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EH6" i="1"/>
  <c r="EH7" s="1"/>
  <c r="EH8" s="1"/>
  <c r="EH9" s="1"/>
  <c r="EH10" s="1"/>
  <c r="EH11" s="1"/>
  <c r="EH12" s="1"/>
  <c r="EH13" s="1"/>
  <c r="EH14" s="1"/>
  <c r="EH15" s="1"/>
  <c r="EH16" s="1"/>
  <c r="EH17" s="1"/>
  <c r="EH18" s="1"/>
  <c r="EH19" s="1"/>
  <c r="EH20" s="1"/>
  <c r="EH21" s="1"/>
  <c r="EH22" s="1"/>
  <c r="EH23" s="1"/>
  <c r="EH24" s="1"/>
  <c r="EH25" s="1"/>
  <c r="EH26" s="1"/>
  <c r="EH27" s="1"/>
  <c r="EH28" s="1"/>
  <c r="EH29" s="1"/>
  <c r="EH30" s="1"/>
  <c r="EH31" s="1"/>
  <c r="EH32" s="1"/>
  <c r="EH33" s="1"/>
  <c r="EH34" s="1"/>
  <c r="EH35" s="1"/>
  <c r="EH36" s="1"/>
  <c r="EH37" s="1"/>
  <c r="EH38" s="1"/>
  <c r="EH39" s="1"/>
  <c r="EH40" s="1"/>
  <c r="EH41" s="1"/>
  <c r="EH42" s="1"/>
  <c r="EH43" s="1"/>
  <c r="EH44" s="1"/>
  <c r="EH45" s="1"/>
  <c r="EH46" s="1"/>
  <c r="EH47" s="1"/>
  <c r="EH48" s="1"/>
  <c r="EH49" s="1"/>
  <c r="EH50" s="1"/>
  <c r="EW1100"/>
  <c r="EW1099"/>
  <c r="EW1098"/>
  <c r="EW1097"/>
  <c r="EW1096"/>
  <c r="EW1095"/>
  <c r="EW1094"/>
  <c r="EW1093"/>
  <c r="EW1092"/>
  <c r="EW1091"/>
  <c r="EW1090"/>
  <c r="EW1089"/>
  <c r="EW1088"/>
  <c r="EW1087"/>
  <c r="EW1086"/>
  <c r="EW1085"/>
  <c r="EW1084"/>
  <c r="EW1083"/>
  <c r="EW1082"/>
  <c r="EW1081"/>
  <c r="EW1080"/>
  <c r="EW1079"/>
  <c r="EW1078"/>
  <c r="EW1077"/>
  <c r="EW1076"/>
  <c r="EW1075"/>
  <c r="EW1074"/>
  <c r="EW1073"/>
  <c r="EW1072"/>
  <c r="EW1071"/>
  <c r="EW1070"/>
  <c r="EW1069"/>
  <c r="EW1068"/>
  <c r="EW1067"/>
  <c r="EW1066"/>
  <c r="EW1065"/>
  <c r="EW1064"/>
  <c r="EW1063"/>
  <c r="EW1062"/>
  <c r="EW1061"/>
  <c r="EW1060"/>
  <c r="EW1059"/>
  <c r="EW1058"/>
  <c r="EW1057"/>
  <c r="EW1056"/>
  <c r="EW1055"/>
  <c r="EW1054"/>
  <c r="EW1053"/>
  <c r="EW1052"/>
  <c r="EW1051"/>
  <c r="EW1050"/>
  <c r="EW1049"/>
  <c r="EW1048"/>
  <c r="EW1047"/>
  <c r="EW1046"/>
  <c r="EW1045"/>
  <c r="EW1044"/>
  <c r="EW1043"/>
  <c r="EW1042"/>
  <c r="EW1041"/>
  <c r="EW1040"/>
  <c r="EW1039"/>
  <c r="EW1038"/>
  <c r="EW1037"/>
  <c r="EW1036"/>
  <c r="EW1035"/>
  <c r="EW1034"/>
  <c r="EW1033"/>
  <c r="EW1032"/>
  <c r="EW1031"/>
  <c r="EW1030"/>
  <c r="EW1029"/>
  <c r="EW1028"/>
  <c r="EW1027"/>
  <c r="EW1026"/>
  <c r="EW1025"/>
  <c r="EW1024"/>
  <c r="EW1023"/>
  <c r="EW1022"/>
  <c r="EW1021"/>
  <c r="EW1020"/>
  <c r="EW1019"/>
  <c r="EW1018"/>
  <c r="EW1017"/>
  <c r="EW1016"/>
  <c r="EW1015"/>
  <c r="EW1014"/>
  <c r="EW1013"/>
  <c r="EW1012"/>
  <c r="EW1011"/>
  <c r="EW1010"/>
  <c r="EW1009"/>
  <c r="EW1008"/>
  <c r="EW1007"/>
  <c r="EW1006"/>
  <c r="EW1005"/>
  <c r="EW1004"/>
  <c r="EW1003"/>
  <c r="EW1002"/>
  <c r="EW1001"/>
  <c r="EW1000"/>
  <c r="EW999"/>
  <c r="EW998"/>
  <c r="EW997"/>
  <c r="EW996"/>
  <c r="EW995"/>
  <c r="EW994"/>
  <c r="EW993"/>
  <c r="EW992"/>
  <c r="EW991"/>
  <c r="EW990"/>
  <c r="EW989"/>
  <c r="EW988"/>
  <c r="EW987"/>
  <c r="EW986"/>
  <c r="EW985"/>
  <c r="EW984"/>
  <c r="EW983"/>
  <c r="EW982"/>
  <c r="EW981"/>
  <c r="EW980"/>
  <c r="EW979"/>
  <c r="EW978"/>
  <c r="EW977"/>
  <c r="EW976"/>
  <c r="EW975"/>
  <c r="EW974"/>
  <c r="EW973"/>
  <c r="EW972"/>
  <c r="EW971"/>
  <c r="EW970"/>
  <c r="EW969"/>
  <c r="EW968"/>
  <c r="EW967"/>
  <c r="EW966"/>
  <c r="EW965"/>
  <c r="EW964"/>
  <c r="EW963"/>
  <c r="EW962"/>
  <c r="EW961"/>
  <c r="EW960"/>
  <c r="EW959"/>
  <c r="EW958"/>
  <c r="EW957"/>
  <c r="EW956"/>
  <c r="EW955"/>
  <c r="EW954"/>
  <c r="EW953"/>
  <c r="EW952"/>
  <c r="EW951"/>
  <c r="EW950"/>
  <c r="EW949"/>
  <c r="EW948"/>
  <c r="EW947"/>
  <c r="EW946"/>
  <c r="EW945"/>
  <c r="EW944"/>
  <c r="EW943"/>
  <c r="EW942"/>
  <c r="EW941"/>
  <c r="EW940"/>
  <c r="EW939"/>
  <c r="EW938"/>
  <c r="EW937"/>
  <c r="EW936"/>
  <c r="EW935"/>
  <c r="EW934"/>
  <c r="EW933"/>
  <c r="EW932"/>
  <c r="EW931"/>
  <c r="EW930"/>
  <c r="EW929"/>
  <c r="EW928"/>
  <c r="EW927"/>
  <c r="EW926"/>
  <c r="EW925"/>
  <c r="EW924"/>
  <c r="EW923"/>
  <c r="EW922"/>
  <c r="EW921"/>
  <c r="EW920"/>
  <c r="EW919"/>
  <c r="EW918"/>
  <c r="EW917"/>
  <c r="EW916"/>
  <c r="EW915"/>
  <c r="EW914"/>
  <c r="EW913"/>
  <c r="EW912"/>
  <c r="EW911"/>
  <c r="EW910"/>
  <c r="EW909"/>
  <c r="EW908"/>
  <c r="EW907"/>
  <c r="EW906"/>
  <c r="EW905"/>
  <c r="EW904"/>
  <c r="EW903"/>
  <c r="EW902"/>
  <c r="EW901"/>
  <c r="EW900"/>
  <c r="EW899"/>
  <c r="EW898"/>
  <c r="EW897"/>
  <c r="EW896"/>
  <c r="EW895"/>
  <c r="EW894"/>
  <c r="EW893"/>
  <c r="EW892"/>
  <c r="EW891"/>
  <c r="EW890"/>
  <c r="EW889"/>
  <c r="EW888"/>
  <c r="EW887"/>
  <c r="EW886"/>
  <c r="EW885"/>
  <c r="EW884"/>
  <c r="EW883"/>
  <c r="EW882"/>
  <c r="EW881"/>
  <c r="EW880"/>
  <c r="EW879"/>
  <c r="EW878"/>
  <c r="EW877"/>
  <c r="EW876"/>
  <c r="EW875"/>
  <c r="EW874"/>
  <c r="EW873"/>
  <c r="EW872"/>
  <c r="EW871"/>
  <c r="EW870"/>
  <c r="EW869"/>
  <c r="EW868"/>
  <c r="EW867"/>
  <c r="EW866"/>
  <c r="EW865"/>
  <c r="EW864"/>
  <c r="EW863"/>
  <c r="EW862"/>
  <c r="EW861"/>
  <c r="EW860"/>
  <c r="EW859"/>
  <c r="EW858"/>
  <c r="EW857"/>
  <c r="EW856"/>
  <c r="EW855"/>
  <c r="EW854"/>
  <c r="EW853"/>
  <c r="EW852"/>
  <c r="EW851"/>
  <c r="EW850"/>
  <c r="EW849"/>
  <c r="EW848"/>
  <c r="EW847"/>
  <c r="EW846"/>
  <c r="EW845"/>
  <c r="EW844"/>
  <c r="EW843"/>
  <c r="EW842"/>
  <c r="EW841"/>
  <c r="EW840"/>
  <c r="EW839"/>
  <c r="EW838"/>
  <c r="EW837"/>
  <c r="EW836"/>
  <c r="EW835"/>
  <c r="EW834"/>
  <c r="EW833"/>
  <c r="EW832"/>
  <c r="EW831"/>
  <c r="EW830"/>
  <c r="EW829"/>
  <c r="EW828"/>
  <c r="EW827"/>
  <c r="EW826"/>
  <c r="EW825"/>
  <c r="EW824"/>
  <c r="EW823"/>
  <c r="EW822"/>
  <c r="EW821"/>
  <c r="EW820"/>
  <c r="EW819"/>
  <c r="EW818"/>
  <c r="EW817"/>
  <c r="EW816"/>
  <c r="EW815"/>
  <c r="EW814"/>
  <c r="EW813"/>
  <c r="EW812"/>
  <c r="EW811"/>
  <c r="EW810"/>
  <c r="EW809"/>
  <c r="EW808"/>
  <c r="EW807"/>
  <c r="EW806"/>
  <c r="EW805"/>
  <c r="EW804"/>
  <c r="EW803"/>
  <c r="EW802"/>
  <c r="EW801"/>
  <c r="EW800"/>
  <c r="EW799"/>
  <c r="EW798"/>
  <c r="EW797"/>
  <c r="EW796"/>
  <c r="EW795"/>
  <c r="EW794"/>
  <c r="EW793"/>
  <c r="EW792"/>
  <c r="EW791"/>
  <c r="EW790"/>
  <c r="EW789"/>
  <c r="EW788"/>
  <c r="EW787"/>
  <c r="EW786"/>
  <c r="EW785"/>
  <c r="EW784"/>
  <c r="EW783"/>
  <c r="EW782"/>
  <c r="EW781"/>
  <c r="EW780"/>
  <c r="EW779"/>
  <c r="EW778"/>
  <c r="EW777"/>
  <c r="EW776"/>
  <c r="EW775"/>
  <c r="EW774"/>
  <c r="EW773"/>
  <c r="EW772"/>
  <c r="EW771"/>
  <c r="EW770"/>
  <c r="EW769"/>
  <c r="EW768"/>
  <c r="EW767"/>
  <c r="EW766"/>
  <c r="EW765"/>
  <c r="EW764"/>
  <c r="EW763"/>
  <c r="EW762"/>
  <c r="EW761"/>
  <c r="EW760"/>
  <c r="EW759"/>
  <c r="EW758"/>
  <c r="EW757"/>
  <c r="EW756"/>
  <c r="EW755"/>
  <c r="EW754"/>
  <c r="EW753"/>
  <c r="EW752"/>
  <c r="EW751"/>
  <c r="EW750"/>
  <c r="EW749"/>
  <c r="EW748"/>
  <c r="EW747"/>
  <c r="EW746"/>
  <c r="EW745"/>
  <c r="EW744"/>
  <c r="EW743"/>
  <c r="EW742"/>
  <c r="EW741"/>
  <c r="EW740"/>
  <c r="EW739"/>
  <c r="EW738"/>
  <c r="EW737"/>
  <c r="EW736"/>
  <c r="EW735"/>
  <c r="EW734"/>
  <c r="EW733"/>
  <c r="EW732"/>
  <c r="EW731"/>
  <c r="EW730"/>
  <c r="EW729"/>
  <c r="EW728"/>
  <c r="EW727"/>
  <c r="EW726"/>
  <c r="EW725"/>
  <c r="EW724"/>
  <c r="EW723"/>
  <c r="EW722"/>
  <c r="EW721"/>
  <c r="EW720"/>
  <c r="EW719"/>
  <c r="EW718"/>
  <c r="EW717"/>
  <c r="EW716"/>
  <c r="EW715"/>
  <c r="EW714"/>
  <c r="EW713"/>
  <c r="EW712"/>
  <c r="EW711"/>
  <c r="EW710"/>
  <c r="EW709"/>
  <c r="EW708"/>
  <c r="EW707"/>
  <c r="EW706"/>
  <c r="EW705"/>
  <c r="EW704"/>
  <c r="EW703"/>
  <c r="EW702"/>
  <c r="EW701"/>
  <c r="EW700"/>
  <c r="EW699"/>
  <c r="EW698"/>
  <c r="EW697"/>
  <c r="EW696"/>
  <c r="EW695"/>
  <c r="EW694"/>
  <c r="EW693"/>
  <c r="EW692"/>
  <c r="EW691"/>
  <c r="EW690"/>
  <c r="EW689"/>
  <c r="EW688"/>
  <c r="EW687"/>
  <c r="EW686"/>
  <c r="EW685"/>
  <c r="EW684"/>
  <c r="EW683"/>
  <c r="EW682"/>
  <c r="EW681"/>
  <c r="EW680"/>
  <c r="EW679"/>
  <c r="EW678"/>
  <c r="EW677"/>
  <c r="EW676"/>
  <c r="EW675"/>
  <c r="EW674"/>
  <c r="EW673"/>
  <c r="EW672"/>
  <c r="EW671"/>
  <c r="EW670"/>
  <c r="EW669"/>
  <c r="EW668"/>
  <c r="EW667"/>
  <c r="EW666"/>
  <c r="EW665"/>
  <c r="EW664"/>
  <c r="EW663"/>
  <c r="EW662"/>
  <c r="EW661"/>
  <c r="EW660"/>
  <c r="EW659"/>
  <c r="EW658"/>
  <c r="EW657"/>
  <c r="EW656"/>
  <c r="EW655"/>
  <c r="EW654"/>
  <c r="EW653"/>
  <c r="EW652"/>
  <c r="EW651"/>
  <c r="EW650"/>
  <c r="EW649"/>
  <c r="EW648"/>
  <c r="EW647"/>
  <c r="EW646"/>
  <c r="EW645"/>
  <c r="EW644"/>
  <c r="EW643"/>
  <c r="EW642"/>
  <c r="EW641"/>
  <c r="EW640"/>
  <c r="EW639"/>
  <c r="EW638"/>
  <c r="EW637"/>
  <c r="EW636"/>
  <c r="EW635"/>
  <c r="EW634"/>
  <c r="EW633"/>
  <c r="EW632"/>
  <c r="EW631"/>
  <c r="EW630"/>
  <c r="EW629"/>
  <c r="EW628"/>
  <c r="EW627"/>
  <c r="EW626"/>
  <c r="EW625"/>
  <c r="EW624"/>
  <c r="EW623"/>
  <c r="EW622"/>
  <c r="EW621"/>
  <c r="EW620"/>
  <c r="EW619"/>
  <c r="EW618"/>
  <c r="EW617"/>
  <c r="EW616"/>
  <c r="EW615"/>
  <c r="EW614"/>
  <c r="EW613"/>
  <c r="EW612"/>
  <c r="EW611"/>
  <c r="EW610"/>
  <c r="EW609"/>
  <c r="EW608"/>
  <c r="EW607"/>
  <c r="EW606"/>
  <c r="EW605"/>
  <c r="EW604"/>
  <c r="EW603"/>
  <c r="EW602"/>
  <c r="EW601"/>
  <c r="EW600"/>
  <c r="EW599"/>
  <c r="EW598"/>
  <c r="EW597"/>
  <c r="EW596"/>
  <c r="EW595"/>
  <c r="EW594"/>
  <c r="EW593"/>
  <c r="EW592"/>
  <c r="EW591"/>
  <c r="EW590"/>
  <c r="EW589"/>
  <c r="EW588"/>
  <c r="EW587"/>
  <c r="EW586"/>
  <c r="EW585"/>
  <c r="EW584"/>
  <c r="EW583"/>
  <c r="EW582"/>
  <c r="EW581"/>
  <c r="EW580"/>
  <c r="EW579"/>
  <c r="EW578"/>
  <c r="EW577"/>
  <c r="EW576"/>
  <c r="EW575"/>
  <c r="EW574"/>
  <c r="EW573"/>
  <c r="EW572"/>
  <c r="EW571"/>
  <c r="EW570"/>
  <c r="EW569"/>
  <c r="EW568"/>
  <c r="EW567"/>
  <c r="EW566"/>
  <c r="EW565"/>
  <c r="EW564"/>
  <c r="EW563"/>
  <c r="EW562"/>
  <c r="EW561"/>
  <c r="EW560"/>
  <c r="EW559"/>
  <c r="EW558"/>
  <c r="EW557"/>
  <c r="EW556"/>
  <c r="EW555"/>
  <c r="EW554"/>
  <c r="EW553"/>
  <c r="EW552"/>
  <c r="EW551"/>
  <c r="EW550"/>
  <c r="EW549"/>
  <c r="EW548"/>
  <c r="EW547"/>
  <c r="EW546"/>
  <c r="EW545"/>
  <c r="EW544"/>
  <c r="EW543"/>
  <c r="EW542"/>
  <c r="EW541"/>
  <c r="EW540"/>
  <c r="EW539"/>
  <c r="EW7"/>
  <c r="EW6"/>
  <c r="EW5"/>
  <c r="A7"/>
  <c r="A6"/>
  <c r="AN6" l="1"/>
  <c r="A10"/>
  <c r="A9"/>
  <c r="AA6"/>
  <c r="EW10"/>
  <c r="EW9"/>
  <c r="EW13" l="1"/>
  <c r="A12"/>
  <c r="A13"/>
  <c r="EW16" s="1"/>
  <c r="EW12"/>
  <c r="EW15" l="1"/>
  <c r="A15"/>
  <c r="A16"/>
  <c r="EW19" l="1"/>
  <c r="A19"/>
  <c r="EW18"/>
  <c r="A18"/>
  <c r="EW22" l="1"/>
  <c r="A22"/>
  <c r="A21"/>
  <c r="EW21"/>
  <c r="A25" l="1"/>
  <c r="EW25"/>
  <c r="EW24"/>
  <c r="A24"/>
  <c r="A28"/>
  <c r="EW28" l="1"/>
  <c r="EW27"/>
  <c r="A27"/>
  <c r="EW31"/>
  <c r="A31"/>
  <c r="EW30" l="1"/>
  <c r="A30"/>
  <c r="EW34"/>
  <c r="A34"/>
  <c r="A33" l="1"/>
  <c r="EW33"/>
  <c r="A37"/>
  <c r="EW37"/>
  <c r="A36" l="1"/>
  <c r="EW36"/>
  <c r="A40"/>
  <c r="EW40"/>
  <c r="EW39" l="1"/>
  <c r="A39"/>
  <c r="EW43"/>
  <c r="A43"/>
  <c r="EW42" l="1"/>
  <c r="A42"/>
  <c r="A46"/>
  <c r="EW46"/>
  <c r="EW45" l="1"/>
  <c r="A45"/>
  <c r="A49"/>
  <c r="EW49"/>
  <c r="A48" l="1"/>
  <c r="EW48"/>
  <c r="A52"/>
  <c r="EW52"/>
  <c r="EW51" l="1"/>
  <c r="A51"/>
  <c r="A55"/>
  <c r="EW55"/>
  <c r="EW54" l="1"/>
  <c r="A54"/>
  <c r="EW58"/>
  <c r="A58"/>
  <c r="EW57" l="1"/>
  <c r="A57"/>
  <c r="A61"/>
  <c r="EW61"/>
  <c r="EW60" l="1"/>
  <c r="A60"/>
  <c r="A64"/>
  <c r="EW64"/>
  <c r="A63" l="1"/>
  <c r="EW63"/>
  <c r="A67"/>
  <c r="EW67"/>
  <c r="A66" l="1"/>
  <c r="EW66"/>
  <c r="A70"/>
  <c r="EW70"/>
  <c r="EW69" l="1"/>
  <c r="A69"/>
  <c r="EW73"/>
  <c r="A73"/>
  <c r="A72" l="1"/>
  <c r="EW72"/>
  <c r="A76"/>
  <c r="EW76"/>
  <c r="EW75" l="1"/>
  <c r="A75"/>
  <c r="A79"/>
  <c r="EW79"/>
  <c r="A78" l="1"/>
  <c r="EW78"/>
  <c r="A82"/>
  <c r="EW82"/>
  <c r="A81" l="1"/>
  <c r="EW81"/>
  <c r="A85"/>
  <c r="EW85"/>
  <c r="EW84" l="1"/>
  <c r="A84"/>
  <c r="EW88"/>
  <c r="A88"/>
  <c r="A87" l="1"/>
  <c r="EW87"/>
  <c r="EW91"/>
  <c r="A91"/>
  <c r="A90" l="1"/>
  <c r="EW90"/>
  <c r="EW94"/>
  <c r="A94"/>
  <c r="EW93" l="1"/>
  <c r="A93"/>
  <c r="EW97"/>
  <c r="A97"/>
  <c r="EW96" l="1"/>
  <c r="A96"/>
  <c r="EW100"/>
  <c r="A100"/>
  <c r="EW99" l="1"/>
  <c r="A99"/>
  <c r="A103"/>
  <c r="EW103"/>
  <c r="EW102" l="1"/>
  <c r="A102"/>
  <c r="EW106"/>
  <c r="A106"/>
  <c r="A105" l="1"/>
  <c r="EW105"/>
  <c r="A109"/>
  <c r="EW109"/>
  <c r="EW108" l="1"/>
  <c r="A108"/>
  <c r="EW112"/>
  <c r="A112"/>
  <c r="EW111" l="1"/>
  <c r="A111"/>
  <c r="A115"/>
  <c r="EW115"/>
  <c r="EW114" l="1"/>
  <c r="A114"/>
  <c r="A118"/>
  <c r="EW118"/>
  <c r="A117" l="1"/>
  <c r="EW117"/>
  <c r="A121"/>
  <c r="EW121"/>
  <c r="EW120" l="1"/>
  <c r="A120"/>
  <c r="A124"/>
  <c r="EW124"/>
  <c r="EW123" l="1"/>
  <c r="A123"/>
  <c r="A127"/>
  <c r="EW127"/>
  <c r="EW126" l="1"/>
  <c r="A126"/>
  <c r="A130"/>
  <c r="EW130"/>
  <c r="EW129" l="1"/>
  <c r="A129"/>
  <c r="EW133"/>
  <c r="A133"/>
  <c r="EW132" l="1"/>
  <c r="A132"/>
  <c r="A136"/>
  <c r="EW136"/>
  <c r="EW135" l="1"/>
  <c r="A135"/>
  <c r="A139"/>
  <c r="EW139"/>
  <c r="EW138" l="1"/>
  <c r="A138"/>
  <c r="A142"/>
  <c r="EW142"/>
  <c r="A141" l="1"/>
  <c r="EW141"/>
  <c r="EW145"/>
  <c r="A145"/>
  <c r="A144" l="1"/>
  <c r="EW144"/>
  <c r="EW148"/>
  <c r="A148"/>
  <c r="A147" l="1"/>
  <c r="EW147"/>
  <c r="EW151"/>
  <c r="A151"/>
  <c r="A150" l="1"/>
  <c r="EW150"/>
  <c r="EW154"/>
  <c r="A154"/>
  <c r="A153" l="1"/>
  <c r="EW153"/>
  <c r="EW157"/>
  <c r="A157"/>
  <c r="A156" l="1"/>
  <c r="EW156"/>
  <c r="EW160"/>
  <c r="A160"/>
  <c r="A159" l="1"/>
  <c r="EW159"/>
  <c r="EW163"/>
  <c r="A163"/>
  <c r="A162" l="1"/>
  <c r="EW162"/>
  <c r="EW166"/>
  <c r="A166"/>
  <c r="A165" l="1"/>
  <c r="EW165"/>
  <c r="EW169"/>
  <c r="A169"/>
  <c r="A168" l="1"/>
  <c r="EW168"/>
  <c r="EW172"/>
  <c r="A172"/>
  <c r="A171" l="1"/>
  <c r="EW171"/>
  <c r="A175"/>
  <c r="EW175"/>
  <c r="A174" l="1"/>
  <c r="EW174"/>
  <c r="EW178"/>
  <c r="A178"/>
  <c r="A177" l="1"/>
  <c r="EW177"/>
  <c r="A181"/>
  <c r="EW181"/>
  <c r="A180" l="1"/>
  <c r="EW180"/>
  <c r="EW184"/>
  <c r="A184"/>
  <c r="A183" l="1"/>
  <c r="EW183"/>
  <c r="A187"/>
  <c r="EW187"/>
  <c r="A186" l="1"/>
  <c r="EW186"/>
  <c r="EW190"/>
  <c r="A190"/>
  <c r="A189" l="1"/>
  <c r="EW189"/>
  <c r="A193"/>
  <c r="EW193"/>
  <c r="EW192" l="1"/>
  <c r="A192"/>
  <c r="A196"/>
  <c r="EW196"/>
  <c r="A195" l="1"/>
  <c r="EW195"/>
  <c r="EW199"/>
  <c r="A199"/>
  <c r="A198" l="1"/>
  <c r="EW198"/>
  <c r="EW202"/>
  <c r="A202"/>
  <c r="A201" l="1"/>
  <c r="EW201"/>
  <c r="A205"/>
  <c r="EW205"/>
  <c r="EW204" l="1"/>
  <c r="A204"/>
  <c r="EW208"/>
  <c r="A208"/>
  <c r="A207" l="1"/>
  <c r="EW207"/>
  <c r="A211"/>
  <c r="EW211"/>
  <c r="EW210" l="1"/>
  <c r="A210"/>
  <c r="EW214"/>
  <c r="A214"/>
  <c r="A213" l="1"/>
  <c r="EW213"/>
  <c r="EW217"/>
  <c r="A217"/>
  <c r="A216" l="1"/>
  <c r="EW216"/>
  <c r="EW220"/>
  <c r="A220"/>
  <c r="A219" l="1"/>
  <c r="EW219"/>
  <c r="EW223"/>
  <c r="A223"/>
  <c r="A222" l="1"/>
  <c r="EW222"/>
  <c r="EW226"/>
  <c r="A226"/>
  <c r="A225" l="1"/>
  <c r="EW225"/>
  <c r="A229"/>
  <c r="EW229"/>
  <c r="A228" l="1"/>
  <c r="EW228"/>
  <c r="EW232"/>
  <c r="A232"/>
  <c r="A231" l="1"/>
  <c r="EW231"/>
  <c r="EW235"/>
  <c r="A235"/>
  <c r="A234" l="1"/>
  <c r="EW234"/>
  <c r="EW238"/>
  <c r="A238"/>
  <c r="A237" l="1"/>
  <c r="EW237"/>
  <c r="EW241"/>
  <c r="A241"/>
  <c r="EW240" l="1"/>
  <c r="A240"/>
  <c r="EW244"/>
  <c r="A244"/>
  <c r="A243" l="1"/>
  <c r="EW243"/>
  <c r="A247"/>
  <c r="EW247"/>
  <c r="A246" l="1"/>
  <c r="EW246"/>
  <c r="EW250"/>
  <c r="A250"/>
  <c r="A249" l="1"/>
  <c r="EW249"/>
  <c r="EW253"/>
  <c r="A253"/>
  <c r="A252" l="1"/>
  <c r="EW252"/>
  <c r="EW256"/>
  <c r="A256"/>
  <c r="A255" l="1"/>
  <c r="EW255"/>
  <c r="EW259"/>
  <c r="A259"/>
  <c r="A258" l="1"/>
  <c r="EW258"/>
  <c r="EW262"/>
  <c r="A262"/>
  <c r="EW261" l="1"/>
  <c r="A261"/>
  <c r="EW265"/>
  <c r="A265"/>
  <c r="A264" l="1"/>
  <c r="EW264"/>
  <c r="EW268"/>
  <c r="A268"/>
  <c r="EW267" l="1"/>
  <c r="A267"/>
  <c r="EW271"/>
  <c r="A271"/>
  <c r="EW270" l="1"/>
  <c r="A270"/>
  <c r="EW274"/>
  <c r="A274"/>
  <c r="A273" l="1"/>
  <c r="EW273"/>
  <c r="EW277"/>
  <c r="A277"/>
  <c r="EW276" l="1"/>
  <c r="A276"/>
  <c r="EW280"/>
  <c r="A280"/>
  <c r="A279" l="1"/>
  <c r="EW279"/>
  <c r="A283"/>
  <c r="EW283"/>
  <c r="A282" l="1"/>
  <c r="EW282"/>
  <c r="EW286"/>
  <c r="A286"/>
  <c r="A285" l="1"/>
  <c r="EW285"/>
  <c r="EW289"/>
  <c r="A289"/>
  <c r="A288" l="1"/>
  <c r="EW288"/>
  <c r="EW292"/>
  <c r="A292"/>
  <c r="A291" l="1"/>
  <c r="EW291"/>
  <c r="EW295"/>
  <c r="A295"/>
  <c r="A294" l="1"/>
  <c r="EW294"/>
  <c r="A298"/>
  <c r="EW298"/>
  <c r="A297" l="1"/>
  <c r="EW297"/>
  <c r="EW301"/>
  <c r="A301"/>
  <c r="A300" l="1"/>
  <c r="EW300"/>
  <c r="EW304"/>
  <c r="A304"/>
  <c r="A303" l="1"/>
  <c r="EW303"/>
  <c r="EW307"/>
  <c r="A307"/>
  <c r="EW306" l="1"/>
  <c r="A306"/>
  <c r="EW310"/>
  <c r="A310"/>
  <c r="EW309" l="1"/>
  <c r="A309"/>
  <c r="A313"/>
  <c r="EW313"/>
  <c r="A312" l="1"/>
  <c r="EW312"/>
  <c r="EW316"/>
  <c r="A316"/>
  <c r="A315" l="1"/>
  <c r="EW315"/>
  <c r="EW319"/>
  <c r="A319"/>
  <c r="EW318" l="1"/>
  <c r="A318"/>
  <c r="EW322"/>
  <c r="A322"/>
  <c r="A321" l="1"/>
  <c r="EW321"/>
  <c r="EW325"/>
  <c r="A325"/>
  <c r="A324" l="1"/>
  <c r="EW324"/>
  <c r="EW328"/>
  <c r="A328"/>
  <c r="A327" l="1"/>
  <c r="EW327"/>
  <c r="A331"/>
  <c r="EW331"/>
  <c r="A330" l="1"/>
  <c r="EW330"/>
  <c r="EW334"/>
  <c r="A334"/>
  <c r="A333" l="1"/>
  <c r="EW333"/>
  <c r="A337"/>
  <c r="EW337"/>
  <c r="EW336" l="1"/>
  <c r="A336"/>
  <c r="EW340"/>
  <c r="A340"/>
  <c r="A339" l="1"/>
  <c r="EW339"/>
  <c r="A343"/>
  <c r="EW343"/>
  <c r="A342" l="1"/>
  <c r="EW342"/>
  <c r="EW346"/>
  <c r="A346"/>
  <c r="A345" l="1"/>
  <c r="EW345"/>
  <c r="EW349"/>
  <c r="A349"/>
  <c r="A348" l="1"/>
  <c r="EW348"/>
  <c r="EW352"/>
  <c r="A352"/>
  <c r="EW351" l="1"/>
  <c r="A351"/>
  <c r="EW355"/>
  <c r="A355"/>
  <c r="A354" l="1"/>
  <c r="EW354"/>
  <c r="EW358"/>
  <c r="A358"/>
  <c r="EW357" l="1"/>
  <c r="A357"/>
  <c r="EW361"/>
  <c r="A361"/>
  <c r="EW360" l="1"/>
  <c r="A360"/>
  <c r="EW364"/>
  <c r="A364"/>
  <c r="A363" l="1"/>
  <c r="EW363"/>
  <c r="EW367"/>
  <c r="A367"/>
  <c r="A366" l="1"/>
  <c r="EW366"/>
  <c r="EW370"/>
  <c r="A370"/>
  <c r="A369" l="1"/>
  <c r="EW369"/>
  <c r="A373"/>
  <c r="EW373"/>
  <c r="A372" l="1"/>
  <c r="EW372"/>
  <c r="EW376"/>
  <c r="A376"/>
  <c r="A375" l="1"/>
  <c r="EW375"/>
  <c r="A379"/>
  <c r="EW379"/>
  <c r="EW378" l="1"/>
  <c r="A378"/>
  <c r="EW382"/>
  <c r="A382"/>
  <c r="A381" l="1"/>
  <c r="EW381"/>
  <c r="A385"/>
  <c r="EW385"/>
  <c r="A384" l="1"/>
  <c r="EW384"/>
  <c r="EW388"/>
  <c r="A388"/>
  <c r="A387" l="1"/>
  <c r="EW387"/>
  <c r="A391"/>
  <c r="EW391"/>
  <c r="EW390" l="1"/>
  <c r="A390"/>
  <c r="A394"/>
  <c r="EW394"/>
  <c r="A393" l="1"/>
  <c r="EW393"/>
  <c r="EW397"/>
  <c r="A397"/>
  <c r="A396" l="1"/>
  <c r="EW396"/>
  <c r="A400"/>
  <c r="EW400"/>
  <c r="A399" l="1"/>
  <c r="EW399"/>
  <c r="EW403"/>
  <c r="A403"/>
  <c r="A402" l="1"/>
  <c r="EW402"/>
  <c r="A406"/>
  <c r="EW406"/>
  <c r="A405" l="1"/>
  <c r="EW405"/>
  <c r="EW409"/>
  <c r="A409"/>
  <c r="A408" l="1"/>
  <c r="EW408"/>
  <c r="EW412"/>
  <c r="A412"/>
  <c r="A411" l="1"/>
  <c r="EW411"/>
  <c r="EW415"/>
  <c r="A415"/>
  <c r="A414" l="1"/>
  <c r="EW414"/>
  <c r="EW418"/>
  <c r="A418"/>
  <c r="EW417" l="1"/>
  <c r="A417"/>
  <c r="A421"/>
  <c r="EW421"/>
  <c r="EW420" l="1"/>
  <c r="A420"/>
  <c r="EW424"/>
  <c r="A424"/>
  <c r="A423" l="1"/>
  <c r="EW423"/>
  <c r="EW427"/>
  <c r="A427"/>
  <c r="A426" l="1"/>
  <c r="EW426"/>
  <c r="EW430"/>
  <c r="A430"/>
  <c r="A429" l="1"/>
  <c r="EW429"/>
  <c r="EW433"/>
  <c r="A433"/>
  <c r="A432" l="1"/>
  <c r="EW432"/>
  <c r="EW436"/>
  <c r="A436"/>
  <c r="A435" l="1"/>
  <c r="EW435"/>
  <c r="EW439"/>
  <c r="A439"/>
  <c r="A438" l="1"/>
  <c r="EW438"/>
  <c r="A442"/>
  <c r="EW442"/>
  <c r="A441" l="1"/>
  <c r="EW441"/>
  <c r="EW445"/>
  <c r="A445"/>
  <c r="A444" l="1"/>
  <c r="EW444"/>
  <c r="EW448"/>
  <c r="A448"/>
  <c r="A447" l="1"/>
  <c r="EW447"/>
  <c r="A451"/>
  <c r="EW451"/>
  <c r="EW450" l="1"/>
  <c r="A450"/>
  <c r="EW454"/>
  <c r="A454"/>
  <c r="A453" l="1"/>
  <c r="EW453"/>
  <c r="A457"/>
  <c r="EW457"/>
  <c r="A456" l="1"/>
  <c r="EW456"/>
  <c r="EW460"/>
  <c r="A460"/>
  <c r="A459" l="1"/>
  <c r="EW459"/>
  <c r="A463"/>
  <c r="EW463"/>
  <c r="EW462" l="1"/>
  <c r="A462"/>
  <c r="EW466"/>
  <c r="A466"/>
  <c r="A465" l="1"/>
  <c r="EW465"/>
  <c r="A469"/>
  <c r="EW469"/>
  <c r="EW468" l="1"/>
  <c r="A468"/>
  <c r="EW472"/>
  <c r="A472"/>
  <c r="A471" l="1"/>
  <c r="EW471"/>
  <c r="EW475"/>
  <c r="A475"/>
  <c r="EW474" l="1"/>
  <c r="A474"/>
  <c r="EW478"/>
  <c r="A478"/>
  <c r="A477" l="1"/>
  <c r="EW477"/>
  <c r="EW481"/>
  <c r="A481"/>
  <c r="A480" l="1"/>
  <c r="EW480"/>
  <c r="EW484"/>
  <c r="A484"/>
  <c r="A483" l="1"/>
  <c r="EW483"/>
  <c r="EW487"/>
  <c r="A487"/>
  <c r="EW486" l="1"/>
  <c r="A486"/>
  <c r="A490"/>
  <c r="EW490"/>
  <c r="A489" l="1"/>
  <c r="EW489"/>
  <c r="A493"/>
  <c r="EW493"/>
  <c r="A492" l="1"/>
  <c r="EW492"/>
  <c r="EW496"/>
  <c r="A496"/>
  <c r="A495" l="1"/>
  <c r="EW495"/>
  <c r="A499"/>
  <c r="EW499"/>
  <c r="A498" l="1"/>
  <c r="EW498"/>
  <c r="EW502"/>
  <c r="A502"/>
  <c r="A501" l="1"/>
  <c r="EW501"/>
  <c r="EW505"/>
  <c r="A505"/>
  <c r="A504" l="1"/>
  <c r="EW504"/>
  <c r="EW508"/>
  <c r="A508"/>
  <c r="A507" l="1"/>
  <c r="EW507"/>
  <c r="A511"/>
  <c r="EW511"/>
  <c r="EW510" l="1"/>
  <c r="A510"/>
  <c r="EW514"/>
  <c r="A514"/>
  <c r="A513" l="1"/>
  <c r="EW513"/>
  <c r="EW517"/>
  <c r="A517"/>
  <c r="A516" l="1"/>
  <c r="EW516"/>
  <c r="A520"/>
  <c r="EW520"/>
  <c r="A519" l="1"/>
  <c r="EW519"/>
  <c r="Z521"/>
  <c r="AM521"/>
  <c r="M521"/>
  <c r="EW523"/>
  <c r="A523"/>
  <c r="EW522" l="1"/>
  <c r="A522"/>
  <c r="Z524"/>
  <c r="AM524"/>
  <c r="M524"/>
  <c r="A526"/>
  <c r="EW526"/>
  <c r="AM523" l="1"/>
  <c r="M523"/>
  <c r="A525"/>
  <c r="EW525"/>
  <c r="Z523"/>
  <c r="Z527"/>
  <c r="AM527"/>
  <c r="M527"/>
  <c r="EW529"/>
  <c r="A529"/>
  <c r="A5"/>
  <c r="A1100"/>
  <c r="A1099"/>
  <c r="A1098"/>
  <c r="A1097"/>
  <c r="A1096"/>
  <c r="A1095"/>
  <c r="A1094"/>
  <c r="A1093"/>
  <c r="A1092"/>
  <c r="A1091"/>
  <c r="A1090"/>
  <c r="A1089"/>
  <c r="A1088"/>
  <c r="A1087"/>
  <c r="A1086"/>
  <c r="A1085"/>
  <c r="A1084"/>
  <c r="A1083"/>
  <c r="A1082"/>
  <c r="A1081"/>
  <c r="A1080"/>
  <c r="A1079"/>
  <c r="A1078"/>
  <c r="A1077"/>
  <c r="A1076"/>
  <c r="A1075"/>
  <c r="A1074"/>
  <c r="A1073"/>
  <c r="A1072"/>
  <c r="A1071"/>
  <c r="A1070"/>
  <c r="A1069"/>
  <c r="A1068"/>
  <c r="A1067"/>
  <c r="A1066"/>
  <c r="A1065"/>
  <c r="A1064"/>
  <c r="A1063"/>
  <c r="A1062"/>
  <c r="A1061"/>
  <c r="A1060"/>
  <c r="A1059"/>
  <c r="A1058"/>
  <c r="A1057"/>
  <c r="A1056"/>
  <c r="A1055"/>
  <c r="A1054"/>
  <c r="A1053"/>
  <c r="A1052"/>
  <c r="A1051"/>
  <c r="A1050"/>
  <c r="A1049"/>
  <c r="A1048"/>
  <c r="A1047"/>
  <c r="A1046"/>
  <c r="A1045"/>
  <c r="A1044"/>
  <c r="A1043"/>
  <c r="A1042"/>
  <c r="A1041"/>
  <c r="A1040"/>
  <c r="A1039"/>
  <c r="A1038"/>
  <c r="A1037"/>
  <c r="A1036"/>
  <c r="A1035"/>
  <c r="A1034"/>
  <c r="A1033"/>
  <c r="A1032"/>
  <c r="A1031"/>
  <c r="A1030"/>
  <c r="A1029"/>
  <c r="A1028"/>
  <c r="A1027"/>
  <c r="A1026"/>
  <c r="A1025"/>
  <c r="A1024"/>
  <c r="A1023"/>
  <c r="A1022"/>
  <c r="A1021"/>
  <c r="A1020"/>
  <c r="A1019"/>
  <c r="A1018"/>
  <c r="A1017"/>
  <c r="A1016"/>
  <c r="A1015"/>
  <c r="A1014"/>
  <c r="A1013"/>
  <c r="A1012"/>
  <c r="A1011"/>
  <c r="A1010"/>
  <c r="A1009"/>
  <c r="A1008"/>
  <c r="A1007"/>
  <c r="A1006"/>
  <c r="A1005"/>
  <c r="A1004"/>
  <c r="A1003"/>
  <c r="A1002"/>
  <c r="A1001"/>
  <c r="A1000"/>
  <c r="A999"/>
  <c r="A998"/>
  <c r="A997"/>
  <c r="A996"/>
  <c r="A995"/>
  <c r="A994"/>
  <c r="A993"/>
  <c r="A992"/>
  <c r="A991"/>
  <c r="A990"/>
  <c r="A989"/>
  <c r="A988"/>
  <c r="A987"/>
  <c r="A986"/>
  <c r="A985"/>
  <c r="A984"/>
  <c r="A983"/>
  <c r="A982"/>
  <c r="A981"/>
  <c r="A980"/>
  <c r="A979"/>
  <c r="A978"/>
  <c r="A977"/>
  <c r="A976"/>
  <c r="A975"/>
  <c r="A974"/>
  <c r="A973"/>
  <c r="A972"/>
  <c r="A971"/>
  <c r="A970"/>
  <c r="A969"/>
  <c r="A968"/>
  <c r="A967"/>
  <c r="A966"/>
  <c r="A965"/>
  <c r="A964"/>
  <c r="A963"/>
  <c r="A962"/>
  <c r="A961"/>
  <c r="A960"/>
  <c r="A959"/>
  <c r="A958"/>
  <c r="A957"/>
  <c r="A956"/>
  <c r="A955"/>
  <c r="A954"/>
  <c r="A953"/>
  <c r="A952"/>
  <c r="A951"/>
  <c r="A950"/>
  <c r="A949"/>
  <c r="A948"/>
  <c r="A947"/>
  <c r="A946"/>
  <c r="A945"/>
  <c r="A944"/>
  <c r="A943"/>
  <c r="A942"/>
  <c r="A941"/>
  <c r="A940"/>
  <c r="A939"/>
  <c r="A938"/>
  <c r="A937"/>
  <c r="A936"/>
  <c r="A935"/>
  <c r="A934"/>
  <c r="A933"/>
  <c r="A932"/>
  <c r="A931"/>
  <c r="A930"/>
  <c r="A929"/>
  <c r="A928"/>
  <c r="A927"/>
  <c r="A926"/>
  <c r="A925"/>
  <c r="A924"/>
  <c r="A923"/>
  <c r="A922"/>
  <c r="A921"/>
  <c r="A920"/>
  <c r="A919"/>
  <c r="A918"/>
  <c r="A917"/>
  <c r="A916"/>
  <c r="A915"/>
  <c r="A914"/>
  <c r="A913"/>
  <c r="A912"/>
  <c r="A911"/>
  <c r="A910"/>
  <c r="A909"/>
  <c r="A908"/>
  <c r="A907"/>
  <c r="A906"/>
  <c r="A905"/>
  <c r="A904"/>
  <c r="A903"/>
  <c r="A902"/>
  <c r="A901"/>
  <c r="A900"/>
  <c r="A899"/>
  <c r="A898"/>
  <c r="A897"/>
  <c r="A896"/>
  <c r="A895"/>
  <c r="A894"/>
  <c r="A893"/>
  <c r="A892"/>
  <c r="A891"/>
  <c r="A890"/>
  <c r="A889"/>
  <c r="A888"/>
  <c r="A887"/>
  <c r="A886"/>
  <c r="A885"/>
  <c r="A884"/>
  <c r="A883"/>
  <c r="A882"/>
  <c r="A881"/>
  <c r="A880"/>
  <c r="A879"/>
  <c r="A878"/>
  <c r="A877"/>
  <c r="A876"/>
  <c r="A875"/>
  <c r="A874"/>
  <c r="A873"/>
  <c r="A872"/>
  <c r="A871"/>
  <c r="A870"/>
  <c r="A869"/>
  <c r="A868"/>
  <c r="A867"/>
  <c r="A866"/>
  <c r="A865"/>
  <c r="A864"/>
  <c r="A863"/>
  <c r="A862"/>
  <c r="A861"/>
  <c r="A860"/>
  <c r="A859"/>
  <c r="A858"/>
  <c r="A857"/>
  <c r="A856"/>
  <c r="A855"/>
  <c r="A854"/>
  <c r="A853"/>
  <c r="A852"/>
  <c r="A851"/>
  <c r="A850"/>
  <c r="A849"/>
  <c r="A848"/>
  <c r="A847"/>
  <c r="A846"/>
  <c r="A845"/>
  <c r="A844"/>
  <c r="A843"/>
  <c r="A842"/>
  <c r="A841"/>
  <c r="A840"/>
  <c r="A839"/>
  <c r="A838"/>
  <c r="A837"/>
  <c r="A836"/>
  <c r="A835"/>
  <c r="A834"/>
  <c r="A833"/>
  <c r="A832"/>
  <c r="A831"/>
  <c r="A830"/>
  <c r="A829"/>
  <c r="A828"/>
  <c r="A827"/>
  <c r="A826"/>
  <c r="A825"/>
  <c r="A824"/>
  <c r="A823"/>
  <c r="A822"/>
  <c r="A821"/>
  <c r="A820"/>
  <c r="A819"/>
  <c r="A818"/>
  <c r="A817"/>
  <c r="A816"/>
  <c r="A815"/>
  <c r="A814"/>
  <c r="A813"/>
  <c r="A812"/>
  <c r="A811"/>
  <c r="A810"/>
  <c r="A809"/>
  <c r="A808"/>
  <c r="A807"/>
  <c r="A806"/>
  <c r="A805"/>
  <c r="A804"/>
  <c r="A803"/>
  <c r="A802"/>
  <c r="A801"/>
  <c r="A800"/>
  <c r="A799"/>
  <c r="A798"/>
  <c r="A797"/>
  <c r="A796"/>
  <c r="A795"/>
  <c r="A794"/>
  <c r="A793"/>
  <c r="A792"/>
  <c r="A791"/>
  <c r="A790"/>
  <c r="A789"/>
  <c r="A788"/>
  <c r="A787"/>
  <c r="A786"/>
  <c r="A785"/>
  <c r="A784"/>
  <c r="A783"/>
  <c r="A782"/>
  <c r="A781"/>
  <c r="A780"/>
  <c r="A779"/>
  <c r="A778"/>
  <c r="A777"/>
  <c r="A776"/>
  <c r="A775"/>
  <c r="A774"/>
  <c r="A773"/>
  <c r="A772"/>
  <c r="A771"/>
  <c r="A770"/>
  <c r="A769"/>
  <c r="A768"/>
  <c r="A767"/>
  <c r="A766"/>
  <c r="A765"/>
  <c r="A764"/>
  <c r="A763"/>
  <c r="A762"/>
  <c r="A761"/>
  <c r="A760"/>
  <c r="A759"/>
  <c r="A758"/>
  <c r="A757"/>
  <c r="A756"/>
  <c r="A755"/>
  <c r="A754"/>
  <c r="A753"/>
  <c r="A752"/>
  <c r="A751"/>
  <c r="A750"/>
  <c r="A749"/>
  <c r="A748"/>
  <c r="A747"/>
  <c r="A746"/>
  <c r="A745"/>
  <c r="A744"/>
  <c r="A743"/>
  <c r="A742"/>
  <c r="A741"/>
  <c r="A740"/>
  <c r="A739"/>
  <c r="A738"/>
  <c r="A737"/>
  <c r="A736"/>
  <c r="A735"/>
  <c r="A734"/>
  <c r="A733"/>
  <c r="A732"/>
  <c r="A731"/>
  <c r="A730"/>
  <c r="A729"/>
  <c r="A728"/>
  <c r="A727"/>
  <c r="A726"/>
  <c r="A725"/>
  <c r="A724"/>
  <c r="A723"/>
  <c r="A722"/>
  <c r="A721"/>
  <c r="A720"/>
  <c r="A719"/>
  <c r="A718"/>
  <c r="A717"/>
  <c r="A716"/>
  <c r="A715"/>
  <c r="A714"/>
  <c r="A713"/>
  <c r="A712"/>
  <c r="A711"/>
  <c r="A710"/>
  <c r="A709"/>
  <c r="A708"/>
  <c r="A707"/>
  <c r="A706"/>
  <c r="A705"/>
  <c r="A704"/>
  <c r="A703"/>
  <c r="A702"/>
  <c r="A701"/>
  <c r="A700"/>
  <c r="A699"/>
  <c r="A698"/>
  <c r="A697"/>
  <c r="A696"/>
  <c r="A695"/>
  <c r="A694"/>
  <c r="A693"/>
  <c r="A692"/>
  <c r="A691"/>
  <c r="A690"/>
  <c r="A689"/>
  <c r="A688"/>
  <c r="A687"/>
  <c r="A686"/>
  <c r="A685"/>
  <c r="A684"/>
  <c r="A683"/>
  <c r="A682"/>
  <c r="A681"/>
  <c r="A680"/>
  <c r="A679"/>
  <c r="A678"/>
  <c r="A677"/>
  <c r="A676"/>
  <c r="A675"/>
  <c r="A674"/>
  <c r="A673"/>
  <c r="A672"/>
  <c r="A671"/>
  <c r="A670"/>
  <c r="A669"/>
  <c r="A668"/>
  <c r="A667"/>
  <c r="A666"/>
  <c r="A665"/>
  <c r="A664"/>
  <c r="A663"/>
  <c r="A662"/>
  <c r="A661"/>
  <c r="A660"/>
  <c r="A659"/>
  <c r="A658"/>
  <c r="A657"/>
  <c r="A656"/>
  <c r="A655"/>
  <c r="A654"/>
  <c r="A653"/>
  <c r="A652"/>
  <c r="AM653" s="1"/>
  <c r="A651"/>
  <c r="AM652" s="1"/>
  <c r="A650"/>
  <c r="AM651" s="1"/>
  <c r="A649"/>
  <c r="AM650" s="1"/>
  <c r="A648"/>
  <c r="AM649" s="1"/>
  <c r="A647"/>
  <c r="A646"/>
  <c r="A645"/>
  <c r="A644"/>
  <c r="A643"/>
  <c r="A642"/>
  <c r="A641"/>
  <c r="A640"/>
  <c r="A639"/>
  <c r="A638"/>
  <c r="A637"/>
  <c r="A636"/>
  <c r="A635"/>
  <c r="A634"/>
  <c r="A633"/>
  <c r="A632"/>
  <c r="A631"/>
  <c r="A630"/>
  <c r="A629"/>
  <c r="A628"/>
  <c r="A627"/>
  <c r="A626"/>
  <c r="A625"/>
  <c r="A624"/>
  <c r="A623"/>
  <c r="A622"/>
  <c r="A621"/>
  <c r="A620"/>
  <c r="A619"/>
  <c r="A618"/>
  <c r="A617"/>
  <c r="A616"/>
  <c r="A615"/>
  <c r="A614"/>
  <c r="A613"/>
  <c r="A612"/>
  <c r="A611"/>
  <c r="A610"/>
  <c r="A609"/>
  <c r="A608"/>
  <c r="A607"/>
  <c r="A606"/>
  <c r="A605"/>
  <c r="A604"/>
  <c r="A603"/>
  <c r="A602"/>
  <c r="A601"/>
  <c r="A600"/>
  <c r="A599"/>
  <c r="A598"/>
  <c r="A597"/>
  <c r="A596"/>
  <c r="A595"/>
  <c r="A594"/>
  <c r="A593"/>
  <c r="A592"/>
  <c r="A591"/>
  <c r="A590"/>
  <c r="A589"/>
  <c r="A588"/>
  <c r="A587"/>
  <c r="A586"/>
  <c r="A585"/>
  <c r="A584"/>
  <c r="A583"/>
  <c r="A582"/>
  <c r="A581"/>
  <c r="A580"/>
  <c r="A579"/>
  <c r="A578"/>
  <c r="A577"/>
  <c r="A576"/>
  <c r="A575"/>
  <c r="A574"/>
  <c r="A573"/>
  <c r="A572"/>
  <c r="A571"/>
  <c r="A570"/>
  <c r="A569"/>
  <c r="A568"/>
  <c r="A567"/>
  <c r="A566"/>
  <c r="A565"/>
  <c r="A564"/>
  <c r="A563"/>
  <c r="A562"/>
  <c r="A561"/>
  <c r="A560"/>
  <c r="A559"/>
  <c r="A558"/>
  <c r="A557"/>
  <c r="A556"/>
  <c r="A555"/>
  <c r="A554"/>
  <c r="A553"/>
  <c r="A552"/>
  <c r="A551"/>
  <c r="A550"/>
  <c r="A549"/>
  <c r="A548"/>
  <c r="A547"/>
  <c r="A546"/>
  <c r="A545"/>
  <c r="A544"/>
  <c r="A543"/>
  <c r="A542"/>
  <c r="A541"/>
  <c r="A540"/>
  <c r="A539"/>
  <c r="AK540" l="1"/>
  <c r="AL540"/>
  <c r="AK542"/>
  <c r="AL542"/>
  <c r="AK546"/>
  <c r="AL546"/>
  <c r="AK548"/>
  <c r="AL548"/>
  <c r="AK550"/>
  <c r="AL550"/>
  <c r="AK552"/>
  <c r="AL552"/>
  <c r="AK556"/>
  <c r="AL556"/>
  <c r="AK558"/>
  <c r="AL558"/>
  <c r="AK560"/>
  <c r="AL560"/>
  <c r="AK562"/>
  <c r="AL562"/>
  <c r="AK566"/>
  <c r="AL566"/>
  <c r="AK568"/>
  <c r="AL568"/>
  <c r="AK570"/>
  <c r="AL570"/>
  <c r="AK572"/>
  <c r="AL572"/>
  <c r="AK574"/>
  <c r="AL574"/>
  <c r="AK578"/>
  <c r="AL578"/>
  <c r="AK580"/>
  <c r="AL580"/>
  <c r="AK582"/>
  <c r="AL582"/>
  <c r="AK584"/>
  <c r="AL584"/>
  <c r="AK586"/>
  <c r="AL586"/>
  <c r="AK590"/>
  <c r="AL590"/>
  <c r="AK592"/>
  <c r="AL592"/>
  <c r="AK594"/>
  <c r="AL594"/>
  <c r="AK596"/>
  <c r="AL596"/>
  <c r="AK598"/>
  <c r="AL598"/>
  <c r="AK600"/>
  <c r="AL600"/>
  <c r="AK604"/>
  <c r="AL604"/>
  <c r="AK606"/>
  <c r="AL606"/>
  <c r="AK608"/>
  <c r="AL608"/>
  <c r="AK610"/>
  <c r="AL610"/>
  <c r="AK612"/>
  <c r="AL612"/>
  <c r="AK616"/>
  <c r="AL616"/>
  <c r="AK618"/>
  <c r="AL618"/>
  <c r="AK620"/>
  <c r="AL620"/>
  <c r="AM625"/>
  <c r="AK624"/>
  <c r="AL624"/>
  <c r="AM627"/>
  <c r="AK626"/>
  <c r="AL626"/>
  <c r="AM629"/>
  <c r="AK628"/>
  <c r="AL628"/>
  <c r="AM631"/>
  <c r="AK630"/>
  <c r="AL630"/>
  <c r="AM635"/>
  <c r="AK634"/>
  <c r="AL634"/>
  <c r="AM637"/>
  <c r="AK636"/>
  <c r="AL636"/>
  <c r="AM639"/>
  <c r="AK638"/>
  <c r="AL638"/>
  <c r="AM641"/>
  <c r="AK640"/>
  <c r="AL640"/>
  <c r="AM645"/>
  <c r="AK644"/>
  <c r="AL644"/>
  <c r="AM647"/>
  <c r="AK646"/>
  <c r="AL646"/>
  <c r="AK539"/>
  <c r="AL539"/>
  <c r="AK541"/>
  <c r="AL541"/>
  <c r="AK543"/>
  <c r="AL543"/>
  <c r="AK545"/>
  <c r="AL545"/>
  <c r="AK547"/>
  <c r="AL547"/>
  <c r="AK549"/>
  <c r="AL549"/>
  <c r="AK551"/>
  <c r="AL551"/>
  <c r="AK553"/>
  <c r="AL553"/>
  <c r="AK555"/>
  <c r="AL555"/>
  <c r="AK557"/>
  <c r="AL557"/>
  <c r="AK559"/>
  <c r="AL559"/>
  <c r="AK561"/>
  <c r="AL561"/>
  <c r="AK563"/>
  <c r="AL563"/>
  <c r="AK565"/>
  <c r="AL565"/>
  <c r="AK567"/>
  <c r="AL567"/>
  <c r="AK569"/>
  <c r="AL569"/>
  <c r="AK571"/>
  <c r="AL571"/>
  <c r="AK573"/>
  <c r="AL573"/>
  <c r="AK575"/>
  <c r="AL575"/>
  <c r="AK577"/>
  <c r="AL577"/>
  <c r="AK579"/>
  <c r="AL579"/>
  <c r="AK581"/>
  <c r="AL581"/>
  <c r="AK583"/>
  <c r="AL583"/>
  <c r="AK585"/>
  <c r="AL585"/>
  <c r="AK587"/>
  <c r="AL587"/>
  <c r="AK589"/>
  <c r="AL589"/>
  <c r="AK591"/>
  <c r="AL591"/>
  <c r="AK593"/>
  <c r="AL593"/>
  <c r="AK595"/>
  <c r="AL595"/>
  <c r="AK597"/>
  <c r="AL597"/>
  <c r="AK599"/>
  <c r="AL599"/>
  <c r="AK601"/>
  <c r="AL601"/>
  <c r="AK603"/>
  <c r="AL603"/>
  <c r="AK605"/>
  <c r="AL605"/>
  <c r="AK607"/>
  <c r="AL607"/>
  <c r="AK609"/>
  <c r="AL609"/>
  <c r="AK611"/>
  <c r="AL611"/>
  <c r="AK613"/>
  <c r="AL613"/>
  <c r="AK615"/>
  <c r="AL615"/>
  <c r="AK617"/>
  <c r="AL617"/>
  <c r="AK619"/>
  <c r="AL619"/>
  <c r="AK621"/>
  <c r="AL621"/>
  <c r="AK623"/>
  <c r="AL623"/>
  <c r="AM626"/>
  <c r="AK625"/>
  <c r="AL625"/>
  <c r="AM628"/>
  <c r="AK627"/>
  <c r="AL627"/>
  <c r="AM630"/>
  <c r="AK629"/>
  <c r="AL629"/>
  <c r="AM632"/>
  <c r="AK631"/>
  <c r="AL631"/>
  <c r="AM634"/>
  <c r="AK633"/>
  <c r="AL633"/>
  <c r="AM636"/>
  <c r="AK635"/>
  <c r="AL635"/>
  <c r="AM638"/>
  <c r="AK637"/>
  <c r="AL637"/>
  <c r="AM640"/>
  <c r="AK639"/>
  <c r="AL639"/>
  <c r="AM642"/>
  <c r="AK641"/>
  <c r="AL641"/>
  <c r="AM644"/>
  <c r="AK643"/>
  <c r="AL643"/>
  <c r="AM646"/>
  <c r="AK645"/>
  <c r="AL645"/>
  <c r="AM648"/>
  <c r="AK647"/>
  <c r="AL647"/>
  <c r="AK544"/>
  <c r="AL544"/>
  <c r="AK554"/>
  <c r="AL554"/>
  <c r="AK564"/>
  <c r="AL564"/>
  <c r="AK576"/>
  <c r="AL576"/>
  <c r="AK588"/>
  <c r="AL588"/>
  <c r="AK602"/>
  <c r="AL602"/>
  <c r="AK614"/>
  <c r="AL614"/>
  <c r="AK622"/>
  <c r="AL622"/>
  <c r="AM633"/>
  <c r="AK632"/>
  <c r="AL632"/>
  <c r="AM643"/>
  <c r="AK642"/>
  <c r="AL642"/>
  <c r="Y539"/>
  <c r="X539"/>
  <c r="Y545"/>
  <c r="X545"/>
  <c r="Y549"/>
  <c r="X549"/>
  <c r="Y555"/>
  <c r="X555"/>
  <c r="Y561"/>
  <c r="X561"/>
  <c r="Y565"/>
  <c r="X565"/>
  <c r="Y567"/>
  <c r="X567"/>
  <c r="Y569"/>
  <c r="X569"/>
  <c r="Y571"/>
  <c r="X571"/>
  <c r="Y541"/>
  <c r="X541"/>
  <c r="Y543"/>
  <c r="X543"/>
  <c r="Y547"/>
  <c r="X547"/>
  <c r="Y551"/>
  <c r="X551"/>
  <c r="Y553"/>
  <c r="X553"/>
  <c r="Y557"/>
  <c r="X557"/>
  <c r="Y559"/>
  <c r="X559"/>
  <c r="Y563"/>
  <c r="X563"/>
  <c r="Y540"/>
  <c r="X540"/>
  <c r="Y542"/>
  <c r="X542"/>
  <c r="Y544"/>
  <c r="X544"/>
  <c r="Y546"/>
  <c r="X546"/>
  <c r="Y548"/>
  <c r="X548"/>
  <c r="Y550"/>
  <c r="X550"/>
  <c r="Y552"/>
  <c r="X552"/>
  <c r="Y554"/>
  <c r="X554"/>
  <c r="Y556"/>
  <c r="X556"/>
  <c r="Y558"/>
  <c r="X558"/>
  <c r="Y560"/>
  <c r="X560"/>
  <c r="Y562"/>
  <c r="X562"/>
  <c r="Y564"/>
  <c r="X564"/>
  <c r="Y566"/>
  <c r="X566"/>
  <c r="Y568"/>
  <c r="X568"/>
  <c r="Y570"/>
  <c r="X570"/>
  <c r="Y572"/>
  <c r="X572"/>
  <c r="AM526"/>
  <c r="M526"/>
  <c r="A528"/>
  <c r="EW528"/>
  <c r="Z526"/>
  <c r="Z540"/>
  <c r="AM540"/>
  <c r="Z544"/>
  <c r="AM544"/>
  <c r="Z546"/>
  <c r="AM546"/>
  <c r="Z548"/>
  <c r="AM548"/>
  <c r="Z550"/>
  <c r="AM550"/>
  <c r="Z552"/>
  <c r="AM552"/>
  <c r="Z554"/>
  <c r="AM554"/>
  <c r="Z556"/>
  <c r="AM556"/>
  <c r="Z558"/>
  <c r="AM558"/>
  <c r="Z560"/>
  <c r="AM560"/>
  <c r="Z562"/>
  <c r="AM562"/>
  <c r="Z564"/>
  <c r="AM564"/>
  <c r="Z566"/>
  <c r="AM566"/>
  <c r="Z568"/>
  <c r="AM568"/>
  <c r="Z570"/>
  <c r="AM570"/>
  <c r="Z572"/>
  <c r="AM572"/>
  <c r="Z574"/>
  <c r="AM574"/>
  <c r="Z576"/>
  <c r="AM576"/>
  <c r="Z578"/>
  <c r="AM578"/>
  <c r="Z580"/>
  <c r="AM580"/>
  <c r="Z582"/>
  <c r="AM582"/>
  <c r="Z584"/>
  <c r="AM584"/>
  <c r="Z586"/>
  <c r="AM586"/>
  <c r="Z588"/>
  <c r="AM588"/>
  <c r="Z590"/>
  <c r="AM590"/>
  <c r="Z592"/>
  <c r="AM592"/>
  <c r="Z594"/>
  <c r="AM594"/>
  <c r="Z596"/>
  <c r="AM596"/>
  <c r="Z598"/>
  <c r="AM598"/>
  <c r="Z600"/>
  <c r="AM600"/>
  <c r="Z602"/>
  <c r="AM602"/>
  <c r="Z604"/>
  <c r="AM604"/>
  <c r="Z606"/>
  <c r="AM606"/>
  <c r="Z608"/>
  <c r="AM608"/>
  <c r="Z610"/>
  <c r="AM610"/>
  <c r="Z612"/>
  <c r="AM612"/>
  <c r="Z614"/>
  <c r="AM614"/>
  <c r="Z616"/>
  <c r="AM616"/>
  <c r="Z618"/>
  <c r="AM618"/>
  <c r="Z620"/>
  <c r="AM620"/>
  <c r="Z622"/>
  <c r="AM622"/>
  <c r="Z624"/>
  <c r="AM624"/>
  <c r="Z542"/>
  <c r="AM542"/>
  <c r="Z541"/>
  <c r="AM541"/>
  <c r="Z543"/>
  <c r="AM543"/>
  <c r="Z545"/>
  <c r="AM545"/>
  <c r="Z547"/>
  <c r="AM547"/>
  <c r="Z549"/>
  <c r="AM549"/>
  <c r="Z551"/>
  <c r="AM551"/>
  <c r="Z553"/>
  <c r="AM553"/>
  <c r="Z555"/>
  <c r="AM555"/>
  <c r="Z557"/>
  <c r="AM557"/>
  <c r="Z559"/>
  <c r="AM559"/>
  <c r="Z561"/>
  <c r="AM561"/>
  <c r="Z563"/>
  <c r="AM563"/>
  <c r="Z565"/>
  <c r="AM565"/>
  <c r="Z567"/>
  <c r="AM567"/>
  <c r="Z569"/>
  <c r="AM569"/>
  <c r="Z571"/>
  <c r="AM571"/>
  <c r="Z573"/>
  <c r="AM573"/>
  <c r="Z575"/>
  <c r="AM575"/>
  <c r="Z577"/>
  <c r="AM577"/>
  <c r="Z579"/>
  <c r="AM579"/>
  <c r="Z581"/>
  <c r="AM581"/>
  <c r="Z583"/>
  <c r="AM583"/>
  <c r="Z585"/>
  <c r="AM585"/>
  <c r="Z587"/>
  <c r="AM587"/>
  <c r="Z589"/>
  <c r="AM589"/>
  <c r="Z591"/>
  <c r="AM591"/>
  <c r="Z593"/>
  <c r="AM593"/>
  <c r="Z595"/>
  <c r="AM595"/>
  <c r="Z597"/>
  <c r="AM597"/>
  <c r="Z599"/>
  <c r="AM599"/>
  <c r="Z601"/>
  <c r="AM601"/>
  <c r="Z603"/>
  <c r="AM603"/>
  <c r="Z605"/>
  <c r="AM605"/>
  <c r="Z607"/>
  <c r="AM607"/>
  <c r="Z609"/>
  <c r="AM609"/>
  <c r="Z611"/>
  <c r="AM611"/>
  <c r="Z613"/>
  <c r="AM613"/>
  <c r="Z615"/>
  <c r="AM615"/>
  <c r="Z617"/>
  <c r="AM617"/>
  <c r="Z619"/>
  <c r="AM619"/>
  <c r="Z621"/>
  <c r="AM621"/>
  <c r="Z623"/>
  <c r="AM623"/>
  <c r="Z530"/>
  <c r="AM530"/>
  <c r="Z626"/>
  <c r="Z628"/>
  <c r="Z630"/>
  <c r="Z632"/>
  <c r="Z634"/>
  <c r="Z636"/>
  <c r="Z638"/>
  <c r="Z640"/>
  <c r="Z642"/>
  <c r="Z644"/>
  <c r="Z646"/>
  <c r="Z648"/>
  <c r="Z650"/>
  <c r="Z652"/>
  <c r="Z625"/>
  <c r="Z627"/>
  <c r="Z629"/>
  <c r="Z631"/>
  <c r="Z633"/>
  <c r="Z635"/>
  <c r="Z637"/>
  <c r="Z639"/>
  <c r="Z641"/>
  <c r="Z643"/>
  <c r="Z645"/>
  <c r="Z647"/>
  <c r="Z649"/>
  <c r="Z651"/>
  <c r="Z653"/>
  <c r="M544"/>
  <c r="M550"/>
  <c r="M556"/>
  <c r="M562"/>
  <c r="M568"/>
  <c r="M572"/>
  <c r="M574"/>
  <c r="M576"/>
  <c r="M578"/>
  <c r="M580"/>
  <c r="M582"/>
  <c r="M584"/>
  <c r="M586"/>
  <c r="M588"/>
  <c r="M590"/>
  <c r="M592"/>
  <c r="M594"/>
  <c r="M596"/>
  <c r="M598"/>
  <c r="M600"/>
  <c r="M602"/>
  <c r="M604"/>
  <c r="M606"/>
  <c r="M608"/>
  <c r="M610"/>
  <c r="M612"/>
  <c r="M614"/>
  <c r="M616"/>
  <c r="M618"/>
  <c r="M620"/>
  <c r="M622"/>
  <c r="M624"/>
  <c r="M540"/>
  <c r="M542"/>
  <c r="M546"/>
  <c r="M548"/>
  <c r="M552"/>
  <c r="M554"/>
  <c r="M558"/>
  <c r="M560"/>
  <c r="M564"/>
  <c r="M566"/>
  <c r="M570"/>
  <c r="M541"/>
  <c r="M543"/>
  <c r="M545"/>
  <c r="M547"/>
  <c r="M549"/>
  <c r="M551"/>
  <c r="M553"/>
  <c r="M555"/>
  <c r="M557"/>
  <c r="M559"/>
  <c r="M561"/>
  <c r="M563"/>
  <c r="M565"/>
  <c r="M567"/>
  <c r="M569"/>
  <c r="M571"/>
  <c r="M573"/>
  <c r="M575"/>
  <c r="M577"/>
  <c r="M579"/>
  <c r="M581"/>
  <c r="M583"/>
  <c r="M585"/>
  <c r="M587"/>
  <c r="M589"/>
  <c r="M591"/>
  <c r="M593"/>
  <c r="M595"/>
  <c r="M597"/>
  <c r="M599"/>
  <c r="M601"/>
  <c r="M603"/>
  <c r="M605"/>
  <c r="M607"/>
  <c r="M609"/>
  <c r="M611"/>
  <c r="M613"/>
  <c r="M615"/>
  <c r="M617"/>
  <c r="M619"/>
  <c r="M621"/>
  <c r="M623"/>
  <c r="M530"/>
  <c r="EW532"/>
  <c r="A532"/>
  <c r="A8"/>
  <c r="EW8"/>
  <c r="M626"/>
  <c r="M628"/>
  <c r="M632"/>
  <c r="M634"/>
  <c r="M636"/>
  <c r="M638"/>
  <c r="M642"/>
  <c r="M644"/>
  <c r="M646"/>
  <c r="M648"/>
  <c r="M650"/>
  <c r="M625"/>
  <c r="M627"/>
  <c r="M629"/>
  <c r="M631"/>
  <c r="M633"/>
  <c r="M635"/>
  <c r="M637"/>
  <c r="M639"/>
  <c r="M641"/>
  <c r="M643"/>
  <c r="M645"/>
  <c r="M647"/>
  <c r="M649"/>
  <c r="M651"/>
  <c r="M653"/>
  <c r="M630"/>
  <c r="M640"/>
  <c r="M652"/>
  <c r="Z529" l="1"/>
  <c r="M529"/>
  <c r="A531"/>
  <c r="AM529"/>
  <c r="EW531"/>
  <c r="Z533"/>
  <c r="AM533"/>
  <c r="M533"/>
  <c r="A535"/>
  <c r="EW535"/>
  <c r="A11"/>
  <c r="EW11"/>
  <c r="AS5"/>
  <c r="Z532" l="1"/>
  <c r="EW534"/>
  <c r="AM532"/>
  <c r="M532"/>
  <c r="A534"/>
  <c r="Z536"/>
  <c r="AM536"/>
  <c r="M536"/>
  <c r="EW538"/>
  <c r="A538"/>
  <c r="EW14"/>
  <c r="A14"/>
  <c r="S6"/>
  <c r="AF5"/>
  <c r="ER67"/>
  <c r="EQ67"/>
  <c r="ER66"/>
  <c r="EQ66"/>
  <c r="ER65"/>
  <c r="EQ65"/>
  <c r="ER64"/>
  <c r="EQ64"/>
  <c r="ER63"/>
  <c r="EQ63"/>
  <c r="ER62"/>
  <c r="EQ62"/>
  <c r="ER61"/>
  <c r="EQ61"/>
  <c r="ER60"/>
  <c r="EQ60"/>
  <c r="ER59"/>
  <c r="EQ59"/>
  <c r="ER58"/>
  <c r="EQ58"/>
  <c r="ER57"/>
  <c r="EQ57"/>
  <c r="ER56"/>
  <c r="EQ56"/>
  <c r="ER55"/>
  <c r="EQ55"/>
  <c r="ER54"/>
  <c r="EQ54"/>
  <c r="ER53"/>
  <c r="EQ53"/>
  <c r="ER52"/>
  <c r="EQ52"/>
  <c r="ER51"/>
  <c r="EQ51"/>
  <c r="ER50"/>
  <c r="EQ50"/>
  <c r="ER49"/>
  <c r="EQ49"/>
  <c r="ER48"/>
  <c r="EQ48"/>
  <c r="ER47"/>
  <c r="EQ47"/>
  <c r="ER46"/>
  <c r="EQ46"/>
  <c r="ER45"/>
  <c r="EQ45"/>
  <c r="ER44"/>
  <c r="EQ44"/>
  <c r="ER43"/>
  <c r="EQ43"/>
  <c r="ER42"/>
  <c r="EQ42"/>
  <c r="ER41"/>
  <c r="EQ41"/>
  <c r="ER40"/>
  <c r="EQ40"/>
  <c r="ER39"/>
  <c r="EQ39"/>
  <c r="ER38"/>
  <c r="EQ38"/>
  <c r="ER37"/>
  <c r="EQ37"/>
  <c r="ER36"/>
  <c r="EQ36"/>
  <c r="ER35"/>
  <c r="EQ35"/>
  <c r="ER34"/>
  <c r="EQ34"/>
  <c r="ER33"/>
  <c r="EQ33"/>
  <c r="ER32"/>
  <c r="EQ32"/>
  <c r="EP33"/>
  <c r="EP34" s="1"/>
  <c r="EP35" s="1"/>
  <c r="EP36" s="1"/>
  <c r="EP37" s="1"/>
  <c r="Z535" l="1"/>
  <c r="EW537"/>
  <c r="M535"/>
  <c r="A537"/>
  <c r="AM535"/>
  <c r="Z539"/>
  <c r="AM539"/>
  <c r="M539"/>
  <c r="EW17"/>
  <c r="A17"/>
  <c r="F24"/>
  <c r="F22"/>
  <c r="S8"/>
  <c r="S9"/>
  <c r="S7"/>
  <c r="F12"/>
  <c r="F14"/>
  <c r="F16"/>
  <c r="F18"/>
  <c r="F10"/>
  <c r="F8"/>
  <c r="F6"/>
  <c r="F13"/>
  <c r="F15"/>
  <c r="F19"/>
  <c r="F21"/>
  <c r="S11"/>
  <c r="F17"/>
  <c r="F25"/>
  <c r="S10"/>
  <c r="S5"/>
  <c r="F7"/>
  <c r="F9"/>
  <c r="F11"/>
  <c r="AG5"/>
  <c r="AH5"/>
  <c r="S13"/>
  <c r="S15"/>
  <c r="S19"/>
  <c r="S21"/>
  <c r="S25"/>
  <c r="S12"/>
  <c r="S14"/>
  <c r="S16"/>
  <c r="S18"/>
  <c r="N6"/>
  <c r="N7" s="1"/>
  <c r="F5"/>
  <c r="AF7"/>
  <c r="AF9"/>
  <c r="AF11"/>
  <c r="AF13"/>
  <c r="AF15"/>
  <c r="AF19"/>
  <c r="AF21"/>
  <c r="AF25"/>
  <c r="AF6"/>
  <c r="AF8"/>
  <c r="AF10"/>
  <c r="AF12"/>
  <c r="AF14"/>
  <c r="AF16"/>
  <c r="AF18"/>
  <c r="AF22"/>
  <c r="DV503"/>
  <c r="E503"/>
  <c r="DV502"/>
  <c r="E502"/>
  <c r="DV501"/>
  <c r="E501"/>
  <c r="DV500"/>
  <c r="E500"/>
  <c r="DV499"/>
  <c r="E499"/>
  <c r="DV498"/>
  <c r="E498"/>
  <c r="DV497"/>
  <c r="E497"/>
  <c r="DV496"/>
  <c r="E496"/>
  <c r="DV495"/>
  <c r="E495"/>
  <c r="DV494"/>
  <c r="E494"/>
  <c r="DV493"/>
  <c r="E493"/>
  <c r="DV492"/>
  <c r="E492"/>
  <c r="DV491"/>
  <c r="E491"/>
  <c r="DV490"/>
  <c r="E490"/>
  <c r="DV489"/>
  <c r="E489"/>
  <c r="DV488"/>
  <c r="E488"/>
  <c r="DV487"/>
  <c r="E487"/>
  <c r="DV486"/>
  <c r="E486"/>
  <c r="DV485"/>
  <c r="E485"/>
  <c r="DV484"/>
  <c r="E484"/>
  <c r="DV483"/>
  <c r="E483"/>
  <c r="DV482"/>
  <c r="E482"/>
  <c r="DV481"/>
  <c r="E481"/>
  <c r="DV480"/>
  <c r="E480"/>
  <c r="DV479"/>
  <c r="E479"/>
  <c r="DV478"/>
  <c r="E478"/>
  <c r="DV477"/>
  <c r="E477"/>
  <c r="DV476"/>
  <c r="E476"/>
  <c r="DV475"/>
  <c r="E475"/>
  <c r="DV474"/>
  <c r="E474"/>
  <c r="DV473"/>
  <c r="E473"/>
  <c r="DV472"/>
  <c r="E472"/>
  <c r="DV471"/>
  <c r="E471"/>
  <c r="DV470"/>
  <c r="E470"/>
  <c r="DV469"/>
  <c r="E469"/>
  <c r="DV468"/>
  <c r="E468"/>
  <c r="DV467"/>
  <c r="E467"/>
  <c r="DV466"/>
  <c r="E466"/>
  <c r="DV465"/>
  <c r="E465"/>
  <c r="DV464"/>
  <c r="E464"/>
  <c r="DV463"/>
  <c r="E463"/>
  <c r="DV462"/>
  <c r="E462"/>
  <c r="DV461"/>
  <c r="E461"/>
  <c r="DV460"/>
  <c r="E460"/>
  <c r="DV459"/>
  <c r="E459"/>
  <c r="DV458"/>
  <c r="E458"/>
  <c r="DV457"/>
  <c r="E457"/>
  <c r="DV456"/>
  <c r="E456"/>
  <c r="DV455"/>
  <c r="E455"/>
  <c r="DV454"/>
  <c r="E454"/>
  <c r="DV453"/>
  <c r="E453"/>
  <c r="DV452"/>
  <c r="E452"/>
  <c r="DV451"/>
  <c r="E451"/>
  <c r="DV450"/>
  <c r="E450"/>
  <c r="DV449"/>
  <c r="E449"/>
  <c r="DV448"/>
  <c r="E448"/>
  <c r="DV447"/>
  <c r="E447"/>
  <c r="DV446"/>
  <c r="E446"/>
  <c r="DV445"/>
  <c r="E445"/>
  <c r="DV444"/>
  <c r="E444"/>
  <c r="DV443"/>
  <c r="E443"/>
  <c r="DV442"/>
  <c r="E442"/>
  <c r="DV441"/>
  <c r="E441"/>
  <c r="DV440"/>
  <c r="E440"/>
  <c r="DV439"/>
  <c r="E439"/>
  <c r="DV438"/>
  <c r="E438"/>
  <c r="DV437"/>
  <c r="E437"/>
  <c r="DV436"/>
  <c r="E436"/>
  <c r="DV435"/>
  <c r="E435"/>
  <c r="DV434"/>
  <c r="E434"/>
  <c r="DV433"/>
  <c r="E433"/>
  <c r="DV432"/>
  <c r="E432"/>
  <c r="DV431"/>
  <c r="E431"/>
  <c r="DV430"/>
  <c r="E430"/>
  <c r="DV429"/>
  <c r="E429"/>
  <c r="DV428"/>
  <c r="E428"/>
  <c r="DV427"/>
  <c r="E427"/>
  <c r="DV426"/>
  <c r="E426"/>
  <c r="DV425"/>
  <c r="E425"/>
  <c r="DV424"/>
  <c r="E424"/>
  <c r="DV423"/>
  <c r="E423"/>
  <c r="DV422"/>
  <c r="E422"/>
  <c r="DV421"/>
  <c r="E421"/>
  <c r="DV420"/>
  <c r="E420"/>
  <c r="DV419"/>
  <c r="E419"/>
  <c r="DV418"/>
  <c r="E418"/>
  <c r="DV417"/>
  <c r="E417"/>
  <c r="DV416"/>
  <c r="E416"/>
  <c r="DV415"/>
  <c r="E415"/>
  <c r="DV414"/>
  <c r="E414"/>
  <c r="DV413"/>
  <c r="E413"/>
  <c r="DV412"/>
  <c r="E412"/>
  <c r="DV411"/>
  <c r="E411"/>
  <c r="DV410"/>
  <c r="E410"/>
  <c r="DV409"/>
  <c r="E409"/>
  <c r="DV408"/>
  <c r="E408"/>
  <c r="DV407"/>
  <c r="E407"/>
  <c r="DV406"/>
  <c r="E406"/>
  <c r="DV405"/>
  <c r="E405"/>
  <c r="DV404"/>
  <c r="E404"/>
  <c r="DV403"/>
  <c r="E403"/>
  <c r="DV402"/>
  <c r="E402"/>
  <c r="DV401"/>
  <c r="E401"/>
  <c r="DV400"/>
  <c r="E400"/>
  <c r="DV399"/>
  <c r="E399"/>
  <c r="DV398"/>
  <c r="E398"/>
  <c r="DV397"/>
  <c r="E397"/>
  <c r="DV396"/>
  <c r="E396"/>
  <c r="DV395"/>
  <c r="E395"/>
  <c r="DV394"/>
  <c r="E394"/>
  <c r="DV393"/>
  <c r="E393"/>
  <c r="DV392"/>
  <c r="E392"/>
  <c r="DV391"/>
  <c r="E391"/>
  <c r="DV390"/>
  <c r="E390"/>
  <c r="DV389"/>
  <c r="E389"/>
  <c r="DV388"/>
  <c r="E388"/>
  <c r="DV387"/>
  <c r="E387"/>
  <c r="DV386"/>
  <c r="E386"/>
  <c r="DV385"/>
  <c r="E385"/>
  <c r="DV384"/>
  <c r="E384"/>
  <c r="DV383"/>
  <c r="E383"/>
  <c r="DV382"/>
  <c r="E382"/>
  <c r="DV381"/>
  <c r="E381"/>
  <c r="DV380"/>
  <c r="E380"/>
  <c r="DV379"/>
  <c r="E379"/>
  <c r="DV378"/>
  <c r="E378"/>
  <c r="DV377"/>
  <c r="E377"/>
  <c r="DV376"/>
  <c r="E376"/>
  <c r="DV375"/>
  <c r="E375"/>
  <c r="DV374"/>
  <c r="E374"/>
  <c r="DV373"/>
  <c r="E373"/>
  <c r="DV372"/>
  <c r="E372"/>
  <c r="DV371"/>
  <c r="E371"/>
  <c r="DV370"/>
  <c r="E370"/>
  <c r="DV369"/>
  <c r="E369"/>
  <c r="DV368"/>
  <c r="E368"/>
  <c r="DV367"/>
  <c r="E367"/>
  <c r="DV366"/>
  <c r="E366"/>
  <c r="DV365"/>
  <c r="E365"/>
  <c r="DV364"/>
  <c r="E364"/>
  <c r="DV363"/>
  <c r="E363"/>
  <c r="DV362"/>
  <c r="E362"/>
  <c r="DV361"/>
  <c r="E361"/>
  <c r="DV360"/>
  <c r="E360"/>
  <c r="DV359"/>
  <c r="E359"/>
  <c r="DV358"/>
  <c r="E358"/>
  <c r="DV357"/>
  <c r="E357"/>
  <c r="DV356"/>
  <c r="E356"/>
  <c r="DV355"/>
  <c r="E355"/>
  <c r="DV354"/>
  <c r="E354"/>
  <c r="DV353"/>
  <c r="E353"/>
  <c r="DV352"/>
  <c r="E352"/>
  <c r="DV351"/>
  <c r="E351"/>
  <c r="DV350"/>
  <c r="E350"/>
  <c r="DV349"/>
  <c r="E349"/>
  <c r="DV348"/>
  <c r="E348"/>
  <c r="DV347"/>
  <c r="E347"/>
  <c r="DV346"/>
  <c r="E346"/>
  <c r="DV345"/>
  <c r="E345"/>
  <c r="DV344"/>
  <c r="E344"/>
  <c r="DV343"/>
  <c r="E343"/>
  <c r="DV342"/>
  <c r="E342"/>
  <c r="DV341"/>
  <c r="E341"/>
  <c r="DV340"/>
  <c r="E340"/>
  <c r="DV339"/>
  <c r="E339"/>
  <c r="DV338"/>
  <c r="E338"/>
  <c r="DV337"/>
  <c r="E337"/>
  <c r="DV336"/>
  <c r="E336"/>
  <c r="DV335"/>
  <c r="E335"/>
  <c r="DV334"/>
  <c r="E334"/>
  <c r="DV333"/>
  <c r="E333"/>
  <c r="DV332"/>
  <c r="E332"/>
  <c r="DV331"/>
  <c r="E331"/>
  <c r="DV330"/>
  <c r="E330"/>
  <c r="DV329"/>
  <c r="E329"/>
  <c r="DV328"/>
  <c r="E328"/>
  <c r="DV327"/>
  <c r="E327"/>
  <c r="DV326"/>
  <c r="E326"/>
  <c r="DV325"/>
  <c r="E325"/>
  <c r="DV324"/>
  <c r="E324"/>
  <c r="DV323"/>
  <c r="E323"/>
  <c r="DV322"/>
  <c r="E322"/>
  <c r="DV321"/>
  <c r="E321"/>
  <c r="DV320"/>
  <c r="E320"/>
  <c r="DV319"/>
  <c r="E319"/>
  <c r="DV318"/>
  <c r="E318"/>
  <c r="DV317"/>
  <c r="E317"/>
  <c r="DV316"/>
  <c r="E316"/>
  <c r="DV315"/>
  <c r="E315"/>
  <c r="DV314"/>
  <c r="E314"/>
  <c r="DV313"/>
  <c r="E313"/>
  <c r="DV312"/>
  <c r="E312"/>
  <c r="DV311"/>
  <c r="E311"/>
  <c r="DV310"/>
  <c r="E310"/>
  <c r="DV309"/>
  <c r="E309"/>
  <c r="DV308"/>
  <c r="E308"/>
  <c r="DV307"/>
  <c r="E307"/>
  <c r="DV306"/>
  <c r="E306"/>
  <c r="DV305"/>
  <c r="E305"/>
  <c r="DV304"/>
  <c r="E304"/>
  <c r="DV303"/>
  <c r="E303"/>
  <c r="DV302"/>
  <c r="E302"/>
  <c r="DV301"/>
  <c r="E301"/>
  <c r="DV300"/>
  <c r="E300"/>
  <c r="DV299"/>
  <c r="E299"/>
  <c r="DV298"/>
  <c r="E298"/>
  <c r="DV297"/>
  <c r="E297"/>
  <c r="DV296"/>
  <c r="E296"/>
  <c r="DV295"/>
  <c r="E295"/>
  <c r="DV294"/>
  <c r="E294"/>
  <c r="DV293"/>
  <c r="E293"/>
  <c r="DV292"/>
  <c r="E292"/>
  <c r="DV291"/>
  <c r="E291"/>
  <c r="DV290"/>
  <c r="E290"/>
  <c r="DV289"/>
  <c r="E289"/>
  <c r="DV288"/>
  <c r="E288"/>
  <c r="DV287"/>
  <c r="E287"/>
  <c r="DV286"/>
  <c r="E286"/>
  <c r="DV285"/>
  <c r="E285"/>
  <c r="DV284"/>
  <c r="E284"/>
  <c r="DV283"/>
  <c r="E283"/>
  <c r="DV282"/>
  <c r="E282"/>
  <c r="DV281"/>
  <c r="E281"/>
  <c r="DV280"/>
  <c r="E280"/>
  <c r="DV279"/>
  <c r="E279"/>
  <c r="DV278"/>
  <c r="E278"/>
  <c r="DV277"/>
  <c r="E277"/>
  <c r="DV276"/>
  <c r="E276"/>
  <c r="DV275"/>
  <c r="E275"/>
  <c r="DV274"/>
  <c r="E274"/>
  <c r="DV273"/>
  <c r="E273"/>
  <c r="DV272"/>
  <c r="E272"/>
  <c r="DV271"/>
  <c r="E271"/>
  <c r="DV270"/>
  <c r="E270"/>
  <c r="DV269"/>
  <c r="E269"/>
  <c r="DV268"/>
  <c r="E268"/>
  <c r="DV267"/>
  <c r="E267"/>
  <c r="DV266"/>
  <c r="E266"/>
  <c r="DV265"/>
  <c r="E265"/>
  <c r="DV264"/>
  <c r="E264"/>
  <c r="DV263"/>
  <c r="E263"/>
  <c r="DV262"/>
  <c r="E262"/>
  <c r="DV261"/>
  <c r="E261"/>
  <c r="DV260"/>
  <c r="E260"/>
  <c r="DV259"/>
  <c r="E259"/>
  <c r="DV258"/>
  <c r="E258"/>
  <c r="DV257"/>
  <c r="E257"/>
  <c r="DV256"/>
  <c r="E256"/>
  <c r="DV255"/>
  <c r="E255"/>
  <c r="DV254"/>
  <c r="E254"/>
  <c r="DV253"/>
  <c r="E253"/>
  <c r="DV252"/>
  <c r="E252"/>
  <c r="DV251"/>
  <c r="E251"/>
  <c r="DV250"/>
  <c r="E250"/>
  <c r="DV249"/>
  <c r="E249"/>
  <c r="DV248"/>
  <c r="E248"/>
  <c r="DV247"/>
  <c r="E247"/>
  <c r="DV246"/>
  <c r="E246"/>
  <c r="DV245"/>
  <c r="E245"/>
  <c r="DV244"/>
  <c r="E244"/>
  <c r="DV243"/>
  <c r="E243"/>
  <c r="DV242"/>
  <c r="E242"/>
  <c r="DV241"/>
  <c r="E241"/>
  <c r="DV240"/>
  <c r="E240"/>
  <c r="DV239"/>
  <c r="E239"/>
  <c r="DV238"/>
  <c r="E238"/>
  <c r="DV237"/>
  <c r="E237"/>
  <c r="DV236"/>
  <c r="E236"/>
  <c r="DV235"/>
  <c r="E235"/>
  <c r="DV234"/>
  <c r="E234"/>
  <c r="DV233"/>
  <c r="E233"/>
  <c r="DV232"/>
  <c r="E232"/>
  <c r="DV231"/>
  <c r="E231"/>
  <c r="DV230"/>
  <c r="E230"/>
  <c r="DV229"/>
  <c r="E229"/>
  <c r="DV228"/>
  <c r="E228"/>
  <c r="DV227"/>
  <c r="E227"/>
  <c r="DV226"/>
  <c r="E226"/>
  <c r="DV225"/>
  <c r="E225"/>
  <c r="DV224"/>
  <c r="E224"/>
  <c r="DV223"/>
  <c r="E223"/>
  <c r="DV222"/>
  <c r="E222"/>
  <c r="DV221"/>
  <c r="E221"/>
  <c r="DV220"/>
  <c r="E220"/>
  <c r="DV219"/>
  <c r="E219"/>
  <c r="DV218"/>
  <c r="E218"/>
  <c r="DV217"/>
  <c r="E217"/>
  <c r="DV216"/>
  <c r="E216"/>
  <c r="DV215"/>
  <c r="E215"/>
  <c r="DV214"/>
  <c r="E214"/>
  <c r="DV213"/>
  <c r="E213"/>
  <c r="DV212"/>
  <c r="E212"/>
  <c r="DV211"/>
  <c r="E211"/>
  <c r="DV210"/>
  <c r="E210"/>
  <c r="DV209"/>
  <c r="E209"/>
  <c r="DV208"/>
  <c r="E208"/>
  <c r="DV207"/>
  <c r="E207"/>
  <c r="DV206"/>
  <c r="E206"/>
  <c r="DV205"/>
  <c r="E205"/>
  <c r="DV204"/>
  <c r="E204"/>
  <c r="DV203"/>
  <c r="E203"/>
  <c r="DV202"/>
  <c r="E202"/>
  <c r="DV201"/>
  <c r="E201"/>
  <c r="DV200"/>
  <c r="E200"/>
  <c r="DV199"/>
  <c r="E199"/>
  <c r="DV198"/>
  <c r="E198"/>
  <c r="DV197"/>
  <c r="E197"/>
  <c r="DV196"/>
  <c r="E196"/>
  <c r="DV195"/>
  <c r="E195"/>
  <c r="DV194"/>
  <c r="E194"/>
  <c r="DV193"/>
  <c r="E193"/>
  <c r="DV192"/>
  <c r="E192"/>
  <c r="DV191"/>
  <c r="E191"/>
  <c r="DV190"/>
  <c r="E190"/>
  <c r="DV189"/>
  <c r="E189"/>
  <c r="DV188"/>
  <c r="E188"/>
  <c r="DV187"/>
  <c r="E187"/>
  <c r="DV186"/>
  <c r="E186"/>
  <c r="DV185"/>
  <c r="E185"/>
  <c r="DV184"/>
  <c r="E184"/>
  <c r="DV183"/>
  <c r="E183"/>
  <c r="DV182"/>
  <c r="E182"/>
  <c r="DV181"/>
  <c r="E181"/>
  <c r="DV180"/>
  <c r="E180"/>
  <c r="DV179"/>
  <c r="E179"/>
  <c r="DV178"/>
  <c r="E178"/>
  <c r="DV177"/>
  <c r="E177"/>
  <c r="DV176"/>
  <c r="E176"/>
  <c r="DV175"/>
  <c r="E175"/>
  <c r="DV174"/>
  <c r="E174"/>
  <c r="DV173"/>
  <c r="E173"/>
  <c r="DV172"/>
  <c r="E172"/>
  <c r="DV171"/>
  <c r="E171"/>
  <c r="DV170"/>
  <c r="E170"/>
  <c r="DV169"/>
  <c r="E169"/>
  <c r="DV168"/>
  <c r="E168"/>
  <c r="DV167"/>
  <c r="E167"/>
  <c r="DV166"/>
  <c r="E166"/>
  <c r="DV165"/>
  <c r="E165"/>
  <c r="DV164"/>
  <c r="E164"/>
  <c r="DV163"/>
  <c r="E163"/>
  <c r="DV162"/>
  <c r="E162"/>
  <c r="DV161"/>
  <c r="E161"/>
  <c r="DV160"/>
  <c r="E160"/>
  <c r="DV159"/>
  <c r="E159"/>
  <c r="DV158"/>
  <c r="E158"/>
  <c r="DV157"/>
  <c r="E157"/>
  <c r="DV156"/>
  <c r="E156"/>
  <c r="DV155"/>
  <c r="E155"/>
  <c r="DV154"/>
  <c r="E154"/>
  <c r="DV153"/>
  <c r="E153"/>
  <c r="DV152"/>
  <c r="E152"/>
  <c r="DV151"/>
  <c r="E151"/>
  <c r="DV150"/>
  <c r="E150"/>
  <c r="DV149"/>
  <c r="E149"/>
  <c r="DV148"/>
  <c r="E148"/>
  <c r="DV147"/>
  <c r="E147"/>
  <c r="DV146"/>
  <c r="E146"/>
  <c r="DV145"/>
  <c r="E145"/>
  <c r="DV144"/>
  <c r="E144"/>
  <c r="DV143"/>
  <c r="E143"/>
  <c r="DV142"/>
  <c r="E142"/>
  <c r="DV141"/>
  <c r="E141"/>
  <c r="DV140"/>
  <c r="E140"/>
  <c r="DV139"/>
  <c r="E139"/>
  <c r="DV138"/>
  <c r="E138"/>
  <c r="DV137"/>
  <c r="E137"/>
  <c r="DV136"/>
  <c r="E136"/>
  <c r="DV135"/>
  <c r="E135"/>
  <c r="DV134"/>
  <c r="E134"/>
  <c r="DV133"/>
  <c r="E133"/>
  <c r="DV132"/>
  <c r="E132"/>
  <c r="DV131"/>
  <c r="E131"/>
  <c r="DV130"/>
  <c r="E130"/>
  <c r="DV129"/>
  <c r="E129"/>
  <c r="DV128"/>
  <c r="E128"/>
  <c r="DV127"/>
  <c r="E127"/>
  <c r="DV126"/>
  <c r="E126"/>
  <c r="DV125"/>
  <c r="E125"/>
  <c r="DV124"/>
  <c r="E124"/>
  <c r="DV123"/>
  <c r="E123"/>
  <c r="DV122"/>
  <c r="E122"/>
  <c r="DV121"/>
  <c r="E121"/>
  <c r="DV120"/>
  <c r="E120"/>
  <c r="DV119"/>
  <c r="E119"/>
  <c r="DV118"/>
  <c r="E118"/>
  <c r="DV117"/>
  <c r="E117"/>
  <c r="DV116"/>
  <c r="E116"/>
  <c r="DV115"/>
  <c r="E115"/>
  <c r="DV114"/>
  <c r="E114"/>
  <c r="DV113"/>
  <c r="E113"/>
  <c r="DV112"/>
  <c r="E112"/>
  <c r="DV111"/>
  <c r="E111"/>
  <c r="DV110"/>
  <c r="E110"/>
  <c r="DV109"/>
  <c r="E109"/>
  <c r="DV108"/>
  <c r="E108"/>
  <c r="DV107"/>
  <c r="E107"/>
  <c r="DV106"/>
  <c r="E106"/>
  <c r="DV105"/>
  <c r="E105"/>
  <c r="DV104"/>
  <c r="E104"/>
  <c r="DV103"/>
  <c r="E103"/>
  <c r="DV102"/>
  <c r="E102"/>
  <c r="DV101"/>
  <c r="E101"/>
  <c r="DV100"/>
  <c r="E100"/>
  <c r="DV99"/>
  <c r="E99"/>
  <c r="DV98"/>
  <c r="E98"/>
  <c r="DV97"/>
  <c r="E97"/>
  <c r="DV96"/>
  <c r="E96"/>
  <c r="DV95"/>
  <c r="E95"/>
  <c r="DV94"/>
  <c r="E94"/>
  <c r="DV93"/>
  <c r="E93"/>
  <c r="DV92"/>
  <c r="E92"/>
  <c r="DV91"/>
  <c r="E91"/>
  <c r="DV90"/>
  <c r="E90"/>
  <c r="DV89"/>
  <c r="E89"/>
  <c r="DV88"/>
  <c r="E88"/>
  <c r="DV87"/>
  <c r="E87"/>
  <c r="DV86"/>
  <c r="E86"/>
  <c r="DV85"/>
  <c r="E85"/>
  <c r="DV84"/>
  <c r="E84"/>
  <c r="DV83"/>
  <c r="E83"/>
  <c r="DV82"/>
  <c r="E82"/>
  <c r="DV81"/>
  <c r="E81"/>
  <c r="DV80"/>
  <c r="E80"/>
  <c r="DV79"/>
  <c r="E79"/>
  <c r="DV78"/>
  <c r="E78"/>
  <c r="DV77"/>
  <c r="E77"/>
  <c r="DV76"/>
  <c r="E76"/>
  <c r="DV75"/>
  <c r="E75"/>
  <c r="DV74"/>
  <c r="E74"/>
  <c r="DV73"/>
  <c r="E73"/>
  <c r="DV72"/>
  <c r="E72"/>
  <c r="DV71"/>
  <c r="E71"/>
  <c r="DV70"/>
  <c r="E70"/>
  <c r="DV69"/>
  <c r="E69"/>
  <c r="DV68"/>
  <c r="E68"/>
  <c r="DV67"/>
  <c r="E67"/>
  <c r="DV66"/>
  <c r="E66"/>
  <c r="DV65"/>
  <c r="E65"/>
  <c r="DV64"/>
  <c r="E64"/>
  <c r="DV63"/>
  <c r="E63"/>
  <c r="DV62"/>
  <c r="E62"/>
  <c r="DV61"/>
  <c r="E61"/>
  <c r="DV60"/>
  <c r="E60"/>
  <c r="DV59"/>
  <c r="E59"/>
  <c r="DV58"/>
  <c r="E58"/>
  <c r="DV57"/>
  <c r="E57"/>
  <c r="DV56"/>
  <c r="E56"/>
  <c r="DV55"/>
  <c r="E55"/>
  <c r="DV54"/>
  <c r="E54"/>
  <c r="DV53"/>
  <c r="E53"/>
  <c r="DV52"/>
  <c r="E52"/>
  <c r="DV51"/>
  <c r="E51"/>
  <c r="DV50"/>
  <c r="E50"/>
  <c r="DV49"/>
  <c r="E49"/>
  <c r="DV48"/>
  <c r="E48"/>
  <c r="DV47"/>
  <c r="E47"/>
  <c r="DV46"/>
  <c r="E46"/>
  <c r="DV45"/>
  <c r="E45"/>
  <c r="DV44"/>
  <c r="E44"/>
  <c r="DV43"/>
  <c r="E43"/>
  <c r="DV42"/>
  <c r="E42"/>
  <c r="DV41"/>
  <c r="E41"/>
  <c r="DV40"/>
  <c r="E40"/>
  <c r="DV39"/>
  <c r="E39"/>
  <c r="DV38"/>
  <c r="E38"/>
  <c r="DV37"/>
  <c r="E37"/>
  <c r="DV36"/>
  <c r="E36"/>
  <c r="DV35"/>
  <c r="E35"/>
  <c r="DV34"/>
  <c r="E34"/>
  <c r="DV33"/>
  <c r="E33"/>
  <c r="DV32"/>
  <c r="E32"/>
  <c r="DV31"/>
  <c r="E31"/>
  <c r="DV30"/>
  <c r="E30"/>
  <c r="DV29"/>
  <c r="E29"/>
  <c r="DV28"/>
  <c r="E28"/>
  <c r="DV27"/>
  <c r="E27"/>
  <c r="DV26"/>
  <c r="E26"/>
  <c r="DV25"/>
  <c r="E25"/>
  <c r="DV24"/>
  <c r="E24"/>
  <c r="DV23"/>
  <c r="E23"/>
  <c r="DV22"/>
  <c r="E22"/>
  <c r="DV21"/>
  <c r="E21"/>
  <c r="DV20"/>
  <c r="E20"/>
  <c r="DV19"/>
  <c r="E19"/>
  <c r="DV18"/>
  <c r="E18"/>
  <c r="DV17"/>
  <c r="E17"/>
  <c r="DV16"/>
  <c r="E16"/>
  <c r="DV15"/>
  <c r="E15"/>
  <c r="DV14"/>
  <c r="E14"/>
  <c r="DV13"/>
  <c r="E13"/>
  <c r="DV12"/>
  <c r="E12"/>
  <c r="DV11"/>
  <c r="E11"/>
  <c r="DV10"/>
  <c r="E10"/>
  <c r="DV9"/>
  <c r="E9"/>
  <c r="DV8"/>
  <c r="E8"/>
  <c r="DV7"/>
  <c r="E7"/>
  <c r="Z538" l="1"/>
  <c r="M538"/>
  <c r="AM538"/>
  <c r="N8"/>
  <c r="AA7"/>
  <c r="AN7" s="1"/>
  <c r="S17"/>
  <c r="U19" s="1"/>
  <c r="AF17"/>
  <c r="AG19" s="1"/>
  <c r="EW20"/>
  <c r="A20"/>
  <c r="AF24"/>
  <c r="S24"/>
  <c r="S22"/>
  <c r="AU6"/>
  <c r="T5"/>
  <c r="AS7"/>
  <c r="AS8"/>
  <c r="AS10"/>
  <c r="AS9"/>
  <c r="AS6"/>
  <c r="T6"/>
  <c r="T10"/>
  <c r="U8"/>
  <c r="U5"/>
  <c r="T8"/>
  <c r="U10"/>
  <c r="U6"/>
  <c r="T11"/>
  <c r="T9"/>
  <c r="T7"/>
  <c r="U11"/>
  <c r="U9"/>
  <c r="U7"/>
  <c r="AH14"/>
  <c r="AG15"/>
  <c r="AG13"/>
  <c r="AG11"/>
  <c r="AG9"/>
  <c r="AG7"/>
  <c r="AH6"/>
  <c r="AJ6" s="1"/>
  <c r="AH8"/>
  <c r="AH10"/>
  <c r="AH7"/>
  <c r="AH9"/>
  <c r="AH11"/>
  <c r="AH13"/>
  <c r="AH15"/>
  <c r="AH19"/>
  <c r="AG16"/>
  <c r="AG14"/>
  <c r="AG12"/>
  <c r="AG10"/>
  <c r="AG8"/>
  <c r="AG6"/>
  <c r="AI6" s="1"/>
  <c r="AH16"/>
  <c r="AH12"/>
  <c r="U12"/>
  <c r="U14"/>
  <c r="U13"/>
  <c r="U15"/>
  <c r="U17"/>
  <c r="T15"/>
  <c r="T13"/>
  <c r="T16"/>
  <c r="T14"/>
  <c r="T12"/>
  <c r="U16"/>
  <c r="H19"/>
  <c r="H18"/>
  <c r="H17"/>
  <c r="H16"/>
  <c r="H15"/>
  <c r="H14"/>
  <c r="H13"/>
  <c r="H12"/>
  <c r="H11"/>
  <c r="H10"/>
  <c r="H9"/>
  <c r="H8"/>
  <c r="H7"/>
  <c r="H6"/>
  <c r="G19"/>
  <c r="G18"/>
  <c r="G17"/>
  <c r="G16"/>
  <c r="G15"/>
  <c r="G14"/>
  <c r="G13"/>
  <c r="G12"/>
  <c r="G11"/>
  <c r="G10"/>
  <c r="G9"/>
  <c r="G8"/>
  <c r="G7"/>
  <c r="G6"/>
  <c r="G5"/>
  <c r="H5"/>
  <c r="B7"/>
  <c r="B8"/>
  <c r="B9"/>
  <c r="B10"/>
  <c r="B11"/>
  <c r="B12"/>
  <c r="B13"/>
  <c r="B14"/>
  <c r="B15"/>
  <c r="B16"/>
  <c r="B17"/>
  <c r="B18"/>
  <c r="B19"/>
  <c r="B21"/>
  <c r="B22"/>
  <c r="B24"/>
  <c r="B25"/>
  <c r="B27"/>
  <c r="B28"/>
  <c r="B6"/>
  <c r="E6"/>
  <c r="E5"/>
  <c r="DU5"/>
  <c r="CS5"/>
  <c r="CR5"/>
  <c r="CQ5"/>
  <c r="CP5"/>
  <c r="CO5"/>
  <c r="CN5"/>
  <c r="CM5"/>
  <c r="CL5"/>
  <c r="CK5"/>
  <c r="BH5"/>
  <c r="BG5"/>
  <c r="BF5"/>
  <c r="BE5"/>
  <c r="BD5"/>
  <c r="BC5"/>
  <c r="BB5"/>
  <c r="BA5"/>
  <c r="AZ5"/>
  <c r="U18" l="1"/>
  <c r="T19"/>
  <c r="AK6"/>
  <c r="AL6"/>
  <c r="T18"/>
  <c r="T17"/>
  <c r="N9"/>
  <c r="AA8"/>
  <c r="AN8" s="1"/>
  <c r="B20"/>
  <c r="AH18"/>
  <c r="AG17"/>
  <c r="AG18"/>
  <c r="AH17"/>
  <c r="EW23"/>
  <c r="AF20"/>
  <c r="A23"/>
  <c r="F20"/>
  <c r="S20"/>
  <c r="T22" s="1"/>
  <c r="AJ7"/>
  <c r="F28"/>
  <c r="S28"/>
  <c r="AF28"/>
  <c r="F27"/>
  <c r="S27"/>
  <c r="AF27"/>
  <c r="AT6"/>
  <c r="AV6"/>
  <c r="AX6" s="1"/>
  <c r="V6"/>
  <c r="X6" s="1"/>
  <c r="AI7"/>
  <c r="W6"/>
  <c r="Y6" s="1"/>
  <c r="J6"/>
  <c r="L6" s="1"/>
  <c r="I6"/>
  <c r="K6" s="1"/>
  <c r="B5"/>
  <c r="AL7" l="1"/>
  <c r="AK7"/>
  <c r="AA9"/>
  <c r="AN9" s="1"/>
  <c r="U22"/>
  <c r="T21"/>
  <c r="T20"/>
  <c r="U21"/>
  <c r="U20"/>
  <c r="AF23"/>
  <c r="AH23" s="1"/>
  <c r="EW26"/>
  <c r="F23"/>
  <c r="G24" s="1"/>
  <c r="S23"/>
  <c r="A26"/>
  <c r="B23"/>
  <c r="H22"/>
  <c r="H20"/>
  <c r="G22"/>
  <c r="G20"/>
  <c r="H21"/>
  <c r="G21"/>
  <c r="AG20"/>
  <c r="AH20"/>
  <c r="AG21"/>
  <c r="AH22"/>
  <c r="AH21"/>
  <c r="AG22"/>
  <c r="AJ8"/>
  <c r="AJ9" s="1"/>
  <c r="F31"/>
  <c r="S31"/>
  <c r="AF31"/>
  <c r="B31"/>
  <c r="F33"/>
  <c r="S33"/>
  <c r="AF33"/>
  <c r="B33"/>
  <c r="S30"/>
  <c r="F30"/>
  <c r="AF30"/>
  <c r="B30"/>
  <c r="AT7"/>
  <c r="V7"/>
  <c r="X7" s="1"/>
  <c r="AI8"/>
  <c r="W7"/>
  <c r="Y7" s="1"/>
  <c r="J7"/>
  <c r="L7" s="1"/>
  <c r="I7"/>
  <c r="K7" s="1"/>
  <c r="D5"/>
  <c r="C5"/>
  <c r="EG332"/>
  <c r="EF332"/>
  <c r="ED332"/>
  <c r="EC332"/>
  <c r="EG331"/>
  <c r="EF331"/>
  <c r="ED331"/>
  <c r="EC331"/>
  <c r="EG330"/>
  <c r="EF330"/>
  <c r="ED330"/>
  <c r="EC330"/>
  <c r="EG329"/>
  <c r="EF329"/>
  <c r="ED329"/>
  <c r="EC329"/>
  <c r="EG328"/>
  <c r="EF328"/>
  <c r="ED328"/>
  <c r="EC328"/>
  <c r="EG327"/>
  <c r="EF327"/>
  <c r="ED327"/>
  <c r="EC327"/>
  <c r="EG326"/>
  <c r="EF326"/>
  <c r="ED326"/>
  <c r="EC326"/>
  <c r="EG325"/>
  <c r="EF325"/>
  <c r="ED325"/>
  <c r="EC325"/>
  <c r="EG324"/>
  <c r="EF324"/>
  <c r="ED324"/>
  <c r="EC324"/>
  <c r="EG323"/>
  <c r="EF323"/>
  <c r="ED323"/>
  <c r="EC323"/>
  <c r="EF322"/>
  <c r="EC322"/>
  <c r="EA325"/>
  <c r="DZ325"/>
  <c r="DY325"/>
  <c r="DX325"/>
  <c r="DW325"/>
  <c r="EA324"/>
  <c r="DZ324"/>
  <c r="DY324"/>
  <c r="DX324"/>
  <c r="DW324"/>
  <c r="EA323"/>
  <c r="DZ323"/>
  <c r="DY323"/>
  <c r="DX323"/>
  <c r="DW323"/>
  <c r="AL8" l="1"/>
  <c r="AL9" s="1"/>
  <c r="AK8"/>
  <c r="H24"/>
  <c r="AG23"/>
  <c r="G23"/>
  <c r="H25"/>
  <c r="G25"/>
  <c r="H23"/>
  <c r="EW29"/>
  <c r="A29"/>
  <c r="B26"/>
  <c r="F26"/>
  <c r="S26"/>
  <c r="AF26"/>
  <c r="AH24"/>
  <c r="AG25"/>
  <c r="AG24"/>
  <c r="AH25"/>
  <c r="U23"/>
  <c r="T25"/>
  <c r="T24"/>
  <c r="T23"/>
  <c r="U25"/>
  <c r="U24"/>
  <c r="F37"/>
  <c r="S37"/>
  <c r="AF37"/>
  <c r="B37"/>
  <c r="S34"/>
  <c r="F34"/>
  <c r="AF34"/>
  <c r="B34"/>
  <c r="F36"/>
  <c r="S36"/>
  <c r="AF36"/>
  <c r="B36"/>
  <c r="J8"/>
  <c r="L8" s="1"/>
  <c r="AT8"/>
  <c r="W8"/>
  <c r="Y8" s="1"/>
  <c r="AI9"/>
  <c r="V8"/>
  <c r="X8" s="1"/>
  <c r="AJ10"/>
  <c r="I8"/>
  <c r="K8" s="1"/>
  <c r="EF318"/>
  <c r="EC318"/>
  <c r="EF320"/>
  <c r="EC320"/>
  <c r="ED43"/>
  <c r="EF319"/>
  <c r="EC319"/>
  <c r="EF321"/>
  <c r="EC321"/>
  <c r="EA320"/>
  <c r="DX320"/>
  <c r="EA322"/>
  <c r="DX322"/>
  <c r="DY322"/>
  <c r="EA318"/>
  <c r="DX318"/>
  <c r="DW319"/>
  <c r="DZ319"/>
  <c r="DW321"/>
  <c r="DZ321"/>
  <c r="DY318"/>
  <c r="DY320"/>
  <c r="EA319"/>
  <c r="DX319"/>
  <c r="EA321"/>
  <c r="DX321"/>
  <c r="DY321"/>
  <c r="DW318"/>
  <c r="DZ318"/>
  <c r="DW320"/>
  <c r="DZ320"/>
  <c r="DW322"/>
  <c r="DZ322"/>
  <c r="DY319"/>
  <c r="AL10" l="1"/>
  <c r="AK9"/>
  <c r="T27"/>
  <c r="T26"/>
  <c r="U28"/>
  <c r="U27"/>
  <c r="U26"/>
  <c r="T28"/>
  <c r="AH27"/>
  <c r="AH28"/>
  <c r="AG28"/>
  <c r="AH26"/>
  <c r="AG26"/>
  <c r="AG27"/>
  <c r="H28"/>
  <c r="G28"/>
  <c r="H27"/>
  <c r="H26"/>
  <c r="G27"/>
  <c r="G26"/>
  <c r="EW32"/>
  <c r="F29"/>
  <c r="AF29"/>
  <c r="AG29" s="1"/>
  <c r="S29"/>
  <c r="B29"/>
  <c r="A32"/>
  <c r="J9"/>
  <c r="J10" s="1"/>
  <c r="F40"/>
  <c r="S40"/>
  <c r="AF40"/>
  <c r="B40"/>
  <c r="F39"/>
  <c r="S39"/>
  <c r="AF39"/>
  <c r="B39"/>
  <c r="AJ11"/>
  <c r="V9"/>
  <c r="X9" s="1"/>
  <c r="AI10"/>
  <c r="W9"/>
  <c r="Y9" s="1"/>
  <c r="I9"/>
  <c r="K9" s="1"/>
  <c r="AT9"/>
  <c r="AL11" l="1"/>
  <c r="AK10"/>
  <c r="L9"/>
  <c r="L10" s="1"/>
  <c r="F32"/>
  <c r="H33" s="1"/>
  <c r="EW35"/>
  <c r="S32"/>
  <c r="U32" s="1"/>
  <c r="B32"/>
  <c r="AF32"/>
  <c r="AG33" s="1"/>
  <c r="A35"/>
  <c r="U31"/>
  <c r="U30"/>
  <c r="T31"/>
  <c r="T30"/>
  <c r="G31"/>
  <c r="H31"/>
  <c r="G30"/>
  <c r="H30"/>
  <c r="AH29"/>
  <c r="U29"/>
  <c r="T29"/>
  <c r="AG31"/>
  <c r="AH31"/>
  <c r="AG30"/>
  <c r="G29"/>
  <c r="H29"/>
  <c r="AH30"/>
  <c r="F43"/>
  <c r="S43"/>
  <c r="AF43"/>
  <c r="B43"/>
  <c r="F45"/>
  <c r="S45"/>
  <c r="AF45"/>
  <c r="B45"/>
  <c r="S42"/>
  <c r="F42"/>
  <c r="AF42"/>
  <c r="B42"/>
  <c r="W10"/>
  <c r="Y10" s="1"/>
  <c r="AI11"/>
  <c r="V10"/>
  <c r="X10" s="1"/>
  <c r="AJ12"/>
  <c r="I10"/>
  <c r="K10" s="1"/>
  <c r="J11"/>
  <c r="AL12" l="1"/>
  <c r="AK11"/>
  <c r="L11"/>
  <c r="H32"/>
  <c r="G33"/>
  <c r="U33"/>
  <c r="AG32"/>
  <c r="T33"/>
  <c r="AH33"/>
  <c r="AH32"/>
  <c r="G32"/>
  <c r="T32"/>
  <c r="AH34"/>
  <c r="AG34"/>
  <c r="T34"/>
  <c r="U34"/>
  <c r="H34"/>
  <c r="G34"/>
  <c r="B35"/>
  <c r="EW38"/>
  <c r="S35"/>
  <c r="AF35"/>
  <c r="AG37" s="1"/>
  <c r="A38"/>
  <c r="F35"/>
  <c r="S46"/>
  <c r="F46"/>
  <c r="AF46"/>
  <c r="B46"/>
  <c r="F48"/>
  <c r="S48"/>
  <c r="AF48"/>
  <c r="B48"/>
  <c r="F49"/>
  <c r="S49"/>
  <c r="AF49"/>
  <c r="B49"/>
  <c r="AJ13"/>
  <c r="V11"/>
  <c r="X11" s="1"/>
  <c r="AI12"/>
  <c r="W11"/>
  <c r="Y11" s="1"/>
  <c r="J12"/>
  <c r="I11"/>
  <c r="K11" s="1"/>
  <c r="AL13" l="1"/>
  <c r="AK12"/>
  <c r="L12"/>
  <c r="EW41"/>
  <c r="S38"/>
  <c r="T40" s="1"/>
  <c r="AF38"/>
  <c r="AH38" s="1"/>
  <c r="F38"/>
  <c r="G40" s="1"/>
  <c r="B38"/>
  <c r="A41"/>
  <c r="U35"/>
  <c r="T35"/>
  <c r="AH35"/>
  <c r="AG36"/>
  <c r="H35"/>
  <c r="H37"/>
  <c r="H36"/>
  <c r="G36"/>
  <c r="G37"/>
  <c r="G35"/>
  <c r="U37"/>
  <c r="T36"/>
  <c r="T37"/>
  <c r="U36"/>
  <c r="AH36"/>
  <c r="AH37"/>
  <c r="AG35"/>
  <c r="F52"/>
  <c r="S52"/>
  <c r="AF52"/>
  <c r="B52"/>
  <c r="F51"/>
  <c r="S51"/>
  <c r="AF51"/>
  <c r="B51"/>
  <c r="W12"/>
  <c r="Y12" s="1"/>
  <c r="AI13"/>
  <c r="V12"/>
  <c r="X12" s="1"/>
  <c r="AJ14"/>
  <c r="I12"/>
  <c r="K12" s="1"/>
  <c r="J13"/>
  <c r="EG43"/>
  <c r="DX6"/>
  <c r="EA6"/>
  <c r="DW6"/>
  <c r="DZ6"/>
  <c r="AL14" l="1"/>
  <c r="AK13"/>
  <c r="L13"/>
  <c r="AG38"/>
  <c r="AH40"/>
  <c r="AG39"/>
  <c r="G38"/>
  <c r="G39"/>
  <c r="U39"/>
  <c r="U40"/>
  <c r="AH39"/>
  <c r="AG40"/>
  <c r="H39"/>
  <c r="H38"/>
  <c r="H40"/>
  <c r="T39"/>
  <c r="U38"/>
  <c r="EW44"/>
  <c r="S41"/>
  <c r="T43" s="1"/>
  <c r="F41"/>
  <c r="A44"/>
  <c r="B41"/>
  <c r="AF41"/>
  <c r="T38"/>
  <c r="F55"/>
  <c r="S55"/>
  <c r="AF55"/>
  <c r="B55"/>
  <c r="F57"/>
  <c r="S57"/>
  <c r="AF57"/>
  <c r="B57"/>
  <c r="S54"/>
  <c r="F54"/>
  <c r="AF54"/>
  <c r="B54"/>
  <c r="AJ15"/>
  <c r="AL15" s="1"/>
  <c r="V13"/>
  <c r="X13" s="1"/>
  <c r="AI14"/>
  <c r="W13"/>
  <c r="Y13" s="1"/>
  <c r="J14"/>
  <c r="L14" s="1"/>
  <c r="I13"/>
  <c r="K13" s="1"/>
  <c r="DV6"/>
  <c r="DY6"/>
  <c r="AK14" l="1"/>
  <c r="G42"/>
  <c r="H42"/>
  <c r="G41"/>
  <c r="G43"/>
  <c r="H43"/>
  <c r="H41"/>
  <c r="AG43"/>
  <c r="AH43"/>
  <c r="AH41"/>
  <c r="AH42"/>
  <c r="AG42"/>
  <c r="AG41"/>
  <c r="EW47"/>
  <c r="A47"/>
  <c r="B44"/>
  <c r="AF44"/>
  <c r="S44"/>
  <c r="F44"/>
  <c r="U43"/>
  <c r="U42"/>
  <c r="T42"/>
  <c r="T41"/>
  <c r="U41"/>
  <c r="S58"/>
  <c r="F58"/>
  <c r="AF58"/>
  <c r="B58"/>
  <c r="F60"/>
  <c r="S60"/>
  <c r="AF60"/>
  <c r="B60"/>
  <c r="F61"/>
  <c r="S61"/>
  <c r="AF61"/>
  <c r="B61"/>
  <c r="W14"/>
  <c r="Y14" s="1"/>
  <c r="AI15"/>
  <c r="V14"/>
  <c r="X14" s="1"/>
  <c r="AJ16"/>
  <c r="AL16" s="1"/>
  <c r="J15"/>
  <c r="L15" s="1"/>
  <c r="I14"/>
  <c r="K14" s="1"/>
  <c r="AK15" l="1"/>
  <c r="G46"/>
  <c r="H45"/>
  <c r="H44"/>
  <c r="G44"/>
  <c r="G45"/>
  <c r="AG46"/>
  <c r="AH46"/>
  <c r="AG44"/>
  <c r="AH44"/>
  <c r="AH45"/>
  <c r="AG45"/>
  <c r="EW50"/>
  <c r="A50"/>
  <c r="AF47"/>
  <c r="B47"/>
  <c r="S47"/>
  <c r="F47"/>
  <c r="H46"/>
  <c r="U46"/>
  <c r="U44"/>
  <c r="T45"/>
  <c r="T46"/>
  <c r="T44"/>
  <c r="U45"/>
  <c r="F64"/>
  <c r="S64"/>
  <c r="AF64"/>
  <c r="B64"/>
  <c r="S63"/>
  <c r="F63"/>
  <c r="AF63"/>
  <c r="B63"/>
  <c r="AJ17"/>
  <c r="AL17" s="1"/>
  <c r="V15"/>
  <c r="X15" s="1"/>
  <c r="AI16"/>
  <c r="W15"/>
  <c r="Y15" s="1"/>
  <c r="I15"/>
  <c r="K15" s="1"/>
  <c r="J16"/>
  <c r="L16" s="1"/>
  <c r="AK16" l="1"/>
  <c r="H47"/>
  <c r="G48"/>
  <c r="G47"/>
  <c r="H49"/>
  <c r="H48"/>
  <c r="G49"/>
  <c r="EW53"/>
  <c r="S50"/>
  <c r="F50"/>
  <c r="A53"/>
  <c r="AF50"/>
  <c r="B50"/>
  <c r="T48"/>
  <c r="T49"/>
  <c r="U47"/>
  <c r="T47"/>
  <c r="U49"/>
  <c r="U48"/>
  <c r="AG49"/>
  <c r="AG47"/>
  <c r="AH47"/>
  <c r="AH49"/>
  <c r="AH48"/>
  <c r="AG48"/>
  <c r="F67"/>
  <c r="S67"/>
  <c r="AF67"/>
  <c r="B67"/>
  <c r="F69"/>
  <c r="S69"/>
  <c r="AF69"/>
  <c r="B69"/>
  <c r="S66"/>
  <c r="F66"/>
  <c r="AF66"/>
  <c r="B66"/>
  <c r="W16"/>
  <c r="Y16" s="1"/>
  <c r="AI17"/>
  <c r="V16"/>
  <c r="X16" s="1"/>
  <c r="AJ18"/>
  <c r="AL18" s="1"/>
  <c r="J17"/>
  <c r="L17" s="1"/>
  <c r="I16"/>
  <c r="K16" s="1"/>
  <c r="AK17" l="1"/>
  <c r="AG50"/>
  <c r="AH52"/>
  <c r="AH51"/>
  <c r="AH50"/>
  <c r="AG52"/>
  <c r="AG51"/>
  <c r="H51"/>
  <c r="G52"/>
  <c r="G50"/>
  <c r="H50"/>
  <c r="H52"/>
  <c r="G51"/>
  <c r="EW56"/>
  <c r="F53"/>
  <c r="S53"/>
  <c r="A56"/>
  <c r="AF53"/>
  <c r="B53"/>
  <c r="U51"/>
  <c r="T51"/>
  <c r="T52"/>
  <c r="U50"/>
  <c r="U52"/>
  <c r="T50"/>
  <c r="F72"/>
  <c r="S72"/>
  <c r="AF72"/>
  <c r="B72"/>
  <c r="F73"/>
  <c r="S73"/>
  <c r="AF73"/>
  <c r="B73"/>
  <c r="S70"/>
  <c r="F70"/>
  <c r="AF70"/>
  <c r="B70"/>
  <c r="AJ19"/>
  <c r="AL19" s="1"/>
  <c r="V17"/>
  <c r="X17" s="1"/>
  <c r="AI18"/>
  <c r="W17"/>
  <c r="Y17" s="1"/>
  <c r="I17"/>
  <c r="K17" s="1"/>
  <c r="J18"/>
  <c r="L18" s="1"/>
  <c r="D6"/>
  <c r="AK18" l="1"/>
  <c r="EW59"/>
  <c r="F56"/>
  <c r="G57" s="1"/>
  <c r="S56"/>
  <c r="A59"/>
  <c r="AF56"/>
  <c r="B56"/>
  <c r="H53"/>
  <c r="G53"/>
  <c r="H55"/>
  <c r="G55"/>
  <c r="H54"/>
  <c r="G54"/>
  <c r="AH54"/>
  <c r="AG53"/>
  <c r="AH55"/>
  <c r="AG55"/>
  <c r="AG54"/>
  <c r="AH53"/>
  <c r="T53"/>
  <c r="U55"/>
  <c r="T55"/>
  <c r="U53"/>
  <c r="T54"/>
  <c r="U54"/>
  <c r="S75"/>
  <c r="F75"/>
  <c r="AF75"/>
  <c r="B75"/>
  <c r="F76"/>
  <c r="S76"/>
  <c r="AF76"/>
  <c r="B76"/>
  <c r="W18"/>
  <c r="Y18" s="1"/>
  <c r="AI19"/>
  <c r="V18"/>
  <c r="X18" s="1"/>
  <c r="AJ20"/>
  <c r="AL20" s="1"/>
  <c r="J19"/>
  <c r="L19" s="1"/>
  <c r="I18"/>
  <c r="K18" s="1"/>
  <c r="AK19" l="1"/>
  <c r="G56"/>
  <c r="H58"/>
  <c r="AG56"/>
  <c r="AH56"/>
  <c r="AG57"/>
  <c r="AH57"/>
  <c r="AG58"/>
  <c r="AH58"/>
  <c r="U58"/>
  <c r="U56"/>
  <c r="T57"/>
  <c r="T58"/>
  <c r="U57"/>
  <c r="T56"/>
  <c r="EW62"/>
  <c r="A62"/>
  <c r="AF59"/>
  <c r="AG61" s="1"/>
  <c r="B59"/>
  <c r="S59"/>
  <c r="F59"/>
  <c r="G58"/>
  <c r="H56"/>
  <c r="H57"/>
  <c r="S78"/>
  <c r="F78"/>
  <c r="AF78"/>
  <c r="B78"/>
  <c r="F79"/>
  <c r="S79"/>
  <c r="AF79"/>
  <c r="B79"/>
  <c r="F81"/>
  <c r="S81"/>
  <c r="AF81"/>
  <c r="B81"/>
  <c r="AJ21"/>
  <c r="AL21" s="1"/>
  <c r="V19"/>
  <c r="X19" s="1"/>
  <c r="AI20"/>
  <c r="W19"/>
  <c r="Y19" s="1"/>
  <c r="I19"/>
  <c r="K19" s="1"/>
  <c r="J20"/>
  <c r="L20" s="1"/>
  <c r="AW6"/>
  <c r="AY6"/>
  <c r="AK20" l="1"/>
  <c r="G60"/>
  <c r="H60"/>
  <c r="G59"/>
  <c r="G61"/>
  <c r="H61"/>
  <c r="H59"/>
  <c r="EW65"/>
  <c r="A65"/>
  <c r="B62"/>
  <c r="AF62"/>
  <c r="AH64" s="1"/>
  <c r="F62"/>
  <c r="S62"/>
  <c r="U60"/>
  <c r="T60"/>
  <c r="U61"/>
  <c r="U59"/>
  <c r="T59"/>
  <c r="T61"/>
  <c r="AH61"/>
  <c r="AG62"/>
  <c r="AG60"/>
  <c r="AH60"/>
  <c r="AH59"/>
  <c r="AG59"/>
  <c r="F85"/>
  <c r="S85"/>
  <c r="AF85"/>
  <c r="B85"/>
  <c r="F84"/>
  <c r="S84"/>
  <c r="AF84"/>
  <c r="B84"/>
  <c r="S82"/>
  <c r="F82"/>
  <c r="AF82"/>
  <c r="B82"/>
  <c r="AU7"/>
  <c r="AV7" s="1"/>
  <c r="AX7" s="1"/>
  <c r="W20"/>
  <c r="Y20" s="1"/>
  <c r="AI21"/>
  <c r="V20"/>
  <c r="X20" s="1"/>
  <c r="AJ22"/>
  <c r="AL22" s="1"/>
  <c r="J21"/>
  <c r="L21" s="1"/>
  <c r="I20"/>
  <c r="K20" s="1"/>
  <c r="C6"/>
  <c r="AK21" l="1"/>
  <c r="AH62"/>
  <c r="AG63"/>
  <c r="AH63"/>
  <c r="AG64"/>
  <c r="H62"/>
  <c r="G62"/>
  <c r="G63"/>
  <c r="H63"/>
  <c r="G64"/>
  <c r="H64"/>
  <c r="T63"/>
  <c r="U63"/>
  <c r="T64"/>
  <c r="T62"/>
  <c r="U62"/>
  <c r="U64"/>
  <c r="EW68"/>
  <c r="S65"/>
  <c r="F65"/>
  <c r="A68"/>
  <c r="B65"/>
  <c r="AF65"/>
  <c r="AH67" s="1"/>
  <c r="F88"/>
  <c r="S88"/>
  <c r="AF88"/>
  <c r="B88"/>
  <c r="F87"/>
  <c r="S87"/>
  <c r="AF87"/>
  <c r="B87"/>
  <c r="AW7"/>
  <c r="AJ23"/>
  <c r="AL23" s="1"/>
  <c r="V21"/>
  <c r="X21" s="1"/>
  <c r="AI22"/>
  <c r="AK22" s="1"/>
  <c r="W21"/>
  <c r="Y21" s="1"/>
  <c r="I21"/>
  <c r="K21" s="1"/>
  <c r="J22"/>
  <c r="L22" s="1"/>
  <c r="EA7"/>
  <c r="DX7"/>
  <c r="DY7"/>
  <c r="DW7"/>
  <c r="DZ7"/>
  <c r="H67" l="1"/>
  <c r="G67"/>
  <c r="H66"/>
  <c r="G66"/>
  <c r="H65"/>
  <c r="AH66"/>
  <c r="AG66"/>
  <c r="AG65"/>
  <c r="AH65"/>
  <c r="EW71"/>
  <c r="A71"/>
  <c r="B68"/>
  <c r="AF68"/>
  <c r="S68"/>
  <c r="F68"/>
  <c r="U65"/>
  <c r="T67"/>
  <c r="U67"/>
  <c r="T65"/>
  <c r="U66"/>
  <c r="T66"/>
  <c r="AG67"/>
  <c r="G65"/>
  <c r="F91"/>
  <c r="S91"/>
  <c r="AF91"/>
  <c r="B91"/>
  <c r="F93"/>
  <c r="S93"/>
  <c r="AF93"/>
  <c r="B93"/>
  <c r="S90"/>
  <c r="F90"/>
  <c r="AF90"/>
  <c r="B90"/>
  <c r="W22"/>
  <c r="Y22" s="1"/>
  <c r="AI23"/>
  <c r="AK23" s="1"/>
  <c r="V22"/>
  <c r="X22" s="1"/>
  <c r="AJ24"/>
  <c r="AL24" s="1"/>
  <c r="J23"/>
  <c r="L23" s="1"/>
  <c r="I22"/>
  <c r="K22" s="1"/>
  <c r="D7"/>
  <c r="DY8"/>
  <c r="DX8"/>
  <c r="EA8"/>
  <c r="DW8"/>
  <c r="DZ8"/>
  <c r="U69" l="1"/>
  <c r="U70"/>
  <c r="U68"/>
  <c r="T69"/>
  <c r="T70"/>
  <c r="T68"/>
  <c r="G69"/>
  <c r="G70"/>
  <c r="H70"/>
  <c r="G68"/>
  <c r="H68"/>
  <c r="AH70"/>
  <c r="AG70"/>
  <c r="AG68"/>
  <c r="AH69"/>
  <c r="AH68"/>
  <c r="AG69"/>
  <c r="EW74"/>
  <c r="A74"/>
  <c r="B71"/>
  <c r="AF71"/>
  <c r="F71"/>
  <c r="H71" s="1"/>
  <c r="S71"/>
  <c r="H69"/>
  <c r="F96"/>
  <c r="S96"/>
  <c r="AF96"/>
  <c r="B96"/>
  <c r="S94"/>
  <c r="F94"/>
  <c r="AF94"/>
  <c r="B94"/>
  <c r="F97"/>
  <c r="S97"/>
  <c r="AF97"/>
  <c r="B97"/>
  <c r="AJ25"/>
  <c r="AL25" s="1"/>
  <c r="V23"/>
  <c r="X23" s="1"/>
  <c r="AI24"/>
  <c r="AK24" s="1"/>
  <c r="W23"/>
  <c r="Y23" s="1"/>
  <c r="I23"/>
  <c r="K23" s="1"/>
  <c r="J24"/>
  <c r="L24" s="1"/>
  <c r="AY7"/>
  <c r="DY9"/>
  <c r="U72" l="1"/>
  <c r="U73"/>
  <c r="T73"/>
  <c r="T72"/>
  <c r="AH71"/>
  <c r="AH73"/>
  <c r="AG73"/>
  <c r="AG72"/>
  <c r="AH72"/>
  <c r="AG71"/>
  <c r="EW77"/>
  <c r="A77"/>
  <c r="AF74"/>
  <c r="B74"/>
  <c r="S74"/>
  <c r="U76" s="1"/>
  <c r="F74"/>
  <c r="G74" s="1"/>
  <c r="U71"/>
  <c r="G72"/>
  <c r="H73"/>
  <c r="H72"/>
  <c r="G73"/>
  <c r="G71"/>
  <c r="T71"/>
  <c r="F99"/>
  <c r="S99"/>
  <c r="AF99"/>
  <c r="B99"/>
  <c r="F100"/>
  <c r="S100"/>
  <c r="AF100"/>
  <c r="B100"/>
  <c r="AU8"/>
  <c r="AV8" s="1"/>
  <c r="W24"/>
  <c r="Y24" s="1"/>
  <c r="AI25"/>
  <c r="AK25" s="1"/>
  <c r="V24"/>
  <c r="X24" s="1"/>
  <c r="AJ26"/>
  <c r="AL26" s="1"/>
  <c r="J25"/>
  <c r="L25" s="1"/>
  <c r="I24"/>
  <c r="K24" s="1"/>
  <c r="C7"/>
  <c r="DW9"/>
  <c r="DZ9"/>
  <c r="DX9"/>
  <c r="EA9"/>
  <c r="G76" l="1"/>
  <c r="H74"/>
  <c r="H75"/>
  <c r="H76"/>
  <c r="G75"/>
  <c r="EW80"/>
  <c r="F77"/>
  <c r="S77"/>
  <c r="A80"/>
  <c r="AF77"/>
  <c r="B77"/>
  <c r="T75"/>
  <c r="U74"/>
  <c r="U75"/>
  <c r="T76"/>
  <c r="T74"/>
  <c r="AG74"/>
  <c r="AH74"/>
  <c r="AH75"/>
  <c r="AG76"/>
  <c r="AH76"/>
  <c r="AG75"/>
  <c r="F105"/>
  <c r="S105"/>
  <c r="AF105"/>
  <c r="B105"/>
  <c r="F103"/>
  <c r="S103"/>
  <c r="AF103"/>
  <c r="B103"/>
  <c r="S102"/>
  <c r="F102"/>
  <c r="AF102"/>
  <c r="B102"/>
  <c r="AX8"/>
  <c r="AW8"/>
  <c r="AJ27"/>
  <c r="AL27" s="1"/>
  <c r="V25"/>
  <c r="X25" s="1"/>
  <c r="AI26"/>
  <c r="AK26" s="1"/>
  <c r="W25"/>
  <c r="Y25" s="1"/>
  <c r="I25"/>
  <c r="K25" s="1"/>
  <c r="J26"/>
  <c r="L26" s="1"/>
  <c r="DW10"/>
  <c r="AH77" l="1"/>
  <c r="AH78"/>
  <c r="AG78"/>
  <c r="AG77"/>
  <c r="AH79"/>
  <c r="AG79"/>
  <c r="U78"/>
  <c r="T79"/>
  <c r="U79"/>
  <c r="U77"/>
  <c r="T78"/>
  <c r="T77"/>
  <c r="EW83"/>
  <c r="A83"/>
  <c r="B80"/>
  <c r="AF80"/>
  <c r="S80"/>
  <c r="F80"/>
  <c r="G79"/>
  <c r="G78"/>
  <c r="G77"/>
  <c r="H78"/>
  <c r="H77"/>
  <c r="H79"/>
  <c r="F108"/>
  <c r="S108"/>
  <c r="AF108"/>
  <c r="B108"/>
  <c r="S106"/>
  <c r="F106"/>
  <c r="AF106"/>
  <c r="B106"/>
  <c r="F109"/>
  <c r="S109"/>
  <c r="AF109"/>
  <c r="B109"/>
  <c r="W26"/>
  <c r="Y26" s="1"/>
  <c r="AI27"/>
  <c r="AK27" s="1"/>
  <c r="V26"/>
  <c r="X26" s="1"/>
  <c r="AJ28"/>
  <c r="AL28" s="1"/>
  <c r="J27"/>
  <c r="L27" s="1"/>
  <c r="I26"/>
  <c r="K26" s="1"/>
  <c r="D8"/>
  <c r="DZ10"/>
  <c r="DX10"/>
  <c r="EA10"/>
  <c r="DY10"/>
  <c r="T82" l="1"/>
  <c r="U81"/>
  <c r="T80"/>
  <c r="U80"/>
  <c r="T81"/>
  <c r="H82"/>
  <c r="G82"/>
  <c r="H80"/>
  <c r="H81"/>
  <c r="G80"/>
  <c r="G81"/>
  <c r="AG80"/>
  <c r="AG81"/>
  <c r="AG82"/>
  <c r="AH81"/>
  <c r="AH82"/>
  <c r="EW86"/>
  <c r="F83"/>
  <c r="S83"/>
  <c r="A86"/>
  <c r="B83"/>
  <c r="AF83"/>
  <c r="U82"/>
  <c r="AH80"/>
  <c r="F111"/>
  <c r="S111"/>
  <c r="AF111"/>
  <c r="B111"/>
  <c r="F112"/>
  <c r="S112"/>
  <c r="AF112"/>
  <c r="B112"/>
  <c r="AJ29"/>
  <c r="AL29" s="1"/>
  <c r="V27"/>
  <c r="X27" s="1"/>
  <c r="AI28"/>
  <c r="AK28" s="1"/>
  <c r="W27"/>
  <c r="Y27" s="1"/>
  <c r="I27"/>
  <c r="K27" s="1"/>
  <c r="J28"/>
  <c r="L28" s="1"/>
  <c r="EA11"/>
  <c r="DZ11"/>
  <c r="DW11"/>
  <c r="DY11"/>
  <c r="DX11"/>
  <c r="T84" l="1"/>
  <c r="U83"/>
  <c r="U85"/>
  <c r="U84"/>
  <c r="T83"/>
  <c r="T85"/>
  <c r="AH83"/>
  <c r="AH84"/>
  <c r="AG85"/>
  <c r="AG83"/>
  <c r="AG84"/>
  <c r="AH85"/>
  <c r="EW89"/>
  <c r="A89"/>
  <c r="B86"/>
  <c r="AF86"/>
  <c r="F86"/>
  <c r="S86"/>
  <c r="G84"/>
  <c r="H83"/>
  <c r="H85"/>
  <c r="H84"/>
  <c r="G83"/>
  <c r="G85"/>
  <c r="G88"/>
  <c r="S114"/>
  <c r="F114"/>
  <c r="AF114"/>
  <c r="B114"/>
  <c r="F115"/>
  <c r="S115"/>
  <c r="AF115"/>
  <c r="B115"/>
  <c r="F117"/>
  <c r="S117"/>
  <c r="AF117"/>
  <c r="B117"/>
  <c r="W28"/>
  <c r="Y28" s="1"/>
  <c r="AI29"/>
  <c r="AK29" s="1"/>
  <c r="V28"/>
  <c r="X28" s="1"/>
  <c r="AJ30"/>
  <c r="AL30" s="1"/>
  <c r="J29"/>
  <c r="L29" s="1"/>
  <c r="I28"/>
  <c r="K28" s="1"/>
  <c r="AY8"/>
  <c r="DY12"/>
  <c r="DW12"/>
  <c r="DZ12"/>
  <c r="EA12"/>
  <c r="DX12"/>
  <c r="H88" l="1"/>
  <c r="H87"/>
  <c r="H86"/>
  <c r="G87"/>
  <c r="G86"/>
  <c r="T87"/>
  <c r="T86"/>
  <c r="U87"/>
  <c r="T88"/>
  <c r="U86"/>
  <c r="U88"/>
  <c r="AH87"/>
  <c r="AG86"/>
  <c r="AG88"/>
  <c r="AH88"/>
  <c r="AH86"/>
  <c r="AG87"/>
  <c r="EW92"/>
  <c r="S89"/>
  <c r="F89"/>
  <c r="A92"/>
  <c r="B89"/>
  <c r="AF89"/>
  <c r="F121"/>
  <c r="S121"/>
  <c r="AF121"/>
  <c r="B121"/>
  <c r="F120"/>
  <c r="S120"/>
  <c r="AF120"/>
  <c r="B120"/>
  <c r="S118"/>
  <c r="F118"/>
  <c r="AF118"/>
  <c r="B118"/>
  <c r="AU9"/>
  <c r="AV9" s="1"/>
  <c r="AJ31"/>
  <c r="AL31" s="1"/>
  <c r="V29"/>
  <c r="X29" s="1"/>
  <c r="AI30"/>
  <c r="AK30" s="1"/>
  <c r="W29"/>
  <c r="Y29" s="1"/>
  <c r="I29"/>
  <c r="K29" s="1"/>
  <c r="J30"/>
  <c r="L30" s="1"/>
  <c r="C8"/>
  <c r="EA13"/>
  <c r="DW13"/>
  <c r="DZ13"/>
  <c r="DX13"/>
  <c r="DY13"/>
  <c r="AG90" l="1"/>
  <c r="AH91"/>
  <c r="AG91"/>
  <c r="AG89"/>
  <c r="AH90"/>
  <c r="AH89"/>
  <c r="EW95"/>
  <c r="F92"/>
  <c r="S92"/>
  <c r="A95"/>
  <c r="AF92"/>
  <c r="B92"/>
  <c r="U89"/>
  <c r="U91"/>
  <c r="T90"/>
  <c r="U90"/>
  <c r="T91"/>
  <c r="T89"/>
  <c r="H90"/>
  <c r="H91"/>
  <c r="G89"/>
  <c r="H89"/>
  <c r="G91"/>
  <c r="G90"/>
  <c r="F123"/>
  <c r="S123"/>
  <c r="AF123"/>
  <c r="B123"/>
  <c r="F124"/>
  <c r="S124"/>
  <c r="AF124"/>
  <c r="B124"/>
  <c r="AW9"/>
  <c r="AX9"/>
  <c r="W30"/>
  <c r="Y30" s="1"/>
  <c r="AI31"/>
  <c r="AK31" s="1"/>
  <c r="V30"/>
  <c r="X30" s="1"/>
  <c r="AJ32"/>
  <c r="AL32" s="1"/>
  <c r="J31"/>
  <c r="L31" s="1"/>
  <c r="I30"/>
  <c r="K30" s="1"/>
  <c r="D9"/>
  <c r="EA14"/>
  <c r="DZ14"/>
  <c r="DW14"/>
  <c r="DX14"/>
  <c r="DY14"/>
  <c r="AH92" l="1"/>
  <c r="AG93"/>
  <c r="AH94"/>
  <c r="AG92"/>
  <c r="AH93"/>
  <c r="AG94"/>
  <c r="U94"/>
  <c r="T92"/>
  <c r="U93"/>
  <c r="T93"/>
  <c r="T94"/>
  <c r="U92"/>
  <c r="EW98"/>
  <c r="F95"/>
  <c r="S95"/>
  <c r="A98"/>
  <c r="B95"/>
  <c r="AF95"/>
  <c r="H94"/>
  <c r="H92"/>
  <c r="G93"/>
  <c r="G94"/>
  <c r="H93"/>
  <c r="G92"/>
  <c r="S126"/>
  <c r="F126"/>
  <c r="AF126"/>
  <c r="B126"/>
  <c r="F129"/>
  <c r="S129"/>
  <c r="AF129"/>
  <c r="B129"/>
  <c r="S127"/>
  <c r="F127"/>
  <c r="AF127"/>
  <c r="B127"/>
  <c r="AJ33"/>
  <c r="AL33" s="1"/>
  <c r="V31"/>
  <c r="X31" s="1"/>
  <c r="AI32"/>
  <c r="AK32" s="1"/>
  <c r="W31"/>
  <c r="Y31" s="1"/>
  <c r="I31"/>
  <c r="K31" s="1"/>
  <c r="J32"/>
  <c r="L32" s="1"/>
  <c r="DX15"/>
  <c r="AG95" l="1"/>
  <c r="AH97"/>
  <c r="AH95"/>
  <c r="AH96"/>
  <c r="AG96"/>
  <c r="AG97"/>
  <c r="EW101"/>
  <c r="A101"/>
  <c r="B98"/>
  <c r="AF98"/>
  <c r="F98"/>
  <c r="S98"/>
  <c r="G97"/>
  <c r="H96"/>
  <c r="G96"/>
  <c r="H95"/>
  <c r="G95"/>
  <c r="U95"/>
  <c r="T95"/>
  <c r="U96"/>
  <c r="U97"/>
  <c r="T97"/>
  <c r="T96"/>
  <c r="H97"/>
  <c r="F133"/>
  <c r="S133"/>
  <c r="AF133"/>
  <c r="B133"/>
  <c r="S130"/>
  <c r="F130"/>
  <c r="AF130"/>
  <c r="B130"/>
  <c r="F132"/>
  <c r="S132"/>
  <c r="AF132"/>
  <c r="B132"/>
  <c r="W32"/>
  <c r="Y32" s="1"/>
  <c r="AI33"/>
  <c r="AK33" s="1"/>
  <c r="V32"/>
  <c r="X32" s="1"/>
  <c r="AJ34"/>
  <c r="AL34" s="1"/>
  <c r="J33"/>
  <c r="L33" s="1"/>
  <c r="I32"/>
  <c r="K32" s="1"/>
  <c r="AY9"/>
  <c r="DW15"/>
  <c r="DZ15"/>
  <c r="DY15"/>
  <c r="EA15"/>
  <c r="H99" l="1"/>
  <c r="G100"/>
  <c r="G98"/>
  <c r="H98"/>
  <c r="H100"/>
  <c r="G99"/>
  <c r="T98"/>
  <c r="T99"/>
  <c r="U100"/>
  <c r="U99"/>
  <c r="T100"/>
  <c r="U98"/>
  <c r="AG99"/>
  <c r="AH100"/>
  <c r="AG98"/>
  <c r="AH99"/>
  <c r="AG100"/>
  <c r="AH98"/>
  <c r="EW104"/>
  <c r="S101"/>
  <c r="F101"/>
  <c r="A104"/>
  <c r="B101"/>
  <c r="AF101"/>
  <c r="F136"/>
  <c r="S136"/>
  <c r="AF136"/>
  <c r="B136"/>
  <c r="F135"/>
  <c r="S135"/>
  <c r="AF135"/>
  <c r="B135"/>
  <c r="AU10"/>
  <c r="AJ35"/>
  <c r="AL35" s="1"/>
  <c r="V33"/>
  <c r="X33" s="1"/>
  <c r="AI34"/>
  <c r="AK34" s="1"/>
  <c r="W33"/>
  <c r="Y33" s="1"/>
  <c r="I33"/>
  <c r="K33" s="1"/>
  <c r="J34"/>
  <c r="L34" s="1"/>
  <c r="C9"/>
  <c r="DY16"/>
  <c r="DW16"/>
  <c r="DZ16"/>
  <c r="DX16"/>
  <c r="EA16"/>
  <c r="AH103" l="1"/>
  <c r="AG102"/>
  <c r="AH102"/>
  <c r="AG101"/>
  <c r="AG103"/>
  <c r="AH101"/>
  <c r="EW107"/>
  <c r="A107"/>
  <c r="B104"/>
  <c r="AF104"/>
  <c r="S104"/>
  <c r="T105" s="1"/>
  <c r="F104"/>
  <c r="G104" s="1"/>
  <c r="U102"/>
  <c r="T101"/>
  <c r="U103"/>
  <c r="T103"/>
  <c r="T102"/>
  <c r="G102"/>
  <c r="H102"/>
  <c r="H103"/>
  <c r="G103"/>
  <c r="H101"/>
  <c r="G101"/>
  <c r="U101"/>
  <c r="S138"/>
  <c r="F138"/>
  <c r="AF138"/>
  <c r="B138"/>
  <c r="S139"/>
  <c r="F139"/>
  <c r="AF139"/>
  <c r="B139"/>
  <c r="F141"/>
  <c r="S141"/>
  <c r="AF141"/>
  <c r="B141"/>
  <c r="W34"/>
  <c r="Y34" s="1"/>
  <c r="AI35"/>
  <c r="AK35" s="1"/>
  <c r="V34"/>
  <c r="X34" s="1"/>
  <c r="AJ36"/>
  <c r="AL36" s="1"/>
  <c r="J35"/>
  <c r="L35" s="1"/>
  <c r="I34"/>
  <c r="K34" s="1"/>
  <c r="DZ17"/>
  <c r="H105" l="1"/>
  <c r="U105"/>
  <c r="G105"/>
  <c r="G106"/>
  <c r="H106"/>
  <c r="H104"/>
  <c r="AG106"/>
  <c r="AH104"/>
  <c r="AG104"/>
  <c r="AG105"/>
  <c r="AH105"/>
  <c r="EW110"/>
  <c r="A110"/>
  <c r="AF107"/>
  <c r="B107"/>
  <c r="S107"/>
  <c r="U107" s="1"/>
  <c r="F107"/>
  <c r="AH106"/>
  <c r="U106"/>
  <c r="T104"/>
  <c r="T106"/>
  <c r="U104"/>
  <c r="F144"/>
  <c r="S144"/>
  <c r="AF144"/>
  <c r="B144"/>
  <c r="F145"/>
  <c r="S145"/>
  <c r="AF145"/>
  <c r="B145"/>
  <c r="S142"/>
  <c r="F142"/>
  <c r="AF142"/>
  <c r="B142"/>
  <c r="AJ37"/>
  <c r="AL37" s="1"/>
  <c r="V35"/>
  <c r="X35" s="1"/>
  <c r="AI36"/>
  <c r="AK36" s="1"/>
  <c r="W35"/>
  <c r="Y35" s="1"/>
  <c r="I35"/>
  <c r="K35" s="1"/>
  <c r="J36"/>
  <c r="L36" s="1"/>
  <c r="EA17"/>
  <c r="DX17"/>
  <c r="DW17"/>
  <c r="DY17"/>
  <c r="U109" l="1"/>
  <c r="U108"/>
  <c r="T107"/>
  <c r="T109"/>
  <c r="T108"/>
  <c r="AG108"/>
  <c r="AH109"/>
  <c r="AH107"/>
  <c r="AG107"/>
  <c r="AG109"/>
  <c r="AH108"/>
  <c r="G107"/>
  <c r="H109"/>
  <c r="H108"/>
  <c r="G109"/>
  <c r="H107"/>
  <c r="EW113"/>
  <c r="A113"/>
  <c r="B110"/>
  <c r="AF110"/>
  <c r="F110"/>
  <c r="S110"/>
  <c r="G108"/>
  <c r="F147"/>
  <c r="S147"/>
  <c r="AF147"/>
  <c r="B147"/>
  <c r="F148"/>
  <c r="S148"/>
  <c r="AF148"/>
  <c r="B148"/>
  <c r="AV10"/>
  <c r="W36"/>
  <c r="Y36" s="1"/>
  <c r="AI37"/>
  <c r="AK37" s="1"/>
  <c r="V36"/>
  <c r="X36" s="1"/>
  <c r="AJ38"/>
  <c r="AL38" s="1"/>
  <c r="J37"/>
  <c r="L37" s="1"/>
  <c r="I36"/>
  <c r="K36" s="1"/>
  <c r="DX18"/>
  <c r="EA18"/>
  <c r="Z11" l="1"/>
  <c r="AM11"/>
  <c r="M11"/>
  <c r="G112"/>
  <c r="H112"/>
  <c r="H111"/>
  <c r="G111"/>
  <c r="G110"/>
  <c r="H110"/>
  <c r="U111"/>
  <c r="U112"/>
  <c r="T110"/>
  <c r="T111"/>
  <c r="U110"/>
  <c r="T112"/>
  <c r="AG111"/>
  <c r="AG110"/>
  <c r="AH110"/>
  <c r="AH112"/>
  <c r="AH111"/>
  <c r="AG112"/>
  <c r="EW116"/>
  <c r="S113"/>
  <c r="F113"/>
  <c r="A116"/>
  <c r="B113"/>
  <c r="AF113"/>
  <c r="S150"/>
  <c r="F150"/>
  <c r="AF150"/>
  <c r="B150"/>
  <c r="F153"/>
  <c r="S153"/>
  <c r="AF153"/>
  <c r="B153"/>
  <c r="S151"/>
  <c r="F151"/>
  <c r="AF151"/>
  <c r="B151"/>
  <c r="AX10"/>
  <c r="AW10"/>
  <c r="D10"/>
  <c r="AJ39"/>
  <c r="AL39" s="1"/>
  <c r="V37"/>
  <c r="X37" s="1"/>
  <c r="AI38"/>
  <c r="AK38" s="1"/>
  <c r="W37"/>
  <c r="Y37" s="1"/>
  <c r="I37"/>
  <c r="K37" s="1"/>
  <c r="J38"/>
  <c r="L38" s="1"/>
  <c r="DZ18"/>
  <c r="DW18"/>
  <c r="DY18"/>
  <c r="AG114" l="1"/>
  <c r="AH114"/>
  <c r="AG115"/>
  <c r="AH115"/>
  <c r="AH113"/>
  <c r="AG113"/>
  <c r="EW119"/>
  <c r="A119"/>
  <c r="B116"/>
  <c r="AF116"/>
  <c r="S116"/>
  <c r="U118" s="1"/>
  <c r="F116"/>
  <c r="G118" s="1"/>
  <c r="U113"/>
  <c r="T113"/>
  <c r="T116"/>
  <c r="T115"/>
  <c r="T114"/>
  <c r="U114"/>
  <c r="G114"/>
  <c r="G113"/>
  <c r="H113"/>
  <c r="H115"/>
  <c r="G115"/>
  <c r="H114"/>
  <c r="U115"/>
  <c r="F156"/>
  <c r="S156"/>
  <c r="AF156"/>
  <c r="B156"/>
  <c r="S154"/>
  <c r="F154"/>
  <c r="AF154"/>
  <c r="B154"/>
  <c r="F157"/>
  <c r="S157"/>
  <c r="AF157"/>
  <c r="B157"/>
  <c r="W38"/>
  <c r="Y38" s="1"/>
  <c r="AI39"/>
  <c r="AK39" s="1"/>
  <c r="V38"/>
  <c r="X38" s="1"/>
  <c r="AJ40"/>
  <c r="AL40" s="1"/>
  <c r="J39"/>
  <c r="L39" s="1"/>
  <c r="I38"/>
  <c r="K38" s="1"/>
  <c r="AY10"/>
  <c r="EA19"/>
  <c r="DX19"/>
  <c r="DW19"/>
  <c r="DZ19"/>
  <c r="DY19"/>
  <c r="H117" l="1"/>
  <c r="G117"/>
  <c r="H116"/>
  <c r="G116"/>
  <c r="H118"/>
  <c r="AG116"/>
  <c r="AG118"/>
  <c r="AG117"/>
  <c r="AH118"/>
  <c r="AH116"/>
  <c r="EW122"/>
  <c r="F119"/>
  <c r="S119"/>
  <c r="A122"/>
  <c r="B119"/>
  <c r="AF119"/>
  <c r="AH117"/>
  <c r="T117"/>
  <c r="T118"/>
  <c r="U117"/>
  <c r="U116"/>
  <c r="F159"/>
  <c r="S159"/>
  <c r="AF159"/>
  <c r="B159"/>
  <c r="F160"/>
  <c r="S160"/>
  <c r="AF160"/>
  <c r="B160"/>
  <c r="O11"/>
  <c r="AB11"/>
  <c r="AO11"/>
  <c r="AP11" s="1"/>
  <c r="AR11" s="1"/>
  <c r="AJ41"/>
  <c r="AL41" s="1"/>
  <c r="V39"/>
  <c r="X39" s="1"/>
  <c r="AI40"/>
  <c r="AK40" s="1"/>
  <c r="W39"/>
  <c r="Y39" s="1"/>
  <c r="I39"/>
  <c r="K39" s="1"/>
  <c r="J40"/>
  <c r="L40" s="1"/>
  <c r="C10"/>
  <c r="EA20"/>
  <c r="DY20"/>
  <c r="U120" l="1"/>
  <c r="T120"/>
  <c r="U119"/>
  <c r="T119"/>
  <c r="T121"/>
  <c r="U121"/>
  <c r="AG119"/>
  <c r="AG120"/>
  <c r="AH121"/>
  <c r="AH119"/>
  <c r="AH120"/>
  <c r="AG121"/>
  <c r="EW125"/>
  <c r="S122"/>
  <c r="F122"/>
  <c r="A125"/>
  <c r="AF122"/>
  <c r="B122"/>
  <c r="G119"/>
  <c r="H120"/>
  <c r="G121"/>
  <c r="G120"/>
  <c r="H121"/>
  <c r="H119"/>
  <c r="P11"/>
  <c r="R11" s="1"/>
  <c r="F165"/>
  <c r="S165"/>
  <c r="AF165"/>
  <c r="B165"/>
  <c r="S163"/>
  <c r="F163"/>
  <c r="AF163"/>
  <c r="B163"/>
  <c r="S162"/>
  <c r="F162"/>
  <c r="AF162"/>
  <c r="B162"/>
  <c r="AC11"/>
  <c r="AE11" s="1"/>
  <c r="W40"/>
  <c r="Y40" s="1"/>
  <c r="AI41"/>
  <c r="AK41" s="1"/>
  <c r="V40"/>
  <c r="X40" s="1"/>
  <c r="AJ42"/>
  <c r="AL42" s="1"/>
  <c r="J41"/>
  <c r="L41" s="1"/>
  <c r="I40"/>
  <c r="K40" s="1"/>
  <c r="AQ11"/>
  <c r="DX20"/>
  <c r="DZ20"/>
  <c r="DW20"/>
  <c r="EW128" l="1"/>
  <c r="F125"/>
  <c r="S125"/>
  <c r="A128"/>
  <c r="AF125"/>
  <c r="B125"/>
  <c r="T122"/>
  <c r="U124"/>
  <c r="U122"/>
  <c r="U123"/>
  <c r="T123"/>
  <c r="AH122"/>
  <c r="AH123"/>
  <c r="AG123"/>
  <c r="AH124"/>
  <c r="AG124"/>
  <c r="AG122"/>
  <c r="G122"/>
  <c r="H124"/>
  <c r="H122"/>
  <c r="H123"/>
  <c r="G123"/>
  <c r="G124"/>
  <c r="T124"/>
  <c r="Q11"/>
  <c r="F168"/>
  <c r="S168"/>
  <c r="AF168"/>
  <c r="B168"/>
  <c r="S166"/>
  <c r="F166"/>
  <c r="AF166"/>
  <c r="B166"/>
  <c r="F169"/>
  <c r="S169"/>
  <c r="AF169"/>
  <c r="B169"/>
  <c r="AD11"/>
  <c r="AJ43"/>
  <c r="AL43" s="1"/>
  <c r="V41"/>
  <c r="X41" s="1"/>
  <c r="AI42"/>
  <c r="AK42" s="1"/>
  <c r="W41"/>
  <c r="Y41" s="1"/>
  <c r="I41"/>
  <c r="K41" s="1"/>
  <c r="J42"/>
  <c r="L42" s="1"/>
  <c r="DY21"/>
  <c r="DZ21"/>
  <c r="DW21"/>
  <c r="DX21"/>
  <c r="EA21"/>
  <c r="AU11" l="1"/>
  <c r="AV11" s="1"/>
  <c r="AG125"/>
  <c r="AH125"/>
  <c r="AH127"/>
  <c r="AG126"/>
  <c r="AH126"/>
  <c r="AG127"/>
  <c r="U125"/>
  <c r="T125"/>
  <c r="T126"/>
  <c r="U127"/>
  <c r="U126"/>
  <c r="T127"/>
  <c r="EW131"/>
  <c r="F128"/>
  <c r="S128"/>
  <c r="A131"/>
  <c r="AF128"/>
  <c r="B128"/>
  <c r="G125"/>
  <c r="G127"/>
  <c r="G126"/>
  <c r="H125"/>
  <c r="H127"/>
  <c r="H126"/>
  <c r="AS11"/>
  <c r="AT11" s="1"/>
  <c r="F172"/>
  <c r="S172"/>
  <c r="AF172"/>
  <c r="B172"/>
  <c r="F171"/>
  <c r="S171"/>
  <c r="AF171"/>
  <c r="B171"/>
  <c r="W42"/>
  <c r="Y42" s="1"/>
  <c r="AI43"/>
  <c r="AK43" s="1"/>
  <c r="V42"/>
  <c r="X42" s="1"/>
  <c r="AJ44"/>
  <c r="AL44" s="1"/>
  <c r="J43"/>
  <c r="L43" s="1"/>
  <c r="I42"/>
  <c r="K42" s="1"/>
  <c r="DW22"/>
  <c r="DZ22"/>
  <c r="DY22"/>
  <c r="EA22"/>
  <c r="DX22"/>
  <c r="M12" l="1"/>
  <c r="AX11"/>
  <c r="D11"/>
  <c r="AW11"/>
  <c r="AG129"/>
  <c r="AG128"/>
  <c r="AH128"/>
  <c r="AH129"/>
  <c r="AH130"/>
  <c r="AG130"/>
  <c r="T128"/>
  <c r="T130"/>
  <c r="T129"/>
  <c r="U130"/>
  <c r="U128"/>
  <c r="U129"/>
  <c r="EW134"/>
  <c r="A134"/>
  <c r="B131"/>
  <c r="AF131"/>
  <c r="AG132" s="1"/>
  <c r="F131"/>
  <c r="S131"/>
  <c r="G130"/>
  <c r="H128"/>
  <c r="G128"/>
  <c r="H130"/>
  <c r="H129"/>
  <c r="G129"/>
  <c r="S175"/>
  <c r="F175"/>
  <c r="AF175"/>
  <c r="B175"/>
  <c r="S174"/>
  <c r="F174"/>
  <c r="AF174"/>
  <c r="B174"/>
  <c r="F177"/>
  <c r="S177"/>
  <c r="AF177"/>
  <c r="B177"/>
  <c r="AJ45"/>
  <c r="AL45" s="1"/>
  <c r="V43"/>
  <c r="X43" s="1"/>
  <c r="AI44"/>
  <c r="AK44" s="1"/>
  <c r="W43"/>
  <c r="Y43" s="1"/>
  <c r="I43"/>
  <c r="K43" s="1"/>
  <c r="J44"/>
  <c r="L44" s="1"/>
  <c r="AY11"/>
  <c r="EA23"/>
  <c r="DX23"/>
  <c r="DY23"/>
  <c r="DZ23"/>
  <c r="DW23"/>
  <c r="H133" l="1"/>
  <c r="G131"/>
  <c r="G133"/>
  <c r="H131"/>
  <c r="G132"/>
  <c r="H132"/>
  <c r="T132"/>
  <c r="U133"/>
  <c r="T131"/>
  <c r="U132"/>
  <c r="U131"/>
  <c r="T133"/>
  <c r="AG133"/>
  <c r="AH131"/>
  <c r="AH132"/>
  <c r="AH133"/>
  <c r="EW137"/>
  <c r="S134"/>
  <c r="F134"/>
  <c r="A137"/>
  <c r="AF134"/>
  <c r="AG136" s="1"/>
  <c r="B134"/>
  <c r="AG131"/>
  <c r="S178"/>
  <c r="F178"/>
  <c r="AF178"/>
  <c r="B178"/>
  <c r="F180"/>
  <c r="S180"/>
  <c r="AF180"/>
  <c r="B180"/>
  <c r="F181"/>
  <c r="S181"/>
  <c r="AF181"/>
  <c r="B181"/>
  <c r="AB12"/>
  <c r="AC12" s="1"/>
  <c r="O12"/>
  <c r="P12" s="1"/>
  <c r="N12" s="1"/>
  <c r="AO12"/>
  <c r="AP12" s="1"/>
  <c r="AN12" s="1"/>
  <c r="W44"/>
  <c r="Y44" s="1"/>
  <c r="AI45"/>
  <c r="AK45" s="1"/>
  <c r="V44"/>
  <c r="X44" s="1"/>
  <c r="AJ46"/>
  <c r="AL46" s="1"/>
  <c r="J45"/>
  <c r="L45" s="1"/>
  <c r="I44"/>
  <c r="K44" s="1"/>
  <c r="C11"/>
  <c r="DZ24"/>
  <c r="DW24"/>
  <c r="DY24"/>
  <c r="EA24"/>
  <c r="DX24"/>
  <c r="AE12" l="1"/>
  <c r="AA12"/>
  <c r="EW140"/>
  <c r="A140"/>
  <c r="AF137"/>
  <c r="B137"/>
  <c r="F137"/>
  <c r="S137"/>
  <c r="T134"/>
  <c r="T136"/>
  <c r="T135"/>
  <c r="U134"/>
  <c r="U135"/>
  <c r="AG135"/>
  <c r="AH135"/>
  <c r="U136"/>
  <c r="AG134"/>
  <c r="AH134"/>
  <c r="G134"/>
  <c r="G136"/>
  <c r="G135"/>
  <c r="H136"/>
  <c r="H135"/>
  <c r="H134"/>
  <c r="AH136"/>
  <c r="F183"/>
  <c r="S183"/>
  <c r="AF183"/>
  <c r="B183"/>
  <c r="F184"/>
  <c r="S184"/>
  <c r="AF184"/>
  <c r="B184"/>
  <c r="AJ47"/>
  <c r="AL47" s="1"/>
  <c r="V45"/>
  <c r="X45" s="1"/>
  <c r="AI46"/>
  <c r="AK46" s="1"/>
  <c r="W45"/>
  <c r="Y45" s="1"/>
  <c r="I45"/>
  <c r="K45" s="1"/>
  <c r="J46"/>
  <c r="L46" s="1"/>
  <c r="AQ12"/>
  <c r="AR12"/>
  <c r="Q12"/>
  <c r="R12"/>
  <c r="AD12"/>
  <c r="EA25"/>
  <c r="DX25"/>
  <c r="DY25"/>
  <c r="DW25"/>
  <c r="DZ25"/>
  <c r="H139" l="1"/>
  <c r="G139"/>
  <c r="G138"/>
  <c r="G137"/>
  <c r="H137"/>
  <c r="H138"/>
  <c r="AG139"/>
  <c r="AH138"/>
  <c r="AH139"/>
  <c r="AH137"/>
  <c r="AG138"/>
  <c r="AG137"/>
  <c r="U137"/>
  <c r="U138"/>
  <c r="U139"/>
  <c r="T137"/>
  <c r="T138"/>
  <c r="T139"/>
  <c r="EW143"/>
  <c r="A143"/>
  <c r="B140"/>
  <c r="AF140"/>
  <c r="S140"/>
  <c r="F140"/>
  <c r="S187"/>
  <c r="F187"/>
  <c r="AF187"/>
  <c r="B187"/>
  <c r="S186"/>
  <c r="F186"/>
  <c r="AF186"/>
  <c r="B186"/>
  <c r="F189"/>
  <c r="S189"/>
  <c r="AF189"/>
  <c r="B189"/>
  <c r="AU12"/>
  <c r="AV12" s="1"/>
  <c r="W46"/>
  <c r="Y46" s="1"/>
  <c r="AI47"/>
  <c r="AK47" s="1"/>
  <c r="V46"/>
  <c r="X46" s="1"/>
  <c r="AJ48"/>
  <c r="AL48" s="1"/>
  <c r="AS12"/>
  <c r="J47"/>
  <c r="L47" s="1"/>
  <c r="I46"/>
  <c r="K46" s="1"/>
  <c r="EA26"/>
  <c r="DX26"/>
  <c r="DW26"/>
  <c r="DZ26"/>
  <c r="DY26"/>
  <c r="M13" l="1"/>
  <c r="U140"/>
  <c r="T141"/>
  <c r="U142"/>
  <c r="U141"/>
  <c r="T140"/>
  <c r="T142"/>
  <c r="G141"/>
  <c r="H140"/>
  <c r="H142"/>
  <c r="H141"/>
  <c r="G140"/>
  <c r="G142"/>
  <c r="AG140"/>
  <c r="AH142"/>
  <c r="AG142"/>
  <c r="AG141"/>
  <c r="AH140"/>
  <c r="AH141"/>
  <c r="EW146"/>
  <c r="F143"/>
  <c r="S143"/>
  <c r="A146"/>
  <c r="AF143"/>
  <c r="B143"/>
  <c r="S190"/>
  <c r="F190"/>
  <c r="AF190"/>
  <c r="B190"/>
  <c r="F192"/>
  <c r="S192"/>
  <c r="AF192"/>
  <c r="B192"/>
  <c r="F193"/>
  <c r="S193"/>
  <c r="AF193"/>
  <c r="B193"/>
  <c r="AX12"/>
  <c r="AW12"/>
  <c r="AT12"/>
  <c r="AJ49"/>
  <c r="AL49" s="1"/>
  <c r="V47"/>
  <c r="X47" s="1"/>
  <c r="AI48"/>
  <c r="AK48" s="1"/>
  <c r="W47"/>
  <c r="Y47" s="1"/>
  <c r="I47"/>
  <c r="K47" s="1"/>
  <c r="J48"/>
  <c r="L48" s="1"/>
  <c r="DW27"/>
  <c r="DZ27"/>
  <c r="DY27"/>
  <c r="EA27"/>
  <c r="DX27"/>
  <c r="AG144" l="1"/>
  <c r="AG143"/>
  <c r="AH144"/>
  <c r="AG145"/>
  <c r="AH145"/>
  <c r="AH143"/>
  <c r="U144"/>
  <c r="T144"/>
  <c r="U143"/>
  <c r="U145"/>
  <c r="T145"/>
  <c r="T143"/>
  <c r="EW149"/>
  <c r="S146"/>
  <c r="F146"/>
  <c r="A149"/>
  <c r="AF146"/>
  <c r="B146"/>
  <c r="H144"/>
  <c r="H143"/>
  <c r="G145"/>
  <c r="G144"/>
  <c r="H145"/>
  <c r="G143"/>
  <c r="F195"/>
  <c r="S195"/>
  <c r="AF195"/>
  <c r="B195"/>
  <c r="F196"/>
  <c r="S196"/>
  <c r="AF196"/>
  <c r="B196"/>
  <c r="W48"/>
  <c r="Y48" s="1"/>
  <c r="AI49"/>
  <c r="AK49" s="1"/>
  <c r="V48"/>
  <c r="X48" s="1"/>
  <c r="AJ50"/>
  <c r="AL50" s="1"/>
  <c r="J49"/>
  <c r="L49" s="1"/>
  <c r="I48"/>
  <c r="K48" s="1"/>
  <c r="D12"/>
  <c r="AY12"/>
  <c r="DX28"/>
  <c r="AG148" l="1"/>
  <c r="AG146"/>
  <c r="AG147"/>
  <c r="AH148"/>
  <c r="AH146"/>
  <c r="AH147"/>
  <c r="G147"/>
  <c r="G148"/>
  <c r="H146"/>
  <c r="H147"/>
  <c r="H148"/>
  <c r="G146"/>
  <c r="EW152"/>
  <c r="F149"/>
  <c r="S149"/>
  <c r="A152"/>
  <c r="AF149"/>
  <c r="B149"/>
  <c r="T148"/>
  <c r="T146"/>
  <c r="T147"/>
  <c r="U147"/>
  <c r="U148"/>
  <c r="U146"/>
  <c r="S198"/>
  <c r="F198"/>
  <c r="AF198"/>
  <c r="B198"/>
  <c r="S199"/>
  <c r="F199"/>
  <c r="AF199"/>
  <c r="B199"/>
  <c r="F201"/>
  <c r="S201"/>
  <c r="AF201"/>
  <c r="B201"/>
  <c r="AB13"/>
  <c r="AC13" s="1"/>
  <c r="O13"/>
  <c r="P13" s="1"/>
  <c r="N13" s="1"/>
  <c r="AJ51"/>
  <c r="AL51" s="1"/>
  <c r="V49"/>
  <c r="X49" s="1"/>
  <c r="AI50"/>
  <c r="AK50" s="1"/>
  <c r="W49"/>
  <c r="Y49" s="1"/>
  <c r="I49"/>
  <c r="K49" s="1"/>
  <c r="J50"/>
  <c r="L50" s="1"/>
  <c r="C12"/>
  <c r="DZ28"/>
  <c r="DW28"/>
  <c r="EA28"/>
  <c r="DY28"/>
  <c r="AE13" l="1"/>
  <c r="AA13"/>
  <c r="AG150"/>
  <c r="AG149"/>
  <c r="AH150"/>
  <c r="AH149"/>
  <c r="AH151"/>
  <c r="AG151"/>
  <c r="U150"/>
  <c r="U149"/>
  <c r="U151"/>
  <c r="T149"/>
  <c r="T150"/>
  <c r="T151"/>
  <c r="EW155"/>
  <c r="S152"/>
  <c r="F152"/>
  <c r="A155"/>
  <c r="B152"/>
  <c r="AF152"/>
  <c r="H149"/>
  <c r="G149"/>
  <c r="G150"/>
  <c r="H151"/>
  <c r="G151"/>
  <c r="H150"/>
  <c r="F205"/>
  <c r="S205"/>
  <c r="AF205"/>
  <c r="B205"/>
  <c r="S202"/>
  <c r="F202"/>
  <c r="AF202"/>
  <c r="B202"/>
  <c r="F204"/>
  <c r="S204"/>
  <c r="AF204"/>
  <c r="B204"/>
  <c r="W50"/>
  <c r="Y50" s="1"/>
  <c r="AI51"/>
  <c r="AK51" s="1"/>
  <c r="V50"/>
  <c r="X50" s="1"/>
  <c r="AJ52"/>
  <c r="AL52" s="1"/>
  <c r="J51"/>
  <c r="L51" s="1"/>
  <c r="I50"/>
  <c r="K50" s="1"/>
  <c r="Q13"/>
  <c r="R13"/>
  <c r="AD13"/>
  <c r="EA29"/>
  <c r="G152" l="1"/>
  <c r="H152"/>
  <c r="H154"/>
  <c r="H153"/>
  <c r="G153"/>
  <c r="G154"/>
  <c r="AG153"/>
  <c r="AH152"/>
  <c r="AG154"/>
  <c r="AG152"/>
  <c r="AH153"/>
  <c r="AH154"/>
  <c r="EW158"/>
  <c r="S155"/>
  <c r="F155"/>
  <c r="A158"/>
  <c r="B155"/>
  <c r="AF155"/>
  <c r="U152"/>
  <c r="U153"/>
  <c r="T154"/>
  <c r="T152"/>
  <c r="T153"/>
  <c r="U154"/>
  <c r="S207"/>
  <c r="F207"/>
  <c r="AF207"/>
  <c r="B207"/>
  <c r="F208"/>
  <c r="S208"/>
  <c r="AF208"/>
  <c r="B208"/>
  <c r="AJ53"/>
  <c r="AL53" s="1"/>
  <c r="V51"/>
  <c r="X51" s="1"/>
  <c r="AI52"/>
  <c r="AK52" s="1"/>
  <c r="W51"/>
  <c r="Y51" s="1"/>
  <c r="I51"/>
  <c r="K51" s="1"/>
  <c r="J52"/>
  <c r="L52" s="1"/>
  <c r="DX29"/>
  <c r="DZ29"/>
  <c r="DY29"/>
  <c r="DW29"/>
  <c r="H156" l="1"/>
  <c r="H157"/>
  <c r="H155"/>
  <c r="G157"/>
  <c r="G156"/>
  <c r="G155"/>
  <c r="AG156"/>
  <c r="AH156"/>
  <c r="AH155"/>
  <c r="AH157"/>
  <c r="AG155"/>
  <c r="AG157"/>
  <c r="EW161"/>
  <c r="F158"/>
  <c r="S158"/>
  <c r="A161"/>
  <c r="B158"/>
  <c r="AF158"/>
  <c r="T155"/>
  <c r="U156"/>
  <c r="T156"/>
  <c r="T157"/>
  <c r="U155"/>
  <c r="U157"/>
  <c r="F211"/>
  <c r="S211"/>
  <c r="AF211"/>
  <c r="B211"/>
  <c r="S210"/>
  <c r="F210"/>
  <c r="AF210"/>
  <c r="B210"/>
  <c r="F213"/>
  <c r="S213"/>
  <c r="AF213"/>
  <c r="B213"/>
  <c r="W52"/>
  <c r="Y52" s="1"/>
  <c r="AI53"/>
  <c r="AK53" s="1"/>
  <c r="V52"/>
  <c r="X52" s="1"/>
  <c r="AJ54"/>
  <c r="AL54" s="1"/>
  <c r="J53"/>
  <c r="L53" s="1"/>
  <c r="I52"/>
  <c r="K52" s="1"/>
  <c r="DX30"/>
  <c r="U160" l="1"/>
  <c r="U158"/>
  <c r="U159"/>
  <c r="T160"/>
  <c r="T159"/>
  <c r="T158"/>
  <c r="AH158"/>
  <c r="AG160"/>
  <c r="AG159"/>
  <c r="AG158"/>
  <c r="AH159"/>
  <c r="AH160"/>
  <c r="EW164"/>
  <c r="S161"/>
  <c r="F161"/>
  <c r="A164"/>
  <c r="B161"/>
  <c r="AF161"/>
  <c r="H158"/>
  <c r="G160"/>
  <c r="H159"/>
  <c r="H160"/>
  <c r="G159"/>
  <c r="G158"/>
  <c r="S214"/>
  <c r="F214"/>
  <c r="AF214"/>
  <c r="B214"/>
  <c r="F216"/>
  <c r="S216"/>
  <c r="AF216"/>
  <c r="B216"/>
  <c r="F217"/>
  <c r="S217"/>
  <c r="AF217"/>
  <c r="B217"/>
  <c r="AJ55"/>
  <c r="AL55" s="1"/>
  <c r="V53"/>
  <c r="X53" s="1"/>
  <c r="AI54"/>
  <c r="AK54" s="1"/>
  <c r="W53"/>
  <c r="Y53" s="1"/>
  <c r="I53"/>
  <c r="K53" s="1"/>
  <c r="J54"/>
  <c r="L54" s="1"/>
  <c r="DW30"/>
  <c r="DZ30"/>
  <c r="DY30"/>
  <c r="EA30"/>
  <c r="G163" l="1"/>
  <c r="H161"/>
  <c r="H163"/>
  <c r="G162"/>
  <c r="G161"/>
  <c r="H162"/>
  <c r="AG163"/>
  <c r="AH161"/>
  <c r="AH163"/>
  <c r="AG162"/>
  <c r="AG161"/>
  <c r="AH162"/>
  <c r="EW167"/>
  <c r="S164"/>
  <c r="F164"/>
  <c r="A167"/>
  <c r="B164"/>
  <c r="AF164"/>
  <c r="U161"/>
  <c r="T162"/>
  <c r="T163"/>
  <c r="T161"/>
  <c r="U163"/>
  <c r="U162"/>
  <c r="F219"/>
  <c r="S219"/>
  <c r="AF219"/>
  <c r="B219"/>
  <c r="F220"/>
  <c r="S220"/>
  <c r="AF220"/>
  <c r="B220"/>
  <c r="W54"/>
  <c r="Y54" s="1"/>
  <c r="AI55"/>
  <c r="AK55" s="1"/>
  <c r="V54"/>
  <c r="X54" s="1"/>
  <c r="AJ56"/>
  <c r="AL56" s="1"/>
  <c r="J55"/>
  <c r="L55" s="1"/>
  <c r="I54"/>
  <c r="K54" s="1"/>
  <c r="DY31"/>
  <c r="DW31"/>
  <c r="DZ31"/>
  <c r="DX31"/>
  <c r="EA31"/>
  <c r="H164" l="1"/>
  <c r="G165"/>
  <c r="G166"/>
  <c r="G164"/>
  <c r="H165"/>
  <c r="H166"/>
  <c r="AH165"/>
  <c r="AG164"/>
  <c r="AH166"/>
  <c r="AG165"/>
  <c r="AH164"/>
  <c r="AG166"/>
  <c r="EW170"/>
  <c r="S167"/>
  <c r="F167"/>
  <c r="A170"/>
  <c r="B167"/>
  <c r="AF167"/>
  <c r="T165"/>
  <c r="U164"/>
  <c r="T166"/>
  <c r="T164"/>
  <c r="U165"/>
  <c r="U166"/>
  <c r="F222"/>
  <c r="S222"/>
  <c r="AF222"/>
  <c r="B222"/>
  <c r="S223"/>
  <c r="F223"/>
  <c r="AF223"/>
  <c r="B223"/>
  <c r="F225"/>
  <c r="S225"/>
  <c r="AF225"/>
  <c r="B225"/>
  <c r="AJ57"/>
  <c r="AL57" s="1"/>
  <c r="V55"/>
  <c r="X55" s="1"/>
  <c r="AI56"/>
  <c r="AK56" s="1"/>
  <c r="W55"/>
  <c r="Y55" s="1"/>
  <c r="I55"/>
  <c r="K55" s="1"/>
  <c r="J56"/>
  <c r="L56" s="1"/>
  <c r="DY32"/>
  <c r="EA32"/>
  <c r="H168" l="1"/>
  <c r="G169"/>
  <c r="G167"/>
  <c r="G168"/>
  <c r="H169"/>
  <c r="H167"/>
  <c r="AH167"/>
  <c r="AG168"/>
  <c r="AH169"/>
  <c r="AG167"/>
  <c r="AH168"/>
  <c r="AG169"/>
  <c r="EW173"/>
  <c r="F170"/>
  <c r="S170"/>
  <c r="A173"/>
  <c r="B170"/>
  <c r="AF170"/>
  <c r="T168"/>
  <c r="T169"/>
  <c r="U169"/>
  <c r="T167"/>
  <c r="U168"/>
  <c r="U167"/>
  <c r="F228"/>
  <c r="S228"/>
  <c r="AF228"/>
  <c r="B228"/>
  <c r="F226"/>
  <c r="S226"/>
  <c r="AF226"/>
  <c r="B226"/>
  <c r="F229"/>
  <c r="S229"/>
  <c r="AF229"/>
  <c r="B229"/>
  <c r="W56"/>
  <c r="Y56" s="1"/>
  <c r="AI57"/>
  <c r="AK57" s="1"/>
  <c r="V56"/>
  <c r="X56" s="1"/>
  <c r="AJ58"/>
  <c r="AL58" s="1"/>
  <c r="J57"/>
  <c r="L57" s="1"/>
  <c r="I56"/>
  <c r="K56" s="1"/>
  <c r="DX32"/>
  <c r="DW32"/>
  <c r="DZ32"/>
  <c r="T170" l="1"/>
  <c r="U172"/>
  <c r="T172"/>
  <c r="T171"/>
  <c r="U171"/>
  <c r="U170"/>
  <c r="AG172"/>
  <c r="AG171"/>
  <c r="AG170"/>
  <c r="AH171"/>
  <c r="AH172"/>
  <c r="AH170"/>
  <c r="EW176"/>
  <c r="S173"/>
  <c r="F173"/>
  <c r="A176"/>
  <c r="B173"/>
  <c r="AF173"/>
  <c r="G172"/>
  <c r="H171"/>
  <c r="G170"/>
  <c r="G171"/>
  <c r="H170"/>
  <c r="H172"/>
  <c r="F232"/>
  <c r="S232"/>
  <c r="AF232"/>
  <c r="B232"/>
  <c r="S231"/>
  <c r="F231"/>
  <c r="AF231"/>
  <c r="B231"/>
  <c r="AJ59"/>
  <c r="AL59" s="1"/>
  <c r="V57"/>
  <c r="X57" s="1"/>
  <c r="AI58"/>
  <c r="AK58" s="1"/>
  <c r="W57"/>
  <c r="Y57" s="1"/>
  <c r="I57"/>
  <c r="K57" s="1"/>
  <c r="J58"/>
  <c r="L58" s="1"/>
  <c r="EA33"/>
  <c r="DX33"/>
  <c r="DY33"/>
  <c r="DZ33"/>
  <c r="DW33"/>
  <c r="G173" l="1"/>
  <c r="H173"/>
  <c r="G175"/>
  <c r="G174"/>
  <c r="H175"/>
  <c r="H174"/>
  <c r="AG174"/>
  <c r="AG173"/>
  <c r="AG175"/>
  <c r="AH175"/>
  <c r="AH173"/>
  <c r="AH174"/>
  <c r="EW179"/>
  <c r="F176"/>
  <c r="S176"/>
  <c r="A179"/>
  <c r="AF176"/>
  <c r="B176"/>
  <c r="T175"/>
  <c r="U174"/>
  <c r="T174"/>
  <c r="T173"/>
  <c r="U175"/>
  <c r="U173"/>
  <c r="S234"/>
  <c r="F234"/>
  <c r="AF234"/>
  <c r="B234"/>
  <c r="F235"/>
  <c r="S235"/>
  <c r="AF235"/>
  <c r="B235"/>
  <c r="F237"/>
  <c r="S237"/>
  <c r="AF237"/>
  <c r="B237"/>
  <c r="W58"/>
  <c r="Y58" s="1"/>
  <c r="AI59"/>
  <c r="AK59" s="1"/>
  <c r="V58"/>
  <c r="X58" s="1"/>
  <c r="AJ60"/>
  <c r="AL60" s="1"/>
  <c r="J59"/>
  <c r="L59" s="1"/>
  <c r="I58"/>
  <c r="K58" s="1"/>
  <c r="DZ34"/>
  <c r="DW34"/>
  <c r="EA34"/>
  <c r="DX34"/>
  <c r="DY34"/>
  <c r="AH177" l="1"/>
  <c r="AH176"/>
  <c r="AG178"/>
  <c r="AG176"/>
  <c r="AG177"/>
  <c r="AH178"/>
  <c r="U176"/>
  <c r="T177"/>
  <c r="U178"/>
  <c r="T176"/>
  <c r="U177"/>
  <c r="T178"/>
  <c r="EW182"/>
  <c r="F179"/>
  <c r="S179"/>
  <c r="A182"/>
  <c r="AF179"/>
  <c r="B179"/>
  <c r="G176"/>
  <c r="H176"/>
  <c r="H178"/>
  <c r="G177"/>
  <c r="H177"/>
  <c r="G178"/>
  <c r="S238"/>
  <c r="F238"/>
  <c r="AF238"/>
  <c r="B238"/>
  <c r="F241"/>
  <c r="S241"/>
  <c r="AF241"/>
  <c r="B241"/>
  <c r="F240"/>
  <c r="S240"/>
  <c r="AF240"/>
  <c r="B240"/>
  <c r="AJ61"/>
  <c r="AL61" s="1"/>
  <c r="V59"/>
  <c r="X59" s="1"/>
  <c r="AI60"/>
  <c r="AK60" s="1"/>
  <c r="W59"/>
  <c r="Y59" s="1"/>
  <c r="I59"/>
  <c r="K59" s="1"/>
  <c r="J60"/>
  <c r="L60" s="1"/>
  <c r="DY35"/>
  <c r="AH179" l="1"/>
  <c r="AG179"/>
  <c r="AH181"/>
  <c r="AH180"/>
  <c r="AG180"/>
  <c r="AG181"/>
  <c r="T181"/>
  <c r="T180"/>
  <c r="U179"/>
  <c r="U181"/>
  <c r="U180"/>
  <c r="T179"/>
  <c r="EW185"/>
  <c r="S182"/>
  <c r="F182"/>
  <c r="A185"/>
  <c r="AF182"/>
  <c r="B182"/>
  <c r="G180"/>
  <c r="H181"/>
  <c r="H179"/>
  <c r="G179"/>
  <c r="H180"/>
  <c r="G181"/>
  <c r="F244"/>
  <c r="S244"/>
  <c r="AF244"/>
  <c r="B244"/>
  <c r="F243"/>
  <c r="S243"/>
  <c r="AF243"/>
  <c r="B243"/>
  <c r="W60"/>
  <c r="Y60" s="1"/>
  <c r="AI61"/>
  <c r="AK61" s="1"/>
  <c r="V60"/>
  <c r="X60" s="1"/>
  <c r="AJ62"/>
  <c r="AL62" s="1"/>
  <c r="J61"/>
  <c r="L61" s="1"/>
  <c r="I60"/>
  <c r="K60" s="1"/>
  <c r="DW35"/>
  <c r="DZ35"/>
  <c r="DX35"/>
  <c r="EA35"/>
  <c r="AG182" l="1"/>
  <c r="AH183"/>
  <c r="AG184"/>
  <c r="AH184"/>
  <c r="AG183"/>
  <c r="AH182"/>
  <c r="H183"/>
  <c r="H182"/>
  <c r="G184"/>
  <c r="G183"/>
  <c r="H184"/>
  <c r="G182"/>
  <c r="EW188"/>
  <c r="F185"/>
  <c r="S185"/>
  <c r="A188"/>
  <c r="AF185"/>
  <c r="B185"/>
  <c r="U183"/>
  <c r="U182"/>
  <c r="T183"/>
  <c r="T182"/>
  <c r="U184"/>
  <c r="T184"/>
  <c r="S246"/>
  <c r="F246"/>
  <c r="AF246"/>
  <c r="B246"/>
  <c r="F249"/>
  <c r="S249"/>
  <c r="AF249"/>
  <c r="B249"/>
  <c r="S247"/>
  <c r="F247"/>
  <c r="AF247"/>
  <c r="B247"/>
  <c r="AJ63"/>
  <c r="AL63" s="1"/>
  <c r="V61"/>
  <c r="X61" s="1"/>
  <c r="AI62"/>
  <c r="AK62" s="1"/>
  <c r="W61"/>
  <c r="Y61" s="1"/>
  <c r="I61"/>
  <c r="K61" s="1"/>
  <c r="J62"/>
  <c r="L62" s="1"/>
  <c r="DW36"/>
  <c r="DZ36"/>
  <c r="EA36"/>
  <c r="DX36"/>
  <c r="DY36"/>
  <c r="AG185" l="1"/>
  <c r="AG187"/>
  <c r="AH187"/>
  <c r="AH185"/>
  <c r="AH186"/>
  <c r="AG186"/>
  <c r="U187"/>
  <c r="T187"/>
  <c r="U186"/>
  <c r="T185"/>
  <c r="U185"/>
  <c r="T186"/>
  <c r="EW191"/>
  <c r="S188"/>
  <c r="F188"/>
  <c r="A191"/>
  <c r="B188"/>
  <c r="AF188"/>
  <c r="H185"/>
  <c r="G185"/>
  <c r="G186"/>
  <c r="H187"/>
  <c r="H186"/>
  <c r="G187"/>
  <c r="F252"/>
  <c r="S252"/>
  <c r="AF252"/>
  <c r="B252"/>
  <c r="F250"/>
  <c r="S250"/>
  <c r="AF250"/>
  <c r="B250"/>
  <c r="F253"/>
  <c r="S253"/>
  <c r="AF253"/>
  <c r="B253"/>
  <c r="W62"/>
  <c r="Y62" s="1"/>
  <c r="AI63"/>
  <c r="AK63" s="1"/>
  <c r="V62"/>
  <c r="X62" s="1"/>
  <c r="AJ64"/>
  <c r="AL64" s="1"/>
  <c r="J63"/>
  <c r="L63" s="1"/>
  <c r="I62"/>
  <c r="K62" s="1"/>
  <c r="DY37"/>
  <c r="DW37"/>
  <c r="DZ37"/>
  <c r="EA37"/>
  <c r="DX37"/>
  <c r="H189" l="1"/>
  <c r="G189"/>
  <c r="H190"/>
  <c r="G188"/>
  <c r="H188"/>
  <c r="G190"/>
  <c r="AG190"/>
  <c r="AG189"/>
  <c r="AH189"/>
  <c r="AH188"/>
  <c r="AG188"/>
  <c r="AH190"/>
  <c r="EW194"/>
  <c r="S191"/>
  <c r="F191"/>
  <c r="A194"/>
  <c r="B191"/>
  <c r="AF191"/>
  <c r="U189"/>
  <c r="T188"/>
  <c r="T190"/>
  <c r="T189"/>
  <c r="U188"/>
  <c r="U190"/>
  <c r="F256"/>
  <c r="S256"/>
  <c r="AF256"/>
  <c r="B256"/>
  <c r="S255"/>
  <c r="F255"/>
  <c r="AF255"/>
  <c r="B255"/>
  <c r="AJ65"/>
  <c r="AL65" s="1"/>
  <c r="V63"/>
  <c r="X63" s="1"/>
  <c r="AI64"/>
  <c r="AK64" s="1"/>
  <c r="W63"/>
  <c r="Y63" s="1"/>
  <c r="I63"/>
  <c r="K63" s="1"/>
  <c r="J64"/>
  <c r="L64" s="1"/>
  <c r="DZ38"/>
  <c r="DW38"/>
  <c r="EA38"/>
  <c r="DX38"/>
  <c r="DY38"/>
  <c r="H191" l="1"/>
  <c r="G191"/>
  <c r="G193"/>
  <c r="H193"/>
  <c r="H192"/>
  <c r="G192"/>
  <c r="AG191"/>
  <c r="AG193"/>
  <c r="AH193"/>
  <c r="AH191"/>
  <c r="AG192"/>
  <c r="AH192"/>
  <c r="EW197"/>
  <c r="S194"/>
  <c r="F194"/>
  <c r="A197"/>
  <c r="AF194"/>
  <c r="B194"/>
  <c r="T192"/>
  <c r="U193"/>
  <c r="U191"/>
  <c r="T193"/>
  <c r="U192"/>
  <c r="T191"/>
  <c r="F261"/>
  <c r="S261"/>
  <c r="AF261"/>
  <c r="B261"/>
  <c r="F259"/>
  <c r="S259"/>
  <c r="AF259"/>
  <c r="B259"/>
  <c r="S258"/>
  <c r="F258"/>
  <c r="AF258"/>
  <c r="B258"/>
  <c r="W64"/>
  <c r="Y64" s="1"/>
  <c r="AI65"/>
  <c r="AK65" s="1"/>
  <c r="V64"/>
  <c r="X64" s="1"/>
  <c r="AJ66"/>
  <c r="AL66" s="1"/>
  <c r="J65"/>
  <c r="L65" s="1"/>
  <c r="I64"/>
  <c r="K64" s="1"/>
  <c r="DX39"/>
  <c r="DW39"/>
  <c r="DY39"/>
  <c r="AG196" l="1"/>
  <c r="AH195"/>
  <c r="AH196"/>
  <c r="AG194"/>
  <c r="AH194"/>
  <c r="AG195"/>
  <c r="H196"/>
  <c r="H195"/>
  <c r="G194"/>
  <c r="H194"/>
  <c r="G196"/>
  <c r="G195"/>
  <c r="EW200"/>
  <c r="F197"/>
  <c r="S197"/>
  <c r="A200"/>
  <c r="AF197"/>
  <c r="B197"/>
  <c r="U196"/>
  <c r="T194"/>
  <c r="U195"/>
  <c r="U194"/>
  <c r="T195"/>
  <c r="T196"/>
  <c r="S262"/>
  <c r="F262"/>
  <c r="AF262"/>
  <c r="B262"/>
  <c r="F265"/>
  <c r="S265"/>
  <c r="AF265"/>
  <c r="B265"/>
  <c r="F264"/>
  <c r="S264"/>
  <c r="AF264"/>
  <c r="B264"/>
  <c r="AJ67"/>
  <c r="AL67" s="1"/>
  <c r="V65"/>
  <c r="X65" s="1"/>
  <c r="AI66"/>
  <c r="AK66" s="1"/>
  <c r="W65"/>
  <c r="Y65" s="1"/>
  <c r="I65"/>
  <c r="K65" s="1"/>
  <c r="J66"/>
  <c r="L66" s="1"/>
  <c r="EA39"/>
  <c r="DZ39"/>
  <c r="AH198" l="1"/>
  <c r="AG197"/>
  <c r="AH197"/>
  <c r="AG199"/>
  <c r="AG198"/>
  <c r="AH199"/>
  <c r="U198"/>
  <c r="T198"/>
  <c r="U199"/>
  <c r="U197"/>
  <c r="T197"/>
  <c r="T199"/>
  <c r="EW203"/>
  <c r="F200"/>
  <c r="S200"/>
  <c r="A203"/>
  <c r="AF200"/>
  <c r="B200"/>
  <c r="G198"/>
  <c r="G199"/>
  <c r="H198"/>
  <c r="G197"/>
  <c r="H197"/>
  <c r="H199"/>
  <c r="F268"/>
  <c r="S268"/>
  <c r="AF268"/>
  <c r="B268"/>
  <c r="S267"/>
  <c r="F267"/>
  <c r="AF267"/>
  <c r="B267"/>
  <c r="W66"/>
  <c r="Y66" s="1"/>
  <c r="AI67"/>
  <c r="AK67" s="1"/>
  <c r="V66"/>
  <c r="X66" s="1"/>
  <c r="AJ68"/>
  <c r="AL68" s="1"/>
  <c r="J67"/>
  <c r="L67" s="1"/>
  <c r="I66"/>
  <c r="K66" s="1"/>
  <c r="DZ40"/>
  <c r="DY40"/>
  <c r="AH200" l="1"/>
  <c r="AG200"/>
  <c r="AH202"/>
  <c r="AG201"/>
  <c r="AH201"/>
  <c r="AG202"/>
  <c r="U200"/>
  <c r="T200"/>
  <c r="T202"/>
  <c r="U201"/>
  <c r="T201"/>
  <c r="U202"/>
  <c r="EW206"/>
  <c r="S203"/>
  <c r="F203"/>
  <c r="A206"/>
  <c r="B203"/>
  <c r="AF203"/>
  <c r="H201"/>
  <c r="G202"/>
  <c r="H202"/>
  <c r="G200"/>
  <c r="H200"/>
  <c r="G201"/>
  <c r="F273"/>
  <c r="S273"/>
  <c r="AF273"/>
  <c r="B273"/>
  <c r="F271"/>
  <c r="S271"/>
  <c r="AF271"/>
  <c r="B271"/>
  <c r="S270"/>
  <c r="F270"/>
  <c r="AF270"/>
  <c r="B270"/>
  <c r="AJ69"/>
  <c r="AL69" s="1"/>
  <c r="V67"/>
  <c r="X67" s="1"/>
  <c r="AI68"/>
  <c r="AK68" s="1"/>
  <c r="W67"/>
  <c r="Y67" s="1"/>
  <c r="I67"/>
  <c r="K67" s="1"/>
  <c r="J68"/>
  <c r="L68" s="1"/>
  <c r="DW40"/>
  <c r="DX40"/>
  <c r="EA40"/>
  <c r="G205" l="1"/>
  <c r="H203"/>
  <c r="H205"/>
  <c r="G204"/>
  <c r="G203"/>
  <c r="H204"/>
  <c r="AG204"/>
  <c r="AG205"/>
  <c r="AH205"/>
  <c r="AH204"/>
  <c r="AH203"/>
  <c r="AG203"/>
  <c r="EW209"/>
  <c r="S206"/>
  <c r="F206"/>
  <c r="A209"/>
  <c r="AF206"/>
  <c r="B206"/>
  <c r="U203"/>
  <c r="T203"/>
  <c r="T204"/>
  <c r="U205"/>
  <c r="U204"/>
  <c r="T205"/>
  <c r="F276"/>
  <c r="S276"/>
  <c r="AF276"/>
  <c r="B276"/>
  <c r="F274"/>
  <c r="S274"/>
  <c r="AF274"/>
  <c r="B274"/>
  <c r="F277"/>
  <c r="S277"/>
  <c r="AF277"/>
  <c r="B277"/>
  <c r="W68"/>
  <c r="Y68" s="1"/>
  <c r="AI69"/>
  <c r="AK69" s="1"/>
  <c r="V68"/>
  <c r="X68" s="1"/>
  <c r="AJ70"/>
  <c r="AL70" s="1"/>
  <c r="J69"/>
  <c r="L69" s="1"/>
  <c r="I68"/>
  <c r="K68" s="1"/>
  <c r="DY41"/>
  <c r="DW41"/>
  <c r="DZ41"/>
  <c r="EA41"/>
  <c r="DX41"/>
  <c r="AG208" l="1"/>
  <c r="AG207"/>
  <c r="AH208"/>
  <c r="AH207"/>
  <c r="AH206"/>
  <c r="AG206"/>
  <c r="G207"/>
  <c r="H207"/>
  <c r="G206"/>
  <c r="G208"/>
  <c r="H208"/>
  <c r="H206"/>
  <c r="EW212"/>
  <c r="F209"/>
  <c r="S209"/>
  <c r="A212"/>
  <c r="AF209"/>
  <c r="B209"/>
  <c r="T206"/>
  <c r="U207"/>
  <c r="T207"/>
  <c r="T208"/>
  <c r="U206"/>
  <c r="U208"/>
  <c r="F280"/>
  <c r="S280"/>
  <c r="AF280"/>
  <c r="B280"/>
  <c r="F279"/>
  <c r="S279"/>
  <c r="AF279"/>
  <c r="B279"/>
  <c r="AJ71"/>
  <c r="AL71" s="1"/>
  <c r="V69"/>
  <c r="X69" s="1"/>
  <c r="AI70"/>
  <c r="AK70" s="1"/>
  <c r="W69"/>
  <c r="Y69" s="1"/>
  <c r="I69"/>
  <c r="K69" s="1"/>
  <c r="J70"/>
  <c r="L70" s="1"/>
  <c r="DW42"/>
  <c r="DZ42"/>
  <c r="DY42"/>
  <c r="DX42"/>
  <c r="EA42"/>
  <c r="AG210" l="1"/>
  <c r="AH209"/>
  <c r="AH211"/>
  <c r="AG211"/>
  <c r="AH210"/>
  <c r="AG209"/>
  <c r="T209"/>
  <c r="T211"/>
  <c r="U210"/>
  <c r="T210"/>
  <c r="U209"/>
  <c r="U211"/>
  <c r="EW215"/>
  <c r="F212"/>
  <c r="S212"/>
  <c r="AF212"/>
  <c r="A215"/>
  <c r="B212"/>
  <c r="G211"/>
  <c r="H209"/>
  <c r="G210"/>
  <c r="G209"/>
  <c r="H210"/>
  <c r="H211"/>
  <c r="S283"/>
  <c r="F283"/>
  <c r="AF283"/>
  <c r="B283"/>
  <c r="F282"/>
  <c r="S282"/>
  <c r="AF282"/>
  <c r="B282"/>
  <c r="F285"/>
  <c r="S285"/>
  <c r="AF285"/>
  <c r="B285"/>
  <c r="W70"/>
  <c r="Y70" s="1"/>
  <c r="AI71"/>
  <c r="AK71" s="1"/>
  <c r="V70"/>
  <c r="X70" s="1"/>
  <c r="AJ72"/>
  <c r="AL72" s="1"/>
  <c r="J71"/>
  <c r="L71" s="1"/>
  <c r="I70"/>
  <c r="K70" s="1"/>
  <c r="EF43"/>
  <c r="EC43"/>
  <c r="EB43"/>
  <c r="EW218" l="1"/>
  <c r="F215"/>
  <c r="S215"/>
  <c r="A218"/>
  <c r="B215"/>
  <c r="AF215"/>
  <c r="T212"/>
  <c r="T214"/>
  <c r="U214"/>
  <c r="T213"/>
  <c r="U212"/>
  <c r="U213"/>
  <c r="AG213"/>
  <c r="AG212"/>
  <c r="AH214"/>
  <c r="AH213"/>
  <c r="AH212"/>
  <c r="AG214"/>
  <c r="G212"/>
  <c r="H213"/>
  <c r="H214"/>
  <c r="G213"/>
  <c r="H212"/>
  <c r="G214"/>
  <c r="S286"/>
  <c r="F286"/>
  <c r="AF286"/>
  <c r="B286"/>
  <c r="F288"/>
  <c r="S288"/>
  <c r="AF288"/>
  <c r="B288"/>
  <c r="F289"/>
  <c r="S289"/>
  <c r="AF289"/>
  <c r="B289"/>
  <c r="AJ73"/>
  <c r="AL73" s="1"/>
  <c r="V71"/>
  <c r="X71" s="1"/>
  <c r="AI72"/>
  <c r="AK72" s="1"/>
  <c r="W71"/>
  <c r="Y71" s="1"/>
  <c r="I71"/>
  <c r="K71" s="1"/>
  <c r="J72"/>
  <c r="L72" s="1"/>
  <c r="EA43"/>
  <c r="DX43"/>
  <c r="DW43"/>
  <c r="DZ43"/>
  <c r="DY43"/>
  <c r="AH216" l="1"/>
  <c r="AG216"/>
  <c r="AG217"/>
  <c r="AG215"/>
  <c r="AH217"/>
  <c r="AH215"/>
  <c r="EW221"/>
  <c r="S218"/>
  <c r="F218"/>
  <c r="H218" s="1"/>
  <c r="A221"/>
  <c r="B218"/>
  <c r="AF218"/>
  <c r="AH220" s="1"/>
  <c r="G216"/>
  <c r="G215"/>
  <c r="H216"/>
  <c r="H215"/>
  <c r="G217"/>
  <c r="H217"/>
  <c r="T216"/>
  <c r="U217"/>
  <c r="U216"/>
  <c r="T217"/>
  <c r="U215"/>
  <c r="T215"/>
  <c r="S291"/>
  <c r="F291"/>
  <c r="AF291"/>
  <c r="B291"/>
  <c r="F292"/>
  <c r="S292"/>
  <c r="AF292"/>
  <c r="B292"/>
  <c r="W72"/>
  <c r="Y72" s="1"/>
  <c r="AI73"/>
  <c r="AK73" s="1"/>
  <c r="V72"/>
  <c r="X72" s="1"/>
  <c r="AJ74"/>
  <c r="AL74" s="1"/>
  <c r="J73"/>
  <c r="L73" s="1"/>
  <c r="I72"/>
  <c r="K72" s="1"/>
  <c r="ED44"/>
  <c r="AH218" l="1"/>
  <c r="AG218"/>
  <c r="H219"/>
  <c r="H220"/>
  <c r="G220"/>
  <c r="G219"/>
  <c r="G218"/>
  <c r="AG220"/>
  <c r="AH219"/>
  <c r="AG219"/>
  <c r="EW224"/>
  <c r="A224"/>
  <c r="B221"/>
  <c r="AF221"/>
  <c r="S221"/>
  <c r="F221"/>
  <c r="T220"/>
  <c r="U220"/>
  <c r="T218"/>
  <c r="U219"/>
  <c r="U218"/>
  <c r="T219"/>
  <c r="F297"/>
  <c r="S297"/>
  <c r="AF297"/>
  <c r="B297"/>
  <c r="F295"/>
  <c r="S295"/>
  <c r="AF295"/>
  <c r="B295"/>
  <c r="S294"/>
  <c r="F294"/>
  <c r="AF294"/>
  <c r="B294"/>
  <c r="AJ75"/>
  <c r="AL75" s="1"/>
  <c r="V73"/>
  <c r="X73" s="1"/>
  <c r="AI74"/>
  <c r="AK74" s="1"/>
  <c r="W73"/>
  <c r="Y73" s="1"/>
  <c r="I73"/>
  <c r="K73" s="1"/>
  <c r="J74"/>
  <c r="L74" s="1"/>
  <c r="EG44"/>
  <c r="EC44"/>
  <c r="EF44"/>
  <c r="EB44"/>
  <c r="T221" l="1"/>
  <c r="U222"/>
  <c r="T223"/>
  <c r="U221"/>
  <c r="T222"/>
  <c r="U223"/>
  <c r="G221"/>
  <c r="H222"/>
  <c r="G222"/>
  <c r="H221"/>
  <c r="H223"/>
  <c r="G223"/>
  <c r="AH221"/>
  <c r="AG222"/>
  <c r="AH223"/>
  <c r="AG223"/>
  <c r="AG221"/>
  <c r="AH222"/>
  <c r="EW227"/>
  <c r="F224"/>
  <c r="S224"/>
  <c r="A227"/>
  <c r="AF224"/>
  <c r="B224"/>
  <c r="F298"/>
  <c r="S298"/>
  <c r="AF298"/>
  <c r="B298"/>
  <c r="F300"/>
  <c r="S300"/>
  <c r="AF300"/>
  <c r="B300"/>
  <c r="F301"/>
  <c r="S301"/>
  <c r="AF301"/>
  <c r="B301"/>
  <c r="W74"/>
  <c r="Y74" s="1"/>
  <c r="AI75"/>
  <c r="AK75" s="1"/>
  <c r="V74"/>
  <c r="X74" s="1"/>
  <c r="AJ76"/>
  <c r="AL76" s="1"/>
  <c r="J75"/>
  <c r="L75" s="1"/>
  <c r="I74"/>
  <c r="K74" s="1"/>
  <c r="DY44"/>
  <c r="DZ44"/>
  <c r="DW44"/>
  <c r="DX44"/>
  <c r="EA44"/>
  <c r="AH224" l="1"/>
  <c r="AG225"/>
  <c r="AG224"/>
  <c r="AH225"/>
  <c r="AH226"/>
  <c r="AG226"/>
  <c r="U224"/>
  <c r="U225"/>
  <c r="T226"/>
  <c r="T224"/>
  <c r="T225"/>
  <c r="U226"/>
  <c r="EW230"/>
  <c r="S227"/>
  <c r="F227"/>
  <c r="A230"/>
  <c r="B227"/>
  <c r="AF227"/>
  <c r="G224"/>
  <c r="H224"/>
  <c r="H226"/>
  <c r="G225"/>
  <c r="H225"/>
  <c r="G226"/>
  <c r="F304"/>
  <c r="S304"/>
  <c r="AF304"/>
  <c r="B304"/>
  <c r="S303"/>
  <c r="F303"/>
  <c r="AF303"/>
  <c r="B303"/>
  <c r="AJ77"/>
  <c r="AL77" s="1"/>
  <c r="V75"/>
  <c r="X75" s="1"/>
  <c r="AI76"/>
  <c r="AK76" s="1"/>
  <c r="W75"/>
  <c r="Y75" s="1"/>
  <c r="I75"/>
  <c r="K75" s="1"/>
  <c r="J76"/>
  <c r="L76" s="1"/>
  <c r="EG45"/>
  <c r="H228" l="1"/>
  <c r="G228"/>
  <c r="G229"/>
  <c r="H229"/>
  <c r="G227"/>
  <c r="H227"/>
  <c r="AH228"/>
  <c r="AG227"/>
  <c r="AG229"/>
  <c r="AH227"/>
  <c r="AG228"/>
  <c r="AH229"/>
  <c r="EW233"/>
  <c r="F230"/>
  <c r="S230"/>
  <c r="A233"/>
  <c r="AF230"/>
  <c r="B230"/>
  <c r="U227"/>
  <c r="U228"/>
  <c r="T227"/>
  <c r="U229"/>
  <c r="T228"/>
  <c r="T229"/>
  <c r="F307"/>
  <c r="S307"/>
  <c r="AF307"/>
  <c r="B307"/>
  <c r="F306"/>
  <c r="S306"/>
  <c r="AF306"/>
  <c r="B306"/>
  <c r="F309"/>
  <c r="S309"/>
  <c r="AF309"/>
  <c r="B309"/>
  <c r="W76"/>
  <c r="Y76" s="1"/>
  <c r="AI77"/>
  <c r="AK77" s="1"/>
  <c r="V76"/>
  <c r="X76" s="1"/>
  <c r="AJ78"/>
  <c r="AL78" s="1"/>
  <c r="J77"/>
  <c r="L77" s="1"/>
  <c r="I76"/>
  <c r="K76" s="1"/>
  <c r="ED45"/>
  <c r="EF45"/>
  <c r="EC45"/>
  <c r="EB45"/>
  <c r="AH231" l="1"/>
  <c r="AG232"/>
  <c r="AH230"/>
  <c r="AG230"/>
  <c r="AH232"/>
  <c r="AG231"/>
  <c r="U231"/>
  <c r="U232"/>
  <c r="U230"/>
  <c r="T232"/>
  <c r="T231"/>
  <c r="T230"/>
  <c r="EW236"/>
  <c r="F233"/>
  <c r="S233"/>
  <c r="A236"/>
  <c r="AF233"/>
  <c r="B233"/>
  <c r="G231"/>
  <c r="G230"/>
  <c r="H232"/>
  <c r="H230"/>
  <c r="G232"/>
  <c r="H231"/>
  <c r="S310"/>
  <c r="F310"/>
  <c r="AF310"/>
  <c r="B310"/>
  <c r="F312"/>
  <c r="S312"/>
  <c r="AF312"/>
  <c r="B312"/>
  <c r="F313"/>
  <c r="S313"/>
  <c r="AF313"/>
  <c r="B313"/>
  <c r="AJ79"/>
  <c r="AL79" s="1"/>
  <c r="V77"/>
  <c r="X77" s="1"/>
  <c r="AI78"/>
  <c r="AK78" s="1"/>
  <c r="W77"/>
  <c r="Y77" s="1"/>
  <c r="I77"/>
  <c r="K77" s="1"/>
  <c r="J78"/>
  <c r="L78" s="1"/>
  <c r="DZ45"/>
  <c r="DW45"/>
  <c r="EA45"/>
  <c r="DX45"/>
  <c r="DY45"/>
  <c r="EW239" l="1"/>
  <c r="A239"/>
  <c r="AF236"/>
  <c r="B236"/>
  <c r="F236"/>
  <c r="H236" s="1"/>
  <c r="S236"/>
  <c r="H233"/>
  <c r="H235"/>
  <c r="G235"/>
  <c r="G233"/>
  <c r="H234"/>
  <c r="G234"/>
  <c r="AG235"/>
  <c r="AH235"/>
  <c r="AG233"/>
  <c r="AH234"/>
  <c r="AG234"/>
  <c r="AH233"/>
  <c r="T233"/>
  <c r="U234"/>
  <c r="T234"/>
  <c r="U233"/>
  <c r="T235"/>
  <c r="U235"/>
  <c r="H238"/>
  <c r="F316"/>
  <c r="S316"/>
  <c r="AF316"/>
  <c r="B316"/>
  <c r="F315"/>
  <c r="S315"/>
  <c r="AF315"/>
  <c r="B315"/>
  <c r="W78"/>
  <c r="Y78" s="1"/>
  <c r="AI79"/>
  <c r="AK79" s="1"/>
  <c r="V78"/>
  <c r="X78" s="1"/>
  <c r="AJ80"/>
  <c r="AL80" s="1"/>
  <c r="J79"/>
  <c r="L79" s="1"/>
  <c r="I78"/>
  <c r="K78" s="1"/>
  <c r="EG46"/>
  <c r="G237" l="1"/>
  <c r="G238"/>
  <c r="G236"/>
  <c r="H237"/>
  <c r="AG237"/>
  <c r="AH237"/>
  <c r="AH238"/>
  <c r="AG236"/>
  <c r="AH236"/>
  <c r="AG238"/>
  <c r="U237"/>
  <c r="U236"/>
  <c r="U238"/>
  <c r="T236"/>
  <c r="T237"/>
  <c r="T238"/>
  <c r="EW242"/>
  <c r="A242"/>
  <c r="B239"/>
  <c r="AF239"/>
  <c r="F239"/>
  <c r="S239"/>
  <c r="S318"/>
  <c r="F318"/>
  <c r="AF318"/>
  <c r="B318"/>
  <c r="S319"/>
  <c r="F319"/>
  <c r="AF319"/>
  <c r="B319"/>
  <c r="F321"/>
  <c r="S321"/>
  <c r="AF321"/>
  <c r="B321"/>
  <c r="AJ81"/>
  <c r="AL81" s="1"/>
  <c r="V79"/>
  <c r="X79" s="1"/>
  <c r="AI80"/>
  <c r="AK80" s="1"/>
  <c r="W79"/>
  <c r="Y79" s="1"/>
  <c r="I79"/>
  <c r="K79" s="1"/>
  <c r="J80"/>
  <c r="L80" s="1"/>
  <c r="ED46"/>
  <c r="EB46"/>
  <c r="EF46"/>
  <c r="EC46"/>
  <c r="U240" l="1"/>
  <c r="T240"/>
  <c r="U241"/>
  <c r="U239"/>
  <c r="T239"/>
  <c r="T241"/>
  <c r="AH241"/>
  <c r="AG240"/>
  <c r="AG239"/>
  <c r="AH240"/>
  <c r="AG241"/>
  <c r="AH239"/>
  <c r="EW245"/>
  <c r="A245"/>
  <c r="B242"/>
  <c r="AF242"/>
  <c r="F242"/>
  <c r="S242"/>
  <c r="H239"/>
  <c r="G240"/>
  <c r="G241"/>
  <c r="H240"/>
  <c r="G239"/>
  <c r="H241"/>
  <c r="F325"/>
  <c r="S325"/>
  <c r="AF325"/>
  <c r="B325"/>
  <c r="F322"/>
  <c r="S322"/>
  <c r="AF322"/>
  <c r="B322"/>
  <c r="F324"/>
  <c r="S324"/>
  <c r="AF324"/>
  <c r="B324"/>
  <c r="W80"/>
  <c r="Y80" s="1"/>
  <c r="AI81"/>
  <c r="AK81" s="1"/>
  <c r="V80"/>
  <c r="X80" s="1"/>
  <c r="AJ82"/>
  <c r="AL82" s="1"/>
  <c r="J81"/>
  <c r="L81" s="1"/>
  <c r="I80"/>
  <c r="K80" s="1"/>
  <c r="DW46"/>
  <c r="DZ46"/>
  <c r="DX46"/>
  <c r="EA46"/>
  <c r="DY46"/>
  <c r="H243" l="1"/>
  <c r="H244"/>
  <c r="G242"/>
  <c r="H242"/>
  <c r="G244"/>
  <c r="G243"/>
  <c r="U244"/>
  <c r="U242"/>
  <c r="T244"/>
  <c r="U243"/>
  <c r="T243"/>
  <c r="T242"/>
  <c r="AH243"/>
  <c r="AH244"/>
  <c r="AG244"/>
  <c r="AG243"/>
  <c r="AG242"/>
  <c r="AH242"/>
  <c r="EW248"/>
  <c r="A248"/>
  <c r="B245"/>
  <c r="AF245"/>
  <c r="S245"/>
  <c r="F245"/>
  <c r="F328"/>
  <c r="S328"/>
  <c r="AF328"/>
  <c r="B328"/>
  <c r="S327"/>
  <c r="F327"/>
  <c r="AF327"/>
  <c r="B327"/>
  <c r="AJ83"/>
  <c r="AL83" s="1"/>
  <c r="V81"/>
  <c r="X81" s="1"/>
  <c r="AI82"/>
  <c r="AK82" s="1"/>
  <c r="W81"/>
  <c r="Y81" s="1"/>
  <c r="I81"/>
  <c r="K81" s="1"/>
  <c r="J82"/>
  <c r="L82" s="1"/>
  <c r="ED47"/>
  <c r="T246" l="1"/>
  <c r="U247"/>
  <c r="T247"/>
  <c r="T245"/>
  <c r="U245"/>
  <c r="U246"/>
  <c r="H245"/>
  <c r="G247"/>
  <c r="H246"/>
  <c r="G245"/>
  <c r="H247"/>
  <c r="G246"/>
  <c r="AH245"/>
  <c r="AH246"/>
  <c r="AG245"/>
  <c r="AG247"/>
  <c r="AG246"/>
  <c r="AH247"/>
  <c r="EW251"/>
  <c r="A251"/>
  <c r="B248"/>
  <c r="AF248"/>
  <c r="S248"/>
  <c r="F248"/>
  <c r="F331"/>
  <c r="S331"/>
  <c r="AF331"/>
  <c r="B331"/>
  <c r="F330"/>
  <c r="S330"/>
  <c r="AF330"/>
  <c r="B330"/>
  <c r="F333"/>
  <c r="S333"/>
  <c r="AF333"/>
  <c r="B333"/>
  <c r="W82"/>
  <c r="Y82" s="1"/>
  <c r="AI83"/>
  <c r="AK83" s="1"/>
  <c r="V82"/>
  <c r="X82" s="1"/>
  <c r="AJ84"/>
  <c r="AL84" s="1"/>
  <c r="J83"/>
  <c r="L83" s="1"/>
  <c r="I82"/>
  <c r="K82" s="1"/>
  <c r="EG47"/>
  <c r="EB47"/>
  <c r="EF47"/>
  <c r="EC47"/>
  <c r="T248" l="1"/>
  <c r="T250"/>
  <c r="T249"/>
  <c r="U248"/>
  <c r="U249"/>
  <c r="U250"/>
  <c r="H248"/>
  <c r="G250"/>
  <c r="H249"/>
  <c r="G248"/>
  <c r="G249"/>
  <c r="H250"/>
  <c r="AH249"/>
  <c r="AG249"/>
  <c r="AH250"/>
  <c r="AG248"/>
  <c r="AG250"/>
  <c r="AH248"/>
  <c r="EW254"/>
  <c r="S251"/>
  <c r="F251"/>
  <c r="A254"/>
  <c r="B251"/>
  <c r="AF251"/>
  <c r="F337"/>
  <c r="S337"/>
  <c r="AF337"/>
  <c r="B337"/>
  <c r="S334"/>
  <c r="F334"/>
  <c r="AF334"/>
  <c r="B334"/>
  <c r="F336"/>
  <c r="S336"/>
  <c r="AF336"/>
  <c r="B336"/>
  <c r="AJ85"/>
  <c r="AL85" s="1"/>
  <c r="V83"/>
  <c r="X83" s="1"/>
  <c r="AI84"/>
  <c r="AK84" s="1"/>
  <c r="W83"/>
  <c r="Y83" s="1"/>
  <c r="I83"/>
  <c r="K83" s="1"/>
  <c r="J84"/>
  <c r="L84" s="1"/>
  <c r="EA47"/>
  <c r="DX47"/>
  <c r="DW47"/>
  <c r="DZ47"/>
  <c r="DY47"/>
  <c r="G252" l="1"/>
  <c r="H251"/>
  <c r="G251"/>
  <c r="H253"/>
  <c r="G253"/>
  <c r="H252"/>
  <c r="AH251"/>
  <c r="AG251"/>
  <c r="AG253"/>
  <c r="AH252"/>
  <c r="AG252"/>
  <c r="AH253"/>
  <c r="EW257"/>
  <c r="F254"/>
  <c r="S254"/>
  <c r="A257"/>
  <c r="AF254"/>
  <c r="B254"/>
  <c r="U251"/>
  <c r="T251"/>
  <c r="U252"/>
  <c r="T252"/>
  <c r="T253"/>
  <c r="U253"/>
  <c r="F340"/>
  <c r="S340"/>
  <c r="AF340"/>
  <c r="B340"/>
  <c r="F339"/>
  <c r="S339"/>
  <c r="AF339"/>
  <c r="B339"/>
  <c r="W84"/>
  <c r="Y84" s="1"/>
  <c r="AI85"/>
  <c r="AK85" s="1"/>
  <c r="V84"/>
  <c r="X84" s="1"/>
  <c r="AJ86"/>
  <c r="AL86" s="1"/>
  <c r="J85"/>
  <c r="L85" s="1"/>
  <c r="I84"/>
  <c r="K84" s="1"/>
  <c r="ED48"/>
  <c r="EG48"/>
  <c r="EF48"/>
  <c r="EC48"/>
  <c r="EB48"/>
  <c r="AG256" l="1"/>
  <c r="AH254"/>
  <c r="AG254"/>
  <c r="AH256"/>
  <c r="AG255"/>
  <c r="AH255"/>
  <c r="T256"/>
  <c r="T254"/>
  <c r="U256"/>
  <c r="T255"/>
  <c r="U254"/>
  <c r="U255"/>
  <c r="EW260"/>
  <c r="F257"/>
  <c r="S257"/>
  <c r="A260"/>
  <c r="AF257"/>
  <c r="B257"/>
  <c r="H256"/>
  <c r="G254"/>
  <c r="G256"/>
  <c r="G255"/>
  <c r="H255"/>
  <c r="H254"/>
  <c r="F345"/>
  <c r="S345"/>
  <c r="AF345"/>
  <c r="B345"/>
  <c r="S342"/>
  <c r="F342"/>
  <c r="AF342"/>
  <c r="B342"/>
  <c r="F343"/>
  <c r="S343"/>
  <c r="AF343"/>
  <c r="B343"/>
  <c r="AJ87"/>
  <c r="AL87" s="1"/>
  <c r="V85"/>
  <c r="X85" s="1"/>
  <c r="AI86"/>
  <c r="AK86" s="1"/>
  <c r="W85"/>
  <c r="Y85" s="1"/>
  <c r="I85"/>
  <c r="K85" s="1"/>
  <c r="J86"/>
  <c r="L86" s="1"/>
  <c r="DY48"/>
  <c r="DX48"/>
  <c r="EA48"/>
  <c r="DW48"/>
  <c r="DZ48"/>
  <c r="AH257" l="1"/>
  <c r="AH259"/>
  <c r="AG258"/>
  <c r="AG257"/>
  <c r="AG259"/>
  <c r="AH258"/>
  <c r="T257"/>
  <c r="T259"/>
  <c r="U258"/>
  <c r="T258"/>
  <c r="U257"/>
  <c r="U259"/>
  <c r="EW263"/>
  <c r="S260"/>
  <c r="F260"/>
  <c r="A263"/>
  <c r="B260"/>
  <c r="AF260"/>
  <c r="G257"/>
  <c r="G258"/>
  <c r="H259"/>
  <c r="H258"/>
  <c r="H257"/>
  <c r="G259"/>
  <c r="F346"/>
  <c r="S346"/>
  <c r="AF346"/>
  <c r="B346"/>
  <c r="F349"/>
  <c r="S349"/>
  <c r="AF349"/>
  <c r="B349"/>
  <c r="F348"/>
  <c r="S348"/>
  <c r="AF348"/>
  <c r="B348"/>
  <c r="W86"/>
  <c r="Y86" s="1"/>
  <c r="AI87"/>
  <c r="AK87" s="1"/>
  <c r="V86"/>
  <c r="X86" s="1"/>
  <c r="AJ88"/>
  <c r="AL88" s="1"/>
  <c r="J87"/>
  <c r="L87" s="1"/>
  <c r="I86"/>
  <c r="K86" s="1"/>
  <c r="EG49"/>
  <c r="H262" l="1"/>
  <c r="H261"/>
  <c r="G262"/>
  <c r="G260"/>
  <c r="H260"/>
  <c r="G261"/>
  <c r="AH261"/>
  <c r="AG261"/>
  <c r="AH260"/>
  <c r="AG262"/>
  <c r="AH262"/>
  <c r="AG260"/>
  <c r="EW266"/>
  <c r="S263"/>
  <c r="F263"/>
  <c r="A266"/>
  <c r="B263"/>
  <c r="AF263"/>
  <c r="T260"/>
  <c r="T261"/>
  <c r="U262"/>
  <c r="U260"/>
  <c r="T262"/>
  <c r="U261"/>
  <c r="F351"/>
  <c r="S351"/>
  <c r="AF351"/>
  <c r="B351"/>
  <c r="F352"/>
  <c r="S352"/>
  <c r="AF352"/>
  <c r="B352"/>
  <c r="AJ89"/>
  <c r="AL89" s="1"/>
  <c r="V87"/>
  <c r="X87" s="1"/>
  <c r="AI88"/>
  <c r="AK88" s="1"/>
  <c r="W87"/>
  <c r="Y87" s="1"/>
  <c r="I87"/>
  <c r="K87" s="1"/>
  <c r="J88"/>
  <c r="L88" s="1"/>
  <c r="EC49"/>
  <c r="ED49"/>
  <c r="EB49"/>
  <c r="G263" l="1"/>
  <c r="H264"/>
  <c r="G265"/>
  <c r="H263"/>
  <c r="H265"/>
  <c r="G264"/>
  <c r="AH265"/>
  <c r="AH263"/>
  <c r="AG263"/>
  <c r="AG265"/>
  <c r="AG264"/>
  <c r="AH264"/>
  <c r="EW269"/>
  <c r="F266"/>
  <c r="H267" s="1"/>
  <c r="S266"/>
  <c r="A269"/>
  <c r="AF266"/>
  <c r="B266"/>
  <c r="T263"/>
  <c r="U265"/>
  <c r="U263"/>
  <c r="T265"/>
  <c r="U264"/>
  <c r="T264"/>
  <c r="S355"/>
  <c r="F355"/>
  <c r="AF355"/>
  <c r="B355"/>
  <c r="F354"/>
  <c r="S354"/>
  <c r="AF354"/>
  <c r="B354"/>
  <c r="F357"/>
  <c r="S357"/>
  <c r="AF357"/>
  <c r="B357"/>
  <c r="W88"/>
  <c r="Y88" s="1"/>
  <c r="AI89"/>
  <c r="AK89" s="1"/>
  <c r="V88"/>
  <c r="X88" s="1"/>
  <c r="AJ90"/>
  <c r="AL90" s="1"/>
  <c r="J89"/>
  <c r="L89" s="1"/>
  <c r="I88"/>
  <c r="K88" s="1"/>
  <c r="EF49"/>
  <c r="DX49"/>
  <c r="DY49"/>
  <c r="G266" l="1"/>
  <c r="G268"/>
  <c r="AG266"/>
  <c r="AH267"/>
  <c r="AG267"/>
  <c r="AH266"/>
  <c r="AG268"/>
  <c r="AH268"/>
  <c r="U266"/>
  <c r="U268"/>
  <c r="U267"/>
  <c r="T268"/>
  <c r="T266"/>
  <c r="T267"/>
  <c r="EW272"/>
  <c r="F269"/>
  <c r="S269"/>
  <c r="A272"/>
  <c r="AF269"/>
  <c r="B269"/>
  <c r="H266"/>
  <c r="H268"/>
  <c r="G267"/>
  <c r="F361"/>
  <c r="S361"/>
  <c r="AF361"/>
  <c r="B361"/>
  <c r="F360"/>
  <c r="S360"/>
  <c r="AF360"/>
  <c r="B360"/>
  <c r="S358"/>
  <c r="F358"/>
  <c r="AF358"/>
  <c r="B358"/>
  <c r="AJ91"/>
  <c r="AL91" s="1"/>
  <c r="V89"/>
  <c r="X89" s="1"/>
  <c r="AI90"/>
  <c r="AK90" s="1"/>
  <c r="W89"/>
  <c r="Y89" s="1"/>
  <c r="I89"/>
  <c r="K89" s="1"/>
  <c r="J90"/>
  <c r="L90" s="1"/>
  <c r="EA49"/>
  <c r="DW49"/>
  <c r="DZ49"/>
  <c r="AG271" l="1"/>
  <c r="AH269"/>
  <c r="AH271"/>
  <c r="AG269"/>
  <c r="AH270"/>
  <c r="AG270"/>
  <c r="T269"/>
  <c r="T270"/>
  <c r="U271"/>
  <c r="U269"/>
  <c r="T271"/>
  <c r="U270"/>
  <c r="EW275"/>
  <c r="A275"/>
  <c r="B272"/>
  <c r="AF272"/>
  <c r="S272"/>
  <c r="F272"/>
  <c r="H269"/>
  <c r="G271"/>
  <c r="G270"/>
  <c r="G269"/>
  <c r="H270"/>
  <c r="H271"/>
  <c r="F364"/>
  <c r="S364"/>
  <c r="AF364"/>
  <c r="B364"/>
  <c r="F363"/>
  <c r="S363"/>
  <c r="AF363"/>
  <c r="B363"/>
  <c r="W90"/>
  <c r="Y90" s="1"/>
  <c r="AI91"/>
  <c r="AK91" s="1"/>
  <c r="V90"/>
  <c r="X90" s="1"/>
  <c r="AJ92"/>
  <c r="AL92" s="1"/>
  <c r="J91"/>
  <c r="L91" s="1"/>
  <c r="I90"/>
  <c r="K90" s="1"/>
  <c r="ED50"/>
  <c r="T272" l="1"/>
  <c r="T273"/>
  <c r="U274"/>
  <c r="U273"/>
  <c r="U272"/>
  <c r="T274"/>
  <c r="H273"/>
  <c r="G272"/>
  <c r="H274"/>
  <c r="H272"/>
  <c r="G273"/>
  <c r="G274"/>
  <c r="AH272"/>
  <c r="AG272"/>
  <c r="AG274"/>
  <c r="AG273"/>
  <c r="AH273"/>
  <c r="AH274"/>
  <c r="EW278"/>
  <c r="A278"/>
  <c r="AF275"/>
  <c r="B275"/>
  <c r="S275"/>
  <c r="F275"/>
  <c r="F369"/>
  <c r="S369"/>
  <c r="AF369"/>
  <c r="B369"/>
  <c r="F367"/>
  <c r="S367"/>
  <c r="AF367"/>
  <c r="B367"/>
  <c r="S366"/>
  <c r="F366"/>
  <c r="AF366"/>
  <c r="B366"/>
  <c r="AJ93"/>
  <c r="AL93" s="1"/>
  <c r="V91"/>
  <c r="X91" s="1"/>
  <c r="AI92"/>
  <c r="AK92" s="1"/>
  <c r="W91"/>
  <c r="Y91" s="1"/>
  <c r="I91"/>
  <c r="K91" s="1"/>
  <c r="J92"/>
  <c r="L92" s="1"/>
  <c r="EG50"/>
  <c r="EF50"/>
  <c r="EC50"/>
  <c r="EB50"/>
  <c r="U275" l="1"/>
  <c r="T277"/>
  <c r="U277"/>
  <c r="U276"/>
  <c r="T275"/>
  <c r="T276"/>
  <c r="AG275"/>
  <c r="AG276"/>
  <c r="AG277"/>
  <c r="AH275"/>
  <c r="AH277"/>
  <c r="AH276"/>
  <c r="G276"/>
  <c r="G275"/>
  <c r="H277"/>
  <c r="H276"/>
  <c r="G277"/>
  <c r="H275"/>
  <c r="EW281"/>
  <c r="F278"/>
  <c r="S278"/>
  <c r="A281"/>
  <c r="B278"/>
  <c r="AF278"/>
  <c r="F370"/>
  <c r="S370"/>
  <c r="AF370"/>
  <c r="B370"/>
  <c r="F373"/>
  <c r="S373"/>
  <c r="AF373"/>
  <c r="B373"/>
  <c r="F372"/>
  <c r="S372"/>
  <c r="AF372"/>
  <c r="B372"/>
  <c r="W92"/>
  <c r="Y92" s="1"/>
  <c r="AI93"/>
  <c r="AK93" s="1"/>
  <c r="V92"/>
  <c r="X92" s="1"/>
  <c r="AJ94"/>
  <c r="AL94" s="1"/>
  <c r="J93"/>
  <c r="L93" s="1"/>
  <c r="I92"/>
  <c r="K92" s="1"/>
  <c r="DY50"/>
  <c r="DX50"/>
  <c r="EA50"/>
  <c r="DW50"/>
  <c r="DZ50"/>
  <c r="U279" l="1"/>
  <c r="T280"/>
  <c r="U280"/>
  <c r="T279"/>
  <c r="U278"/>
  <c r="T278"/>
  <c r="AH280"/>
  <c r="AH279"/>
  <c r="AG279"/>
  <c r="AH278"/>
  <c r="AG280"/>
  <c r="AG278"/>
  <c r="EW284"/>
  <c r="S281"/>
  <c r="F281"/>
  <c r="A284"/>
  <c r="B281"/>
  <c r="AF281"/>
  <c r="G279"/>
  <c r="G280"/>
  <c r="G278"/>
  <c r="H278"/>
  <c r="H280"/>
  <c r="H279"/>
  <c r="F375"/>
  <c r="S375"/>
  <c r="AF375"/>
  <c r="B375"/>
  <c r="F376"/>
  <c r="S376"/>
  <c r="AF376"/>
  <c r="B376"/>
  <c r="AJ95"/>
  <c r="AL95" s="1"/>
  <c r="V93"/>
  <c r="X93" s="1"/>
  <c r="AI94"/>
  <c r="AK94" s="1"/>
  <c r="W93"/>
  <c r="Y93" s="1"/>
  <c r="I93"/>
  <c r="K93" s="1"/>
  <c r="J94"/>
  <c r="L94" s="1"/>
  <c r="EG51"/>
  <c r="G281" l="1"/>
  <c r="G282"/>
  <c r="H282"/>
  <c r="H281"/>
  <c r="G283"/>
  <c r="H283"/>
  <c r="AG282"/>
  <c r="AG283"/>
  <c r="AH283"/>
  <c r="AH281"/>
  <c r="AG281"/>
  <c r="AH282"/>
  <c r="EW287"/>
  <c r="F284"/>
  <c r="S284"/>
  <c r="A287"/>
  <c r="AF284"/>
  <c r="B284"/>
  <c r="T282"/>
  <c r="T283"/>
  <c r="U282"/>
  <c r="U281"/>
  <c r="T281"/>
  <c r="U283"/>
  <c r="F381"/>
  <c r="S381"/>
  <c r="AF381"/>
  <c r="B381"/>
  <c r="F378"/>
  <c r="S378"/>
  <c r="AF378"/>
  <c r="B378"/>
  <c r="S379"/>
  <c r="F379"/>
  <c r="AF379"/>
  <c r="B379"/>
  <c r="W94"/>
  <c r="Y94" s="1"/>
  <c r="AI95"/>
  <c r="AK95" s="1"/>
  <c r="V94"/>
  <c r="X94" s="1"/>
  <c r="AJ96"/>
  <c r="AL96" s="1"/>
  <c r="J95"/>
  <c r="L95" s="1"/>
  <c r="I94"/>
  <c r="K94" s="1"/>
  <c r="ED51"/>
  <c r="EC51"/>
  <c r="EF51"/>
  <c r="EB51"/>
  <c r="AG284" l="1"/>
  <c r="AH284"/>
  <c r="AG286"/>
  <c r="AH285"/>
  <c r="AG285"/>
  <c r="AH286"/>
  <c r="T285"/>
  <c r="U284"/>
  <c r="T286"/>
  <c r="T284"/>
  <c r="U286"/>
  <c r="U285"/>
  <c r="EW290"/>
  <c r="F287"/>
  <c r="S287"/>
  <c r="A290"/>
  <c r="AF287"/>
  <c r="B287"/>
  <c r="H285"/>
  <c r="H284"/>
  <c r="H286"/>
  <c r="G285"/>
  <c r="G284"/>
  <c r="G286"/>
  <c r="F384"/>
  <c r="S384"/>
  <c r="AF384"/>
  <c r="B384"/>
  <c r="S382"/>
  <c r="F382"/>
  <c r="AF382"/>
  <c r="B382"/>
  <c r="F385"/>
  <c r="S385"/>
  <c r="AF385"/>
  <c r="B385"/>
  <c r="AJ97"/>
  <c r="AL97" s="1"/>
  <c r="V95"/>
  <c r="X95" s="1"/>
  <c r="AI96"/>
  <c r="AK96" s="1"/>
  <c r="W95"/>
  <c r="Y95" s="1"/>
  <c r="I95"/>
  <c r="K95" s="1"/>
  <c r="J96"/>
  <c r="L96" s="1"/>
  <c r="DZ51"/>
  <c r="DW51"/>
  <c r="DX51"/>
  <c r="EA51"/>
  <c r="DY51"/>
  <c r="AG288" l="1"/>
  <c r="AG289"/>
  <c r="AG287"/>
  <c r="AH289"/>
  <c r="AH288"/>
  <c r="AH287"/>
  <c r="U287"/>
  <c r="T289"/>
  <c r="U289"/>
  <c r="T287"/>
  <c r="T288"/>
  <c r="U288"/>
  <c r="EW293"/>
  <c r="F290"/>
  <c r="S290"/>
  <c r="A293"/>
  <c r="AF290"/>
  <c r="B290"/>
  <c r="G287"/>
  <c r="G289"/>
  <c r="H288"/>
  <c r="H287"/>
  <c r="H289"/>
  <c r="G288"/>
  <c r="S387"/>
  <c r="F387"/>
  <c r="AF387"/>
  <c r="B387"/>
  <c r="F388"/>
  <c r="S388"/>
  <c r="AF388"/>
  <c r="B388"/>
  <c r="W96"/>
  <c r="Y96" s="1"/>
  <c r="AI97"/>
  <c r="AK97" s="1"/>
  <c r="V96"/>
  <c r="X96" s="1"/>
  <c r="AJ98"/>
  <c r="AL98" s="1"/>
  <c r="J97"/>
  <c r="L97" s="1"/>
  <c r="I96"/>
  <c r="K96" s="1"/>
  <c r="EG52"/>
  <c r="AG290" l="1"/>
  <c r="AG292"/>
  <c r="AG291"/>
  <c r="AH291"/>
  <c r="AH292"/>
  <c r="AH290"/>
  <c r="T292"/>
  <c r="U291"/>
  <c r="U290"/>
  <c r="T290"/>
  <c r="T291"/>
  <c r="U292"/>
  <c r="EW296"/>
  <c r="F293"/>
  <c r="S293"/>
  <c r="A296"/>
  <c r="AF293"/>
  <c r="B293"/>
  <c r="H290"/>
  <c r="H292"/>
  <c r="H291"/>
  <c r="G290"/>
  <c r="G291"/>
  <c r="G292"/>
  <c r="S390"/>
  <c r="F390"/>
  <c r="AF390"/>
  <c r="B390"/>
  <c r="F393"/>
  <c r="S393"/>
  <c r="AF393"/>
  <c r="B393"/>
  <c r="S391"/>
  <c r="F391"/>
  <c r="AF391"/>
  <c r="B391"/>
  <c r="AJ99"/>
  <c r="AL99" s="1"/>
  <c r="V97"/>
  <c r="X97" s="1"/>
  <c r="AI98"/>
  <c r="AK98" s="1"/>
  <c r="W97"/>
  <c r="Y97" s="1"/>
  <c r="I97"/>
  <c r="K97" s="1"/>
  <c r="J98"/>
  <c r="L98" s="1"/>
  <c r="ED52"/>
  <c r="EF52"/>
  <c r="EC52"/>
  <c r="EB52"/>
  <c r="AH293" l="1"/>
  <c r="AG294"/>
  <c r="AG295"/>
  <c r="AG293"/>
  <c r="AH294"/>
  <c r="AH295"/>
  <c r="T293"/>
  <c r="U295"/>
  <c r="T294"/>
  <c r="U293"/>
  <c r="T295"/>
  <c r="U294"/>
  <c r="EW299"/>
  <c r="S296"/>
  <c r="F296"/>
  <c r="A299"/>
  <c r="B296"/>
  <c r="AF296"/>
  <c r="G294"/>
  <c r="H295"/>
  <c r="H294"/>
  <c r="H293"/>
  <c r="G293"/>
  <c r="G295"/>
  <c r="F397"/>
  <c r="S397"/>
  <c r="AF397"/>
  <c r="B397"/>
  <c r="F394"/>
  <c r="S394"/>
  <c r="AF394"/>
  <c r="B394"/>
  <c r="F396"/>
  <c r="S396"/>
  <c r="AF396"/>
  <c r="B396"/>
  <c r="W98"/>
  <c r="Y98" s="1"/>
  <c r="AI99"/>
  <c r="AK99" s="1"/>
  <c r="V98"/>
  <c r="X98" s="1"/>
  <c r="AJ100"/>
  <c r="AL100" s="1"/>
  <c r="J99"/>
  <c r="L99" s="1"/>
  <c r="I98"/>
  <c r="K98" s="1"/>
  <c r="DY52"/>
  <c r="DX52"/>
  <c r="EA52"/>
  <c r="DZ52"/>
  <c r="DW52"/>
  <c r="H297" l="1"/>
  <c r="H296"/>
  <c r="H298"/>
  <c r="G296"/>
  <c r="G298"/>
  <c r="G297"/>
  <c r="AH298"/>
  <c r="AH297"/>
  <c r="AG297"/>
  <c r="AG296"/>
  <c r="AH296"/>
  <c r="AG298"/>
  <c r="EW302"/>
  <c r="F299"/>
  <c r="S299"/>
  <c r="A302"/>
  <c r="B299"/>
  <c r="AF299"/>
  <c r="T296"/>
  <c r="U297"/>
  <c r="U298"/>
  <c r="U296"/>
  <c r="T297"/>
  <c r="T298"/>
  <c r="S399"/>
  <c r="F399"/>
  <c r="AF399"/>
  <c r="B399"/>
  <c r="F400"/>
  <c r="S400"/>
  <c r="AF400"/>
  <c r="B400"/>
  <c r="AJ101"/>
  <c r="AL101" s="1"/>
  <c r="V99"/>
  <c r="X99" s="1"/>
  <c r="AI100"/>
  <c r="AK100" s="1"/>
  <c r="W99"/>
  <c r="Y99" s="1"/>
  <c r="I99"/>
  <c r="K99" s="1"/>
  <c r="J100"/>
  <c r="L100" s="1"/>
  <c r="EG53"/>
  <c r="T300" l="1"/>
  <c r="T301"/>
  <c r="U299"/>
  <c r="T299"/>
  <c r="U301"/>
  <c r="U300"/>
  <c r="AH300"/>
  <c r="AG300"/>
  <c r="AH299"/>
  <c r="AG299"/>
  <c r="AH301"/>
  <c r="AG301"/>
  <c r="EW305"/>
  <c r="F302"/>
  <c r="S302"/>
  <c r="A305"/>
  <c r="B302"/>
  <c r="AF302"/>
  <c r="H300"/>
  <c r="H301"/>
  <c r="G299"/>
  <c r="G300"/>
  <c r="H299"/>
  <c r="G301"/>
  <c r="F405"/>
  <c r="S405"/>
  <c r="AF405"/>
  <c r="B405"/>
  <c r="F402"/>
  <c r="S402"/>
  <c r="AF402"/>
  <c r="B402"/>
  <c r="S403"/>
  <c r="F403"/>
  <c r="AF403"/>
  <c r="B403"/>
  <c r="W100"/>
  <c r="Y100" s="1"/>
  <c r="AI101"/>
  <c r="AK101" s="1"/>
  <c r="V100"/>
  <c r="X100" s="1"/>
  <c r="AJ102"/>
  <c r="AL102" s="1"/>
  <c r="J101"/>
  <c r="L101" s="1"/>
  <c r="I100"/>
  <c r="K100" s="1"/>
  <c r="ED53"/>
  <c r="EC53"/>
  <c r="EF53"/>
  <c r="EB53"/>
  <c r="U303" l="1"/>
  <c r="U302"/>
  <c r="U304"/>
  <c r="T303"/>
  <c r="T302"/>
  <c r="T304"/>
  <c r="AG304"/>
  <c r="AH302"/>
  <c r="AH304"/>
  <c r="AG302"/>
  <c r="AH303"/>
  <c r="AG303"/>
  <c r="EW308"/>
  <c r="S305"/>
  <c r="F305"/>
  <c r="A308"/>
  <c r="B305"/>
  <c r="AF305"/>
  <c r="H302"/>
  <c r="G302"/>
  <c r="H303"/>
  <c r="G303"/>
  <c r="G304"/>
  <c r="H304"/>
  <c r="S406"/>
  <c r="F406"/>
  <c r="AF406"/>
  <c r="B406"/>
  <c r="F409"/>
  <c r="S409"/>
  <c r="AF409"/>
  <c r="B409"/>
  <c r="F408"/>
  <c r="S408"/>
  <c r="AF408"/>
  <c r="B408"/>
  <c r="AJ103"/>
  <c r="AL103" s="1"/>
  <c r="V101"/>
  <c r="X101" s="1"/>
  <c r="AI102"/>
  <c r="AK102" s="1"/>
  <c r="W101"/>
  <c r="Y101" s="1"/>
  <c r="I101"/>
  <c r="K101" s="1"/>
  <c r="J102"/>
  <c r="L102" s="1"/>
  <c r="DX53"/>
  <c r="EA53"/>
  <c r="DZ53"/>
  <c r="DW53"/>
  <c r="DY53"/>
  <c r="G306" l="1"/>
  <c r="G307"/>
  <c r="H306"/>
  <c r="G305"/>
  <c r="H305"/>
  <c r="H307"/>
  <c r="AG305"/>
  <c r="AG307"/>
  <c r="AG306"/>
  <c r="AH305"/>
  <c r="AH307"/>
  <c r="AH306"/>
  <c r="EW311"/>
  <c r="S308"/>
  <c r="F308"/>
  <c r="A311"/>
  <c r="B308"/>
  <c r="AF308"/>
  <c r="U305"/>
  <c r="U306"/>
  <c r="T307"/>
  <c r="T305"/>
  <c r="T306"/>
  <c r="U307"/>
  <c r="S411"/>
  <c r="F411"/>
  <c r="AF411"/>
  <c r="B411"/>
  <c r="F412"/>
  <c r="S412"/>
  <c r="AF412"/>
  <c r="B412"/>
  <c r="W102"/>
  <c r="Y102" s="1"/>
  <c r="AI103"/>
  <c r="AK103" s="1"/>
  <c r="V102"/>
  <c r="X102" s="1"/>
  <c r="AJ104"/>
  <c r="AL104" s="1"/>
  <c r="J103"/>
  <c r="L103" s="1"/>
  <c r="I102"/>
  <c r="K102" s="1"/>
  <c r="EG54"/>
  <c r="H310" l="1"/>
  <c r="G309"/>
  <c r="H309"/>
  <c r="H308"/>
  <c r="G310"/>
  <c r="G308"/>
  <c r="AH309"/>
  <c r="AH308"/>
  <c r="AG310"/>
  <c r="AG309"/>
  <c r="AG308"/>
  <c r="AH310"/>
  <c r="EW314"/>
  <c r="S311"/>
  <c r="F311"/>
  <c r="A314"/>
  <c r="AF311"/>
  <c r="B311"/>
  <c r="T308"/>
  <c r="T309"/>
  <c r="T310"/>
  <c r="U308"/>
  <c r="U310"/>
  <c r="U309"/>
  <c r="S414"/>
  <c r="F414"/>
  <c r="AF414"/>
  <c r="B414"/>
  <c r="F417"/>
  <c r="S417"/>
  <c r="AF417"/>
  <c r="B417"/>
  <c r="S415"/>
  <c r="F415"/>
  <c r="AF415"/>
  <c r="B415"/>
  <c r="AJ105"/>
  <c r="AL105" s="1"/>
  <c r="V103"/>
  <c r="X103" s="1"/>
  <c r="AI104"/>
  <c r="AK104" s="1"/>
  <c r="W103"/>
  <c r="Y103" s="1"/>
  <c r="I103"/>
  <c r="K103" s="1"/>
  <c r="J104"/>
  <c r="L104" s="1"/>
  <c r="ED54"/>
  <c r="EC54"/>
  <c r="EF54"/>
  <c r="EB54"/>
  <c r="AG312" l="1"/>
  <c r="AG313"/>
  <c r="AH311"/>
  <c r="AH312"/>
  <c r="AH313"/>
  <c r="AG311"/>
  <c r="H312"/>
  <c r="H313"/>
  <c r="G313"/>
  <c r="G311"/>
  <c r="G312"/>
  <c r="H311"/>
  <c r="EW317"/>
  <c r="S314"/>
  <c r="F314"/>
  <c r="A317"/>
  <c r="B314"/>
  <c r="AF314"/>
  <c r="T312"/>
  <c r="T311"/>
  <c r="T313"/>
  <c r="U312"/>
  <c r="U311"/>
  <c r="U313"/>
  <c r="F420"/>
  <c r="S420"/>
  <c r="AF420"/>
  <c r="B420"/>
  <c r="F418"/>
  <c r="S418"/>
  <c r="AF418"/>
  <c r="B418"/>
  <c r="F421"/>
  <c r="S421"/>
  <c r="AF421"/>
  <c r="B421"/>
  <c r="W104"/>
  <c r="Y104" s="1"/>
  <c r="AI105"/>
  <c r="AK105" s="1"/>
  <c r="V104"/>
  <c r="X104" s="1"/>
  <c r="AJ106"/>
  <c r="AL106" s="1"/>
  <c r="J105"/>
  <c r="L105" s="1"/>
  <c r="I104"/>
  <c r="K104" s="1"/>
  <c r="DY54"/>
  <c r="DX54"/>
  <c r="EA54"/>
  <c r="DZ54"/>
  <c r="DW54"/>
  <c r="G316" l="1"/>
  <c r="H314"/>
  <c r="G314"/>
  <c r="H315"/>
  <c r="G315"/>
  <c r="H316"/>
  <c r="AH314"/>
  <c r="AG315"/>
  <c r="AH316"/>
  <c r="AG314"/>
  <c r="AH315"/>
  <c r="AG316"/>
  <c r="EW320"/>
  <c r="S317"/>
  <c r="F317"/>
  <c r="A320"/>
  <c r="B317"/>
  <c r="AF317"/>
  <c r="U315"/>
  <c r="U316"/>
  <c r="U314"/>
  <c r="T314"/>
  <c r="T316"/>
  <c r="T315"/>
  <c r="S423"/>
  <c r="F423"/>
  <c r="AF423"/>
  <c r="B423"/>
  <c r="F424"/>
  <c r="S424"/>
  <c r="AF424"/>
  <c r="B424"/>
  <c r="AJ107"/>
  <c r="AL107" s="1"/>
  <c r="V105"/>
  <c r="X105" s="1"/>
  <c r="AI106"/>
  <c r="AK106" s="1"/>
  <c r="W105"/>
  <c r="Y105" s="1"/>
  <c r="I105"/>
  <c r="K105" s="1"/>
  <c r="J106"/>
  <c r="L106" s="1"/>
  <c r="ED55"/>
  <c r="G317" l="1"/>
  <c r="G318"/>
  <c r="G319"/>
  <c r="H317"/>
  <c r="H319"/>
  <c r="H318"/>
  <c r="AG319"/>
  <c r="AG317"/>
  <c r="AH318"/>
  <c r="AH319"/>
  <c r="AG318"/>
  <c r="AH317"/>
  <c r="EW323"/>
  <c r="S320"/>
  <c r="F320"/>
  <c r="A323"/>
  <c r="B320"/>
  <c r="AF320"/>
  <c r="U317"/>
  <c r="T318"/>
  <c r="U319"/>
  <c r="T317"/>
  <c r="U318"/>
  <c r="T319"/>
  <c r="F429"/>
  <c r="S429"/>
  <c r="AF429"/>
  <c r="B429"/>
  <c r="S427"/>
  <c r="F427"/>
  <c r="AF427"/>
  <c r="B427"/>
  <c r="F426"/>
  <c r="S426"/>
  <c r="AF426"/>
  <c r="B426"/>
  <c r="W106"/>
  <c r="Y106" s="1"/>
  <c r="AI107"/>
  <c r="AK107" s="1"/>
  <c r="V106"/>
  <c r="X106" s="1"/>
  <c r="AJ108"/>
  <c r="AL108" s="1"/>
  <c r="J107"/>
  <c r="L107" s="1"/>
  <c r="I106"/>
  <c r="K106" s="1"/>
  <c r="EG55"/>
  <c r="EC55"/>
  <c r="EF55"/>
  <c r="EB55"/>
  <c r="H320" l="1"/>
  <c r="G321"/>
  <c r="H322"/>
  <c r="G322"/>
  <c r="H321"/>
  <c r="G320"/>
  <c r="AG320"/>
  <c r="AG321"/>
  <c r="AG322"/>
  <c r="AH321"/>
  <c r="AH320"/>
  <c r="AH322"/>
  <c r="EW326"/>
  <c r="F323"/>
  <c r="S323"/>
  <c r="A326"/>
  <c r="AF323"/>
  <c r="B323"/>
  <c r="T320"/>
  <c r="U321"/>
  <c r="U322"/>
  <c r="U320"/>
  <c r="T321"/>
  <c r="T322"/>
  <c r="S430"/>
  <c r="F430"/>
  <c r="AF430"/>
  <c r="B430"/>
  <c r="F433"/>
  <c r="S433"/>
  <c r="AF433"/>
  <c r="B433"/>
  <c r="F432"/>
  <c r="S432"/>
  <c r="AF432"/>
  <c r="B432"/>
  <c r="AJ109"/>
  <c r="AL109" s="1"/>
  <c r="V107"/>
  <c r="X107" s="1"/>
  <c r="AI108"/>
  <c r="AK108" s="1"/>
  <c r="W107"/>
  <c r="Y107" s="1"/>
  <c r="I107"/>
  <c r="K107" s="1"/>
  <c r="J108"/>
  <c r="L108" s="1"/>
  <c r="DX55"/>
  <c r="EA55"/>
  <c r="DZ55"/>
  <c r="DW55"/>
  <c r="DY55"/>
  <c r="AH323" l="1"/>
  <c r="AH325"/>
  <c r="AH324"/>
  <c r="AG325"/>
  <c r="AG323"/>
  <c r="AG324"/>
  <c r="U323"/>
  <c r="T324"/>
  <c r="T325"/>
  <c r="U324"/>
  <c r="T323"/>
  <c r="U325"/>
  <c r="EW329"/>
  <c r="S326"/>
  <c r="F326"/>
  <c r="A329"/>
  <c r="AF326"/>
  <c r="B326"/>
  <c r="H324"/>
  <c r="H323"/>
  <c r="H325"/>
  <c r="G323"/>
  <c r="G325"/>
  <c r="G324"/>
  <c r="F436"/>
  <c r="S436"/>
  <c r="AF436"/>
  <c r="B436"/>
  <c r="S435"/>
  <c r="F435"/>
  <c r="AF435"/>
  <c r="B435"/>
  <c r="W108"/>
  <c r="Y108" s="1"/>
  <c r="AI109"/>
  <c r="AK109" s="1"/>
  <c r="V108"/>
  <c r="X108" s="1"/>
  <c r="AJ110"/>
  <c r="AL110" s="1"/>
  <c r="J109"/>
  <c r="L109" s="1"/>
  <c r="I108"/>
  <c r="K108" s="1"/>
  <c r="ED56"/>
  <c r="AH326" l="1"/>
  <c r="AG326"/>
  <c r="AG327"/>
  <c r="AH328"/>
  <c r="AH327"/>
  <c r="AG328"/>
  <c r="G327"/>
  <c r="H327"/>
  <c r="H326"/>
  <c r="H328"/>
  <c r="G328"/>
  <c r="G326"/>
  <c r="EW332"/>
  <c r="F329"/>
  <c r="S329"/>
  <c r="A332"/>
  <c r="AF329"/>
  <c r="AG331" s="1"/>
  <c r="B329"/>
  <c r="U326"/>
  <c r="U328"/>
  <c r="T328"/>
  <c r="U327"/>
  <c r="T327"/>
  <c r="T326"/>
  <c r="AH330"/>
  <c r="S439"/>
  <c r="F439"/>
  <c r="AF439"/>
  <c r="B439"/>
  <c r="F441"/>
  <c r="S441"/>
  <c r="AF441"/>
  <c r="B441"/>
  <c r="S438"/>
  <c r="F438"/>
  <c r="AF438"/>
  <c r="B438"/>
  <c r="AJ111"/>
  <c r="AL111" s="1"/>
  <c r="V109"/>
  <c r="X109" s="1"/>
  <c r="AI110"/>
  <c r="AK110" s="1"/>
  <c r="W109"/>
  <c r="Y109" s="1"/>
  <c r="I109"/>
  <c r="K109" s="1"/>
  <c r="J110"/>
  <c r="L110" s="1"/>
  <c r="EG56"/>
  <c r="EF56"/>
  <c r="EC56"/>
  <c r="EB56"/>
  <c r="AH329" l="1"/>
  <c r="AG330"/>
  <c r="AG329"/>
  <c r="AH331"/>
  <c r="T331"/>
  <c r="U331"/>
  <c r="T330"/>
  <c r="U329"/>
  <c r="T329"/>
  <c r="U330"/>
  <c r="EW335"/>
  <c r="F332"/>
  <c r="S332"/>
  <c r="A335"/>
  <c r="AF332"/>
  <c r="B332"/>
  <c r="H329"/>
  <c r="H330"/>
  <c r="G330"/>
  <c r="G329"/>
  <c r="G331"/>
  <c r="H331"/>
  <c r="F445"/>
  <c r="S445"/>
  <c r="AF445"/>
  <c r="B445"/>
  <c r="F442"/>
  <c r="S442"/>
  <c r="AF442"/>
  <c r="B442"/>
  <c r="F444"/>
  <c r="S444"/>
  <c r="AF444"/>
  <c r="B444"/>
  <c r="W110"/>
  <c r="Y110" s="1"/>
  <c r="AI111"/>
  <c r="AK111" s="1"/>
  <c r="V110"/>
  <c r="X110" s="1"/>
  <c r="AJ112"/>
  <c r="AL112" s="1"/>
  <c r="J111"/>
  <c r="L111" s="1"/>
  <c r="I110"/>
  <c r="K110" s="1"/>
  <c r="EA56"/>
  <c r="DX56"/>
  <c r="DY56"/>
  <c r="DW56"/>
  <c r="DZ56"/>
  <c r="AG334" l="1"/>
  <c r="AH333"/>
  <c r="AH332"/>
  <c r="AG333"/>
  <c r="AG332"/>
  <c r="AH334"/>
  <c r="U332"/>
  <c r="T333"/>
  <c r="T334"/>
  <c r="U333"/>
  <c r="T332"/>
  <c r="U334"/>
  <c r="EW338"/>
  <c r="A338"/>
  <c r="B335"/>
  <c r="AF335"/>
  <c r="AG336" s="1"/>
  <c r="F335"/>
  <c r="S335"/>
  <c r="U337" s="1"/>
  <c r="G333"/>
  <c r="G332"/>
  <c r="H334"/>
  <c r="H332"/>
  <c r="H333"/>
  <c r="G334"/>
  <c r="F448"/>
  <c r="S448"/>
  <c r="AF448"/>
  <c r="B448"/>
  <c r="S447"/>
  <c r="F447"/>
  <c r="AF447"/>
  <c r="B447"/>
  <c r="AJ113"/>
  <c r="AL113" s="1"/>
  <c r="V111"/>
  <c r="X111" s="1"/>
  <c r="AI112"/>
  <c r="AK112" s="1"/>
  <c r="W111"/>
  <c r="Y111" s="1"/>
  <c r="I111"/>
  <c r="K111" s="1"/>
  <c r="J112"/>
  <c r="L112" s="1"/>
  <c r="ED57"/>
  <c r="AH337" l="1"/>
  <c r="U336"/>
  <c r="T335"/>
  <c r="T336"/>
  <c r="AH336"/>
  <c r="AG335"/>
  <c r="AG337"/>
  <c r="EW341"/>
  <c r="S338"/>
  <c r="T339" s="1"/>
  <c r="F338"/>
  <c r="A341"/>
  <c r="B338"/>
  <c r="AF338"/>
  <c r="AH339" s="1"/>
  <c r="H335"/>
  <c r="H337"/>
  <c r="G337"/>
  <c r="H336"/>
  <c r="G335"/>
  <c r="G336"/>
  <c r="AH335"/>
  <c r="U335"/>
  <c r="T337"/>
  <c r="F450"/>
  <c r="S450"/>
  <c r="AF450"/>
  <c r="B450"/>
  <c r="S451"/>
  <c r="F451"/>
  <c r="AF451"/>
  <c r="B451"/>
  <c r="F453"/>
  <c r="S453"/>
  <c r="AF453"/>
  <c r="B453"/>
  <c r="W112"/>
  <c r="Y112" s="1"/>
  <c r="AI113"/>
  <c r="AK113" s="1"/>
  <c r="V112"/>
  <c r="X112" s="1"/>
  <c r="AJ114"/>
  <c r="AL114" s="1"/>
  <c r="J113"/>
  <c r="L113" s="1"/>
  <c r="I112"/>
  <c r="K112" s="1"/>
  <c r="EG57"/>
  <c r="EB57"/>
  <c r="EF57"/>
  <c r="EC57"/>
  <c r="AH340" l="1"/>
  <c r="AG340"/>
  <c r="T338"/>
  <c r="U339"/>
  <c r="G338"/>
  <c r="G340"/>
  <c r="H339"/>
  <c r="G339"/>
  <c r="H338"/>
  <c r="H340"/>
  <c r="AG339"/>
  <c r="AG338"/>
  <c r="AH338"/>
  <c r="EW344"/>
  <c r="A344"/>
  <c r="B341"/>
  <c r="AF341"/>
  <c r="S341"/>
  <c r="F341"/>
  <c r="T340"/>
  <c r="U340"/>
  <c r="U338"/>
  <c r="F456"/>
  <c r="S456"/>
  <c r="AF456"/>
  <c r="B456"/>
  <c r="F457"/>
  <c r="S457"/>
  <c r="AF457"/>
  <c r="B457"/>
  <c r="S454"/>
  <c r="F454"/>
  <c r="AF454"/>
  <c r="B454"/>
  <c r="AJ115"/>
  <c r="AL115" s="1"/>
  <c r="V113"/>
  <c r="X113" s="1"/>
  <c r="AI114"/>
  <c r="AK114" s="1"/>
  <c r="W113"/>
  <c r="Y113" s="1"/>
  <c r="I113"/>
  <c r="K113" s="1"/>
  <c r="J114"/>
  <c r="L114" s="1"/>
  <c r="DY57"/>
  <c r="DX57"/>
  <c r="EA57"/>
  <c r="DW57"/>
  <c r="DZ57"/>
  <c r="H343" l="1"/>
  <c r="H342"/>
  <c r="G341"/>
  <c r="G343"/>
  <c r="H341"/>
  <c r="G342"/>
  <c r="AG341"/>
  <c r="AH343"/>
  <c r="AG343"/>
  <c r="AG342"/>
  <c r="AH341"/>
  <c r="AH342"/>
  <c r="EW347"/>
  <c r="A347"/>
  <c r="AF344"/>
  <c r="B344"/>
  <c r="F344"/>
  <c r="S344"/>
  <c r="U341"/>
  <c r="T342"/>
  <c r="T343"/>
  <c r="U342"/>
  <c r="T341"/>
  <c r="U343"/>
  <c r="S459"/>
  <c r="F459"/>
  <c r="AF459"/>
  <c r="B459"/>
  <c r="F460"/>
  <c r="S460"/>
  <c r="AF460"/>
  <c r="B460"/>
  <c r="W114"/>
  <c r="Y114" s="1"/>
  <c r="AI115"/>
  <c r="AK115" s="1"/>
  <c r="V114"/>
  <c r="X114" s="1"/>
  <c r="AJ116"/>
  <c r="AL116" s="1"/>
  <c r="J115"/>
  <c r="L115" s="1"/>
  <c r="I114"/>
  <c r="K114" s="1"/>
  <c r="EG58"/>
  <c r="G344" l="1"/>
  <c r="H344"/>
  <c r="G346"/>
  <c r="H346"/>
  <c r="G345"/>
  <c r="H345"/>
  <c r="AG344"/>
  <c r="AG345"/>
  <c r="AG346"/>
  <c r="AH345"/>
  <c r="AH344"/>
  <c r="AH346"/>
  <c r="U344"/>
  <c r="T345"/>
  <c r="U346"/>
  <c r="T344"/>
  <c r="U345"/>
  <c r="T346"/>
  <c r="EW350"/>
  <c r="S347"/>
  <c r="F347"/>
  <c r="A350"/>
  <c r="AF347"/>
  <c r="B347"/>
  <c r="S462"/>
  <c r="F462"/>
  <c r="AF462"/>
  <c r="B462"/>
  <c r="F465"/>
  <c r="S465"/>
  <c r="AF465"/>
  <c r="B465"/>
  <c r="S463"/>
  <c r="F463"/>
  <c r="AF463"/>
  <c r="B463"/>
  <c r="AJ117"/>
  <c r="AL117" s="1"/>
  <c r="V115"/>
  <c r="X115" s="1"/>
  <c r="AI116"/>
  <c r="AK116" s="1"/>
  <c r="W115"/>
  <c r="Y115" s="1"/>
  <c r="I115"/>
  <c r="K115" s="1"/>
  <c r="J116"/>
  <c r="L116" s="1"/>
  <c r="ED58"/>
  <c r="EC58"/>
  <c r="EF58"/>
  <c r="EB58"/>
  <c r="AH348" l="1"/>
  <c r="AH347"/>
  <c r="AG348"/>
  <c r="AG349"/>
  <c r="AG347"/>
  <c r="AH349"/>
  <c r="H349"/>
  <c r="G348"/>
  <c r="H348"/>
  <c r="H347"/>
  <c r="G347"/>
  <c r="G349"/>
  <c r="EW353"/>
  <c r="S350"/>
  <c r="F350"/>
  <c r="A353"/>
  <c r="AF350"/>
  <c r="AH352" s="1"/>
  <c r="B350"/>
  <c r="U347"/>
  <c r="U349"/>
  <c r="T347"/>
  <c r="T348"/>
  <c r="U348"/>
  <c r="T349"/>
  <c r="AG352"/>
  <c r="F466"/>
  <c r="S466"/>
  <c r="AF466"/>
  <c r="B466"/>
  <c r="F469"/>
  <c r="S469"/>
  <c r="AF469"/>
  <c r="B469"/>
  <c r="F468"/>
  <c r="S468"/>
  <c r="AF468"/>
  <c r="B468"/>
  <c r="W116"/>
  <c r="Y116" s="1"/>
  <c r="AI117"/>
  <c r="AK117" s="1"/>
  <c r="V116"/>
  <c r="X116" s="1"/>
  <c r="AJ118"/>
  <c r="AL118" s="1"/>
  <c r="J117"/>
  <c r="L117" s="1"/>
  <c r="I116"/>
  <c r="K116" s="1"/>
  <c r="DW58"/>
  <c r="DZ58"/>
  <c r="EA58"/>
  <c r="DX58"/>
  <c r="DY58"/>
  <c r="AG350" l="1"/>
  <c r="AH351"/>
  <c r="AH350"/>
  <c r="AG351"/>
  <c r="H351"/>
  <c r="H352"/>
  <c r="H350"/>
  <c r="G350"/>
  <c r="G351"/>
  <c r="G352"/>
  <c r="EW356"/>
  <c r="F353"/>
  <c r="S353"/>
  <c r="A356"/>
  <c r="AF353"/>
  <c r="B353"/>
  <c r="U352"/>
  <c r="T352"/>
  <c r="T350"/>
  <c r="U350"/>
  <c r="U351"/>
  <c r="T351"/>
  <c r="F472"/>
  <c r="S472"/>
  <c r="AF472"/>
  <c r="B472"/>
  <c r="S471"/>
  <c r="F471"/>
  <c r="AF471"/>
  <c r="B471"/>
  <c r="AJ119"/>
  <c r="AL119" s="1"/>
  <c r="V117"/>
  <c r="X117" s="1"/>
  <c r="AI118"/>
  <c r="AK118" s="1"/>
  <c r="W117"/>
  <c r="Y117" s="1"/>
  <c r="I117"/>
  <c r="K117" s="1"/>
  <c r="J118"/>
  <c r="L118" s="1"/>
  <c r="ED59"/>
  <c r="AH353" l="1"/>
  <c r="AH355"/>
  <c r="AG354"/>
  <c r="AH354"/>
  <c r="AG353"/>
  <c r="AG355"/>
  <c r="T354"/>
  <c r="U355"/>
  <c r="T353"/>
  <c r="U354"/>
  <c r="U353"/>
  <c r="T355"/>
  <c r="EW359"/>
  <c r="F356"/>
  <c r="S356"/>
  <c r="A359"/>
  <c r="AF356"/>
  <c r="B356"/>
  <c r="H355"/>
  <c r="H353"/>
  <c r="G355"/>
  <c r="G354"/>
  <c r="H354"/>
  <c r="G353"/>
  <c r="F474"/>
  <c r="S474"/>
  <c r="AF474"/>
  <c r="B474"/>
  <c r="S475"/>
  <c r="F475"/>
  <c r="AF475"/>
  <c r="B475"/>
  <c r="F477"/>
  <c r="S477"/>
  <c r="AF477"/>
  <c r="B477"/>
  <c r="W118"/>
  <c r="Y118" s="1"/>
  <c r="AI119"/>
  <c r="AK119" s="1"/>
  <c r="V118"/>
  <c r="X118" s="1"/>
  <c r="AJ120"/>
  <c r="AL120" s="1"/>
  <c r="J119"/>
  <c r="L119" s="1"/>
  <c r="I118"/>
  <c r="K118" s="1"/>
  <c r="EG59"/>
  <c r="EB59"/>
  <c r="EC59"/>
  <c r="EF59"/>
  <c r="AG357" l="1"/>
  <c r="AH358"/>
  <c r="AG356"/>
  <c r="AG358"/>
  <c r="AH357"/>
  <c r="AH356"/>
  <c r="T356"/>
  <c r="T357"/>
  <c r="U358"/>
  <c r="U357"/>
  <c r="U356"/>
  <c r="T358"/>
  <c r="EW362"/>
  <c r="F359"/>
  <c r="S359"/>
  <c r="A362"/>
  <c r="AF359"/>
  <c r="B359"/>
  <c r="H357"/>
  <c r="G356"/>
  <c r="H358"/>
  <c r="H356"/>
  <c r="G357"/>
  <c r="G358"/>
  <c r="F480"/>
  <c r="S480"/>
  <c r="AF480"/>
  <c r="B480"/>
  <c r="S478"/>
  <c r="F478"/>
  <c r="AF478"/>
  <c r="B478"/>
  <c r="F481"/>
  <c r="S481"/>
  <c r="AF481"/>
  <c r="B481"/>
  <c r="AJ121"/>
  <c r="AL121" s="1"/>
  <c r="V119"/>
  <c r="X119" s="1"/>
  <c r="AI120"/>
  <c r="AK120" s="1"/>
  <c r="W119"/>
  <c r="Y119" s="1"/>
  <c r="I119"/>
  <c r="K119" s="1"/>
  <c r="J120"/>
  <c r="L120" s="1"/>
  <c r="DZ59"/>
  <c r="DW59"/>
  <c r="DX59"/>
  <c r="EA59"/>
  <c r="DY59"/>
  <c r="AG361" l="1"/>
  <c r="AH359"/>
  <c r="AH360"/>
  <c r="AG359"/>
  <c r="AG360"/>
  <c r="AH361"/>
  <c r="T359"/>
  <c r="T360"/>
  <c r="U361"/>
  <c r="T361"/>
  <c r="U360"/>
  <c r="U359"/>
  <c r="EW365"/>
  <c r="S362"/>
  <c r="F362"/>
  <c r="A365"/>
  <c r="B362"/>
  <c r="AF362"/>
  <c r="H360"/>
  <c r="G359"/>
  <c r="H359"/>
  <c r="H361"/>
  <c r="G360"/>
  <c r="G361"/>
  <c r="F484"/>
  <c r="S484"/>
  <c r="AF484"/>
  <c r="B484"/>
  <c r="S483"/>
  <c r="F483"/>
  <c r="AF483"/>
  <c r="B483"/>
  <c r="W120"/>
  <c r="Y120" s="1"/>
  <c r="AI121"/>
  <c r="AK121" s="1"/>
  <c r="V120"/>
  <c r="X120" s="1"/>
  <c r="AJ122"/>
  <c r="AL122" s="1"/>
  <c r="J121"/>
  <c r="L121" s="1"/>
  <c r="I120"/>
  <c r="K120" s="1"/>
  <c r="EG60"/>
  <c r="H363" l="1"/>
  <c r="G364"/>
  <c r="G362"/>
  <c r="G363"/>
  <c r="H364"/>
  <c r="H362"/>
  <c r="AH364"/>
  <c r="AG364"/>
  <c r="AH362"/>
  <c r="AH363"/>
  <c r="AG363"/>
  <c r="AG362"/>
  <c r="EW368"/>
  <c r="S365"/>
  <c r="F365"/>
  <c r="A368"/>
  <c r="B365"/>
  <c r="AF365"/>
  <c r="T364"/>
  <c r="U364"/>
  <c r="T362"/>
  <c r="U363"/>
  <c r="U362"/>
  <c r="T363"/>
  <c r="S487"/>
  <c r="F487"/>
  <c r="AF487"/>
  <c r="B487"/>
  <c r="F489"/>
  <c r="S489"/>
  <c r="AF489"/>
  <c r="B489"/>
  <c r="S486"/>
  <c r="F486"/>
  <c r="AF486"/>
  <c r="B486"/>
  <c r="AJ123"/>
  <c r="AL123" s="1"/>
  <c r="V121"/>
  <c r="X121" s="1"/>
  <c r="AI122"/>
  <c r="AK122" s="1"/>
  <c r="W121"/>
  <c r="Y121" s="1"/>
  <c r="I121"/>
  <c r="K121" s="1"/>
  <c r="J122"/>
  <c r="L122" s="1"/>
  <c r="ED60"/>
  <c r="EF60"/>
  <c r="EC60"/>
  <c r="EB60"/>
  <c r="H365" l="1"/>
  <c r="H367"/>
  <c r="H366"/>
  <c r="G365"/>
  <c r="G366"/>
  <c r="G367"/>
  <c r="AG365"/>
  <c r="AH367"/>
  <c r="AH366"/>
  <c r="AH365"/>
  <c r="AG366"/>
  <c r="AG367"/>
  <c r="EW371"/>
  <c r="F368"/>
  <c r="S368"/>
  <c r="A371"/>
  <c r="AF368"/>
  <c r="B368"/>
  <c r="T365"/>
  <c r="T367"/>
  <c r="U366"/>
  <c r="U365"/>
  <c r="U367"/>
  <c r="T366"/>
  <c r="F493"/>
  <c r="S493"/>
  <c r="AF493"/>
  <c r="B493"/>
  <c r="AF490"/>
  <c r="S490"/>
  <c r="F490"/>
  <c r="B490"/>
  <c r="AF492"/>
  <c r="S492"/>
  <c r="F492"/>
  <c r="B492"/>
  <c r="W122"/>
  <c r="Y122" s="1"/>
  <c r="AI123"/>
  <c r="AK123" s="1"/>
  <c r="V122"/>
  <c r="X122" s="1"/>
  <c r="AJ124"/>
  <c r="AL124" s="1"/>
  <c r="J123"/>
  <c r="L123" s="1"/>
  <c r="I122"/>
  <c r="K122" s="1"/>
  <c r="DY60"/>
  <c r="EA60"/>
  <c r="DX60"/>
  <c r="DW60"/>
  <c r="DZ60"/>
  <c r="AG370" l="1"/>
  <c r="AH368"/>
  <c r="AH369"/>
  <c r="AH370"/>
  <c r="AG369"/>
  <c r="AG368"/>
  <c r="U368"/>
  <c r="T369"/>
  <c r="U370"/>
  <c r="T368"/>
  <c r="U369"/>
  <c r="T370"/>
  <c r="EW374"/>
  <c r="A374"/>
  <c r="B371"/>
  <c r="AF371"/>
  <c r="S371"/>
  <c r="F371"/>
  <c r="G368"/>
  <c r="G370"/>
  <c r="H368"/>
  <c r="G369"/>
  <c r="H370"/>
  <c r="H369"/>
  <c r="AF496"/>
  <c r="S496"/>
  <c r="F496"/>
  <c r="B496"/>
  <c r="S495"/>
  <c r="F495"/>
  <c r="AF495"/>
  <c r="B495"/>
  <c r="AJ125"/>
  <c r="AL125" s="1"/>
  <c r="V123"/>
  <c r="X123" s="1"/>
  <c r="AI124"/>
  <c r="AK124" s="1"/>
  <c r="W123"/>
  <c r="Y123" s="1"/>
  <c r="I123"/>
  <c r="K123" s="1"/>
  <c r="J124"/>
  <c r="L124" s="1"/>
  <c r="EG61"/>
  <c r="U373" l="1"/>
  <c r="T371"/>
  <c r="T373"/>
  <c r="U371"/>
  <c r="U372"/>
  <c r="T372"/>
  <c r="G371"/>
  <c r="G373"/>
  <c r="H371"/>
  <c r="G372"/>
  <c r="H373"/>
  <c r="H372"/>
  <c r="AG371"/>
  <c r="AH373"/>
  <c r="AH372"/>
  <c r="AG373"/>
  <c r="AH371"/>
  <c r="AG372"/>
  <c r="EW377"/>
  <c r="S374"/>
  <c r="F374"/>
  <c r="A377"/>
  <c r="AF374"/>
  <c r="B374"/>
  <c r="F499"/>
  <c r="S499"/>
  <c r="AF499"/>
  <c r="B499"/>
  <c r="F501"/>
  <c r="S501"/>
  <c r="AF501"/>
  <c r="B501"/>
  <c r="AF498"/>
  <c r="S498"/>
  <c r="F498"/>
  <c r="B498"/>
  <c r="W124"/>
  <c r="Y124" s="1"/>
  <c r="AI125"/>
  <c r="AK125" s="1"/>
  <c r="V124"/>
  <c r="X124" s="1"/>
  <c r="AJ126"/>
  <c r="AL126" s="1"/>
  <c r="J125"/>
  <c r="L125" s="1"/>
  <c r="I124"/>
  <c r="K124" s="1"/>
  <c r="ED61"/>
  <c r="EB61"/>
  <c r="EF61"/>
  <c r="EC61"/>
  <c r="AG375" l="1"/>
  <c r="AG374"/>
  <c r="AH376"/>
  <c r="AH375"/>
  <c r="AH374"/>
  <c r="AG376"/>
  <c r="H376"/>
  <c r="H374"/>
  <c r="G376"/>
  <c r="G375"/>
  <c r="H375"/>
  <c r="G374"/>
  <c r="EW380"/>
  <c r="S377"/>
  <c r="F377"/>
  <c r="A380"/>
  <c r="B377"/>
  <c r="AF377"/>
  <c r="U374"/>
  <c r="T376"/>
  <c r="T374"/>
  <c r="U375"/>
  <c r="T375"/>
  <c r="U376"/>
  <c r="AF502"/>
  <c r="S502"/>
  <c r="F502"/>
  <c r="B502"/>
  <c r="AJ127"/>
  <c r="AL127" s="1"/>
  <c r="V125"/>
  <c r="X125" s="1"/>
  <c r="AI126"/>
  <c r="AK126" s="1"/>
  <c r="W125"/>
  <c r="Y125" s="1"/>
  <c r="I125"/>
  <c r="K125" s="1"/>
  <c r="J126"/>
  <c r="L126" s="1"/>
  <c r="DY61"/>
  <c r="DX61"/>
  <c r="EA61"/>
  <c r="DZ61"/>
  <c r="DW61"/>
  <c r="H377" l="1"/>
  <c r="H378"/>
  <c r="H379"/>
  <c r="G379"/>
  <c r="G377"/>
  <c r="G378"/>
  <c r="AG377"/>
  <c r="AG378"/>
  <c r="AH379"/>
  <c r="AH377"/>
  <c r="AG379"/>
  <c r="AH378"/>
  <c r="EW383"/>
  <c r="F380"/>
  <c r="S380"/>
  <c r="A383"/>
  <c r="AF380"/>
  <c r="B380"/>
  <c r="T377"/>
  <c r="T378"/>
  <c r="T379"/>
  <c r="U377"/>
  <c r="U378"/>
  <c r="U379"/>
  <c r="W126"/>
  <c r="Y126" s="1"/>
  <c r="AI127"/>
  <c r="AK127" s="1"/>
  <c r="V126"/>
  <c r="X126" s="1"/>
  <c r="AJ128"/>
  <c r="AL128" s="1"/>
  <c r="J127"/>
  <c r="L127" s="1"/>
  <c r="I126"/>
  <c r="K126" s="1"/>
  <c r="EG62"/>
  <c r="AG380" l="1"/>
  <c r="AG381"/>
  <c r="AH382"/>
  <c r="AG382"/>
  <c r="AH381"/>
  <c r="AH380"/>
  <c r="T381"/>
  <c r="T380"/>
  <c r="U382"/>
  <c r="U380"/>
  <c r="U381"/>
  <c r="T382"/>
  <c r="EW386"/>
  <c r="F383"/>
  <c r="S383"/>
  <c r="A386"/>
  <c r="B383"/>
  <c r="AF383"/>
  <c r="H381"/>
  <c r="G381"/>
  <c r="H382"/>
  <c r="G380"/>
  <c r="H380"/>
  <c r="G382"/>
  <c r="AJ129"/>
  <c r="AL129" s="1"/>
  <c r="V127"/>
  <c r="X127" s="1"/>
  <c r="AI128"/>
  <c r="AK128" s="1"/>
  <c r="W127"/>
  <c r="Y127" s="1"/>
  <c r="I127"/>
  <c r="K127" s="1"/>
  <c r="J128"/>
  <c r="L128" s="1"/>
  <c r="ED62"/>
  <c r="EB62"/>
  <c r="U383" l="1"/>
  <c r="U385"/>
  <c r="U384"/>
  <c r="T385"/>
  <c r="T383"/>
  <c r="T384"/>
  <c r="AH384"/>
  <c r="AG384"/>
  <c r="AH385"/>
  <c r="AH383"/>
  <c r="AG383"/>
  <c r="AG385"/>
  <c r="EW389"/>
  <c r="F386"/>
  <c r="S386"/>
  <c r="A389"/>
  <c r="AF386"/>
  <c r="B386"/>
  <c r="G384"/>
  <c r="G385"/>
  <c r="G383"/>
  <c r="H384"/>
  <c r="H385"/>
  <c r="H383"/>
  <c r="W128"/>
  <c r="Y128" s="1"/>
  <c r="AI129"/>
  <c r="AK129" s="1"/>
  <c r="V128"/>
  <c r="X128" s="1"/>
  <c r="AJ130"/>
  <c r="AL130" s="1"/>
  <c r="J129"/>
  <c r="L129" s="1"/>
  <c r="I128"/>
  <c r="K128" s="1"/>
  <c r="EF62"/>
  <c r="EC62"/>
  <c r="EA62"/>
  <c r="DX62"/>
  <c r="DW62"/>
  <c r="DZ62"/>
  <c r="DY62"/>
  <c r="EW392" l="1"/>
  <c r="F389"/>
  <c r="S389"/>
  <c r="A392"/>
  <c r="AF389"/>
  <c r="B389"/>
  <c r="H388"/>
  <c r="H386"/>
  <c r="G387"/>
  <c r="H387"/>
  <c r="G386"/>
  <c r="AH386"/>
  <c r="AG388"/>
  <c r="AG386"/>
  <c r="AH387"/>
  <c r="AG387"/>
  <c r="AH388"/>
  <c r="T388"/>
  <c r="U386"/>
  <c r="U387"/>
  <c r="T387"/>
  <c r="T386"/>
  <c r="U388"/>
  <c r="G388"/>
  <c r="AJ131"/>
  <c r="AL131" s="1"/>
  <c r="V129"/>
  <c r="X129" s="1"/>
  <c r="AI130"/>
  <c r="AK130" s="1"/>
  <c r="W129"/>
  <c r="Y129" s="1"/>
  <c r="I129"/>
  <c r="K129" s="1"/>
  <c r="J130"/>
  <c r="L130" s="1"/>
  <c r="ED63"/>
  <c r="EG63"/>
  <c r="EB63"/>
  <c r="EC63"/>
  <c r="EF63"/>
  <c r="AG391" l="1"/>
  <c r="AH389"/>
  <c r="AH390"/>
  <c r="AG389"/>
  <c r="AG390"/>
  <c r="AH391"/>
  <c r="T390"/>
  <c r="U390"/>
  <c r="T389"/>
  <c r="U389"/>
  <c r="T391"/>
  <c r="U391"/>
  <c r="EW395"/>
  <c r="A395"/>
  <c r="AF392"/>
  <c r="B392"/>
  <c r="F392"/>
  <c r="S392"/>
  <c r="G389"/>
  <c r="H391"/>
  <c r="G391"/>
  <c r="H390"/>
  <c r="H389"/>
  <c r="G390"/>
  <c r="W130"/>
  <c r="Y130" s="1"/>
  <c r="AI131"/>
  <c r="AK131" s="1"/>
  <c r="V130"/>
  <c r="X130" s="1"/>
  <c r="AJ132"/>
  <c r="AL132" s="1"/>
  <c r="J131"/>
  <c r="L131" s="1"/>
  <c r="I130"/>
  <c r="K130" s="1"/>
  <c r="DZ63"/>
  <c r="DW63"/>
  <c r="DX63"/>
  <c r="EA63"/>
  <c r="DY63"/>
  <c r="H392" l="1"/>
  <c r="G392"/>
  <c r="G394"/>
  <c r="H394"/>
  <c r="G393"/>
  <c r="H393"/>
  <c r="AH392"/>
  <c r="AG393"/>
  <c r="AH394"/>
  <c r="AH393"/>
  <c r="AG392"/>
  <c r="AG394"/>
  <c r="T393"/>
  <c r="T392"/>
  <c r="U394"/>
  <c r="T394"/>
  <c r="U392"/>
  <c r="U393"/>
  <c r="EW398"/>
  <c r="F395"/>
  <c r="S395"/>
  <c r="A398"/>
  <c r="B395"/>
  <c r="AF395"/>
  <c r="AJ133"/>
  <c r="AL133" s="1"/>
  <c r="V131"/>
  <c r="X131" s="1"/>
  <c r="AI132"/>
  <c r="AK132" s="1"/>
  <c r="W131"/>
  <c r="Y131" s="1"/>
  <c r="I131"/>
  <c r="K131" s="1"/>
  <c r="J132"/>
  <c r="L132" s="1"/>
  <c r="ED64"/>
  <c r="T395" l="1"/>
  <c r="T397"/>
  <c r="U395"/>
  <c r="U396"/>
  <c r="U397"/>
  <c r="T396"/>
  <c r="AG397"/>
  <c r="AH397"/>
  <c r="AG396"/>
  <c r="AG395"/>
  <c r="AH395"/>
  <c r="AH396"/>
  <c r="EW401"/>
  <c r="S398"/>
  <c r="F398"/>
  <c r="A401"/>
  <c r="AF398"/>
  <c r="B398"/>
  <c r="H395"/>
  <c r="G395"/>
  <c r="H397"/>
  <c r="G397"/>
  <c r="G396"/>
  <c r="H396"/>
  <c r="W132"/>
  <c r="Y132" s="1"/>
  <c r="AI133"/>
  <c r="AK133" s="1"/>
  <c r="V132"/>
  <c r="X132" s="1"/>
  <c r="AJ134"/>
  <c r="AL134" s="1"/>
  <c r="J133"/>
  <c r="L133" s="1"/>
  <c r="I132"/>
  <c r="K132" s="1"/>
  <c r="EG64"/>
  <c r="EC64"/>
  <c r="EF64"/>
  <c r="EB64"/>
  <c r="AG398" l="1"/>
  <c r="AH398"/>
  <c r="AH400"/>
  <c r="AG400"/>
  <c r="AH399"/>
  <c r="AG399"/>
  <c r="H398"/>
  <c r="H399"/>
  <c r="H400"/>
  <c r="G399"/>
  <c r="G398"/>
  <c r="G400"/>
  <c r="EW404"/>
  <c r="F401"/>
  <c r="S401"/>
  <c r="A404"/>
  <c r="AF401"/>
  <c r="B401"/>
  <c r="U398"/>
  <c r="T399"/>
  <c r="T400"/>
  <c r="U399"/>
  <c r="U400"/>
  <c r="T398"/>
  <c r="AJ135"/>
  <c r="AL135" s="1"/>
  <c r="V133"/>
  <c r="X133" s="1"/>
  <c r="AI134"/>
  <c r="AK134" s="1"/>
  <c r="W133"/>
  <c r="Y133" s="1"/>
  <c r="I133"/>
  <c r="K133" s="1"/>
  <c r="J134"/>
  <c r="L134" s="1"/>
  <c r="EA64"/>
  <c r="DX64"/>
  <c r="DY64"/>
  <c r="DW64"/>
  <c r="DZ64"/>
  <c r="AH401" l="1"/>
  <c r="AG402"/>
  <c r="AG403"/>
  <c r="AG401"/>
  <c r="AH402"/>
  <c r="AH403"/>
  <c r="U401"/>
  <c r="T403"/>
  <c r="U403"/>
  <c r="T401"/>
  <c r="U402"/>
  <c r="T402"/>
  <c r="EW407"/>
  <c r="S404"/>
  <c r="F404"/>
  <c r="A407"/>
  <c r="B404"/>
  <c r="AF404"/>
  <c r="G401"/>
  <c r="H403"/>
  <c r="G403"/>
  <c r="H401"/>
  <c r="G402"/>
  <c r="H402"/>
  <c r="W134"/>
  <c r="Y134" s="1"/>
  <c r="AI135"/>
  <c r="AK135" s="1"/>
  <c r="V134"/>
  <c r="X134" s="1"/>
  <c r="AJ136"/>
  <c r="AL136" s="1"/>
  <c r="J135"/>
  <c r="L135" s="1"/>
  <c r="I134"/>
  <c r="K134" s="1"/>
  <c r="EG65"/>
  <c r="G404" l="1"/>
  <c r="H405"/>
  <c r="H406"/>
  <c r="G406"/>
  <c r="G405"/>
  <c r="H404"/>
  <c r="AG405"/>
  <c r="AH404"/>
  <c r="AH406"/>
  <c r="AH405"/>
  <c r="AG404"/>
  <c r="AG406"/>
  <c r="EW410"/>
  <c r="F407"/>
  <c r="S407"/>
  <c r="A410"/>
  <c r="B407"/>
  <c r="AF407"/>
  <c r="T404"/>
  <c r="T405"/>
  <c r="T406"/>
  <c r="U406"/>
  <c r="U404"/>
  <c r="U405"/>
  <c r="AJ137"/>
  <c r="AL137" s="1"/>
  <c r="V135"/>
  <c r="X135" s="1"/>
  <c r="AI136"/>
  <c r="AK136" s="1"/>
  <c r="W135"/>
  <c r="Y135" s="1"/>
  <c r="I135"/>
  <c r="K135" s="1"/>
  <c r="J136"/>
  <c r="L136" s="1"/>
  <c r="ED65"/>
  <c r="EB65"/>
  <c r="EF65"/>
  <c r="EC65"/>
  <c r="U408" l="1"/>
  <c r="T409"/>
  <c r="T408"/>
  <c r="T407"/>
  <c r="U409"/>
  <c r="U407"/>
  <c r="AH409"/>
  <c r="AG407"/>
  <c r="AG408"/>
  <c r="AH408"/>
  <c r="AG409"/>
  <c r="AH407"/>
  <c r="EW413"/>
  <c r="S410"/>
  <c r="F410"/>
  <c r="A413"/>
  <c r="B410"/>
  <c r="AF410"/>
  <c r="G409"/>
  <c r="H408"/>
  <c r="H407"/>
  <c r="H409"/>
  <c r="G408"/>
  <c r="G407"/>
  <c r="W136"/>
  <c r="Y136" s="1"/>
  <c r="AI137"/>
  <c r="AK137" s="1"/>
  <c r="V136"/>
  <c r="X136" s="1"/>
  <c r="AJ138"/>
  <c r="AL138" s="1"/>
  <c r="J137"/>
  <c r="L137" s="1"/>
  <c r="I136"/>
  <c r="K136" s="1"/>
  <c r="DY65"/>
  <c r="DX65"/>
  <c r="EA65"/>
  <c r="DZ65"/>
  <c r="DW65"/>
  <c r="G410" l="1"/>
  <c r="H411"/>
  <c r="H410"/>
  <c r="G412"/>
  <c r="H412"/>
  <c r="G411"/>
  <c r="AH410"/>
  <c r="AG410"/>
  <c r="AG412"/>
  <c r="AG411"/>
  <c r="AH411"/>
  <c r="AH412"/>
  <c r="EW416"/>
  <c r="S413"/>
  <c r="F413"/>
  <c r="A416"/>
  <c r="B413"/>
  <c r="AF413"/>
  <c r="U410"/>
  <c r="T411"/>
  <c r="U411"/>
  <c r="T412"/>
  <c r="T410"/>
  <c r="U412"/>
  <c r="AJ139"/>
  <c r="AL139" s="1"/>
  <c r="V137"/>
  <c r="X137" s="1"/>
  <c r="AI138"/>
  <c r="AK138" s="1"/>
  <c r="W137"/>
  <c r="Y137" s="1"/>
  <c r="I137"/>
  <c r="K137" s="1"/>
  <c r="J138"/>
  <c r="L138" s="1"/>
  <c r="EB66"/>
  <c r="ED66"/>
  <c r="EG66"/>
  <c r="EC66"/>
  <c r="EF66"/>
  <c r="H415" l="1"/>
  <c r="H414"/>
  <c r="G415"/>
  <c r="G413"/>
  <c r="H413"/>
  <c r="G414"/>
  <c r="AH413"/>
  <c r="AG414"/>
  <c r="AG413"/>
  <c r="AH415"/>
  <c r="AG415"/>
  <c r="AH414"/>
  <c r="EW419"/>
  <c r="S416"/>
  <c r="F416"/>
  <c r="A419"/>
  <c r="B416"/>
  <c r="AF416"/>
  <c r="T413"/>
  <c r="U414"/>
  <c r="T414"/>
  <c r="U413"/>
  <c r="T415"/>
  <c r="U415"/>
  <c r="W138"/>
  <c r="Y138" s="1"/>
  <c r="AI139"/>
  <c r="AK139" s="1"/>
  <c r="V138"/>
  <c r="X138" s="1"/>
  <c r="AJ140"/>
  <c r="AL140" s="1"/>
  <c r="J139"/>
  <c r="L139" s="1"/>
  <c r="I138"/>
  <c r="K138" s="1"/>
  <c r="DW66"/>
  <c r="DZ66"/>
  <c r="DX66"/>
  <c r="EA66"/>
  <c r="DY66"/>
  <c r="H416" l="1"/>
  <c r="G416"/>
  <c r="H418"/>
  <c r="G417"/>
  <c r="G418"/>
  <c r="H417"/>
  <c r="AG417"/>
  <c r="AH416"/>
  <c r="AG416"/>
  <c r="AH417"/>
  <c r="AG418"/>
  <c r="AH418"/>
  <c r="EW422"/>
  <c r="S419"/>
  <c r="F419"/>
  <c r="A422"/>
  <c r="AF419"/>
  <c r="B419"/>
  <c r="U417"/>
  <c r="T416"/>
  <c r="T418"/>
  <c r="U416"/>
  <c r="T417"/>
  <c r="U418"/>
  <c r="AJ141"/>
  <c r="AL141" s="1"/>
  <c r="V139"/>
  <c r="X139" s="1"/>
  <c r="AI140"/>
  <c r="AK140" s="1"/>
  <c r="W139"/>
  <c r="Y139" s="1"/>
  <c r="I139"/>
  <c r="K139" s="1"/>
  <c r="J140"/>
  <c r="L140" s="1"/>
  <c r="EG67"/>
  <c r="AG421" l="1"/>
  <c r="AG420"/>
  <c r="AH420"/>
  <c r="AH419"/>
  <c r="AH421"/>
  <c r="AG419"/>
  <c r="G420"/>
  <c r="H421"/>
  <c r="G421"/>
  <c r="G419"/>
  <c r="H419"/>
  <c r="H420"/>
  <c r="EW425"/>
  <c r="F422"/>
  <c r="S422"/>
  <c r="A425"/>
  <c r="B422"/>
  <c r="AF422"/>
  <c r="T421"/>
  <c r="T419"/>
  <c r="U419"/>
  <c r="U421"/>
  <c r="T420"/>
  <c r="U420"/>
  <c r="W140"/>
  <c r="Y140" s="1"/>
  <c r="AI141"/>
  <c r="AK141" s="1"/>
  <c r="V140"/>
  <c r="X140" s="1"/>
  <c r="AJ142"/>
  <c r="AL142" s="1"/>
  <c r="J141"/>
  <c r="L141" s="1"/>
  <c r="I140"/>
  <c r="K140" s="1"/>
  <c r="ED67"/>
  <c r="EC67"/>
  <c r="EF67"/>
  <c r="EB67"/>
  <c r="U424" l="1"/>
  <c r="T424"/>
  <c r="T422"/>
  <c r="U422"/>
  <c r="U423"/>
  <c r="T423"/>
  <c r="AH423"/>
  <c r="AH422"/>
  <c r="AG422"/>
  <c r="AG424"/>
  <c r="AG423"/>
  <c r="AH424"/>
  <c r="EW428"/>
  <c r="S425"/>
  <c r="F425"/>
  <c r="H425" s="1"/>
  <c r="A428"/>
  <c r="B425"/>
  <c r="AF425"/>
  <c r="G424"/>
  <c r="G422"/>
  <c r="H422"/>
  <c r="H423"/>
  <c r="G423"/>
  <c r="H424"/>
  <c r="AJ143"/>
  <c r="AL143" s="1"/>
  <c r="V141"/>
  <c r="X141" s="1"/>
  <c r="AI142"/>
  <c r="AK142" s="1"/>
  <c r="W141"/>
  <c r="Y141" s="1"/>
  <c r="I141"/>
  <c r="K141" s="1"/>
  <c r="J142"/>
  <c r="L142" s="1"/>
  <c r="DY67"/>
  <c r="EA67"/>
  <c r="DX67"/>
  <c r="DW67"/>
  <c r="DZ67"/>
  <c r="AG427" l="1"/>
  <c r="AH426"/>
  <c r="AH425"/>
  <c r="AG426"/>
  <c r="EW431"/>
  <c r="A431"/>
  <c r="AF428"/>
  <c r="B428"/>
  <c r="F428"/>
  <c r="S428"/>
  <c r="T426"/>
  <c r="U426"/>
  <c r="U425"/>
  <c r="T425"/>
  <c r="T427"/>
  <c r="U427"/>
  <c r="AH427"/>
  <c r="AG425"/>
  <c r="G427"/>
  <c r="G425"/>
  <c r="G426"/>
  <c r="H427"/>
  <c r="H426"/>
  <c r="W142"/>
  <c r="Y142" s="1"/>
  <c r="AI143"/>
  <c r="AK143" s="1"/>
  <c r="V142"/>
  <c r="X142" s="1"/>
  <c r="AJ144"/>
  <c r="AL144" s="1"/>
  <c r="J143"/>
  <c r="L143" s="1"/>
  <c r="I142"/>
  <c r="K142" s="1"/>
  <c r="ED68"/>
  <c r="EG68"/>
  <c r="EB68"/>
  <c r="EF68"/>
  <c r="EC68"/>
  <c r="H429" l="1"/>
  <c r="G428"/>
  <c r="G429"/>
  <c r="G430"/>
  <c r="H428"/>
  <c r="H430"/>
  <c r="AG428"/>
  <c r="AG429"/>
  <c r="AH430"/>
  <c r="AH428"/>
  <c r="AH429"/>
  <c r="AG430"/>
  <c r="T428"/>
  <c r="T430"/>
  <c r="U428"/>
  <c r="T429"/>
  <c r="U429"/>
  <c r="U430"/>
  <c r="EW434"/>
  <c r="A434"/>
  <c r="B431"/>
  <c r="AF431"/>
  <c r="F431"/>
  <c r="S431"/>
  <c r="AJ145"/>
  <c r="AL145" s="1"/>
  <c r="V143"/>
  <c r="X143" s="1"/>
  <c r="AI144"/>
  <c r="AK144" s="1"/>
  <c r="W143"/>
  <c r="Y143" s="1"/>
  <c r="I143"/>
  <c r="K143" s="1"/>
  <c r="J144"/>
  <c r="L144" s="1"/>
  <c r="DY68"/>
  <c r="DX68"/>
  <c r="EA68"/>
  <c r="DZ68"/>
  <c r="DW68"/>
  <c r="H432" l="1"/>
  <c r="H433"/>
  <c r="H431"/>
  <c r="G432"/>
  <c r="G431"/>
  <c r="G433"/>
  <c r="T431"/>
  <c r="U433"/>
  <c r="T433"/>
  <c r="T432"/>
  <c r="U431"/>
  <c r="U432"/>
  <c r="AG431"/>
  <c r="AG433"/>
  <c r="AH433"/>
  <c r="AH431"/>
  <c r="AG432"/>
  <c r="AH432"/>
  <c r="EW437"/>
  <c r="A437"/>
  <c r="B434"/>
  <c r="AF434"/>
  <c r="S434"/>
  <c r="F434"/>
  <c r="W144"/>
  <c r="Y144" s="1"/>
  <c r="AI145"/>
  <c r="AK145" s="1"/>
  <c r="V144"/>
  <c r="X144" s="1"/>
  <c r="AJ146"/>
  <c r="AL146" s="1"/>
  <c r="J145"/>
  <c r="L145" s="1"/>
  <c r="I144"/>
  <c r="K144" s="1"/>
  <c r="ED69"/>
  <c r="U434" l="1"/>
  <c r="U436"/>
  <c r="T434"/>
  <c r="T436"/>
  <c r="T435"/>
  <c r="U435"/>
  <c r="H435"/>
  <c r="H434"/>
  <c r="H436"/>
  <c r="G434"/>
  <c r="G436"/>
  <c r="G435"/>
  <c r="AG435"/>
  <c r="AH436"/>
  <c r="AH435"/>
  <c r="AG434"/>
  <c r="AH434"/>
  <c r="AG436"/>
  <c r="EW440"/>
  <c r="S437"/>
  <c r="F437"/>
  <c r="A440"/>
  <c r="B437"/>
  <c r="AF437"/>
  <c r="AJ147"/>
  <c r="AL147" s="1"/>
  <c r="V145"/>
  <c r="X145" s="1"/>
  <c r="AI146"/>
  <c r="AK146" s="1"/>
  <c r="W145"/>
  <c r="Y145" s="1"/>
  <c r="I145"/>
  <c r="K145" s="1"/>
  <c r="J146"/>
  <c r="L146" s="1"/>
  <c r="EG69"/>
  <c r="EB69"/>
  <c r="EC69"/>
  <c r="EF69"/>
  <c r="AG437" l="1"/>
  <c r="AG438"/>
  <c r="AH438"/>
  <c r="AH437"/>
  <c r="AG439"/>
  <c r="AH439"/>
  <c r="EW443"/>
  <c r="S440"/>
  <c r="T440" s="1"/>
  <c r="F440"/>
  <c r="A443"/>
  <c r="B440"/>
  <c r="AF440"/>
  <c r="AH442" s="1"/>
  <c r="T439"/>
  <c r="T437"/>
  <c r="T438"/>
  <c r="U439"/>
  <c r="U437"/>
  <c r="U438"/>
  <c r="H437"/>
  <c r="G439"/>
  <c r="H438"/>
  <c r="G437"/>
  <c r="H439"/>
  <c r="G438"/>
  <c r="T442"/>
  <c r="W146"/>
  <c r="Y146" s="1"/>
  <c r="AI147"/>
  <c r="AK147" s="1"/>
  <c r="V146"/>
  <c r="X146" s="1"/>
  <c r="AJ148"/>
  <c r="AL148" s="1"/>
  <c r="J147"/>
  <c r="L147" s="1"/>
  <c r="I146"/>
  <c r="K146" s="1"/>
  <c r="DW69"/>
  <c r="DZ69"/>
  <c r="DY69"/>
  <c r="EA69"/>
  <c r="DX69"/>
  <c r="T441" l="1"/>
  <c r="AG440"/>
  <c r="AG441"/>
  <c r="H440"/>
  <c r="G441"/>
  <c r="H441"/>
  <c r="G442"/>
  <c r="G440"/>
  <c r="H442"/>
  <c r="AH440"/>
  <c r="AH441"/>
  <c r="AG442"/>
  <c r="EW446"/>
  <c r="A446"/>
  <c r="AF443"/>
  <c r="B443"/>
  <c r="S443"/>
  <c r="F443"/>
  <c r="U441"/>
  <c r="U442"/>
  <c r="U440"/>
  <c r="AJ149"/>
  <c r="AL149" s="1"/>
  <c r="V147"/>
  <c r="X147" s="1"/>
  <c r="AI148"/>
  <c r="AK148" s="1"/>
  <c r="W147"/>
  <c r="Y147" s="1"/>
  <c r="I147"/>
  <c r="K147" s="1"/>
  <c r="J148"/>
  <c r="L148" s="1"/>
  <c r="ED70"/>
  <c r="H445" l="1"/>
  <c r="H443"/>
  <c r="G443"/>
  <c r="G444"/>
  <c r="H444"/>
  <c r="G445"/>
  <c r="EW449"/>
  <c r="S446"/>
  <c r="F446"/>
  <c r="A449"/>
  <c r="AF446"/>
  <c r="B446"/>
  <c r="T444"/>
  <c r="U443"/>
  <c r="T443"/>
  <c r="T445"/>
  <c r="U445"/>
  <c r="U444"/>
  <c r="AH443"/>
  <c r="AH445"/>
  <c r="AG443"/>
  <c r="AH444"/>
  <c r="AG444"/>
  <c r="AG445"/>
  <c r="W148"/>
  <c r="Y148" s="1"/>
  <c r="AI149"/>
  <c r="AK149" s="1"/>
  <c r="V148"/>
  <c r="X148" s="1"/>
  <c r="AJ150"/>
  <c r="AL150" s="1"/>
  <c r="J149"/>
  <c r="L149" s="1"/>
  <c r="I148"/>
  <c r="K148" s="1"/>
  <c r="EG70"/>
  <c r="EB70"/>
  <c r="EC70"/>
  <c r="EF70"/>
  <c r="AH448" l="1"/>
  <c r="AH446"/>
  <c r="AG446"/>
  <c r="AG448"/>
  <c r="AH447"/>
  <c r="AG447"/>
  <c r="G447"/>
  <c r="H448"/>
  <c r="H446"/>
  <c r="G448"/>
  <c r="G446"/>
  <c r="H447"/>
  <c r="EW452"/>
  <c r="F449"/>
  <c r="S449"/>
  <c r="A452"/>
  <c r="AF449"/>
  <c r="B449"/>
  <c r="T447"/>
  <c r="U446"/>
  <c r="U448"/>
  <c r="U447"/>
  <c r="T448"/>
  <c r="T446"/>
  <c r="AJ151"/>
  <c r="AL151" s="1"/>
  <c r="V149"/>
  <c r="X149" s="1"/>
  <c r="AI150"/>
  <c r="AK150" s="1"/>
  <c r="W149"/>
  <c r="Y149" s="1"/>
  <c r="I149"/>
  <c r="K149" s="1"/>
  <c r="J150"/>
  <c r="L150" s="1"/>
  <c r="DY70"/>
  <c r="EA70"/>
  <c r="DX70"/>
  <c r="DW70"/>
  <c r="DZ70"/>
  <c r="AG451" l="1"/>
  <c r="AH451"/>
  <c r="AG450"/>
  <c r="AG449"/>
  <c r="AH449"/>
  <c r="AH450"/>
  <c r="T449"/>
  <c r="U450"/>
  <c r="T451"/>
  <c r="U449"/>
  <c r="T450"/>
  <c r="U451"/>
  <c r="EW455"/>
  <c r="S452"/>
  <c r="F452"/>
  <c r="A455"/>
  <c r="B452"/>
  <c r="AF452"/>
  <c r="G451"/>
  <c r="G450"/>
  <c r="H451"/>
  <c r="H449"/>
  <c r="G449"/>
  <c r="H450"/>
  <c r="W150"/>
  <c r="Y150" s="1"/>
  <c r="AI151"/>
  <c r="AK151" s="1"/>
  <c r="V150"/>
  <c r="X150" s="1"/>
  <c r="AJ152"/>
  <c r="AL152" s="1"/>
  <c r="J151"/>
  <c r="L151" s="1"/>
  <c r="I150"/>
  <c r="K150" s="1"/>
  <c r="ED71"/>
  <c r="H453" l="1"/>
  <c r="H452"/>
  <c r="G454"/>
  <c r="G452"/>
  <c r="G453"/>
  <c r="H454"/>
  <c r="AH453"/>
  <c r="AG453"/>
  <c r="AG454"/>
  <c r="AG452"/>
  <c r="AH452"/>
  <c r="AH454"/>
  <c r="EW458"/>
  <c r="S455"/>
  <c r="F455"/>
  <c r="A458"/>
  <c r="AF455"/>
  <c r="B455"/>
  <c r="U452"/>
  <c r="U454"/>
  <c r="T454"/>
  <c r="T453"/>
  <c r="U453"/>
  <c r="T452"/>
  <c r="AJ153"/>
  <c r="AL153" s="1"/>
  <c r="V151"/>
  <c r="X151" s="1"/>
  <c r="AI152"/>
  <c r="AK152" s="1"/>
  <c r="W151"/>
  <c r="Y151" s="1"/>
  <c r="I151"/>
  <c r="K151" s="1"/>
  <c r="J152"/>
  <c r="L152" s="1"/>
  <c r="EG71"/>
  <c r="EB71"/>
  <c r="EC71"/>
  <c r="EF71"/>
  <c r="AH455" l="1"/>
  <c r="AH456"/>
  <c r="AG457"/>
  <c r="AH457"/>
  <c r="AG455"/>
  <c r="AG456"/>
  <c r="G457"/>
  <c r="H457"/>
  <c r="G456"/>
  <c r="H456"/>
  <c r="G455"/>
  <c r="H455"/>
  <c r="EW461"/>
  <c r="F458"/>
  <c r="S458"/>
  <c r="A461"/>
  <c r="AF458"/>
  <c r="B458"/>
  <c r="U457"/>
  <c r="T457"/>
  <c r="T455"/>
  <c r="U456"/>
  <c r="U455"/>
  <c r="T456"/>
  <c r="W152"/>
  <c r="Y152" s="1"/>
  <c r="AI153"/>
  <c r="AK153" s="1"/>
  <c r="V152"/>
  <c r="X152" s="1"/>
  <c r="AJ154"/>
  <c r="AL154" s="1"/>
  <c r="J153"/>
  <c r="L153" s="1"/>
  <c r="I152"/>
  <c r="K152" s="1"/>
  <c r="DY71"/>
  <c r="DZ71"/>
  <c r="DW71"/>
  <c r="DX71"/>
  <c r="EA71"/>
  <c r="AH459" l="1"/>
  <c r="AH458"/>
  <c r="AG460"/>
  <c r="AG458"/>
  <c r="AG459"/>
  <c r="AH460"/>
  <c r="T458"/>
  <c r="U458"/>
  <c r="T459"/>
  <c r="U460"/>
  <c r="T460"/>
  <c r="U459"/>
  <c r="EW464"/>
  <c r="F461"/>
  <c r="S461"/>
  <c r="A464"/>
  <c r="AF461"/>
  <c r="B461"/>
  <c r="H458"/>
  <c r="G459"/>
  <c r="H460"/>
  <c r="G460"/>
  <c r="H459"/>
  <c r="G458"/>
  <c r="AJ155"/>
  <c r="AL155" s="1"/>
  <c r="V153"/>
  <c r="X153" s="1"/>
  <c r="AI154"/>
  <c r="AK154" s="1"/>
  <c r="W153"/>
  <c r="Y153" s="1"/>
  <c r="I153"/>
  <c r="K153" s="1"/>
  <c r="J154"/>
  <c r="L154" s="1"/>
  <c r="EG72"/>
  <c r="AH461" l="1"/>
  <c r="AG462"/>
  <c r="AH463"/>
  <c r="AG461"/>
  <c r="AG463"/>
  <c r="AH462"/>
  <c r="U461"/>
  <c r="T461"/>
  <c r="U462"/>
  <c r="U463"/>
  <c r="T462"/>
  <c r="T463"/>
  <c r="EW467"/>
  <c r="F464"/>
  <c r="S464"/>
  <c r="A467"/>
  <c r="AF464"/>
  <c r="B464"/>
  <c r="G461"/>
  <c r="H462"/>
  <c r="H461"/>
  <c r="H463"/>
  <c r="G462"/>
  <c r="G463"/>
  <c r="W154"/>
  <c r="Y154" s="1"/>
  <c r="AI155"/>
  <c r="AK155" s="1"/>
  <c r="V154"/>
  <c r="X154" s="1"/>
  <c r="AJ156"/>
  <c r="AL156" s="1"/>
  <c r="J155"/>
  <c r="L155" s="1"/>
  <c r="I154"/>
  <c r="K154" s="1"/>
  <c r="ED72"/>
  <c r="EF72"/>
  <c r="EC72"/>
  <c r="EB72"/>
  <c r="AH464" l="1"/>
  <c r="AH466"/>
  <c r="AH465"/>
  <c r="AG465"/>
  <c r="AG464"/>
  <c r="AG466"/>
  <c r="U465"/>
  <c r="T466"/>
  <c r="T464"/>
  <c r="U464"/>
  <c r="U466"/>
  <c r="T465"/>
  <c r="EW470"/>
  <c r="S467"/>
  <c r="F467"/>
  <c r="A470"/>
  <c r="AF467"/>
  <c r="B467"/>
  <c r="G464"/>
  <c r="H464"/>
  <c r="G466"/>
  <c r="G465"/>
  <c r="H465"/>
  <c r="H466"/>
  <c r="AJ157"/>
  <c r="AL157" s="1"/>
  <c r="V155"/>
  <c r="X155" s="1"/>
  <c r="AI156"/>
  <c r="AK156" s="1"/>
  <c r="W155"/>
  <c r="Y155" s="1"/>
  <c r="I155"/>
  <c r="K155" s="1"/>
  <c r="J156"/>
  <c r="L156" s="1"/>
  <c r="DZ72"/>
  <c r="DW72"/>
  <c r="DX72"/>
  <c r="EA72"/>
  <c r="DY72"/>
  <c r="AG469" l="1"/>
  <c r="AG468"/>
  <c r="AH469"/>
  <c r="AH467"/>
  <c r="AH468"/>
  <c r="AG467"/>
  <c r="G469"/>
  <c r="G467"/>
  <c r="H467"/>
  <c r="H468"/>
  <c r="H469"/>
  <c r="G468"/>
  <c r="EW473"/>
  <c r="F470"/>
  <c r="S470"/>
  <c r="A473"/>
  <c r="B470"/>
  <c r="AF470"/>
  <c r="U469"/>
  <c r="U467"/>
  <c r="T467"/>
  <c r="T468"/>
  <c r="T469"/>
  <c r="U468"/>
  <c r="W156"/>
  <c r="Y156" s="1"/>
  <c r="AI157"/>
  <c r="AK157" s="1"/>
  <c r="V156"/>
  <c r="X156" s="1"/>
  <c r="AJ158"/>
  <c r="AL158" s="1"/>
  <c r="J157"/>
  <c r="L157" s="1"/>
  <c r="I156"/>
  <c r="K156" s="1"/>
  <c r="EG73"/>
  <c r="ED73"/>
  <c r="EB73"/>
  <c r="EF73"/>
  <c r="EC73"/>
  <c r="U472" l="1"/>
  <c r="T472"/>
  <c r="T470"/>
  <c r="U470"/>
  <c r="U471"/>
  <c r="T471"/>
  <c r="AH470"/>
  <c r="AH471"/>
  <c r="AG470"/>
  <c r="AH472"/>
  <c r="AG472"/>
  <c r="AG471"/>
  <c r="EW476"/>
  <c r="S473"/>
  <c r="F473"/>
  <c r="A476"/>
  <c r="B473"/>
  <c r="AF473"/>
  <c r="H470"/>
  <c r="H471"/>
  <c r="G472"/>
  <c r="G471"/>
  <c r="G470"/>
  <c r="H472"/>
  <c r="AJ159"/>
  <c r="AL159" s="1"/>
  <c r="V157"/>
  <c r="X157" s="1"/>
  <c r="AI158"/>
  <c r="AK158" s="1"/>
  <c r="W157"/>
  <c r="Y157" s="1"/>
  <c r="I157"/>
  <c r="K157" s="1"/>
  <c r="J158"/>
  <c r="L158" s="1"/>
  <c r="EA73"/>
  <c r="DX73"/>
  <c r="DW73"/>
  <c r="DZ73"/>
  <c r="DY73"/>
  <c r="AH473" l="1"/>
  <c r="AH474"/>
  <c r="AG474"/>
  <c r="AG473"/>
  <c r="AG475"/>
  <c r="AH475"/>
  <c r="EW479"/>
  <c r="S476"/>
  <c r="U477" s="1"/>
  <c r="F476"/>
  <c r="A479"/>
  <c r="B476"/>
  <c r="AF476"/>
  <c r="AH478" s="1"/>
  <c r="U475"/>
  <c r="U474"/>
  <c r="T475"/>
  <c r="T473"/>
  <c r="U473"/>
  <c r="T474"/>
  <c r="G473"/>
  <c r="H474"/>
  <c r="G474"/>
  <c r="H473"/>
  <c r="H475"/>
  <c r="G475"/>
  <c r="W158"/>
  <c r="Y158" s="1"/>
  <c r="AI159"/>
  <c r="AK159" s="1"/>
  <c r="V158"/>
  <c r="X158" s="1"/>
  <c r="AJ160"/>
  <c r="AL160" s="1"/>
  <c r="J159"/>
  <c r="L159" s="1"/>
  <c r="I158"/>
  <c r="K158" s="1"/>
  <c r="ED74"/>
  <c r="U478" l="1"/>
  <c r="U476"/>
  <c r="AH476"/>
  <c r="AG476"/>
  <c r="G476"/>
  <c r="H477"/>
  <c r="H478"/>
  <c r="G477"/>
  <c r="H476"/>
  <c r="G478"/>
  <c r="AH477"/>
  <c r="AG477"/>
  <c r="AG478"/>
  <c r="EW482"/>
  <c r="A482"/>
  <c r="B479"/>
  <c r="AF479"/>
  <c r="F479"/>
  <c r="S479"/>
  <c r="T477"/>
  <c r="T476"/>
  <c r="T478"/>
  <c r="AJ161"/>
  <c r="AL161" s="1"/>
  <c r="V159"/>
  <c r="X159" s="1"/>
  <c r="AI160"/>
  <c r="AK160" s="1"/>
  <c r="W159"/>
  <c r="Y159" s="1"/>
  <c r="I159"/>
  <c r="K159" s="1"/>
  <c r="J160"/>
  <c r="L160" s="1"/>
  <c r="EG74"/>
  <c r="EB74"/>
  <c r="EC74"/>
  <c r="EF74"/>
  <c r="T481" l="1"/>
  <c r="T479"/>
  <c r="U480"/>
  <c r="U481"/>
  <c r="T480"/>
  <c r="U479"/>
  <c r="AG480"/>
  <c r="AH480"/>
  <c r="AG481"/>
  <c r="AH479"/>
  <c r="AG479"/>
  <c r="AH481"/>
  <c r="EW485"/>
  <c r="F482"/>
  <c r="S482"/>
  <c r="A485"/>
  <c r="AF482"/>
  <c r="B482"/>
  <c r="G481"/>
  <c r="G479"/>
  <c r="H480"/>
  <c r="H479"/>
  <c r="H481"/>
  <c r="G480"/>
  <c r="W160"/>
  <c r="Y160" s="1"/>
  <c r="AI161"/>
  <c r="AK161" s="1"/>
  <c r="V160"/>
  <c r="X160" s="1"/>
  <c r="AJ162"/>
  <c r="AL162" s="1"/>
  <c r="J161"/>
  <c r="L161" s="1"/>
  <c r="I160"/>
  <c r="K160" s="1"/>
  <c r="DY74"/>
  <c r="DX74"/>
  <c r="EA74"/>
  <c r="DZ74"/>
  <c r="DW74"/>
  <c r="AH483" l="1"/>
  <c r="AH482"/>
  <c r="AG484"/>
  <c r="AH484"/>
  <c r="AG483"/>
  <c r="AG482"/>
  <c r="T482"/>
  <c r="U484"/>
  <c r="U482"/>
  <c r="T484"/>
  <c r="T483"/>
  <c r="U483"/>
  <c r="EW488"/>
  <c r="F485"/>
  <c r="S485"/>
  <c r="A488"/>
  <c r="AF485"/>
  <c r="B485"/>
  <c r="G482"/>
  <c r="H484"/>
  <c r="H483"/>
  <c r="G484"/>
  <c r="G483"/>
  <c r="H482"/>
  <c r="AJ163"/>
  <c r="AL163" s="1"/>
  <c r="V161"/>
  <c r="X161" s="1"/>
  <c r="AI162"/>
  <c r="AK162" s="1"/>
  <c r="W161"/>
  <c r="Y161" s="1"/>
  <c r="I161"/>
  <c r="K161" s="1"/>
  <c r="J162"/>
  <c r="L162" s="1"/>
  <c r="EB75"/>
  <c r="ED75"/>
  <c r="EG75"/>
  <c r="EC75"/>
  <c r="EF75"/>
  <c r="AG487" l="1"/>
  <c r="AH485"/>
  <c r="AG486"/>
  <c r="AG485"/>
  <c r="AH487"/>
  <c r="AH486"/>
  <c r="T485"/>
  <c r="U487"/>
  <c r="T487"/>
  <c r="U485"/>
  <c r="T486"/>
  <c r="U486"/>
  <c r="EW491"/>
  <c r="F488"/>
  <c r="S488"/>
  <c r="A491"/>
  <c r="AF488"/>
  <c r="B488"/>
  <c r="H485"/>
  <c r="G486"/>
  <c r="G487"/>
  <c r="G485"/>
  <c r="H486"/>
  <c r="H487"/>
  <c r="W162"/>
  <c r="Y162" s="1"/>
  <c r="AI163"/>
  <c r="AK163" s="1"/>
  <c r="V162"/>
  <c r="X162" s="1"/>
  <c r="AJ164"/>
  <c r="AL164" s="1"/>
  <c r="J163"/>
  <c r="L163" s="1"/>
  <c r="I162"/>
  <c r="K162" s="1"/>
  <c r="DY75"/>
  <c r="DX75"/>
  <c r="EA75"/>
  <c r="DZ75"/>
  <c r="DW75"/>
  <c r="AH488" l="1"/>
  <c r="AG490"/>
  <c r="AH489"/>
  <c r="AG488"/>
  <c r="AG489"/>
  <c r="AH490"/>
  <c r="T488"/>
  <c r="T489"/>
  <c r="U490"/>
  <c r="U488"/>
  <c r="U489"/>
  <c r="T490"/>
  <c r="EW494"/>
  <c r="S491"/>
  <c r="F491"/>
  <c r="A494"/>
  <c r="AF491"/>
  <c r="B491"/>
  <c r="H489"/>
  <c r="G488"/>
  <c r="H490"/>
  <c r="H488"/>
  <c r="G489"/>
  <c r="G490"/>
  <c r="AJ165"/>
  <c r="AL165" s="1"/>
  <c r="V163"/>
  <c r="X163" s="1"/>
  <c r="AI164"/>
  <c r="AK164" s="1"/>
  <c r="W163"/>
  <c r="Y163" s="1"/>
  <c r="I163"/>
  <c r="K163" s="1"/>
  <c r="J164"/>
  <c r="L164" s="1"/>
  <c r="EB76"/>
  <c r="EG76"/>
  <c r="ED76"/>
  <c r="EC76"/>
  <c r="EF76"/>
  <c r="AG493" l="1"/>
  <c r="AG492"/>
  <c r="AH492"/>
  <c r="AH491"/>
  <c r="AH493"/>
  <c r="AG491"/>
  <c r="H492"/>
  <c r="G492"/>
  <c r="G493"/>
  <c r="H493"/>
  <c r="H491"/>
  <c r="G491"/>
  <c r="EW497"/>
  <c r="AF494"/>
  <c r="S494"/>
  <c r="A497"/>
  <c r="F494"/>
  <c r="B494"/>
  <c r="T492"/>
  <c r="U493"/>
  <c r="U492"/>
  <c r="U491"/>
  <c r="T491"/>
  <c r="T493"/>
  <c r="W164"/>
  <c r="Y164" s="1"/>
  <c r="AI165"/>
  <c r="AK165" s="1"/>
  <c r="V164"/>
  <c r="X164" s="1"/>
  <c r="AJ166"/>
  <c r="AL166" s="1"/>
  <c r="J165"/>
  <c r="L165" s="1"/>
  <c r="I164"/>
  <c r="K164" s="1"/>
  <c r="DY76"/>
  <c r="DZ76"/>
  <c r="DW76"/>
  <c r="DX76"/>
  <c r="EA76"/>
  <c r="H496" l="1"/>
  <c r="H494"/>
  <c r="H495"/>
  <c r="G496"/>
  <c r="G495"/>
  <c r="G494"/>
  <c r="T495"/>
  <c r="T496"/>
  <c r="U496"/>
  <c r="T494"/>
  <c r="U495"/>
  <c r="U494"/>
  <c r="EW500"/>
  <c r="F497"/>
  <c r="S497"/>
  <c r="A500"/>
  <c r="AF497"/>
  <c r="B497"/>
  <c r="AG495"/>
  <c r="AG496"/>
  <c r="AH495"/>
  <c r="AH494"/>
  <c r="AG494"/>
  <c r="AH496"/>
  <c r="AJ167"/>
  <c r="AL167" s="1"/>
  <c r="V165"/>
  <c r="X165" s="1"/>
  <c r="AI166"/>
  <c r="AK166" s="1"/>
  <c r="W165"/>
  <c r="Y165" s="1"/>
  <c r="I165"/>
  <c r="K165" s="1"/>
  <c r="J166"/>
  <c r="L166" s="1"/>
  <c r="EB77"/>
  <c r="ED77"/>
  <c r="EG77"/>
  <c r="EC77"/>
  <c r="EF77"/>
  <c r="AH497" l="1"/>
  <c r="AG498"/>
  <c r="AH499"/>
  <c r="AG497"/>
  <c r="AH498"/>
  <c r="AG499"/>
  <c r="T497"/>
  <c r="U497"/>
  <c r="T499"/>
  <c r="U499"/>
  <c r="T498"/>
  <c r="U498"/>
  <c r="EW503"/>
  <c r="AF500"/>
  <c r="S500"/>
  <c r="A503"/>
  <c r="F500"/>
  <c r="B500"/>
  <c r="G498"/>
  <c r="H498"/>
  <c r="H499"/>
  <c r="G497"/>
  <c r="G499"/>
  <c r="H497"/>
  <c r="W166"/>
  <c r="Y166" s="1"/>
  <c r="AI167"/>
  <c r="AK167" s="1"/>
  <c r="V166"/>
  <c r="X166" s="1"/>
  <c r="AJ168"/>
  <c r="AL168" s="1"/>
  <c r="J167"/>
  <c r="L167" s="1"/>
  <c r="I166"/>
  <c r="K166" s="1"/>
  <c r="DY77"/>
  <c r="EA77"/>
  <c r="DX77"/>
  <c r="DW77"/>
  <c r="DZ77"/>
  <c r="H501" l="1"/>
  <c r="G501"/>
  <c r="G500"/>
  <c r="G502"/>
  <c r="H500"/>
  <c r="H502"/>
  <c r="U500"/>
  <c r="U502"/>
  <c r="U501"/>
  <c r="T501"/>
  <c r="T500"/>
  <c r="T502"/>
  <c r="EW506"/>
  <c r="A506"/>
  <c r="B503"/>
  <c r="AF503"/>
  <c r="S503"/>
  <c r="F503"/>
  <c r="AH502"/>
  <c r="AH500"/>
  <c r="AG501"/>
  <c r="AH501"/>
  <c r="AG502"/>
  <c r="AG500"/>
  <c r="AJ169"/>
  <c r="AL169" s="1"/>
  <c r="V167"/>
  <c r="X167" s="1"/>
  <c r="AI168"/>
  <c r="AK168" s="1"/>
  <c r="W167"/>
  <c r="Y167" s="1"/>
  <c r="I167"/>
  <c r="K167" s="1"/>
  <c r="J168"/>
  <c r="L168" s="1"/>
  <c r="ED78"/>
  <c r="T503" l="1"/>
  <c r="U503"/>
  <c r="H503"/>
  <c r="G503"/>
  <c r="AG503"/>
  <c r="AH503"/>
  <c r="EW509"/>
  <c r="A509"/>
  <c r="W168"/>
  <c r="Y168" s="1"/>
  <c r="AI169"/>
  <c r="AK169" s="1"/>
  <c r="V168"/>
  <c r="X168" s="1"/>
  <c r="AJ170"/>
  <c r="AL170" s="1"/>
  <c r="J169"/>
  <c r="L169" s="1"/>
  <c r="I168"/>
  <c r="K168" s="1"/>
  <c r="EG78"/>
  <c r="EF78"/>
  <c r="EC78"/>
  <c r="EB78"/>
  <c r="EW512" l="1"/>
  <c r="A512"/>
  <c r="AJ171"/>
  <c r="AL171" s="1"/>
  <c r="V169"/>
  <c r="X169" s="1"/>
  <c r="AI170"/>
  <c r="AK170" s="1"/>
  <c r="W169"/>
  <c r="Y169" s="1"/>
  <c r="I169"/>
  <c r="K169" s="1"/>
  <c r="J170"/>
  <c r="L170" s="1"/>
  <c r="EA78"/>
  <c r="DX78"/>
  <c r="DZ78"/>
  <c r="DW78"/>
  <c r="DY78"/>
  <c r="EW515" l="1"/>
  <c r="A515"/>
  <c r="W170"/>
  <c r="Y170" s="1"/>
  <c r="AI171"/>
  <c r="AK171" s="1"/>
  <c r="V170"/>
  <c r="X170" s="1"/>
  <c r="AJ172"/>
  <c r="AL172" s="1"/>
  <c r="J171"/>
  <c r="L171" s="1"/>
  <c r="I170"/>
  <c r="K170" s="1"/>
  <c r="EF79"/>
  <c r="EC79"/>
  <c r="ED79"/>
  <c r="EG79"/>
  <c r="EB79"/>
  <c r="EW518" l="1"/>
  <c r="A518"/>
  <c r="AJ173"/>
  <c r="AL173" s="1"/>
  <c r="V171"/>
  <c r="X171" s="1"/>
  <c r="AI172"/>
  <c r="AK172" s="1"/>
  <c r="W171"/>
  <c r="Y171" s="1"/>
  <c r="I171"/>
  <c r="K171" s="1"/>
  <c r="J172"/>
  <c r="L172" s="1"/>
  <c r="DZ79"/>
  <c r="DW79"/>
  <c r="DX79"/>
  <c r="EA79"/>
  <c r="DY79"/>
  <c r="EW521" l="1"/>
  <c r="A521"/>
  <c r="W172"/>
  <c r="Y172" s="1"/>
  <c r="AI173"/>
  <c r="AK173" s="1"/>
  <c r="V172"/>
  <c r="X172" s="1"/>
  <c r="AJ174"/>
  <c r="AL174" s="1"/>
  <c r="J173"/>
  <c r="L173" s="1"/>
  <c r="I172"/>
  <c r="K172" s="1"/>
  <c r="EC80"/>
  <c r="EF80"/>
  <c r="ED80"/>
  <c r="EG80"/>
  <c r="EB80"/>
  <c r="AM522" l="1"/>
  <c r="M522"/>
  <c r="Z522"/>
  <c r="EW524"/>
  <c r="A524"/>
  <c r="AJ175"/>
  <c r="AL175" s="1"/>
  <c r="V173"/>
  <c r="X173" s="1"/>
  <c r="AI174"/>
  <c r="AK174" s="1"/>
  <c r="W173"/>
  <c r="Y173" s="1"/>
  <c r="I173"/>
  <c r="K173" s="1"/>
  <c r="J174"/>
  <c r="L174" s="1"/>
  <c r="DW80"/>
  <c r="DZ80"/>
  <c r="DY80"/>
  <c r="EA80"/>
  <c r="DX80"/>
  <c r="AM525" l="1"/>
  <c r="M525"/>
  <c r="Z525"/>
  <c r="EW527"/>
  <c r="A527"/>
  <c r="W174"/>
  <c r="Y174" s="1"/>
  <c r="AI175"/>
  <c r="AK175" s="1"/>
  <c r="V174"/>
  <c r="X174" s="1"/>
  <c r="AJ176"/>
  <c r="AL176" s="1"/>
  <c r="J175"/>
  <c r="L175" s="1"/>
  <c r="I174"/>
  <c r="K174" s="1"/>
  <c r="EC81"/>
  <c r="EF81"/>
  <c r="EG81"/>
  <c r="ED81"/>
  <c r="EB81"/>
  <c r="AM528" l="1"/>
  <c r="M528"/>
  <c r="Z528"/>
  <c r="EW530"/>
  <c r="A530"/>
  <c r="AJ177"/>
  <c r="AL177" s="1"/>
  <c r="V175"/>
  <c r="X175" s="1"/>
  <c r="AI176"/>
  <c r="AK176" s="1"/>
  <c r="W175"/>
  <c r="Y175" s="1"/>
  <c r="I175"/>
  <c r="K175" s="1"/>
  <c r="J176"/>
  <c r="L176" s="1"/>
  <c r="DY81"/>
  <c r="DX81"/>
  <c r="EA81"/>
  <c r="DZ81"/>
  <c r="DW81"/>
  <c r="AM531" l="1"/>
  <c r="M531"/>
  <c r="Z531"/>
  <c r="EW533"/>
  <c r="A533"/>
  <c r="W176"/>
  <c r="Y176" s="1"/>
  <c r="AI177"/>
  <c r="AK177" s="1"/>
  <c r="V176"/>
  <c r="X176" s="1"/>
  <c r="AJ178"/>
  <c r="AL178" s="1"/>
  <c r="J177"/>
  <c r="L177" s="1"/>
  <c r="I176"/>
  <c r="K176" s="1"/>
  <c r="EC82"/>
  <c r="EF82"/>
  <c r="EG82"/>
  <c r="ED82"/>
  <c r="EB82"/>
  <c r="AM534" l="1"/>
  <c r="M534"/>
  <c r="Z534"/>
  <c r="EW536"/>
  <c r="A536"/>
  <c r="AJ179"/>
  <c r="AL179" s="1"/>
  <c r="V177"/>
  <c r="X177" s="1"/>
  <c r="AI178"/>
  <c r="AK178" s="1"/>
  <c r="W177"/>
  <c r="Y177" s="1"/>
  <c r="I177"/>
  <c r="K177" s="1"/>
  <c r="J178"/>
  <c r="L178" s="1"/>
  <c r="DW82"/>
  <c r="DZ82"/>
  <c r="DY82"/>
  <c r="EA82"/>
  <c r="DX82"/>
  <c r="AM537" l="1"/>
  <c r="M537"/>
  <c r="Z537"/>
  <c r="W178"/>
  <c r="Y178" s="1"/>
  <c r="AI179"/>
  <c r="AK179" s="1"/>
  <c r="V178"/>
  <c r="X178" s="1"/>
  <c r="AJ180"/>
  <c r="AL180" s="1"/>
  <c r="J179"/>
  <c r="L179" s="1"/>
  <c r="I178"/>
  <c r="K178" s="1"/>
  <c r="EC83"/>
  <c r="EF83"/>
  <c r="EG83"/>
  <c r="ED83"/>
  <c r="EB83"/>
  <c r="AJ181" l="1"/>
  <c r="AL181" s="1"/>
  <c r="V179"/>
  <c r="X179" s="1"/>
  <c r="AI180"/>
  <c r="AK180" s="1"/>
  <c r="W179"/>
  <c r="Y179" s="1"/>
  <c r="I179"/>
  <c r="K179" s="1"/>
  <c r="J180"/>
  <c r="L180" s="1"/>
  <c r="DW83"/>
  <c r="DZ83"/>
  <c r="DY83"/>
  <c r="EA83"/>
  <c r="DX83"/>
  <c r="W180" l="1"/>
  <c r="Y180" s="1"/>
  <c r="AI181"/>
  <c r="AK181" s="1"/>
  <c r="V180"/>
  <c r="X180" s="1"/>
  <c r="AJ182"/>
  <c r="AL182" s="1"/>
  <c r="J181"/>
  <c r="L181" s="1"/>
  <c r="I180"/>
  <c r="K180" s="1"/>
  <c r="ED84"/>
  <c r="AJ183" l="1"/>
  <c r="AL183" s="1"/>
  <c r="V181"/>
  <c r="X181" s="1"/>
  <c r="AI182"/>
  <c r="AK182" s="1"/>
  <c r="W181"/>
  <c r="Y181" s="1"/>
  <c r="I181"/>
  <c r="K181" s="1"/>
  <c r="J182"/>
  <c r="L182" s="1"/>
  <c r="EG84"/>
  <c r="EF84"/>
  <c r="EC84"/>
  <c r="EB84"/>
  <c r="W182" l="1"/>
  <c r="Y182" s="1"/>
  <c r="AI183"/>
  <c r="AK183" s="1"/>
  <c r="V182"/>
  <c r="X182" s="1"/>
  <c r="AJ184"/>
  <c r="AL184" s="1"/>
  <c r="J183"/>
  <c r="L183" s="1"/>
  <c r="I182"/>
  <c r="K182" s="1"/>
  <c r="DX84"/>
  <c r="EA84"/>
  <c r="DY84"/>
  <c r="DZ84"/>
  <c r="DW84"/>
  <c r="AJ185" l="1"/>
  <c r="AL185" s="1"/>
  <c r="V183"/>
  <c r="X183" s="1"/>
  <c r="AI184"/>
  <c r="AK184" s="1"/>
  <c r="W183"/>
  <c r="Y183" s="1"/>
  <c r="I183"/>
  <c r="K183" s="1"/>
  <c r="J184"/>
  <c r="L184" s="1"/>
  <c r="EC85"/>
  <c r="EF85"/>
  <c r="ED85"/>
  <c r="EG85"/>
  <c r="EB85"/>
  <c r="W184" l="1"/>
  <c r="Y184" s="1"/>
  <c r="AI185"/>
  <c r="AK185" s="1"/>
  <c r="V184"/>
  <c r="X184" s="1"/>
  <c r="AJ186"/>
  <c r="AL186" s="1"/>
  <c r="J185"/>
  <c r="L185" s="1"/>
  <c r="I184"/>
  <c r="K184" s="1"/>
  <c r="DY85"/>
  <c r="EA85"/>
  <c r="DX85"/>
  <c r="DZ85"/>
  <c r="DW85"/>
  <c r="AJ187" l="1"/>
  <c r="AL187" s="1"/>
  <c r="V185"/>
  <c r="X185" s="1"/>
  <c r="AI186"/>
  <c r="AK186" s="1"/>
  <c r="W185"/>
  <c r="Y185" s="1"/>
  <c r="I185"/>
  <c r="K185" s="1"/>
  <c r="J186"/>
  <c r="L186" s="1"/>
  <c r="ED86"/>
  <c r="EB86"/>
  <c r="W186" l="1"/>
  <c r="Y186" s="1"/>
  <c r="AI187"/>
  <c r="AK187" s="1"/>
  <c r="V186"/>
  <c r="X186" s="1"/>
  <c r="AJ188"/>
  <c r="AL188" s="1"/>
  <c r="J187"/>
  <c r="L187" s="1"/>
  <c r="I186"/>
  <c r="K186" s="1"/>
  <c r="DW86"/>
  <c r="EC86"/>
  <c r="EF86"/>
  <c r="EG86"/>
  <c r="AJ189" l="1"/>
  <c r="AL189" s="1"/>
  <c r="V187"/>
  <c r="X187" s="1"/>
  <c r="AI188"/>
  <c r="AK188" s="1"/>
  <c r="W187"/>
  <c r="Y187" s="1"/>
  <c r="I187"/>
  <c r="K187" s="1"/>
  <c r="J188"/>
  <c r="L188" s="1"/>
  <c r="DY86"/>
  <c r="DX86"/>
  <c r="DZ86"/>
  <c r="EA86"/>
  <c r="W188" l="1"/>
  <c r="Y188" s="1"/>
  <c r="AI189"/>
  <c r="AK189" s="1"/>
  <c r="V188"/>
  <c r="X188" s="1"/>
  <c r="AJ190"/>
  <c r="AL190" s="1"/>
  <c r="J189"/>
  <c r="L189" s="1"/>
  <c r="I188"/>
  <c r="K188" s="1"/>
  <c r="ED87"/>
  <c r="AJ191" l="1"/>
  <c r="AL191" s="1"/>
  <c r="V189"/>
  <c r="X189" s="1"/>
  <c r="AI190"/>
  <c r="AK190" s="1"/>
  <c r="W189"/>
  <c r="Y189" s="1"/>
  <c r="I189"/>
  <c r="K189" s="1"/>
  <c r="J190"/>
  <c r="L190" s="1"/>
  <c r="EG87"/>
  <c r="EB87"/>
  <c r="EF87"/>
  <c r="EC87"/>
  <c r="W190" l="1"/>
  <c r="Y190" s="1"/>
  <c r="AI191"/>
  <c r="AK191" s="1"/>
  <c r="V190"/>
  <c r="X190" s="1"/>
  <c r="AJ192"/>
  <c r="AL192" s="1"/>
  <c r="J191"/>
  <c r="L191" s="1"/>
  <c r="I190"/>
  <c r="K190" s="1"/>
  <c r="DY87"/>
  <c r="DX87"/>
  <c r="EA87"/>
  <c r="DZ87"/>
  <c r="DW87"/>
  <c r="AJ193" l="1"/>
  <c r="AL193" s="1"/>
  <c r="V191"/>
  <c r="X191" s="1"/>
  <c r="AI192"/>
  <c r="AK192" s="1"/>
  <c r="W191"/>
  <c r="Y191" s="1"/>
  <c r="I191"/>
  <c r="K191" s="1"/>
  <c r="J192"/>
  <c r="L192" s="1"/>
  <c r="EB88"/>
  <c r="EG88"/>
  <c r="ED88"/>
  <c r="EC88"/>
  <c r="EF88"/>
  <c r="EE43" l="1"/>
  <c r="W192"/>
  <c r="Y192" s="1"/>
  <c r="AI193"/>
  <c r="AK193" s="1"/>
  <c r="V192"/>
  <c r="X192" s="1"/>
  <c r="AJ194"/>
  <c r="AL194" s="1"/>
  <c r="J193"/>
  <c r="L193" s="1"/>
  <c r="I192"/>
  <c r="K192" s="1"/>
  <c r="DW88"/>
  <c r="DZ88"/>
  <c r="DY88"/>
  <c r="EA88"/>
  <c r="DX88"/>
  <c r="AJ195" l="1"/>
  <c r="AL195" s="1"/>
  <c r="V193"/>
  <c r="X193" s="1"/>
  <c r="AI194"/>
  <c r="AK194" s="1"/>
  <c r="W193"/>
  <c r="Y193" s="1"/>
  <c r="I193"/>
  <c r="K193" s="1"/>
  <c r="J194"/>
  <c r="L194" s="1"/>
  <c r="EB89"/>
  <c r="EG89"/>
  <c r="ED89"/>
  <c r="EC89"/>
  <c r="EF89"/>
  <c r="W194" l="1"/>
  <c r="Y194" s="1"/>
  <c r="AI195"/>
  <c r="AK195" s="1"/>
  <c r="V194"/>
  <c r="X194" s="1"/>
  <c r="AJ196"/>
  <c r="AL196" s="1"/>
  <c r="J195"/>
  <c r="L195" s="1"/>
  <c r="I194"/>
  <c r="K194" s="1"/>
  <c r="DX89"/>
  <c r="EA89"/>
  <c r="DY89"/>
  <c r="DZ89"/>
  <c r="DW89"/>
  <c r="AJ197" l="1"/>
  <c r="AL197" s="1"/>
  <c r="V195"/>
  <c r="X195" s="1"/>
  <c r="AI196"/>
  <c r="AK196" s="1"/>
  <c r="W195"/>
  <c r="Y195" s="1"/>
  <c r="I195"/>
  <c r="K195" s="1"/>
  <c r="J196"/>
  <c r="L196" s="1"/>
  <c r="EB90"/>
  <c r="EG90"/>
  <c r="ED90"/>
  <c r="EC90"/>
  <c r="EF90"/>
  <c r="W196" l="1"/>
  <c r="Y196" s="1"/>
  <c r="AI197"/>
  <c r="AK197" s="1"/>
  <c r="V196"/>
  <c r="X196" s="1"/>
  <c r="AJ198"/>
  <c r="AL198" s="1"/>
  <c r="J197"/>
  <c r="L197" s="1"/>
  <c r="I196"/>
  <c r="K196" s="1"/>
  <c r="EE44"/>
  <c r="EA90"/>
  <c r="DX90"/>
  <c r="DZ90"/>
  <c r="DW90"/>
  <c r="DY90"/>
  <c r="AJ199" l="1"/>
  <c r="AL199" s="1"/>
  <c r="V197"/>
  <c r="X197" s="1"/>
  <c r="AI198"/>
  <c r="AK198" s="1"/>
  <c r="W197"/>
  <c r="Y197" s="1"/>
  <c r="I197"/>
  <c r="K197" s="1"/>
  <c r="J198"/>
  <c r="L198" s="1"/>
  <c r="EG91"/>
  <c r="EB91"/>
  <c r="W198" l="1"/>
  <c r="Y198" s="1"/>
  <c r="AI199"/>
  <c r="AK199" s="1"/>
  <c r="V198"/>
  <c r="X198" s="1"/>
  <c r="AJ200"/>
  <c r="AL200" s="1"/>
  <c r="J199"/>
  <c r="L199" s="1"/>
  <c r="I198"/>
  <c r="K198" s="1"/>
  <c r="EC91"/>
  <c r="EF91"/>
  <c r="ED91"/>
  <c r="DW91"/>
  <c r="DY91"/>
  <c r="AJ201" l="1"/>
  <c r="AL201" s="1"/>
  <c r="V199"/>
  <c r="X199" s="1"/>
  <c r="AI200"/>
  <c r="AK200" s="1"/>
  <c r="W199"/>
  <c r="Y199" s="1"/>
  <c r="I199"/>
  <c r="K199" s="1"/>
  <c r="J200"/>
  <c r="L200" s="1"/>
  <c r="EA91"/>
  <c r="DZ91"/>
  <c r="DX91"/>
  <c r="W200" l="1"/>
  <c r="Y200" s="1"/>
  <c r="AI201"/>
  <c r="AK201" s="1"/>
  <c r="V200"/>
  <c r="X200" s="1"/>
  <c r="AJ202"/>
  <c r="AL202" s="1"/>
  <c r="J201"/>
  <c r="L201" s="1"/>
  <c r="I200"/>
  <c r="K200" s="1"/>
  <c r="EE45"/>
  <c r="ED92"/>
  <c r="EG92"/>
  <c r="EF92"/>
  <c r="EC92"/>
  <c r="EB92"/>
  <c r="AJ203" l="1"/>
  <c r="AL203" s="1"/>
  <c r="V201"/>
  <c r="X201" s="1"/>
  <c r="AI202"/>
  <c r="AK202" s="1"/>
  <c r="W201"/>
  <c r="Y201" s="1"/>
  <c r="I201"/>
  <c r="K201" s="1"/>
  <c r="J202"/>
  <c r="L202" s="1"/>
  <c r="DW92"/>
  <c r="DZ92"/>
  <c r="DY92"/>
  <c r="DX92"/>
  <c r="EA92"/>
  <c r="W202" l="1"/>
  <c r="Y202" s="1"/>
  <c r="AI203"/>
  <c r="AK203" s="1"/>
  <c r="V202"/>
  <c r="X202" s="1"/>
  <c r="AJ204"/>
  <c r="AL204" s="1"/>
  <c r="J203"/>
  <c r="L203" s="1"/>
  <c r="I202"/>
  <c r="K202" s="1"/>
  <c r="ED93"/>
  <c r="AJ205" l="1"/>
  <c r="AL205" s="1"/>
  <c r="V203"/>
  <c r="X203" s="1"/>
  <c r="AI204"/>
  <c r="AK204" s="1"/>
  <c r="W203"/>
  <c r="Y203" s="1"/>
  <c r="I203"/>
  <c r="K203" s="1"/>
  <c r="J204"/>
  <c r="L204" s="1"/>
  <c r="EG93"/>
  <c r="EB93"/>
  <c r="EC93"/>
  <c r="EF93"/>
  <c r="W204" l="1"/>
  <c r="Y204" s="1"/>
  <c r="AI205"/>
  <c r="AK205" s="1"/>
  <c r="V204"/>
  <c r="X204" s="1"/>
  <c r="AJ206"/>
  <c r="AL206" s="1"/>
  <c r="J205"/>
  <c r="L205" s="1"/>
  <c r="I204"/>
  <c r="K204" s="1"/>
  <c r="DZ93"/>
  <c r="DW93"/>
  <c r="DY93"/>
  <c r="DX93"/>
  <c r="EA93"/>
  <c r="AJ207" l="1"/>
  <c r="AL207" s="1"/>
  <c r="V205"/>
  <c r="X205" s="1"/>
  <c r="AI206"/>
  <c r="AK206" s="1"/>
  <c r="W205"/>
  <c r="Y205" s="1"/>
  <c r="I205"/>
  <c r="K205" s="1"/>
  <c r="J206"/>
  <c r="L206" s="1"/>
  <c r="ED94"/>
  <c r="EE46" l="1"/>
  <c r="W206"/>
  <c r="Y206" s="1"/>
  <c r="AI207"/>
  <c r="AK207" s="1"/>
  <c r="V206"/>
  <c r="X206" s="1"/>
  <c r="AJ208"/>
  <c r="AL208" s="1"/>
  <c r="J207"/>
  <c r="L207" s="1"/>
  <c r="I206"/>
  <c r="K206" s="1"/>
  <c r="EG94"/>
  <c r="EF94"/>
  <c r="EC94"/>
  <c r="EB94"/>
  <c r="AJ209" l="1"/>
  <c r="AL209" s="1"/>
  <c r="V207"/>
  <c r="X207" s="1"/>
  <c r="AI208"/>
  <c r="AK208" s="1"/>
  <c r="W207"/>
  <c r="Y207" s="1"/>
  <c r="I207"/>
  <c r="K207" s="1"/>
  <c r="J208"/>
  <c r="L208" s="1"/>
  <c r="DY94"/>
  <c r="DZ94"/>
  <c r="DW94"/>
  <c r="EA94"/>
  <c r="DX94"/>
  <c r="W208" l="1"/>
  <c r="Y208" s="1"/>
  <c r="AI209"/>
  <c r="AK209" s="1"/>
  <c r="V208"/>
  <c r="X208" s="1"/>
  <c r="AJ210"/>
  <c r="AL210" s="1"/>
  <c r="J209"/>
  <c r="L209" s="1"/>
  <c r="I208"/>
  <c r="K208" s="1"/>
  <c r="ED95"/>
  <c r="AJ211" l="1"/>
  <c r="AL211" s="1"/>
  <c r="V209"/>
  <c r="X209" s="1"/>
  <c r="AI210"/>
  <c r="AK210" s="1"/>
  <c r="W209"/>
  <c r="Y209" s="1"/>
  <c r="I209"/>
  <c r="K209" s="1"/>
  <c r="J210"/>
  <c r="L210" s="1"/>
  <c r="EG95"/>
  <c r="EB95"/>
  <c r="EF95"/>
  <c r="EC95"/>
  <c r="W210" l="1"/>
  <c r="Y210" s="1"/>
  <c r="AI211"/>
  <c r="AK211" s="1"/>
  <c r="V210"/>
  <c r="X210" s="1"/>
  <c r="AJ212"/>
  <c r="AL212" s="1"/>
  <c r="J211"/>
  <c r="L211" s="1"/>
  <c r="I210"/>
  <c r="K210" s="1"/>
  <c r="EE47"/>
  <c r="EA95"/>
  <c r="DX95"/>
  <c r="DZ95"/>
  <c r="DW95"/>
  <c r="DY95"/>
  <c r="AJ213" l="1"/>
  <c r="AL213" s="1"/>
  <c r="V211"/>
  <c r="X211" s="1"/>
  <c r="AI212"/>
  <c r="AK212" s="1"/>
  <c r="W211"/>
  <c r="Y211" s="1"/>
  <c r="I211"/>
  <c r="K211" s="1"/>
  <c r="J212"/>
  <c r="L212" s="1"/>
  <c r="ED96"/>
  <c r="EG96"/>
  <c r="EB96"/>
  <c r="EC96"/>
  <c r="EF96"/>
  <c r="W212" l="1"/>
  <c r="Y212" s="1"/>
  <c r="AI213"/>
  <c r="AK213" s="1"/>
  <c r="V212"/>
  <c r="X212" s="1"/>
  <c r="AJ214"/>
  <c r="AL214" s="1"/>
  <c r="J213"/>
  <c r="L213" s="1"/>
  <c r="I212"/>
  <c r="K212" s="1"/>
  <c r="DX96"/>
  <c r="EA96"/>
  <c r="DY96"/>
  <c r="DZ96"/>
  <c r="DW96"/>
  <c r="AJ215" l="1"/>
  <c r="AL215" s="1"/>
  <c r="V213"/>
  <c r="X213" s="1"/>
  <c r="AI214"/>
  <c r="AK214" s="1"/>
  <c r="W213"/>
  <c r="Y213" s="1"/>
  <c r="I213"/>
  <c r="K213" s="1"/>
  <c r="J214"/>
  <c r="L214" s="1"/>
  <c r="EG97"/>
  <c r="W214" l="1"/>
  <c r="Y214" s="1"/>
  <c r="AI215"/>
  <c r="AK215" s="1"/>
  <c r="V214"/>
  <c r="X214" s="1"/>
  <c r="AJ216"/>
  <c r="AL216" s="1"/>
  <c r="J215"/>
  <c r="L215" s="1"/>
  <c r="I214"/>
  <c r="K214" s="1"/>
  <c r="ED97"/>
  <c r="EF97"/>
  <c r="EC97"/>
  <c r="EB97"/>
  <c r="AJ217" l="1"/>
  <c r="AL217" s="1"/>
  <c r="V215"/>
  <c r="X215" s="1"/>
  <c r="AI216"/>
  <c r="AK216" s="1"/>
  <c r="W215"/>
  <c r="Y215" s="1"/>
  <c r="I215"/>
  <c r="K215" s="1"/>
  <c r="J216"/>
  <c r="L216" s="1"/>
  <c r="DY97"/>
  <c r="DZ97"/>
  <c r="DW97"/>
  <c r="DX97"/>
  <c r="EA97"/>
  <c r="W216" l="1"/>
  <c r="Y216" s="1"/>
  <c r="AI217"/>
  <c r="AK217" s="1"/>
  <c r="V216"/>
  <c r="X216" s="1"/>
  <c r="AJ218"/>
  <c r="AL218" s="1"/>
  <c r="J217"/>
  <c r="L217" s="1"/>
  <c r="I216"/>
  <c r="K216" s="1"/>
  <c r="EE48"/>
  <c r="EG98"/>
  <c r="AJ219" l="1"/>
  <c r="AL219" s="1"/>
  <c r="V217"/>
  <c r="X217" s="1"/>
  <c r="AI218"/>
  <c r="AK218" s="1"/>
  <c r="W217"/>
  <c r="Y217" s="1"/>
  <c r="I217"/>
  <c r="K217" s="1"/>
  <c r="J218"/>
  <c r="L218" s="1"/>
  <c r="ED98"/>
  <c r="EC98"/>
  <c r="EF98"/>
  <c r="EB98"/>
  <c r="W218" l="1"/>
  <c r="Y218" s="1"/>
  <c r="AI219"/>
  <c r="AK219" s="1"/>
  <c r="V218"/>
  <c r="X218" s="1"/>
  <c r="AJ220"/>
  <c r="AL220" s="1"/>
  <c r="J219"/>
  <c r="L219" s="1"/>
  <c r="I218"/>
  <c r="K218" s="1"/>
  <c r="DY98"/>
  <c r="DZ98"/>
  <c r="DW98"/>
  <c r="EA98"/>
  <c r="DX98"/>
  <c r="AJ221" l="1"/>
  <c r="AL221" s="1"/>
  <c r="V219"/>
  <c r="X219" s="1"/>
  <c r="AI220"/>
  <c r="AK220" s="1"/>
  <c r="W219"/>
  <c r="Y219" s="1"/>
  <c r="I219"/>
  <c r="K219" s="1"/>
  <c r="J220"/>
  <c r="L220" s="1"/>
  <c r="EG99"/>
  <c r="W220" l="1"/>
  <c r="Y220" s="1"/>
  <c r="AI221"/>
  <c r="AK221" s="1"/>
  <c r="V220"/>
  <c r="X220" s="1"/>
  <c r="AJ222"/>
  <c r="AL222" s="1"/>
  <c r="J221"/>
  <c r="L221" s="1"/>
  <c r="I220"/>
  <c r="K220" s="1"/>
  <c r="ED99"/>
  <c r="EF99"/>
  <c r="EC99"/>
  <c r="EB99"/>
  <c r="AJ223" l="1"/>
  <c r="AL223" s="1"/>
  <c r="V221"/>
  <c r="X221" s="1"/>
  <c r="AI222"/>
  <c r="AK222" s="1"/>
  <c r="W221"/>
  <c r="Y221" s="1"/>
  <c r="I221"/>
  <c r="K221" s="1"/>
  <c r="J222"/>
  <c r="L222" s="1"/>
  <c r="EE49"/>
  <c r="DW99"/>
  <c r="DZ99"/>
  <c r="DY99"/>
  <c r="EA99"/>
  <c r="DX99"/>
  <c r="W222" l="1"/>
  <c r="Y222" s="1"/>
  <c r="AI223"/>
  <c r="AK223" s="1"/>
  <c r="V222"/>
  <c r="X222" s="1"/>
  <c r="AJ224"/>
  <c r="AL224" s="1"/>
  <c r="J223"/>
  <c r="L223" s="1"/>
  <c r="I222"/>
  <c r="K222" s="1"/>
  <c r="ED100"/>
  <c r="AJ225" l="1"/>
  <c r="AL225" s="1"/>
  <c r="V223"/>
  <c r="X223" s="1"/>
  <c r="AI224"/>
  <c r="AK224" s="1"/>
  <c r="W223"/>
  <c r="Y223" s="1"/>
  <c r="I223"/>
  <c r="K223" s="1"/>
  <c r="J224"/>
  <c r="L224" s="1"/>
  <c r="EG100"/>
  <c r="EB100"/>
  <c r="EC100"/>
  <c r="EF100"/>
  <c r="W224" l="1"/>
  <c r="Y224" s="1"/>
  <c r="AI225"/>
  <c r="AK225" s="1"/>
  <c r="V224"/>
  <c r="X224" s="1"/>
  <c r="AJ226"/>
  <c r="AL226" s="1"/>
  <c r="J225"/>
  <c r="L225" s="1"/>
  <c r="I224"/>
  <c r="K224" s="1"/>
  <c r="DY100"/>
  <c r="DW100"/>
  <c r="DZ100"/>
  <c r="DX100"/>
  <c r="EA100"/>
  <c r="AJ227" l="1"/>
  <c r="AL227" s="1"/>
  <c r="V225"/>
  <c r="X225" s="1"/>
  <c r="AI226"/>
  <c r="AK226" s="1"/>
  <c r="W225"/>
  <c r="Y225" s="1"/>
  <c r="I225"/>
  <c r="K225" s="1"/>
  <c r="J226"/>
  <c r="L226" s="1"/>
  <c r="ED101"/>
  <c r="EG101"/>
  <c r="EC101"/>
  <c r="EF101"/>
  <c r="EB101"/>
  <c r="EE50" l="1"/>
  <c r="W226"/>
  <c r="Y226" s="1"/>
  <c r="AI227"/>
  <c r="AK227" s="1"/>
  <c r="V226"/>
  <c r="X226" s="1"/>
  <c r="AJ228"/>
  <c r="AL228" s="1"/>
  <c r="J227"/>
  <c r="L227" s="1"/>
  <c r="I226"/>
  <c r="K226" s="1"/>
  <c r="DZ101"/>
  <c r="DW101"/>
  <c r="DY101"/>
  <c r="DX101"/>
  <c r="EA101"/>
  <c r="AJ229" l="1"/>
  <c r="AL229" s="1"/>
  <c r="V227"/>
  <c r="X227" s="1"/>
  <c r="AI228"/>
  <c r="AK228" s="1"/>
  <c r="W227"/>
  <c r="Y227" s="1"/>
  <c r="I227"/>
  <c r="K227" s="1"/>
  <c r="J228"/>
  <c r="L228" s="1"/>
  <c r="EG102"/>
  <c r="W228" l="1"/>
  <c r="Y228" s="1"/>
  <c r="AI229"/>
  <c r="AK229" s="1"/>
  <c r="V228"/>
  <c r="X228" s="1"/>
  <c r="AJ230"/>
  <c r="AL230" s="1"/>
  <c r="J229"/>
  <c r="L229" s="1"/>
  <c r="I228"/>
  <c r="K228" s="1"/>
  <c r="ED102"/>
  <c r="EB102"/>
  <c r="EF102"/>
  <c r="EC102"/>
  <c r="AJ231" l="1"/>
  <c r="AL231" s="1"/>
  <c r="V229"/>
  <c r="X229" s="1"/>
  <c r="AI230"/>
  <c r="AK230" s="1"/>
  <c r="W229"/>
  <c r="Y229" s="1"/>
  <c r="I229"/>
  <c r="K229" s="1"/>
  <c r="J230"/>
  <c r="L230" s="1"/>
  <c r="DW102"/>
  <c r="DZ102"/>
  <c r="EA102"/>
  <c r="DX102"/>
  <c r="DY102"/>
  <c r="EE51" l="1"/>
  <c r="W230"/>
  <c r="Y230" s="1"/>
  <c r="AI231"/>
  <c r="AK231" s="1"/>
  <c r="V230"/>
  <c r="X230" s="1"/>
  <c r="AJ232"/>
  <c r="AL232" s="1"/>
  <c r="J231"/>
  <c r="L231" s="1"/>
  <c r="I230"/>
  <c r="K230" s="1"/>
  <c r="EG103"/>
  <c r="AJ233" l="1"/>
  <c r="AL233" s="1"/>
  <c r="V231"/>
  <c r="X231" s="1"/>
  <c r="AI232"/>
  <c r="AK232" s="1"/>
  <c r="W231"/>
  <c r="Y231" s="1"/>
  <c r="I231"/>
  <c r="K231" s="1"/>
  <c r="J232"/>
  <c r="L232" s="1"/>
  <c r="ED103"/>
  <c r="EC103"/>
  <c r="EF103"/>
  <c r="EB103"/>
  <c r="W232" l="1"/>
  <c r="Y232" s="1"/>
  <c r="AI233"/>
  <c r="AK233" s="1"/>
  <c r="V232"/>
  <c r="X232" s="1"/>
  <c r="AJ234"/>
  <c r="AL234" s="1"/>
  <c r="J233"/>
  <c r="L233" s="1"/>
  <c r="I232"/>
  <c r="K232" s="1"/>
  <c r="EA103"/>
  <c r="DX103"/>
  <c r="DY103"/>
  <c r="DZ103"/>
  <c r="DW103"/>
  <c r="AJ235" l="1"/>
  <c r="AL235" s="1"/>
  <c r="V233"/>
  <c r="X233" s="1"/>
  <c r="AI234"/>
  <c r="AK234" s="1"/>
  <c r="W233"/>
  <c r="Y233" s="1"/>
  <c r="I233"/>
  <c r="K233" s="1"/>
  <c r="J234"/>
  <c r="L234" s="1"/>
  <c r="EG104"/>
  <c r="EE52" l="1"/>
  <c r="W234"/>
  <c r="Y234" s="1"/>
  <c r="AI235"/>
  <c r="AK235" s="1"/>
  <c r="V234"/>
  <c r="X234" s="1"/>
  <c r="AJ236"/>
  <c r="AL236" s="1"/>
  <c r="J235"/>
  <c r="L235" s="1"/>
  <c r="I234"/>
  <c r="K234" s="1"/>
  <c r="ED104"/>
  <c r="EB104"/>
  <c r="EC104"/>
  <c r="EF104"/>
  <c r="AJ237" l="1"/>
  <c r="AL237" s="1"/>
  <c r="V235"/>
  <c r="X235" s="1"/>
  <c r="AI236"/>
  <c r="AK236" s="1"/>
  <c r="W235"/>
  <c r="Y235" s="1"/>
  <c r="I235"/>
  <c r="K235" s="1"/>
  <c r="J236"/>
  <c r="L236" s="1"/>
  <c r="DW104"/>
  <c r="DZ104"/>
  <c r="DX104"/>
  <c r="EA104"/>
  <c r="DY104"/>
  <c r="W236" l="1"/>
  <c r="Y236" s="1"/>
  <c r="AI237"/>
  <c r="AK237" s="1"/>
  <c r="V236"/>
  <c r="X236" s="1"/>
  <c r="AJ238"/>
  <c r="AL238" s="1"/>
  <c r="J237"/>
  <c r="L237" s="1"/>
  <c r="I236"/>
  <c r="K236" s="1"/>
  <c r="ED105"/>
  <c r="AJ239" l="1"/>
  <c r="AL239" s="1"/>
  <c r="V237"/>
  <c r="X237" s="1"/>
  <c r="AI238"/>
  <c r="AK238" s="1"/>
  <c r="W237"/>
  <c r="Y237" s="1"/>
  <c r="I237"/>
  <c r="K237" s="1"/>
  <c r="J238"/>
  <c r="L238" s="1"/>
  <c r="EG105"/>
  <c r="EF105"/>
  <c r="EC105"/>
  <c r="W238" l="1"/>
  <c r="Y238" s="1"/>
  <c r="AI239"/>
  <c r="AK239" s="1"/>
  <c r="V238"/>
  <c r="X238" s="1"/>
  <c r="AJ240"/>
  <c r="AL240" s="1"/>
  <c r="J239"/>
  <c r="L239" s="1"/>
  <c r="I238"/>
  <c r="K238" s="1"/>
  <c r="EE53"/>
  <c r="DY105"/>
  <c r="EA105"/>
  <c r="DX105"/>
  <c r="DZ105"/>
  <c r="DW105"/>
  <c r="AJ241" l="1"/>
  <c r="AL241" s="1"/>
  <c r="V239"/>
  <c r="X239" s="1"/>
  <c r="AI240"/>
  <c r="AK240" s="1"/>
  <c r="W239"/>
  <c r="Y239" s="1"/>
  <c r="I239"/>
  <c r="K239" s="1"/>
  <c r="J240"/>
  <c r="L240" s="1"/>
  <c r="EG106"/>
  <c r="W240" l="1"/>
  <c r="Y240" s="1"/>
  <c r="AI241"/>
  <c r="AK241" s="1"/>
  <c r="V240"/>
  <c r="X240" s="1"/>
  <c r="AJ242"/>
  <c r="AL242" s="1"/>
  <c r="J241"/>
  <c r="L241" s="1"/>
  <c r="I240"/>
  <c r="K240" s="1"/>
  <c r="ED106"/>
  <c r="EF106"/>
  <c r="EC106"/>
  <c r="AJ243" l="1"/>
  <c r="AL243" s="1"/>
  <c r="V241"/>
  <c r="X241" s="1"/>
  <c r="AI242"/>
  <c r="AK242" s="1"/>
  <c r="W241"/>
  <c r="Y241" s="1"/>
  <c r="I241"/>
  <c r="K241" s="1"/>
  <c r="J242"/>
  <c r="L242" s="1"/>
  <c r="EA106"/>
  <c r="DX106"/>
  <c r="DY106"/>
  <c r="DZ106"/>
  <c r="DW106"/>
  <c r="W242" l="1"/>
  <c r="Y242" s="1"/>
  <c r="AI243"/>
  <c r="AK243" s="1"/>
  <c r="V242"/>
  <c r="X242" s="1"/>
  <c r="AJ244"/>
  <c r="AL244" s="1"/>
  <c r="J243"/>
  <c r="L243" s="1"/>
  <c r="I242"/>
  <c r="K242" s="1"/>
  <c r="EG107"/>
  <c r="AJ245" l="1"/>
  <c r="AL245" s="1"/>
  <c r="V243"/>
  <c r="X243" s="1"/>
  <c r="AI244"/>
  <c r="AK244" s="1"/>
  <c r="W243"/>
  <c r="Y243" s="1"/>
  <c r="I243"/>
  <c r="K243" s="1"/>
  <c r="J244"/>
  <c r="L244" s="1"/>
  <c r="ED107"/>
  <c r="EC107"/>
  <c r="EF107"/>
  <c r="W244" l="1"/>
  <c r="Y244" s="1"/>
  <c r="AI245"/>
  <c r="AK245" s="1"/>
  <c r="V244"/>
  <c r="X244" s="1"/>
  <c r="AJ246"/>
  <c r="AL246" s="1"/>
  <c r="J245"/>
  <c r="L245" s="1"/>
  <c r="I244"/>
  <c r="K244" s="1"/>
  <c r="EE54"/>
  <c r="EA107"/>
  <c r="DX107"/>
  <c r="DY107"/>
  <c r="DZ107"/>
  <c r="DW107"/>
  <c r="AJ247" l="1"/>
  <c r="AL247" s="1"/>
  <c r="V245"/>
  <c r="X245" s="1"/>
  <c r="AI246"/>
  <c r="AK246" s="1"/>
  <c r="W245"/>
  <c r="Y245" s="1"/>
  <c r="I245"/>
  <c r="K245" s="1"/>
  <c r="J246"/>
  <c r="L246" s="1"/>
  <c r="ED108"/>
  <c r="EC108"/>
  <c r="EF108"/>
  <c r="W246" l="1"/>
  <c r="Y246" s="1"/>
  <c r="AI247"/>
  <c r="AK247" s="1"/>
  <c r="V246"/>
  <c r="X246" s="1"/>
  <c r="AJ248"/>
  <c r="AL248" s="1"/>
  <c r="J247"/>
  <c r="L247" s="1"/>
  <c r="I246"/>
  <c r="K246" s="1"/>
  <c r="EG108"/>
  <c r="DY108"/>
  <c r="DW108"/>
  <c r="AJ249" l="1"/>
  <c r="AL249" s="1"/>
  <c r="V247"/>
  <c r="X247" s="1"/>
  <c r="AI248"/>
  <c r="AK248" s="1"/>
  <c r="W247"/>
  <c r="Y247" s="1"/>
  <c r="I247"/>
  <c r="K247" s="1"/>
  <c r="J248"/>
  <c r="L248" s="1"/>
  <c r="EA108"/>
  <c r="DX108"/>
  <c r="DZ108"/>
  <c r="W248" l="1"/>
  <c r="Y248" s="1"/>
  <c r="AI249"/>
  <c r="AK249" s="1"/>
  <c r="V248"/>
  <c r="X248" s="1"/>
  <c r="AJ250"/>
  <c r="AL250" s="1"/>
  <c r="J249"/>
  <c r="L249" s="1"/>
  <c r="I248"/>
  <c r="K248" s="1"/>
  <c r="EF109"/>
  <c r="EC109"/>
  <c r="ED109"/>
  <c r="EG109"/>
  <c r="EE55" l="1"/>
  <c r="AJ251"/>
  <c r="AL251" s="1"/>
  <c r="V249"/>
  <c r="X249" s="1"/>
  <c r="AI250"/>
  <c r="AK250" s="1"/>
  <c r="W249"/>
  <c r="Y249" s="1"/>
  <c r="I249"/>
  <c r="K249" s="1"/>
  <c r="J250"/>
  <c r="L250" s="1"/>
  <c r="DY109"/>
  <c r="DW109"/>
  <c r="DZ109"/>
  <c r="EA109"/>
  <c r="DX109"/>
  <c r="W250" l="1"/>
  <c r="Y250" s="1"/>
  <c r="AI251"/>
  <c r="AK251" s="1"/>
  <c r="V250"/>
  <c r="X250" s="1"/>
  <c r="AJ252"/>
  <c r="AL252" s="1"/>
  <c r="J251"/>
  <c r="L251" s="1"/>
  <c r="I250"/>
  <c r="K250" s="1"/>
  <c r="DZ110"/>
  <c r="DW110"/>
  <c r="EF110"/>
  <c r="EC110"/>
  <c r="ED110"/>
  <c r="EG110"/>
  <c r="AJ253" l="1"/>
  <c r="AL253" s="1"/>
  <c r="V251"/>
  <c r="X251" s="1"/>
  <c r="AI252"/>
  <c r="AK252" s="1"/>
  <c r="W251"/>
  <c r="Y251" s="1"/>
  <c r="I251"/>
  <c r="K251" s="1"/>
  <c r="J252"/>
  <c r="L252" s="1"/>
  <c r="EA110"/>
  <c r="DX110"/>
  <c r="DY110"/>
  <c r="W252" l="1"/>
  <c r="Y252" s="1"/>
  <c r="AI253"/>
  <c r="AK253" s="1"/>
  <c r="V252"/>
  <c r="X252" s="1"/>
  <c r="AJ254"/>
  <c r="AL254" s="1"/>
  <c r="J253"/>
  <c r="L253" s="1"/>
  <c r="I252"/>
  <c r="K252" s="1"/>
  <c r="ED111"/>
  <c r="EG111"/>
  <c r="EC111"/>
  <c r="EF111"/>
  <c r="AJ255" l="1"/>
  <c r="AL255" s="1"/>
  <c r="V253"/>
  <c r="X253" s="1"/>
  <c r="AI254"/>
  <c r="AK254" s="1"/>
  <c r="W253"/>
  <c r="Y253" s="1"/>
  <c r="I253"/>
  <c r="K253" s="1"/>
  <c r="J254"/>
  <c r="L254" s="1"/>
  <c r="DY111"/>
  <c r="DW111"/>
  <c r="DZ111"/>
  <c r="EA111"/>
  <c r="DX111"/>
  <c r="W254" l="1"/>
  <c r="Y254" s="1"/>
  <c r="AI255"/>
  <c r="AK255" s="1"/>
  <c r="V254"/>
  <c r="X254" s="1"/>
  <c r="AJ256"/>
  <c r="AL256" s="1"/>
  <c r="J255"/>
  <c r="L255" s="1"/>
  <c r="I254"/>
  <c r="K254" s="1"/>
  <c r="EF112"/>
  <c r="EC112"/>
  <c r="EG112"/>
  <c r="ED112"/>
  <c r="EE56" l="1"/>
  <c r="AJ257"/>
  <c r="AL257" s="1"/>
  <c r="V255"/>
  <c r="X255" s="1"/>
  <c r="AI256"/>
  <c r="AK256" s="1"/>
  <c r="W255"/>
  <c r="Y255" s="1"/>
  <c r="I255"/>
  <c r="K255" s="1"/>
  <c r="J256"/>
  <c r="L256" s="1"/>
  <c r="EA112"/>
  <c r="DX112"/>
  <c r="DZ112"/>
  <c r="DW112"/>
  <c r="DY112"/>
  <c r="W256" l="1"/>
  <c r="Y256" s="1"/>
  <c r="AI257"/>
  <c r="AK257" s="1"/>
  <c r="V256"/>
  <c r="X256" s="1"/>
  <c r="AJ258"/>
  <c r="AL258" s="1"/>
  <c r="J257"/>
  <c r="L257" s="1"/>
  <c r="I256"/>
  <c r="K256" s="1"/>
  <c r="EG113"/>
  <c r="ED113"/>
  <c r="EF113"/>
  <c r="EC113"/>
  <c r="AJ259" l="1"/>
  <c r="AL259" s="1"/>
  <c r="V257"/>
  <c r="X257" s="1"/>
  <c r="AI258"/>
  <c r="AK258" s="1"/>
  <c r="W257"/>
  <c r="Y257" s="1"/>
  <c r="I257"/>
  <c r="K257" s="1"/>
  <c r="J258"/>
  <c r="L258" s="1"/>
  <c r="EA113"/>
  <c r="DX113"/>
  <c r="DW113"/>
  <c r="DZ113"/>
  <c r="DY113"/>
  <c r="W258" l="1"/>
  <c r="Y258" s="1"/>
  <c r="AI259"/>
  <c r="AK259" s="1"/>
  <c r="V258"/>
  <c r="X258" s="1"/>
  <c r="AJ260"/>
  <c r="AL260" s="1"/>
  <c r="J259"/>
  <c r="L259" s="1"/>
  <c r="I258"/>
  <c r="K258" s="1"/>
  <c r="EG114"/>
  <c r="ED114"/>
  <c r="EC114"/>
  <c r="EF114"/>
  <c r="AJ261" l="1"/>
  <c r="AL261" s="1"/>
  <c r="V259"/>
  <c r="X259" s="1"/>
  <c r="AI260"/>
  <c r="AK260" s="1"/>
  <c r="W259"/>
  <c r="Y259" s="1"/>
  <c r="I259"/>
  <c r="K259" s="1"/>
  <c r="J260"/>
  <c r="L260" s="1"/>
  <c r="EE57"/>
  <c r="DY114"/>
  <c r="EA114"/>
  <c r="DX114"/>
  <c r="DZ114"/>
  <c r="DW114"/>
  <c r="W260" l="1"/>
  <c r="Y260" s="1"/>
  <c r="AI261"/>
  <c r="AK261" s="1"/>
  <c r="V260"/>
  <c r="X260" s="1"/>
  <c r="AJ262"/>
  <c r="AL262" s="1"/>
  <c r="J261"/>
  <c r="L261" s="1"/>
  <c r="I260"/>
  <c r="K260" s="1"/>
  <c r="EF115"/>
  <c r="EC115"/>
  <c r="ED115"/>
  <c r="EG115"/>
  <c r="AJ263" l="1"/>
  <c r="AL263" s="1"/>
  <c r="V261"/>
  <c r="X261" s="1"/>
  <c r="AI262"/>
  <c r="AK262" s="1"/>
  <c r="W261"/>
  <c r="Y261" s="1"/>
  <c r="I261"/>
  <c r="K261" s="1"/>
  <c r="J262"/>
  <c r="L262" s="1"/>
  <c r="DZ115"/>
  <c r="DW115"/>
  <c r="DY115"/>
  <c r="EA115"/>
  <c r="DX115"/>
  <c r="W262" l="1"/>
  <c r="Y262" s="1"/>
  <c r="AI263"/>
  <c r="AK263" s="1"/>
  <c r="V262"/>
  <c r="X262" s="1"/>
  <c r="AJ264"/>
  <c r="AL264" s="1"/>
  <c r="J263"/>
  <c r="L263" s="1"/>
  <c r="I262"/>
  <c r="K262" s="1"/>
  <c r="ED116"/>
  <c r="EG116"/>
  <c r="EC116"/>
  <c r="EF116"/>
  <c r="AJ265" l="1"/>
  <c r="AL265" s="1"/>
  <c r="V263"/>
  <c r="X263" s="1"/>
  <c r="AI264"/>
  <c r="AK264" s="1"/>
  <c r="W263"/>
  <c r="Y263" s="1"/>
  <c r="I263"/>
  <c r="K263" s="1"/>
  <c r="J264"/>
  <c r="L264" s="1"/>
  <c r="EE58"/>
  <c r="DY116"/>
  <c r="EA116"/>
  <c r="DX116"/>
  <c r="DW116"/>
  <c r="DZ116"/>
  <c r="W264" l="1"/>
  <c r="Y264" s="1"/>
  <c r="AI265"/>
  <c r="AK265" s="1"/>
  <c r="V264"/>
  <c r="X264" s="1"/>
  <c r="AJ266"/>
  <c r="AL266" s="1"/>
  <c r="J265"/>
  <c r="L265" s="1"/>
  <c r="I264"/>
  <c r="K264" s="1"/>
  <c r="EG117"/>
  <c r="ED117"/>
  <c r="EC117"/>
  <c r="EF117"/>
  <c r="AJ267" l="1"/>
  <c r="AL267" s="1"/>
  <c r="V265"/>
  <c r="X265" s="1"/>
  <c r="AI266"/>
  <c r="AK266" s="1"/>
  <c r="W265"/>
  <c r="Y265" s="1"/>
  <c r="I265"/>
  <c r="K265" s="1"/>
  <c r="J266"/>
  <c r="L266" s="1"/>
  <c r="DZ117"/>
  <c r="DW117"/>
  <c r="EA117"/>
  <c r="DX117"/>
  <c r="DY117"/>
  <c r="W266" l="1"/>
  <c r="Y266" s="1"/>
  <c r="AI267"/>
  <c r="AK267" s="1"/>
  <c r="V266"/>
  <c r="X266" s="1"/>
  <c r="AJ268"/>
  <c r="AL268" s="1"/>
  <c r="J267"/>
  <c r="L267" s="1"/>
  <c r="I266"/>
  <c r="K266" s="1"/>
  <c r="EC118"/>
  <c r="EF118"/>
  <c r="ED118"/>
  <c r="EG118"/>
  <c r="AJ269" l="1"/>
  <c r="AL269" s="1"/>
  <c r="V267"/>
  <c r="X267" s="1"/>
  <c r="AI268"/>
  <c r="AK268" s="1"/>
  <c r="W267"/>
  <c r="Y267" s="1"/>
  <c r="I267"/>
  <c r="K267" s="1"/>
  <c r="J268"/>
  <c r="L268" s="1"/>
  <c r="DZ118"/>
  <c r="DW118"/>
  <c r="DY118"/>
  <c r="EA118"/>
  <c r="DX118"/>
  <c r="W268" l="1"/>
  <c r="Y268" s="1"/>
  <c r="AI269"/>
  <c r="AK269" s="1"/>
  <c r="V268"/>
  <c r="X268" s="1"/>
  <c r="AJ270"/>
  <c r="AL270" s="1"/>
  <c r="J269"/>
  <c r="L269" s="1"/>
  <c r="I268"/>
  <c r="K268" s="1"/>
  <c r="EE59"/>
  <c r="EC119"/>
  <c r="EF119"/>
  <c r="ED119"/>
  <c r="EG119"/>
  <c r="AJ271" l="1"/>
  <c r="AL271" s="1"/>
  <c r="V269"/>
  <c r="X269" s="1"/>
  <c r="AI270"/>
  <c r="AK270" s="1"/>
  <c r="W269"/>
  <c r="Y269" s="1"/>
  <c r="I269"/>
  <c r="K269" s="1"/>
  <c r="J270"/>
  <c r="L270" s="1"/>
  <c r="DY119"/>
  <c r="DX119"/>
  <c r="EA119"/>
  <c r="DZ119"/>
  <c r="DW119"/>
  <c r="W270" l="1"/>
  <c r="Y270" s="1"/>
  <c r="AI271"/>
  <c r="AK271" s="1"/>
  <c r="V270"/>
  <c r="X270" s="1"/>
  <c r="AJ272"/>
  <c r="AL272" s="1"/>
  <c r="J271"/>
  <c r="L271" s="1"/>
  <c r="I270"/>
  <c r="K270" s="1"/>
  <c r="DZ120"/>
  <c r="DY120"/>
  <c r="EG120"/>
  <c r="ED120"/>
  <c r="EC120"/>
  <c r="EF120"/>
  <c r="AJ273" l="1"/>
  <c r="AL273" s="1"/>
  <c r="V271"/>
  <c r="X271" s="1"/>
  <c r="AI272"/>
  <c r="AK272" s="1"/>
  <c r="W271"/>
  <c r="Y271" s="1"/>
  <c r="I271"/>
  <c r="K271" s="1"/>
  <c r="J272"/>
  <c r="L272" s="1"/>
  <c r="DW120"/>
  <c r="DX120"/>
  <c r="EA120"/>
  <c r="W272" l="1"/>
  <c r="Y272" s="1"/>
  <c r="AI273"/>
  <c r="AK273" s="1"/>
  <c r="V272"/>
  <c r="X272" s="1"/>
  <c r="AJ274"/>
  <c r="AL274" s="1"/>
  <c r="J273"/>
  <c r="L273" s="1"/>
  <c r="I272"/>
  <c r="K272" s="1"/>
  <c r="EF121"/>
  <c r="EC121"/>
  <c r="ED121"/>
  <c r="EG121"/>
  <c r="AJ275" l="1"/>
  <c r="AL275" s="1"/>
  <c r="V273"/>
  <c r="X273" s="1"/>
  <c r="AI274"/>
  <c r="AK274" s="1"/>
  <c r="W273"/>
  <c r="Y273" s="1"/>
  <c r="I273"/>
  <c r="K273" s="1"/>
  <c r="J274"/>
  <c r="L274" s="1"/>
  <c r="EE60"/>
  <c r="DX121"/>
  <c r="EA121"/>
  <c r="DY121"/>
  <c r="DZ121"/>
  <c r="DW121"/>
  <c r="W274" l="1"/>
  <c r="Y274" s="1"/>
  <c r="AI275"/>
  <c r="AK275" s="1"/>
  <c r="V274"/>
  <c r="X274" s="1"/>
  <c r="AJ276"/>
  <c r="AL276" s="1"/>
  <c r="J275"/>
  <c r="L275" s="1"/>
  <c r="I274"/>
  <c r="K274" s="1"/>
  <c r="ED122"/>
  <c r="EG122"/>
  <c r="EF122"/>
  <c r="EC122"/>
  <c r="AJ277" l="1"/>
  <c r="AL277" s="1"/>
  <c r="V275"/>
  <c r="X275" s="1"/>
  <c r="AI276"/>
  <c r="AK276" s="1"/>
  <c r="W275"/>
  <c r="Y275" s="1"/>
  <c r="I275"/>
  <c r="K275" s="1"/>
  <c r="J276"/>
  <c r="L276" s="1"/>
  <c r="DW122"/>
  <c r="DZ122"/>
  <c r="DX122"/>
  <c r="EA122"/>
  <c r="DY122"/>
  <c r="W276" l="1"/>
  <c r="Y276" s="1"/>
  <c r="AI277"/>
  <c r="AK277" s="1"/>
  <c r="V276"/>
  <c r="X276" s="1"/>
  <c r="AJ278"/>
  <c r="AL278" s="1"/>
  <c r="J277"/>
  <c r="L277" s="1"/>
  <c r="I276"/>
  <c r="K276" s="1"/>
  <c r="EG123"/>
  <c r="ED123"/>
  <c r="EF123"/>
  <c r="EC123"/>
  <c r="AJ279" l="1"/>
  <c r="AL279" s="1"/>
  <c r="V277"/>
  <c r="X277" s="1"/>
  <c r="AI278"/>
  <c r="AK278" s="1"/>
  <c r="W277"/>
  <c r="Y277" s="1"/>
  <c r="I277"/>
  <c r="K277" s="1"/>
  <c r="J278"/>
  <c r="L278" s="1"/>
  <c r="DY123"/>
  <c r="DX123"/>
  <c r="EA123"/>
  <c r="DZ123"/>
  <c r="DW123"/>
  <c r="W278" l="1"/>
  <c r="Y278" s="1"/>
  <c r="AI279"/>
  <c r="AK279" s="1"/>
  <c r="V278"/>
  <c r="X278" s="1"/>
  <c r="AJ280"/>
  <c r="AL280" s="1"/>
  <c r="J279"/>
  <c r="L279" s="1"/>
  <c r="I278"/>
  <c r="K278" s="1"/>
  <c r="EE61"/>
  <c r="EF124"/>
  <c r="EC124"/>
  <c r="EG124"/>
  <c r="ED124"/>
  <c r="AJ281" l="1"/>
  <c r="AL281" s="1"/>
  <c r="V279"/>
  <c r="X279" s="1"/>
  <c r="AI280"/>
  <c r="AK280" s="1"/>
  <c r="W279"/>
  <c r="Y279" s="1"/>
  <c r="I279"/>
  <c r="K279" s="1"/>
  <c r="J280"/>
  <c r="L280" s="1"/>
  <c r="DW124"/>
  <c r="DZ124"/>
  <c r="DX124"/>
  <c r="EA124"/>
  <c r="DY124"/>
  <c r="W280" l="1"/>
  <c r="Y280" s="1"/>
  <c r="AI281"/>
  <c r="AK281" s="1"/>
  <c r="V280"/>
  <c r="X280" s="1"/>
  <c r="AJ282"/>
  <c r="AL282" s="1"/>
  <c r="J281"/>
  <c r="L281" s="1"/>
  <c r="I280"/>
  <c r="K280" s="1"/>
  <c r="EG125"/>
  <c r="ED125"/>
  <c r="EC125"/>
  <c r="EF125"/>
  <c r="AJ283" l="1"/>
  <c r="AL283" s="1"/>
  <c r="V281"/>
  <c r="X281" s="1"/>
  <c r="AI282"/>
  <c r="AK282" s="1"/>
  <c r="W281"/>
  <c r="Y281" s="1"/>
  <c r="I281"/>
  <c r="K281" s="1"/>
  <c r="J282"/>
  <c r="L282" s="1"/>
  <c r="DX125"/>
  <c r="EA125"/>
  <c r="DY125"/>
  <c r="DZ125"/>
  <c r="DW125"/>
  <c r="W282" l="1"/>
  <c r="Y282" s="1"/>
  <c r="AI283"/>
  <c r="AK283" s="1"/>
  <c r="V282"/>
  <c r="X282" s="1"/>
  <c r="AJ284"/>
  <c r="AL284" s="1"/>
  <c r="J283"/>
  <c r="L283" s="1"/>
  <c r="I282"/>
  <c r="K282" s="1"/>
  <c r="EF126"/>
  <c r="EC126"/>
  <c r="EG126"/>
  <c r="ED126"/>
  <c r="AJ285" l="1"/>
  <c r="AL285" s="1"/>
  <c r="V283"/>
  <c r="X283" s="1"/>
  <c r="AI284"/>
  <c r="AK284" s="1"/>
  <c r="W283"/>
  <c r="Y283" s="1"/>
  <c r="I283"/>
  <c r="K283" s="1"/>
  <c r="J284"/>
  <c r="L284" s="1"/>
  <c r="EE62"/>
  <c r="EA126"/>
  <c r="DX126"/>
  <c r="DY126"/>
  <c r="DW126"/>
  <c r="DZ126"/>
  <c r="W284" l="1"/>
  <c r="Y284" s="1"/>
  <c r="AI285"/>
  <c r="AK285" s="1"/>
  <c r="V284"/>
  <c r="X284" s="1"/>
  <c r="AJ286"/>
  <c r="AL286" s="1"/>
  <c r="J285"/>
  <c r="L285" s="1"/>
  <c r="I284"/>
  <c r="K284" s="1"/>
  <c r="EC127"/>
  <c r="EF127"/>
  <c r="EG127"/>
  <c r="ED127"/>
  <c r="AJ287" l="1"/>
  <c r="AL287" s="1"/>
  <c r="V285"/>
  <c r="X285" s="1"/>
  <c r="AI286"/>
  <c r="AK286" s="1"/>
  <c r="W285"/>
  <c r="Y285" s="1"/>
  <c r="I285"/>
  <c r="K285" s="1"/>
  <c r="J286"/>
  <c r="L286" s="1"/>
  <c r="DW127"/>
  <c r="DZ127"/>
  <c r="DX127"/>
  <c r="EA127"/>
  <c r="DY127"/>
  <c r="W286" l="1"/>
  <c r="Y286" s="1"/>
  <c r="AI287"/>
  <c r="AK287" s="1"/>
  <c r="V286"/>
  <c r="X286" s="1"/>
  <c r="AJ288"/>
  <c r="AL288" s="1"/>
  <c r="J287"/>
  <c r="L287" s="1"/>
  <c r="I286"/>
  <c r="K286" s="1"/>
  <c r="EG128"/>
  <c r="ED128"/>
  <c r="EC128"/>
  <c r="EF128"/>
  <c r="AJ289" l="1"/>
  <c r="AL289" s="1"/>
  <c r="V287"/>
  <c r="X287" s="1"/>
  <c r="AI288"/>
  <c r="AK288" s="1"/>
  <c r="W287"/>
  <c r="Y287" s="1"/>
  <c r="I287"/>
  <c r="K287" s="1"/>
  <c r="J288"/>
  <c r="L288" s="1"/>
  <c r="DW128"/>
  <c r="DZ128"/>
  <c r="DY128"/>
  <c r="EA128"/>
  <c r="DX128"/>
  <c r="W288" l="1"/>
  <c r="Y288" s="1"/>
  <c r="AI289"/>
  <c r="AK289" s="1"/>
  <c r="V288"/>
  <c r="X288" s="1"/>
  <c r="AJ290"/>
  <c r="AL290" s="1"/>
  <c r="J289"/>
  <c r="L289" s="1"/>
  <c r="I288"/>
  <c r="K288" s="1"/>
  <c r="EC129"/>
  <c r="EF129"/>
  <c r="ED129"/>
  <c r="EG129"/>
  <c r="AJ291" l="1"/>
  <c r="AL291" s="1"/>
  <c r="V289"/>
  <c r="X289" s="1"/>
  <c r="AI290"/>
  <c r="AK290" s="1"/>
  <c r="W289"/>
  <c r="Y289" s="1"/>
  <c r="I289"/>
  <c r="K289" s="1"/>
  <c r="J290"/>
  <c r="L290" s="1"/>
  <c r="EE63"/>
  <c r="DY129"/>
  <c r="DZ129"/>
  <c r="DW129"/>
  <c r="EA129"/>
  <c r="DX129"/>
  <c r="W290" l="1"/>
  <c r="Y290" s="1"/>
  <c r="AI291"/>
  <c r="AK291" s="1"/>
  <c r="V290"/>
  <c r="X290" s="1"/>
  <c r="AJ292"/>
  <c r="AL292" s="1"/>
  <c r="J291"/>
  <c r="L291" s="1"/>
  <c r="I290"/>
  <c r="K290" s="1"/>
  <c r="DW130"/>
  <c r="DZ130"/>
  <c r="EG130"/>
  <c r="ED130"/>
  <c r="EF130"/>
  <c r="EC130"/>
  <c r="AJ293" l="1"/>
  <c r="AL293" s="1"/>
  <c r="V291"/>
  <c r="X291" s="1"/>
  <c r="AI292"/>
  <c r="AK292" s="1"/>
  <c r="W291"/>
  <c r="Y291" s="1"/>
  <c r="I291"/>
  <c r="K291" s="1"/>
  <c r="J292"/>
  <c r="L292" s="1"/>
  <c r="DY130"/>
  <c r="EA130"/>
  <c r="DX130"/>
  <c r="W292" l="1"/>
  <c r="Y292" s="1"/>
  <c r="AI293"/>
  <c r="AK293" s="1"/>
  <c r="V292"/>
  <c r="X292" s="1"/>
  <c r="AJ294"/>
  <c r="AL294" s="1"/>
  <c r="J293"/>
  <c r="L293" s="1"/>
  <c r="I292"/>
  <c r="K292" s="1"/>
  <c r="ED131"/>
  <c r="EG131"/>
  <c r="AJ295" l="1"/>
  <c r="AL295" s="1"/>
  <c r="V293"/>
  <c r="X293" s="1"/>
  <c r="AI294"/>
  <c r="AK294" s="1"/>
  <c r="W293"/>
  <c r="Y293" s="1"/>
  <c r="I293"/>
  <c r="K293" s="1"/>
  <c r="J294"/>
  <c r="L294" s="1"/>
  <c r="EE64"/>
  <c r="EC131"/>
  <c r="EF131"/>
  <c r="DY131"/>
  <c r="EA131"/>
  <c r="DX131"/>
  <c r="DW131"/>
  <c r="DZ131"/>
  <c r="W294" l="1"/>
  <c r="Y294" s="1"/>
  <c r="AI295"/>
  <c r="AK295" s="1"/>
  <c r="V294"/>
  <c r="X294" s="1"/>
  <c r="AJ296"/>
  <c r="AL296" s="1"/>
  <c r="J295"/>
  <c r="L295" s="1"/>
  <c r="I294"/>
  <c r="K294" s="1"/>
  <c r="ED132"/>
  <c r="EG132"/>
  <c r="EC132"/>
  <c r="EF132"/>
  <c r="AJ297" l="1"/>
  <c r="AL297" s="1"/>
  <c r="V295"/>
  <c r="X295" s="1"/>
  <c r="AI296"/>
  <c r="AK296" s="1"/>
  <c r="W295"/>
  <c r="Y295" s="1"/>
  <c r="I295"/>
  <c r="K295" s="1"/>
  <c r="J296"/>
  <c r="L296" s="1"/>
  <c r="DY132"/>
  <c r="EA132"/>
  <c r="DX132"/>
  <c r="DZ132"/>
  <c r="DW132"/>
  <c r="W296" l="1"/>
  <c r="Y296" s="1"/>
  <c r="AI297"/>
  <c r="AK297" s="1"/>
  <c r="V296"/>
  <c r="X296" s="1"/>
  <c r="AJ298"/>
  <c r="AL298" s="1"/>
  <c r="J297"/>
  <c r="L297" s="1"/>
  <c r="I296"/>
  <c r="K296" s="1"/>
  <c r="EG133"/>
  <c r="ED133"/>
  <c r="EF133"/>
  <c r="EC133"/>
  <c r="AJ299" l="1"/>
  <c r="AL299" s="1"/>
  <c r="V297"/>
  <c r="X297" s="1"/>
  <c r="AI298"/>
  <c r="AK298" s="1"/>
  <c r="W297"/>
  <c r="Y297" s="1"/>
  <c r="I297"/>
  <c r="K297" s="1"/>
  <c r="J298"/>
  <c r="L298" s="1"/>
  <c r="DY133"/>
  <c r="EA133"/>
  <c r="DX133"/>
  <c r="DW133"/>
  <c r="DZ133"/>
  <c r="W298" l="1"/>
  <c r="Y298" s="1"/>
  <c r="AI299"/>
  <c r="AK299" s="1"/>
  <c r="V298"/>
  <c r="X298" s="1"/>
  <c r="AJ300"/>
  <c r="AL300" s="1"/>
  <c r="J299"/>
  <c r="L299" s="1"/>
  <c r="I298"/>
  <c r="K298" s="1"/>
  <c r="EE65"/>
  <c r="EF134"/>
  <c r="EC134"/>
  <c r="ED134"/>
  <c r="EG134"/>
  <c r="AJ301" l="1"/>
  <c r="AL301" s="1"/>
  <c r="V299"/>
  <c r="X299" s="1"/>
  <c r="AI300"/>
  <c r="AK300" s="1"/>
  <c r="W299"/>
  <c r="Y299" s="1"/>
  <c r="I299"/>
  <c r="K299" s="1"/>
  <c r="J300"/>
  <c r="L300" s="1"/>
  <c r="DW134"/>
  <c r="DZ134"/>
  <c r="EA134"/>
  <c r="DX134"/>
  <c r="DY134"/>
  <c r="W300" l="1"/>
  <c r="Y300" s="1"/>
  <c r="AI301"/>
  <c r="AK301" s="1"/>
  <c r="V300"/>
  <c r="X300" s="1"/>
  <c r="AJ302"/>
  <c r="AL302" s="1"/>
  <c r="J301"/>
  <c r="L301" s="1"/>
  <c r="I300"/>
  <c r="K300" s="1"/>
  <c r="EC135"/>
  <c r="ED135"/>
  <c r="EG135"/>
  <c r="AJ303" l="1"/>
  <c r="AL303" s="1"/>
  <c r="V301"/>
  <c r="X301" s="1"/>
  <c r="AI302"/>
  <c r="AK302" s="1"/>
  <c r="W301"/>
  <c r="Y301" s="1"/>
  <c r="I301"/>
  <c r="K301" s="1"/>
  <c r="J302"/>
  <c r="L302" s="1"/>
  <c r="EF135"/>
  <c r="EA135"/>
  <c r="DX135"/>
  <c r="DY135"/>
  <c r="DW135"/>
  <c r="DZ135"/>
  <c r="W302" l="1"/>
  <c r="Y302" s="1"/>
  <c r="AI303"/>
  <c r="AK303" s="1"/>
  <c r="V302"/>
  <c r="X302" s="1"/>
  <c r="AJ304"/>
  <c r="AL304" s="1"/>
  <c r="J303"/>
  <c r="L303" s="1"/>
  <c r="I302"/>
  <c r="K302" s="1"/>
  <c r="ED136"/>
  <c r="EG136"/>
  <c r="EC136"/>
  <c r="EF136"/>
  <c r="AJ305" l="1"/>
  <c r="AL305" s="1"/>
  <c r="V303"/>
  <c r="X303" s="1"/>
  <c r="AI304"/>
  <c r="AK304" s="1"/>
  <c r="W303"/>
  <c r="Y303" s="1"/>
  <c r="I303"/>
  <c r="K303" s="1"/>
  <c r="J304"/>
  <c r="L304" s="1"/>
  <c r="DY136"/>
  <c r="DW136"/>
  <c r="DZ136"/>
  <c r="EA136"/>
  <c r="DX136"/>
  <c r="W304" l="1"/>
  <c r="Y304" s="1"/>
  <c r="AI305"/>
  <c r="AK305" s="1"/>
  <c r="V304"/>
  <c r="X304" s="1"/>
  <c r="AJ306"/>
  <c r="AL306" s="1"/>
  <c r="J305"/>
  <c r="L305" s="1"/>
  <c r="I304"/>
  <c r="K304" s="1"/>
  <c r="EE66"/>
  <c r="EF137"/>
  <c r="EC137"/>
  <c r="ED137"/>
  <c r="EG137"/>
  <c r="AJ307" l="1"/>
  <c r="AL307" s="1"/>
  <c r="V305"/>
  <c r="X305" s="1"/>
  <c r="AI306"/>
  <c r="AK306" s="1"/>
  <c r="W305"/>
  <c r="Y305" s="1"/>
  <c r="I305"/>
  <c r="K305" s="1"/>
  <c r="J306"/>
  <c r="L306" s="1"/>
  <c r="DW137"/>
  <c r="DZ137"/>
  <c r="EA137"/>
  <c r="DX137"/>
  <c r="DY137"/>
  <c r="W306" l="1"/>
  <c r="Y306" s="1"/>
  <c r="AI307"/>
  <c r="AK307" s="1"/>
  <c r="V306"/>
  <c r="X306" s="1"/>
  <c r="AJ308"/>
  <c r="AL308" s="1"/>
  <c r="J307"/>
  <c r="L307" s="1"/>
  <c r="I306"/>
  <c r="K306" s="1"/>
  <c r="EC138"/>
  <c r="EF138"/>
  <c r="EG138"/>
  <c r="ED138"/>
  <c r="AJ309" l="1"/>
  <c r="AL309" s="1"/>
  <c r="V307"/>
  <c r="X307" s="1"/>
  <c r="AI308"/>
  <c r="AK308" s="1"/>
  <c r="W307"/>
  <c r="Y307" s="1"/>
  <c r="I307"/>
  <c r="K307" s="1"/>
  <c r="J308"/>
  <c r="L308" s="1"/>
  <c r="DY138"/>
  <c r="EA138"/>
  <c r="DX138"/>
  <c r="DZ138"/>
  <c r="DW138"/>
  <c r="W308" l="1"/>
  <c r="Y308" s="1"/>
  <c r="AI309"/>
  <c r="AK309" s="1"/>
  <c r="V308"/>
  <c r="X308" s="1"/>
  <c r="AJ310"/>
  <c r="AL310" s="1"/>
  <c r="J309"/>
  <c r="L309" s="1"/>
  <c r="I308"/>
  <c r="K308" s="1"/>
  <c r="EF139"/>
  <c r="EC139"/>
  <c r="ED139"/>
  <c r="EG139"/>
  <c r="AJ311" l="1"/>
  <c r="AL311" s="1"/>
  <c r="V309"/>
  <c r="X309" s="1"/>
  <c r="AI310"/>
  <c r="AK310" s="1"/>
  <c r="W309"/>
  <c r="Y309" s="1"/>
  <c r="I309"/>
  <c r="K309" s="1"/>
  <c r="J310"/>
  <c r="L310" s="1"/>
  <c r="EE67"/>
  <c r="DY139"/>
  <c r="DZ139"/>
  <c r="DW139"/>
  <c r="DX139"/>
  <c r="EA139"/>
  <c r="W310" l="1"/>
  <c r="Y310" s="1"/>
  <c r="AI311"/>
  <c r="AK311" s="1"/>
  <c r="V310"/>
  <c r="X310" s="1"/>
  <c r="AJ312"/>
  <c r="AL312" s="1"/>
  <c r="J311"/>
  <c r="L311" s="1"/>
  <c r="I310"/>
  <c r="K310" s="1"/>
  <c r="EC140"/>
  <c r="EF140"/>
  <c r="EG140"/>
  <c r="ED140"/>
  <c r="AJ313" l="1"/>
  <c r="AL313" s="1"/>
  <c r="V311"/>
  <c r="X311" s="1"/>
  <c r="AI312"/>
  <c r="AK312" s="1"/>
  <c r="W311"/>
  <c r="Y311" s="1"/>
  <c r="I311"/>
  <c r="K311" s="1"/>
  <c r="J312"/>
  <c r="L312" s="1"/>
  <c r="DZ140"/>
  <c r="DW140"/>
  <c r="DY140"/>
  <c r="EA140"/>
  <c r="DX140"/>
  <c r="W312" l="1"/>
  <c r="Y312" s="1"/>
  <c r="AI313"/>
  <c r="AK313" s="1"/>
  <c r="V312"/>
  <c r="X312" s="1"/>
  <c r="AJ314"/>
  <c r="AL314" s="1"/>
  <c r="J313"/>
  <c r="L313" s="1"/>
  <c r="I312"/>
  <c r="K312" s="1"/>
  <c r="ED141"/>
  <c r="EG141"/>
  <c r="AJ315" l="1"/>
  <c r="AL315" s="1"/>
  <c r="V313"/>
  <c r="X313" s="1"/>
  <c r="AI314"/>
  <c r="AK314" s="1"/>
  <c r="W313"/>
  <c r="Y313" s="1"/>
  <c r="I313"/>
  <c r="K313" s="1"/>
  <c r="J314"/>
  <c r="L314" s="1"/>
  <c r="EA141"/>
  <c r="EC141"/>
  <c r="EF141"/>
  <c r="DZ141"/>
  <c r="DW141"/>
  <c r="DY141"/>
  <c r="W314" l="1"/>
  <c r="Y314" s="1"/>
  <c r="AI315"/>
  <c r="AK315" s="1"/>
  <c r="V314"/>
  <c r="X314" s="1"/>
  <c r="AJ316"/>
  <c r="AL316" s="1"/>
  <c r="J315"/>
  <c r="L315" s="1"/>
  <c r="I314"/>
  <c r="K314" s="1"/>
  <c r="EE68"/>
  <c r="DX141"/>
  <c r="AJ317" l="1"/>
  <c r="AL317" s="1"/>
  <c r="V315"/>
  <c r="X315" s="1"/>
  <c r="AI316"/>
  <c r="AK316" s="1"/>
  <c r="W315"/>
  <c r="Y315" s="1"/>
  <c r="I315"/>
  <c r="K315" s="1"/>
  <c r="J316"/>
  <c r="L316" s="1"/>
  <c r="EC142"/>
  <c r="EF142"/>
  <c r="EG142"/>
  <c r="ED142"/>
  <c r="W316" l="1"/>
  <c r="Y316" s="1"/>
  <c r="AI317"/>
  <c r="AK317" s="1"/>
  <c r="V316"/>
  <c r="X316" s="1"/>
  <c r="AJ318"/>
  <c r="AL318" s="1"/>
  <c r="J317"/>
  <c r="L317" s="1"/>
  <c r="I316"/>
  <c r="K316" s="1"/>
  <c r="DX142"/>
  <c r="EA142"/>
  <c r="DZ142"/>
  <c r="DW142"/>
  <c r="DY142"/>
  <c r="AJ319" l="1"/>
  <c r="AL319" s="1"/>
  <c r="V317"/>
  <c r="X317" s="1"/>
  <c r="AI318"/>
  <c r="AK318" s="1"/>
  <c r="W317"/>
  <c r="Y317" s="1"/>
  <c r="I317"/>
  <c r="K317" s="1"/>
  <c r="J318"/>
  <c r="L318" s="1"/>
  <c r="ED143"/>
  <c r="EG143"/>
  <c r="EF143"/>
  <c r="EC143"/>
  <c r="W318" l="1"/>
  <c r="Y318" s="1"/>
  <c r="AI319"/>
  <c r="AK319" s="1"/>
  <c r="V318"/>
  <c r="X318" s="1"/>
  <c r="AJ320"/>
  <c r="AL320" s="1"/>
  <c r="J319"/>
  <c r="L319" s="1"/>
  <c r="I318"/>
  <c r="K318" s="1"/>
  <c r="EE69"/>
  <c r="DY143"/>
  <c r="EA143"/>
  <c r="DX143"/>
  <c r="DW143"/>
  <c r="DZ143"/>
  <c r="AJ321" l="1"/>
  <c r="AL321" s="1"/>
  <c r="V319"/>
  <c r="X319" s="1"/>
  <c r="AI320"/>
  <c r="AK320" s="1"/>
  <c r="W319"/>
  <c r="Y319" s="1"/>
  <c r="I319"/>
  <c r="K319" s="1"/>
  <c r="J320"/>
  <c r="L320" s="1"/>
  <c r="EC144"/>
  <c r="EF144"/>
  <c r="ED144"/>
  <c r="EG144"/>
  <c r="W320" l="1"/>
  <c r="Y320" s="1"/>
  <c r="AI321"/>
  <c r="AK321" s="1"/>
  <c r="V320"/>
  <c r="X320" s="1"/>
  <c r="AJ322"/>
  <c r="AL322" s="1"/>
  <c r="J321"/>
  <c r="L321" s="1"/>
  <c r="I320"/>
  <c r="K320" s="1"/>
  <c r="DZ144"/>
  <c r="DW144"/>
  <c r="DY144"/>
  <c r="DX144"/>
  <c r="EA144"/>
  <c r="AJ323" l="1"/>
  <c r="AL323" s="1"/>
  <c r="V321"/>
  <c r="X321" s="1"/>
  <c r="AI322"/>
  <c r="AK322" s="1"/>
  <c r="W321"/>
  <c r="Y321" s="1"/>
  <c r="I321"/>
  <c r="K321" s="1"/>
  <c r="J322"/>
  <c r="L322" s="1"/>
  <c r="EG145"/>
  <c r="ED145"/>
  <c r="EC145"/>
  <c r="EF145"/>
  <c r="W322" l="1"/>
  <c r="Y322" s="1"/>
  <c r="AI323"/>
  <c r="AK323" s="1"/>
  <c r="V322"/>
  <c r="X322" s="1"/>
  <c r="AJ324"/>
  <c r="AL324" s="1"/>
  <c r="J323"/>
  <c r="L323" s="1"/>
  <c r="I322"/>
  <c r="K322" s="1"/>
  <c r="DW145"/>
  <c r="DZ145"/>
  <c r="DY145"/>
  <c r="EA145"/>
  <c r="DX145"/>
  <c r="AJ325" l="1"/>
  <c r="AL325" s="1"/>
  <c r="V323"/>
  <c r="X323" s="1"/>
  <c r="AI324"/>
  <c r="AK324" s="1"/>
  <c r="W323"/>
  <c r="Y323" s="1"/>
  <c r="I323"/>
  <c r="K323" s="1"/>
  <c r="J324"/>
  <c r="L324" s="1"/>
  <c r="ED146"/>
  <c r="EG146"/>
  <c r="EC146"/>
  <c r="EF146"/>
  <c r="W324" l="1"/>
  <c r="Y324" s="1"/>
  <c r="AI325"/>
  <c r="AK325" s="1"/>
  <c r="V324"/>
  <c r="X324" s="1"/>
  <c r="AJ326"/>
  <c r="AL326" s="1"/>
  <c r="J325"/>
  <c r="L325" s="1"/>
  <c r="I324"/>
  <c r="K324" s="1"/>
  <c r="EE70"/>
  <c r="DZ146"/>
  <c r="DW146"/>
  <c r="DX146"/>
  <c r="EA146"/>
  <c r="DY146"/>
  <c r="AJ327" l="1"/>
  <c r="AL327" s="1"/>
  <c r="V325"/>
  <c r="X325" s="1"/>
  <c r="AI326"/>
  <c r="AK326" s="1"/>
  <c r="W325"/>
  <c r="Y325" s="1"/>
  <c r="I325"/>
  <c r="K325" s="1"/>
  <c r="J326"/>
  <c r="L326" s="1"/>
  <c r="EC147"/>
  <c r="EF147"/>
  <c r="ED147"/>
  <c r="EG147"/>
  <c r="W326" l="1"/>
  <c r="Y326" s="1"/>
  <c r="AI327"/>
  <c r="AK327" s="1"/>
  <c r="V326"/>
  <c r="X326" s="1"/>
  <c r="AJ328"/>
  <c r="AL328" s="1"/>
  <c r="J327"/>
  <c r="L327" s="1"/>
  <c r="I326"/>
  <c r="K326" s="1"/>
  <c r="DX147"/>
  <c r="EA147"/>
  <c r="DZ147"/>
  <c r="DW147"/>
  <c r="DY147"/>
  <c r="AJ329" l="1"/>
  <c r="AL329" s="1"/>
  <c r="V327"/>
  <c r="X327" s="1"/>
  <c r="AI328"/>
  <c r="AK328" s="1"/>
  <c r="W327"/>
  <c r="Y327" s="1"/>
  <c r="I327"/>
  <c r="K327" s="1"/>
  <c r="J328"/>
  <c r="L328" s="1"/>
  <c r="EF148"/>
  <c r="EC148"/>
  <c r="ED148"/>
  <c r="EG148"/>
  <c r="W328" l="1"/>
  <c r="Y328" s="1"/>
  <c r="AI329"/>
  <c r="AK329" s="1"/>
  <c r="V328"/>
  <c r="X328" s="1"/>
  <c r="AJ330"/>
  <c r="AL330" s="1"/>
  <c r="J329"/>
  <c r="L329" s="1"/>
  <c r="I328"/>
  <c r="K328" s="1"/>
  <c r="DY148"/>
  <c r="DW148"/>
  <c r="DZ148"/>
  <c r="DX148"/>
  <c r="EA148"/>
  <c r="AJ331" l="1"/>
  <c r="AL331" s="1"/>
  <c r="V329"/>
  <c r="X329" s="1"/>
  <c r="AI330"/>
  <c r="AK330" s="1"/>
  <c r="W329"/>
  <c r="Y329" s="1"/>
  <c r="I329"/>
  <c r="K329" s="1"/>
  <c r="J330"/>
  <c r="L330" s="1"/>
  <c r="EE71"/>
  <c r="EC149"/>
  <c r="EF149"/>
  <c r="ED149"/>
  <c r="EG149"/>
  <c r="W330" l="1"/>
  <c r="Y330" s="1"/>
  <c r="AI331"/>
  <c r="AK331" s="1"/>
  <c r="V330"/>
  <c r="X330" s="1"/>
  <c r="AJ332"/>
  <c r="AL332" s="1"/>
  <c r="J331"/>
  <c r="L331" s="1"/>
  <c r="I330"/>
  <c r="K330" s="1"/>
  <c r="DY149"/>
  <c r="EA149"/>
  <c r="DX149"/>
  <c r="DZ149"/>
  <c r="DW149"/>
  <c r="AJ333" l="1"/>
  <c r="AL333" s="1"/>
  <c r="V331"/>
  <c r="X331" s="1"/>
  <c r="AI332"/>
  <c r="AK332" s="1"/>
  <c r="W331"/>
  <c r="Y331" s="1"/>
  <c r="I331"/>
  <c r="K331" s="1"/>
  <c r="J332"/>
  <c r="L332" s="1"/>
  <c r="EC150"/>
  <c r="EF150"/>
  <c r="EG150"/>
  <c r="ED150"/>
  <c r="W332" l="1"/>
  <c r="Y332" s="1"/>
  <c r="AI333"/>
  <c r="AK333" s="1"/>
  <c r="V332"/>
  <c r="X332" s="1"/>
  <c r="AJ334"/>
  <c r="AL334" s="1"/>
  <c r="J333"/>
  <c r="L333" s="1"/>
  <c r="I332"/>
  <c r="K332" s="1"/>
  <c r="DZ150"/>
  <c r="DW150"/>
  <c r="DY150"/>
  <c r="DX150"/>
  <c r="EA150"/>
  <c r="AJ335" l="1"/>
  <c r="AL335" s="1"/>
  <c r="V333"/>
  <c r="X333" s="1"/>
  <c r="AI334"/>
  <c r="AK334" s="1"/>
  <c r="W333"/>
  <c r="Y333" s="1"/>
  <c r="I333"/>
  <c r="K333" s="1"/>
  <c r="J334"/>
  <c r="L334" s="1"/>
  <c r="EE72"/>
  <c r="EF151"/>
  <c r="EC151"/>
  <c r="EG151"/>
  <c r="ED151"/>
  <c r="W334" l="1"/>
  <c r="Y334" s="1"/>
  <c r="AI335"/>
  <c r="AK335" s="1"/>
  <c r="V334"/>
  <c r="X334" s="1"/>
  <c r="AJ336"/>
  <c r="AL336" s="1"/>
  <c r="J335"/>
  <c r="L335" s="1"/>
  <c r="I334"/>
  <c r="K334" s="1"/>
  <c r="EA151"/>
  <c r="DX151"/>
  <c r="DY151"/>
  <c r="DZ151"/>
  <c r="DW151"/>
  <c r="AJ337" l="1"/>
  <c r="AL337" s="1"/>
  <c r="V335"/>
  <c r="X335" s="1"/>
  <c r="AI336"/>
  <c r="AK336" s="1"/>
  <c r="W335"/>
  <c r="Y335" s="1"/>
  <c r="I335"/>
  <c r="K335" s="1"/>
  <c r="J336"/>
  <c r="L336" s="1"/>
  <c r="EF152"/>
  <c r="EC152"/>
  <c r="ED152"/>
  <c r="EG152"/>
  <c r="W336" l="1"/>
  <c r="Y336" s="1"/>
  <c r="AI337"/>
  <c r="AK337" s="1"/>
  <c r="V336"/>
  <c r="X336" s="1"/>
  <c r="AJ338"/>
  <c r="AL338" s="1"/>
  <c r="J337"/>
  <c r="L337" s="1"/>
  <c r="I336"/>
  <c r="K336" s="1"/>
  <c r="DY152"/>
  <c r="EA152"/>
  <c r="DX152"/>
  <c r="DZ152"/>
  <c r="DW152"/>
  <c r="AJ339" l="1"/>
  <c r="AL339" s="1"/>
  <c r="V337"/>
  <c r="X337" s="1"/>
  <c r="AI338"/>
  <c r="AK338" s="1"/>
  <c r="W337"/>
  <c r="Y337" s="1"/>
  <c r="I337"/>
  <c r="K337" s="1"/>
  <c r="J338"/>
  <c r="L338" s="1"/>
  <c r="EG153"/>
  <c r="ED153"/>
  <c r="W338" l="1"/>
  <c r="Y338" s="1"/>
  <c r="AI339"/>
  <c r="AK339" s="1"/>
  <c r="V338"/>
  <c r="X338" s="1"/>
  <c r="AJ340"/>
  <c r="AL340" s="1"/>
  <c r="J339"/>
  <c r="L339" s="1"/>
  <c r="I338"/>
  <c r="K338" s="1"/>
  <c r="EE73"/>
  <c r="EF153"/>
  <c r="EC153"/>
  <c r="EA153"/>
  <c r="DX153"/>
  <c r="DY153"/>
  <c r="DW153"/>
  <c r="DZ153"/>
  <c r="AJ341" l="1"/>
  <c r="AL341" s="1"/>
  <c r="V339"/>
  <c r="X339" s="1"/>
  <c r="AI340"/>
  <c r="AK340" s="1"/>
  <c r="W339"/>
  <c r="Y339" s="1"/>
  <c r="I339"/>
  <c r="K339" s="1"/>
  <c r="J340"/>
  <c r="L340" s="1"/>
  <c r="ED154"/>
  <c r="EG154"/>
  <c r="W340" l="1"/>
  <c r="Y340" s="1"/>
  <c r="AI341"/>
  <c r="AK341" s="1"/>
  <c r="V340"/>
  <c r="X340" s="1"/>
  <c r="AJ342"/>
  <c r="AL342" s="1"/>
  <c r="J341"/>
  <c r="L341" s="1"/>
  <c r="I340"/>
  <c r="K340" s="1"/>
  <c r="EF154"/>
  <c r="EC154"/>
  <c r="DY154"/>
  <c r="EA154"/>
  <c r="DX154"/>
  <c r="DZ154"/>
  <c r="DW154"/>
  <c r="AJ343" l="1"/>
  <c r="AL343" s="1"/>
  <c r="V341"/>
  <c r="X341" s="1"/>
  <c r="AI342"/>
  <c r="AK342" s="1"/>
  <c r="W341"/>
  <c r="Y341" s="1"/>
  <c r="I341"/>
  <c r="K341" s="1"/>
  <c r="J342"/>
  <c r="L342" s="1"/>
  <c r="EG155"/>
  <c r="ED155"/>
  <c r="EF155"/>
  <c r="EC155"/>
  <c r="W342" l="1"/>
  <c r="Y342" s="1"/>
  <c r="AI343"/>
  <c r="AK343" s="1"/>
  <c r="V342"/>
  <c r="X342" s="1"/>
  <c r="AJ344"/>
  <c r="AL344" s="1"/>
  <c r="J343"/>
  <c r="L343" s="1"/>
  <c r="I342"/>
  <c r="K342" s="1"/>
  <c r="DZ155"/>
  <c r="DW155"/>
  <c r="DY155"/>
  <c r="EA155"/>
  <c r="DX155"/>
  <c r="AJ345" l="1"/>
  <c r="AL345" s="1"/>
  <c r="V343"/>
  <c r="X343" s="1"/>
  <c r="AI344"/>
  <c r="AK344" s="1"/>
  <c r="W343"/>
  <c r="Y343" s="1"/>
  <c r="I343"/>
  <c r="K343" s="1"/>
  <c r="J344"/>
  <c r="L344" s="1"/>
  <c r="EF156"/>
  <c r="EC156"/>
  <c r="ED156"/>
  <c r="EG156"/>
  <c r="W344" l="1"/>
  <c r="Y344" s="1"/>
  <c r="AI345"/>
  <c r="AK345" s="1"/>
  <c r="V344"/>
  <c r="X344" s="1"/>
  <c r="AJ346"/>
  <c r="AL346" s="1"/>
  <c r="J345"/>
  <c r="L345" s="1"/>
  <c r="I344"/>
  <c r="K344" s="1"/>
  <c r="EE74"/>
  <c r="DY156"/>
  <c r="DW156"/>
  <c r="DZ156"/>
  <c r="EA156"/>
  <c r="DX156"/>
  <c r="AJ347" l="1"/>
  <c r="AL347" s="1"/>
  <c r="V345"/>
  <c r="X345" s="1"/>
  <c r="AI346"/>
  <c r="AK346" s="1"/>
  <c r="W345"/>
  <c r="Y345" s="1"/>
  <c r="I345"/>
  <c r="K345" s="1"/>
  <c r="J346"/>
  <c r="L346" s="1"/>
  <c r="EF157"/>
  <c r="EC157"/>
  <c r="ED157"/>
  <c r="EG157"/>
  <c r="W346" l="1"/>
  <c r="Y346" s="1"/>
  <c r="AI347"/>
  <c r="AK347" s="1"/>
  <c r="V346"/>
  <c r="X346" s="1"/>
  <c r="AJ348"/>
  <c r="AL348" s="1"/>
  <c r="J347"/>
  <c r="L347" s="1"/>
  <c r="I346"/>
  <c r="K346" s="1"/>
  <c r="DY157"/>
  <c r="EA157"/>
  <c r="DX157"/>
  <c r="DZ157"/>
  <c r="DW157"/>
  <c r="AJ349" l="1"/>
  <c r="AL349" s="1"/>
  <c r="V347"/>
  <c r="X347" s="1"/>
  <c r="AI348"/>
  <c r="AK348" s="1"/>
  <c r="W347"/>
  <c r="Y347" s="1"/>
  <c r="I347"/>
  <c r="K347" s="1"/>
  <c r="J348"/>
  <c r="L348" s="1"/>
  <c r="EC158"/>
  <c r="EF158"/>
  <c r="EG158"/>
  <c r="ED158"/>
  <c r="W348" l="1"/>
  <c r="Y348" s="1"/>
  <c r="AI349"/>
  <c r="AK349" s="1"/>
  <c r="V348"/>
  <c r="X348" s="1"/>
  <c r="AJ350"/>
  <c r="AL350" s="1"/>
  <c r="J349"/>
  <c r="L349" s="1"/>
  <c r="I348"/>
  <c r="K348" s="1"/>
  <c r="EE75"/>
  <c r="DX158"/>
  <c r="EA158"/>
  <c r="DW158"/>
  <c r="DZ158"/>
  <c r="DY158"/>
  <c r="AJ351" l="1"/>
  <c r="AL351" s="1"/>
  <c r="V349"/>
  <c r="X349" s="1"/>
  <c r="AI350"/>
  <c r="AK350" s="1"/>
  <c r="W349"/>
  <c r="Y349" s="1"/>
  <c r="I349"/>
  <c r="K349" s="1"/>
  <c r="J350"/>
  <c r="L350" s="1"/>
  <c r="DY159"/>
  <c r="DX159"/>
  <c r="EA159"/>
  <c r="ED159"/>
  <c r="EG159"/>
  <c r="DW159"/>
  <c r="DZ159"/>
  <c r="EC159"/>
  <c r="EF159"/>
  <c r="W350" l="1"/>
  <c r="Y350" s="1"/>
  <c r="AI351"/>
  <c r="AK351" s="1"/>
  <c r="V350"/>
  <c r="X350" s="1"/>
  <c r="AJ352"/>
  <c r="AL352" s="1"/>
  <c r="J351"/>
  <c r="L351" s="1"/>
  <c r="I350"/>
  <c r="K350" s="1"/>
  <c r="EC160"/>
  <c r="EF160"/>
  <c r="EG160"/>
  <c r="ED160"/>
  <c r="AJ353" l="1"/>
  <c r="AL353" s="1"/>
  <c r="V351"/>
  <c r="X351" s="1"/>
  <c r="AI352"/>
  <c r="AK352" s="1"/>
  <c r="W351"/>
  <c r="Y351" s="1"/>
  <c r="I351"/>
  <c r="K351" s="1"/>
  <c r="J352"/>
  <c r="L352" s="1"/>
  <c r="DX160"/>
  <c r="EA160"/>
  <c r="DW160"/>
  <c r="DZ160"/>
  <c r="DY160"/>
  <c r="W352" l="1"/>
  <c r="Y352" s="1"/>
  <c r="AI353"/>
  <c r="AK353" s="1"/>
  <c r="V352"/>
  <c r="X352" s="1"/>
  <c r="AJ354"/>
  <c r="AL354" s="1"/>
  <c r="J353"/>
  <c r="L353" s="1"/>
  <c r="I352"/>
  <c r="K352" s="1"/>
  <c r="EC161"/>
  <c r="EF161"/>
  <c r="EG161"/>
  <c r="ED161"/>
  <c r="AJ355" l="1"/>
  <c r="AL355" s="1"/>
  <c r="V353"/>
  <c r="X353" s="1"/>
  <c r="AI354"/>
  <c r="AK354" s="1"/>
  <c r="W353"/>
  <c r="Y353" s="1"/>
  <c r="I353"/>
  <c r="K353" s="1"/>
  <c r="J354"/>
  <c r="L354" s="1"/>
  <c r="EE76"/>
  <c r="DY161"/>
  <c r="DX161"/>
  <c r="EA161"/>
  <c r="DZ161"/>
  <c r="DW161"/>
  <c r="W354" l="1"/>
  <c r="Y354" s="1"/>
  <c r="AI355"/>
  <c r="AK355" s="1"/>
  <c r="V354"/>
  <c r="X354" s="1"/>
  <c r="AJ356"/>
  <c r="AL356" s="1"/>
  <c r="J355"/>
  <c r="L355" s="1"/>
  <c r="I354"/>
  <c r="K354" s="1"/>
  <c r="EF162"/>
  <c r="EC162"/>
  <c r="EG162"/>
  <c r="ED162"/>
  <c r="AJ357" l="1"/>
  <c r="AL357" s="1"/>
  <c r="V355"/>
  <c r="X355" s="1"/>
  <c r="AI356"/>
  <c r="AK356" s="1"/>
  <c r="W355"/>
  <c r="Y355" s="1"/>
  <c r="I355"/>
  <c r="K355" s="1"/>
  <c r="J356"/>
  <c r="L356" s="1"/>
  <c r="DZ162"/>
  <c r="DW162"/>
  <c r="DY162"/>
  <c r="EA162"/>
  <c r="DX162"/>
  <c r="W356" l="1"/>
  <c r="Y356" s="1"/>
  <c r="AI357"/>
  <c r="AK357" s="1"/>
  <c r="V356"/>
  <c r="X356" s="1"/>
  <c r="AJ358"/>
  <c r="AL358" s="1"/>
  <c r="J357"/>
  <c r="L357" s="1"/>
  <c r="I356"/>
  <c r="K356" s="1"/>
  <c r="EG163"/>
  <c r="ED163"/>
  <c r="EF163"/>
  <c r="EC163"/>
  <c r="AJ359" l="1"/>
  <c r="AL359" s="1"/>
  <c r="V357"/>
  <c r="X357" s="1"/>
  <c r="AI358"/>
  <c r="AK358" s="1"/>
  <c r="W357"/>
  <c r="Y357" s="1"/>
  <c r="I357"/>
  <c r="K357" s="1"/>
  <c r="J358"/>
  <c r="L358" s="1"/>
  <c r="EA163"/>
  <c r="DX163"/>
  <c r="DY163"/>
  <c r="DZ163"/>
  <c r="DW163"/>
  <c r="W358" l="1"/>
  <c r="Y358" s="1"/>
  <c r="AI359"/>
  <c r="AK359" s="1"/>
  <c r="V358"/>
  <c r="X358" s="1"/>
  <c r="AJ360"/>
  <c r="AL360" s="1"/>
  <c r="J359"/>
  <c r="L359" s="1"/>
  <c r="I358"/>
  <c r="K358" s="1"/>
  <c r="EE77"/>
  <c r="EC164"/>
  <c r="EF164"/>
  <c r="ED164"/>
  <c r="EG164"/>
  <c r="AJ361" l="1"/>
  <c r="AL361" s="1"/>
  <c r="V359"/>
  <c r="X359" s="1"/>
  <c r="AI360"/>
  <c r="AK360" s="1"/>
  <c r="W359"/>
  <c r="Y359" s="1"/>
  <c r="I359"/>
  <c r="K359" s="1"/>
  <c r="J360"/>
  <c r="L360" s="1"/>
  <c r="EA164"/>
  <c r="DX164"/>
  <c r="DY164"/>
  <c r="DZ164"/>
  <c r="DW164"/>
  <c r="W360" l="1"/>
  <c r="Y360" s="1"/>
  <c r="AI361"/>
  <c r="AK361" s="1"/>
  <c r="V360"/>
  <c r="X360" s="1"/>
  <c r="AJ362"/>
  <c r="AL362" s="1"/>
  <c r="J361"/>
  <c r="L361" s="1"/>
  <c r="I360"/>
  <c r="K360" s="1"/>
  <c r="EF165"/>
  <c r="EC165"/>
  <c r="ED165"/>
  <c r="EG165"/>
  <c r="AJ363" l="1"/>
  <c r="AL363" s="1"/>
  <c r="V361"/>
  <c r="X361" s="1"/>
  <c r="AI362"/>
  <c r="AK362" s="1"/>
  <c r="W361"/>
  <c r="Y361" s="1"/>
  <c r="I361"/>
  <c r="K361" s="1"/>
  <c r="J362"/>
  <c r="L362" s="1"/>
  <c r="DZ165"/>
  <c r="DW165"/>
  <c r="DY165"/>
  <c r="DX165"/>
  <c r="EA165"/>
  <c r="W362" l="1"/>
  <c r="Y362" s="1"/>
  <c r="AI363"/>
  <c r="AK363" s="1"/>
  <c r="V362"/>
  <c r="X362" s="1"/>
  <c r="AJ364"/>
  <c r="AL364" s="1"/>
  <c r="J363"/>
  <c r="L363" s="1"/>
  <c r="I362"/>
  <c r="K362" s="1"/>
  <c r="EE78"/>
  <c r="EC166"/>
  <c r="EF166"/>
  <c r="ED166"/>
  <c r="EG166"/>
  <c r="AJ365" l="1"/>
  <c r="AL365" s="1"/>
  <c r="V363"/>
  <c r="X363" s="1"/>
  <c r="AI364"/>
  <c r="AK364" s="1"/>
  <c r="W363"/>
  <c r="Y363" s="1"/>
  <c r="I363"/>
  <c r="K363" s="1"/>
  <c r="J364"/>
  <c r="L364" s="1"/>
  <c r="DZ166"/>
  <c r="DW166"/>
  <c r="DX166"/>
  <c r="EA166"/>
  <c r="DY166"/>
  <c r="W364" l="1"/>
  <c r="Y364" s="1"/>
  <c r="AI365"/>
  <c r="AK365" s="1"/>
  <c r="V364"/>
  <c r="X364" s="1"/>
  <c r="AJ366"/>
  <c r="AL366" s="1"/>
  <c r="J365"/>
  <c r="L365" s="1"/>
  <c r="I364"/>
  <c r="K364" s="1"/>
  <c r="EF167"/>
  <c r="EC167"/>
  <c r="ED167"/>
  <c r="EG167"/>
  <c r="AJ367" l="1"/>
  <c r="AL367" s="1"/>
  <c r="V365"/>
  <c r="X365" s="1"/>
  <c r="AI366"/>
  <c r="AK366" s="1"/>
  <c r="W365"/>
  <c r="Y365" s="1"/>
  <c r="I365"/>
  <c r="K365" s="1"/>
  <c r="J366"/>
  <c r="L366" s="1"/>
  <c r="DY167"/>
  <c r="DW167"/>
  <c r="DZ167"/>
  <c r="DX167"/>
  <c r="EA167"/>
  <c r="W366" l="1"/>
  <c r="Y366" s="1"/>
  <c r="AI367"/>
  <c r="AK367" s="1"/>
  <c r="V366"/>
  <c r="X366" s="1"/>
  <c r="AJ368"/>
  <c r="AL368" s="1"/>
  <c r="J367"/>
  <c r="L367" s="1"/>
  <c r="I366"/>
  <c r="K366" s="1"/>
  <c r="EF168"/>
  <c r="EC168"/>
  <c r="ED168"/>
  <c r="EG168"/>
  <c r="AJ369" l="1"/>
  <c r="AL369" s="1"/>
  <c r="V367"/>
  <c r="X367" s="1"/>
  <c r="AI368"/>
  <c r="AK368" s="1"/>
  <c r="W367"/>
  <c r="Y367" s="1"/>
  <c r="I367"/>
  <c r="K367" s="1"/>
  <c r="J368"/>
  <c r="L368" s="1"/>
  <c r="EE79"/>
  <c r="DX168"/>
  <c r="EA168"/>
  <c r="DY168"/>
  <c r="DW168"/>
  <c r="DZ168"/>
  <c r="W368" l="1"/>
  <c r="Y368" s="1"/>
  <c r="AI369"/>
  <c r="AK369" s="1"/>
  <c r="V368"/>
  <c r="X368" s="1"/>
  <c r="AJ370"/>
  <c r="AL370" s="1"/>
  <c r="J369"/>
  <c r="L369" s="1"/>
  <c r="I368"/>
  <c r="K368" s="1"/>
  <c r="EC169"/>
  <c r="EF169"/>
  <c r="EG169"/>
  <c r="ED169"/>
  <c r="AJ371" l="1"/>
  <c r="AL371" s="1"/>
  <c r="V369"/>
  <c r="X369" s="1"/>
  <c r="AI370"/>
  <c r="AK370" s="1"/>
  <c r="W369"/>
  <c r="Y369" s="1"/>
  <c r="I369"/>
  <c r="K369" s="1"/>
  <c r="J370"/>
  <c r="L370" s="1"/>
  <c r="DY169"/>
  <c r="DW169"/>
  <c r="DZ169"/>
  <c r="DX169"/>
  <c r="EA169"/>
  <c r="W370" l="1"/>
  <c r="Y370" s="1"/>
  <c r="AI371"/>
  <c r="AK371" s="1"/>
  <c r="V370"/>
  <c r="X370" s="1"/>
  <c r="AJ372"/>
  <c r="AL372" s="1"/>
  <c r="J371"/>
  <c r="L371" s="1"/>
  <c r="I370"/>
  <c r="K370" s="1"/>
  <c r="EG170"/>
  <c r="ED170"/>
  <c r="EF170"/>
  <c r="EC170"/>
  <c r="AJ373" l="1"/>
  <c r="AL373" s="1"/>
  <c r="V371"/>
  <c r="X371" s="1"/>
  <c r="AI372"/>
  <c r="AK372" s="1"/>
  <c r="W371"/>
  <c r="Y371" s="1"/>
  <c r="I371"/>
  <c r="K371" s="1"/>
  <c r="J372"/>
  <c r="L372" s="1"/>
  <c r="DW170"/>
  <c r="DZ170"/>
  <c r="DX170"/>
  <c r="EA170"/>
  <c r="DY170"/>
  <c r="W372" l="1"/>
  <c r="Y372" s="1"/>
  <c r="AI373"/>
  <c r="AK373" s="1"/>
  <c r="V372"/>
  <c r="X372" s="1"/>
  <c r="AJ374"/>
  <c r="AL374" s="1"/>
  <c r="J373"/>
  <c r="L373" s="1"/>
  <c r="I372"/>
  <c r="K372" s="1"/>
  <c r="EG171"/>
  <c r="ED171"/>
  <c r="EC171"/>
  <c r="EF171"/>
  <c r="AJ375" l="1"/>
  <c r="AL375" s="1"/>
  <c r="V373"/>
  <c r="X373" s="1"/>
  <c r="AI374"/>
  <c r="AK374" s="1"/>
  <c r="W373"/>
  <c r="Y373" s="1"/>
  <c r="I373"/>
  <c r="K373" s="1"/>
  <c r="J374"/>
  <c r="L374" s="1"/>
  <c r="EE80"/>
  <c r="EA171"/>
  <c r="DX171"/>
  <c r="DY171"/>
  <c r="DZ171"/>
  <c r="DW171"/>
  <c r="W374" l="1"/>
  <c r="Y374" s="1"/>
  <c r="AI375"/>
  <c r="AK375" s="1"/>
  <c r="V374"/>
  <c r="X374" s="1"/>
  <c r="AJ376"/>
  <c r="AL376" s="1"/>
  <c r="J375"/>
  <c r="L375" s="1"/>
  <c r="I374"/>
  <c r="K374" s="1"/>
  <c r="DZ172"/>
  <c r="DW172"/>
  <c r="EA172"/>
  <c r="DX172"/>
  <c r="EC172"/>
  <c r="EF172"/>
  <c r="ED172"/>
  <c r="EG172"/>
  <c r="DY172"/>
  <c r="AJ377" l="1"/>
  <c r="AL377" s="1"/>
  <c r="V375"/>
  <c r="X375" s="1"/>
  <c r="AI376"/>
  <c r="AK376" s="1"/>
  <c r="W375"/>
  <c r="Y375" s="1"/>
  <c r="I375"/>
  <c r="K375" s="1"/>
  <c r="J376"/>
  <c r="L376" s="1"/>
  <c r="ED173"/>
  <c r="W376" l="1"/>
  <c r="Y376" s="1"/>
  <c r="AI377"/>
  <c r="AK377" s="1"/>
  <c r="V376"/>
  <c r="X376" s="1"/>
  <c r="AJ378"/>
  <c r="AL378" s="1"/>
  <c r="J377"/>
  <c r="L377" s="1"/>
  <c r="I376"/>
  <c r="K376" s="1"/>
  <c r="EF173"/>
  <c r="EG173"/>
  <c r="DY173"/>
  <c r="EA173"/>
  <c r="DX173"/>
  <c r="DW173"/>
  <c r="DZ173"/>
  <c r="AJ379" l="1"/>
  <c r="AL379" s="1"/>
  <c r="V377"/>
  <c r="X377" s="1"/>
  <c r="AI378"/>
  <c r="AK378" s="1"/>
  <c r="W377"/>
  <c r="Y377" s="1"/>
  <c r="I377"/>
  <c r="K377" s="1"/>
  <c r="J378"/>
  <c r="L378" s="1"/>
  <c r="EE81"/>
  <c r="EC173"/>
  <c r="W378" l="1"/>
  <c r="Y378" s="1"/>
  <c r="AI379"/>
  <c r="AK379" s="1"/>
  <c r="V378"/>
  <c r="X378" s="1"/>
  <c r="AJ380"/>
  <c r="AL380" s="1"/>
  <c r="J379"/>
  <c r="L379" s="1"/>
  <c r="I378"/>
  <c r="K378" s="1"/>
  <c r="EG174"/>
  <c r="ED174"/>
  <c r="EF174"/>
  <c r="EC174"/>
  <c r="AJ381" l="1"/>
  <c r="AL381" s="1"/>
  <c r="V379"/>
  <c r="X379" s="1"/>
  <c r="AI380"/>
  <c r="AK380" s="1"/>
  <c r="W379"/>
  <c r="Y379" s="1"/>
  <c r="I379"/>
  <c r="K379" s="1"/>
  <c r="J380"/>
  <c r="L380" s="1"/>
  <c r="DX174"/>
  <c r="EA174"/>
  <c r="DW174"/>
  <c r="DZ174"/>
  <c r="DY174"/>
  <c r="W380" l="1"/>
  <c r="Y380" s="1"/>
  <c r="AI381"/>
  <c r="AK381" s="1"/>
  <c r="V380"/>
  <c r="X380" s="1"/>
  <c r="AJ382"/>
  <c r="AL382" s="1"/>
  <c r="J381"/>
  <c r="L381" s="1"/>
  <c r="I380"/>
  <c r="K380" s="1"/>
  <c r="EF175"/>
  <c r="EC175"/>
  <c r="ED175"/>
  <c r="EG175"/>
  <c r="AJ383" l="1"/>
  <c r="AL383" s="1"/>
  <c r="V381"/>
  <c r="X381" s="1"/>
  <c r="AI382"/>
  <c r="AK382" s="1"/>
  <c r="W381"/>
  <c r="Y381" s="1"/>
  <c r="I381"/>
  <c r="K381" s="1"/>
  <c r="J382"/>
  <c r="L382" s="1"/>
  <c r="DW175"/>
  <c r="DZ175"/>
  <c r="DY175"/>
  <c r="EA175"/>
  <c r="DX175"/>
  <c r="W382" l="1"/>
  <c r="Y382" s="1"/>
  <c r="AI383"/>
  <c r="AK383" s="1"/>
  <c r="V382"/>
  <c r="X382" s="1"/>
  <c r="AJ384"/>
  <c r="AL384" s="1"/>
  <c r="J383"/>
  <c r="L383" s="1"/>
  <c r="I382"/>
  <c r="K382" s="1"/>
  <c r="ED176"/>
  <c r="EG176"/>
  <c r="EF176"/>
  <c r="EC176"/>
  <c r="AJ385" l="1"/>
  <c r="AL385" s="1"/>
  <c r="V383"/>
  <c r="X383" s="1"/>
  <c r="AI384"/>
  <c r="AK384" s="1"/>
  <c r="W383"/>
  <c r="Y383" s="1"/>
  <c r="I383"/>
  <c r="K383" s="1"/>
  <c r="J384"/>
  <c r="L384" s="1"/>
  <c r="EE82"/>
  <c r="DZ176"/>
  <c r="DW176"/>
  <c r="EA176"/>
  <c r="DX176"/>
  <c r="DY176"/>
  <c r="W384" l="1"/>
  <c r="Y384" s="1"/>
  <c r="AI385"/>
  <c r="AK385" s="1"/>
  <c r="V384"/>
  <c r="X384" s="1"/>
  <c r="AJ386"/>
  <c r="AL386" s="1"/>
  <c r="J385"/>
  <c r="L385" s="1"/>
  <c r="I384"/>
  <c r="K384" s="1"/>
  <c r="EC177"/>
  <c r="EF177"/>
  <c r="EG177"/>
  <c r="ED177"/>
  <c r="AJ387" l="1"/>
  <c r="AL387" s="1"/>
  <c r="V385"/>
  <c r="X385" s="1"/>
  <c r="AI386"/>
  <c r="AK386" s="1"/>
  <c r="W385"/>
  <c r="Y385" s="1"/>
  <c r="I385"/>
  <c r="K385" s="1"/>
  <c r="J386"/>
  <c r="L386" s="1"/>
  <c r="DZ177"/>
  <c r="DW177"/>
  <c r="DX177"/>
  <c r="EA177"/>
  <c r="DY177"/>
  <c r="W386" l="1"/>
  <c r="Y386" s="1"/>
  <c r="AI387"/>
  <c r="AK387" s="1"/>
  <c r="V386"/>
  <c r="X386" s="1"/>
  <c r="AJ388"/>
  <c r="AL388" s="1"/>
  <c r="J387"/>
  <c r="L387" s="1"/>
  <c r="I386"/>
  <c r="K386" s="1"/>
  <c r="EF178"/>
  <c r="EC178"/>
  <c r="EG178"/>
  <c r="ED178"/>
  <c r="AJ389" l="1"/>
  <c r="AL389" s="1"/>
  <c r="V387"/>
  <c r="X387" s="1"/>
  <c r="AI388"/>
  <c r="AK388" s="1"/>
  <c r="W387"/>
  <c r="Y387" s="1"/>
  <c r="I387"/>
  <c r="K387" s="1"/>
  <c r="J388"/>
  <c r="L388" s="1"/>
  <c r="DZ178"/>
  <c r="DW178"/>
  <c r="DY178"/>
  <c r="DX178"/>
  <c r="EA178"/>
  <c r="W388" l="1"/>
  <c r="Y388" s="1"/>
  <c r="AI389"/>
  <c r="AK389" s="1"/>
  <c r="V388"/>
  <c r="X388" s="1"/>
  <c r="AJ390"/>
  <c r="AL390" s="1"/>
  <c r="J389"/>
  <c r="L389" s="1"/>
  <c r="I388"/>
  <c r="K388" s="1"/>
  <c r="EE83"/>
  <c r="EF179"/>
  <c r="EC179"/>
  <c r="ED179"/>
  <c r="EG179"/>
  <c r="AJ391" l="1"/>
  <c r="AL391" s="1"/>
  <c r="V389"/>
  <c r="X389" s="1"/>
  <c r="AI390"/>
  <c r="AK390" s="1"/>
  <c r="W389"/>
  <c r="Y389" s="1"/>
  <c r="I389"/>
  <c r="K389" s="1"/>
  <c r="J390"/>
  <c r="L390" s="1"/>
  <c r="DW179"/>
  <c r="DZ179"/>
  <c r="DY179"/>
  <c r="DX179"/>
  <c r="EA179"/>
  <c r="W390" l="1"/>
  <c r="Y390" s="1"/>
  <c r="AI391"/>
  <c r="AK391" s="1"/>
  <c r="V390"/>
  <c r="X390" s="1"/>
  <c r="AJ392"/>
  <c r="AL392" s="1"/>
  <c r="J391"/>
  <c r="L391" s="1"/>
  <c r="I390"/>
  <c r="K390" s="1"/>
  <c r="EC180"/>
  <c r="EF180"/>
  <c r="ED180"/>
  <c r="EG180"/>
  <c r="AJ393" l="1"/>
  <c r="AL393" s="1"/>
  <c r="V391"/>
  <c r="X391" s="1"/>
  <c r="AI392"/>
  <c r="AK392" s="1"/>
  <c r="W391"/>
  <c r="Y391" s="1"/>
  <c r="I391"/>
  <c r="K391" s="1"/>
  <c r="J392"/>
  <c r="L392" s="1"/>
  <c r="DZ180"/>
  <c r="DW180"/>
  <c r="DY180"/>
  <c r="EA180"/>
  <c r="DX180"/>
  <c r="W392" l="1"/>
  <c r="Y392" s="1"/>
  <c r="AI393"/>
  <c r="AK393" s="1"/>
  <c r="V392"/>
  <c r="X392" s="1"/>
  <c r="AJ394"/>
  <c r="AL394" s="1"/>
  <c r="J393"/>
  <c r="L393" s="1"/>
  <c r="I392"/>
  <c r="K392" s="1"/>
  <c r="ED181"/>
  <c r="EG181"/>
  <c r="EF181"/>
  <c r="EC181"/>
  <c r="AJ395" l="1"/>
  <c r="AL395" s="1"/>
  <c r="V393"/>
  <c r="X393" s="1"/>
  <c r="AI394"/>
  <c r="AK394" s="1"/>
  <c r="W393"/>
  <c r="Y393" s="1"/>
  <c r="I393"/>
  <c r="K393" s="1"/>
  <c r="J394"/>
  <c r="L394" s="1"/>
  <c r="EE84"/>
  <c r="DY181"/>
  <c r="DX181"/>
  <c r="EA181"/>
  <c r="DW181"/>
  <c r="DZ181"/>
  <c r="W394" l="1"/>
  <c r="Y394" s="1"/>
  <c r="AI395"/>
  <c r="AK395" s="1"/>
  <c r="V394"/>
  <c r="X394" s="1"/>
  <c r="AJ396"/>
  <c r="AL396" s="1"/>
  <c r="J395"/>
  <c r="L395" s="1"/>
  <c r="I394"/>
  <c r="K394" s="1"/>
  <c r="EC182"/>
  <c r="EF182"/>
  <c r="ED182"/>
  <c r="EG182"/>
  <c r="AJ397" l="1"/>
  <c r="AL397" s="1"/>
  <c r="V395"/>
  <c r="X395" s="1"/>
  <c r="AI396"/>
  <c r="AK396" s="1"/>
  <c r="W395"/>
  <c r="Y395" s="1"/>
  <c r="I395"/>
  <c r="K395" s="1"/>
  <c r="J396"/>
  <c r="L396" s="1"/>
  <c r="DZ182"/>
  <c r="DW182"/>
  <c r="DX182"/>
  <c r="EA182"/>
  <c r="DY182"/>
  <c r="W396" l="1"/>
  <c r="Y396" s="1"/>
  <c r="AI397"/>
  <c r="AK397" s="1"/>
  <c r="V396"/>
  <c r="X396" s="1"/>
  <c r="AJ398"/>
  <c r="AL398" s="1"/>
  <c r="J397"/>
  <c r="L397" s="1"/>
  <c r="I396"/>
  <c r="K396" s="1"/>
  <c r="EF183"/>
  <c r="EC183"/>
  <c r="ED183"/>
  <c r="EG183"/>
  <c r="AJ399" l="1"/>
  <c r="AL399" s="1"/>
  <c r="V397"/>
  <c r="X397" s="1"/>
  <c r="AI398"/>
  <c r="AK398" s="1"/>
  <c r="W397"/>
  <c r="Y397" s="1"/>
  <c r="I397"/>
  <c r="K397" s="1"/>
  <c r="J398"/>
  <c r="L398" s="1"/>
  <c r="EE85"/>
  <c r="DX183"/>
  <c r="EA183"/>
  <c r="DY183"/>
  <c r="DZ183"/>
  <c r="DW183"/>
  <c r="W398" l="1"/>
  <c r="Y398" s="1"/>
  <c r="AI399"/>
  <c r="AK399" s="1"/>
  <c r="V398"/>
  <c r="X398" s="1"/>
  <c r="AJ400"/>
  <c r="AL400" s="1"/>
  <c r="J399"/>
  <c r="L399" s="1"/>
  <c r="I398"/>
  <c r="K398" s="1"/>
  <c r="EF184"/>
  <c r="EC184"/>
  <c r="ED184"/>
  <c r="EG184"/>
  <c r="AJ401" l="1"/>
  <c r="AL401" s="1"/>
  <c r="V399"/>
  <c r="X399" s="1"/>
  <c r="AI400"/>
  <c r="AK400" s="1"/>
  <c r="W399"/>
  <c r="Y399" s="1"/>
  <c r="I399"/>
  <c r="K399" s="1"/>
  <c r="J400"/>
  <c r="L400" s="1"/>
  <c r="DY184"/>
  <c r="DW184"/>
  <c r="DZ184"/>
  <c r="DX184"/>
  <c r="EA184"/>
  <c r="W400" l="1"/>
  <c r="Y400" s="1"/>
  <c r="AI401"/>
  <c r="AK401" s="1"/>
  <c r="V400"/>
  <c r="X400" s="1"/>
  <c r="AJ402"/>
  <c r="AL402" s="1"/>
  <c r="J401"/>
  <c r="L401" s="1"/>
  <c r="I400"/>
  <c r="K400" s="1"/>
  <c r="EG185"/>
  <c r="ED185"/>
  <c r="EF185"/>
  <c r="EC185"/>
  <c r="AJ403" l="1"/>
  <c r="AL403" s="1"/>
  <c r="V401"/>
  <c r="X401" s="1"/>
  <c r="AI402"/>
  <c r="AK402" s="1"/>
  <c r="W401"/>
  <c r="Y401" s="1"/>
  <c r="I401"/>
  <c r="K401" s="1"/>
  <c r="J402"/>
  <c r="L402" s="1"/>
  <c r="EA185"/>
  <c r="DX185"/>
  <c r="DZ185"/>
  <c r="DW185"/>
  <c r="DY185"/>
  <c r="W402" l="1"/>
  <c r="Y402" s="1"/>
  <c r="AI403"/>
  <c r="AK403" s="1"/>
  <c r="V402"/>
  <c r="X402" s="1"/>
  <c r="AJ404"/>
  <c r="AL404" s="1"/>
  <c r="J403"/>
  <c r="L403" s="1"/>
  <c r="I402"/>
  <c r="K402" s="1"/>
  <c r="EE86"/>
  <c r="ED186"/>
  <c r="EG186"/>
  <c r="EF186"/>
  <c r="EC186"/>
  <c r="AJ405" l="1"/>
  <c r="AL405" s="1"/>
  <c r="V403"/>
  <c r="X403" s="1"/>
  <c r="AI404"/>
  <c r="AK404" s="1"/>
  <c r="W403"/>
  <c r="Y403" s="1"/>
  <c r="I403"/>
  <c r="K403" s="1"/>
  <c r="J404"/>
  <c r="L404" s="1"/>
  <c r="DY186"/>
  <c r="DZ186"/>
  <c r="DW186"/>
  <c r="DX186"/>
  <c r="EA186"/>
  <c r="W404" l="1"/>
  <c r="Y404" s="1"/>
  <c r="AI405"/>
  <c r="AK405" s="1"/>
  <c r="V404"/>
  <c r="X404" s="1"/>
  <c r="AJ406"/>
  <c r="AL406" s="1"/>
  <c r="J405"/>
  <c r="L405" s="1"/>
  <c r="I404"/>
  <c r="K404" s="1"/>
  <c r="ED187"/>
  <c r="EG187"/>
  <c r="EF187"/>
  <c r="EC187"/>
  <c r="AJ407" l="1"/>
  <c r="AL407" s="1"/>
  <c r="V405"/>
  <c r="X405" s="1"/>
  <c r="AI406"/>
  <c r="AK406" s="1"/>
  <c r="W405"/>
  <c r="Y405" s="1"/>
  <c r="I405"/>
  <c r="K405" s="1"/>
  <c r="J406"/>
  <c r="L406" s="1"/>
  <c r="EA187"/>
  <c r="DX187"/>
  <c r="DY187"/>
  <c r="DZ187"/>
  <c r="DW187"/>
  <c r="W406" l="1"/>
  <c r="Y406" s="1"/>
  <c r="AI407"/>
  <c r="AK407" s="1"/>
  <c r="V406"/>
  <c r="X406" s="1"/>
  <c r="AJ408"/>
  <c r="AL408" s="1"/>
  <c r="J407"/>
  <c r="L407" s="1"/>
  <c r="I406"/>
  <c r="K406" s="1"/>
  <c r="EG188"/>
  <c r="ED188"/>
  <c r="EF188"/>
  <c r="EC188"/>
  <c r="AJ409" l="1"/>
  <c r="AL409" s="1"/>
  <c r="V407"/>
  <c r="X407" s="1"/>
  <c r="AI408"/>
  <c r="AK408" s="1"/>
  <c r="W407"/>
  <c r="Y407" s="1"/>
  <c r="I407"/>
  <c r="K407" s="1"/>
  <c r="J408"/>
  <c r="L408" s="1"/>
  <c r="EE87"/>
  <c r="DW188"/>
  <c r="DZ188"/>
  <c r="DY188"/>
  <c r="DX188"/>
  <c r="EA188"/>
  <c r="W408" l="1"/>
  <c r="Y408" s="1"/>
  <c r="AI409"/>
  <c r="AK409" s="1"/>
  <c r="V408"/>
  <c r="X408" s="1"/>
  <c r="AJ410"/>
  <c r="AL410" s="1"/>
  <c r="J409"/>
  <c r="L409" s="1"/>
  <c r="I408"/>
  <c r="K408" s="1"/>
  <c r="EC189"/>
  <c r="EF189"/>
  <c r="EG189"/>
  <c r="ED189"/>
  <c r="AJ411" l="1"/>
  <c r="AL411" s="1"/>
  <c r="V409"/>
  <c r="X409" s="1"/>
  <c r="AI410"/>
  <c r="AK410" s="1"/>
  <c r="W409"/>
  <c r="Y409" s="1"/>
  <c r="I409"/>
  <c r="K409" s="1"/>
  <c r="J410"/>
  <c r="L410" s="1"/>
  <c r="DY189"/>
  <c r="DZ189"/>
  <c r="DW189"/>
  <c r="DX189"/>
  <c r="EA189"/>
  <c r="W410" l="1"/>
  <c r="Y410" s="1"/>
  <c r="AI411"/>
  <c r="AK411" s="1"/>
  <c r="V410"/>
  <c r="X410" s="1"/>
  <c r="AJ412"/>
  <c r="AL412" s="1"/>
  <c r="J411"/>
  <c r="L411" s="1"/>
  <c r="I410"/>
  <c r="K410" s="1"/>
  <c r="EC190"/>
  <c r="ED190"/>
  <c r="EG190"/>
  <c r="AJ413" l="1"/>
  <c r="AL413" s="1"/>
  <c r="V411"/>
  <c r="X411" s="1"/>
  <c r="AI412"/>
  <c r="AK412" s="1"/>
  <c r="W411"/>
  <c r="Y411" s="1"/>
  <c r="I411"/>
  <c r="K411" s="1"/>
  <c r="J412"/>
  <c r="L412" s="1"/>
  <c r="EF190"/>
  <c r="DZ190"/>
  <c r="DW190"/>
  <c r="EA190"/>
  <c r="DX190"/>
  <c r="DY190"/>
  <c r="W412" l="1"/>
  <c r="Y412" s="1"/>
  <c r="AI413"/>
  <c r="AK413" s="1"/>
  <c r="V412"/>
  <c r="X412" s="1"/>
  <c r="AJ414"/>
  <c r="AL414" s="1"/>
  <c r="J413"/>
  <c r="L413" s="1"/>
  <c r="I412"/>
  <c r="K412" s="1"/>
  <c r="EE88"/>
  <c r="EG191"/>
  <c r="ED191"/>
  <c r="EC191"/>
  <c r="EF191"/>
  <c r="AJ415" l="1"/>
  <c r="AL415" s="1"/>
  <c r="V413"/>
  <c r="X413" s="1"/>
  <c r="AI414"/>
  <c r="AK414" s="1"/>
  <c r="W413"/>
  <c r="Y413" s="1"/>
  <c r="I413"/>
  <c r="K413" s="1"/>
  <c r="J414"/>
  <c r="L414" s="1"/>
  <c r="EA191"/>
  <c r="DX191"/>
  <c r="DW191"/>
  <c r="DZ191"/>
  <c r="DY191"/>
  <c r="W414" l="1"/>
  <c r="Y414" s="1"/>
  <c r="AI415"/>
  <c r="AK415" s="1"/>
  <c r="V414"/>
  <c r="X414" s="1"/>
  <c r="AJ416"/>
  <c r="AL416" s="1"/>
  <c r="J415"/>
  <c r="L415" s="1"/>
  <c r="I414"/>
  <c r="K414" s="1"/>
  <c r="EG192"/>
  <c r="ED192"/>
  <c r="EC192"/>
  <c r="EF192"/>
  <c r="AJ417" l="1"/>
  <c r="AL417" s="1"/>
  <c r="V415"/>
  <c r="X415" s="1"/>
  <c r="AI416"/>
  <c r="AK416" s="1"/>
  <c r="W415"/>
  <c r="Y415" s="1"/>
  <c r="I415"/>
  <c r="K415" s="1"/>
  <c r="J416"/>
  <c r="L416" s="1"/>
  <c r="EA192"/>
  <c r="DX192"/>
  <c r="DZ192"/>
  <c r="DW192"/>
  <c r="DY192"/>
  <c r="W416" l="1"/>
  <c r="Y416" s="1"/>
  <c r="AI417"/>
  <c r="AK417" s="1"/>
  <c r="V416"/>
  <c r="X416" s="1"/>
  <c r="AJ418"/>
  <c r="AL418" s="1"/>
  <c r="J417"/>
  <c r="L417" s="1"/>
  <c r="I416"/>
  <c r="K416" s="1"/>
  <c r="EF193"/>
  <c r="EC193"/>
  <c r="ED193"/>
  <c r="EG193"/>
  <c r="AJ419" l="1"/>
  <c r="AL419" s="1"/>
  <c r="V417"/>
  <c r="X417" s="1"/>
  <c r="AI418"/>
  <c r="AK418" s="1"/>
  <c r="W417"/>
  <c r="Y417" s="1"/>
  <c r="I417"/>
  <c r="K417" s="1"/>
  <c r="J418"/>
  <c r="L418" s="1"/>
  <c r="DW193"/>
  <c r="DZ193"/>
  <c r="DX193"/>
  <c r="EA193"/>
  <c r="DY193"/>
  <c r="W418" l="1"/>
  <c r="Y418" s="1"/>
  <c r="AI419"/>
  <c r="AK419" s="1"/>
  <c r="V418"/>
  <c r="X418" s="1"/>
  <c r="AJ420"/>
  <c r="AL420" s="1"/>
  <c r="J419"/>
  <c r="L419" s="1"/>
  <c r="I418"/>
  <c r="K418" s="1"/>
  <c r="EE89"/>
  <c r="EF194"/>
  <c r="EC194"/>
  <c r="ED194"/>
  <c r="EG194"/>
  <c r="AJ421" l="1"/>
  <c r="AL421" s="1"/>
  <c r="V419"/>
  <c r="X419" s="1"/>
  <c r="AI420"/>
  <c r="AK420" s="1"/>
  <c r="W419"/>
  <c r="Y419" s="1"/>
  <c r="I419"/>
  <c r="K419" s="1"/>
  <c r="J420"/>
  <c r="L420" s="1"/>
  <c r="DY194"/>
  <c r="DX194"/>
  <c r="EA194"/>
  <c r="DW194"/>
  <c r="DZ194"/>
  <c r="W420" l="1"/>
  <c r="Y420" s="1"/>
  <c r="AI421"/>
  <c r="AK421" s="1"/>
  <c r="V420"/>
  <c r="X420" s="1"/>
  <c r="AJ422"/>
  <c r="AL422" s="1"/>
  <c r="J421"/>
  <c r="L421" s="1"/>
  <c r="I420"/>
  <c r="K420" s="1"/>
  <c r="EG195"/>
  <c r="ED195"/>
  <c r="EC195"/>
  <c r="EF195"/>
  <c r="AJ423" l="1"/>
  <c r="AL423" s="1"/>
  <c r="V421"/>
  <c r="X421" s="1"/>
  <c r="AI422"/>
  <c r="AK422" s="1"/>
  <c r="W421"/>
  <c r="Y421" s="1"/>
  <c r="I421"/>
  <c r="K421" s="1"/>
  <c r="J422"/>
  <c r="L422" s="1"/>
  <c r="DY195"/>
  <c r="DZ195"/>
  <c r="DW195"/>
  <c r="EA195"/>
  <c r="DX195"/>
  <c r="W422" l="1"/>
  <c r="Y422" s="1"/>
  <c r="AI423"/>
  <c r="AK423" s="1"/>
  <c r="V422"/>
  <c r="X422" s="1"/>
  <c r="AJ424"/>
  <c r="AL424" s="1"/>
  <c r="J423"/>
  <c r="L423" s="1"/>
  <c r="I422"/>
  <c r="K422" s="1"/>
  <c r="EE90"/>
  <c r="EF196"/>
  <c r="EC196"/>
  <c r="EG196"/>
  <c r="ED196"/>
  <c r="AJ425" l="1"/>
  <c r="AL425" s="1"/>
  <c r="V423"/>
  <c r="X423" s="1"/>
  <c r="AI424"/>
  <c r="AK424" s="1"/>
  <c r="W423"/>
  <c r="Y423" s="1"/>
  <c r="I423"/>
  <c r="K423" s="1"/>
  <c r="J424"/>
  <c r="L424" s="1"/>
  <c r="DY196"/>
  <c r="EA196"/>
  <c r="DX196"/>
  <c r="DW196"/>
  <c r="DZ196"/>
  <c r="W424" l="1"/>
  <c r="Y424" s="1"/>
  <c r="AI425"/>
  <c r="AK425" s="1"/>
  <c r="V424"/>
  <c r="X424" s="1"/>
  <c r="AJ426"/>
  <c r="AL426" s="1"/>
  <c r="J425"/>
  <c r="L425" s="1"/>
  <c r="I424"/>
  <c r="K424" s="1"/>
  <c r="EC197"/>
  <c r="EF197"/>
  <c r="ED197"/>
  <c r="EG197"/>
  <c r="AJ427" l="1"/>
  <c r="AL427" s="1"/>
  <c r="V425"/>
  <c r="X425" s="1"/>
  <c r="AI426"/>
  <c r="AK426" s="1"/>
  <c r="W425"/>
  <c r="Y425" s="1"/>
  <c r="I425"/>
  <c r="K425" s="1"/>
  <c r="J426"/>
  <c r="L426" s="1"/>
  <c r="DY197"/>
  <c r="DX197"/>
  <c r="EA197"/>
  <c r="DW197"/>
  <c r="DZ197"/>
  <c r="W426" l="1"/>
  <c r="Y426" s="1"/>
  <c r="AI427"/>
  <c r="AK427" s="1"/>
  <c r="V426"/>
  <c r="X426" s="1"/>
  <c r="AJ428"/>
  <c r="AL428" s="1"/>
  <c r="J427"/>
  <c r="L427" s="1"/>
  <c r="I426"/>
  <c r="K426" s="1"/>
  <c r="EC198"/>
  <c r="EF198"/>
  <c r="EG198"/>
  <c r="ED198"/>
  <c r="AJ429" l="1"/>
  <c r="AL429" s="1"/>
  <c r="V427"/>
  <c r="X427" s="1"/>
  <c r="AI428"/>
  <c r="AK428" s="1"/>
  <c r="W427"/>
  <c r="Y427" s="1"/>
  <c r="I427"/>
  <c r="K427" s="1"/>
  <c r="J428"/>
  <c r="L428" s="1"/>
  <c r="DX198"/>
  <c r="EA198"/>
  <c r="DW198"/>
  <c r="DZ198"/>
  <c r="DY198"/>
  <c r="W428" l="1"/>
  <c r="Y428" s="1"/>
  <c r="AI429"/>
  <c r="AK429" s="1"/>
  <c r="V428"/>
  <c r="X428" s="1"/>
  <c r="AJ430"/>
  <c r="AL430" s="1"/>
  <c r="J429"/>
  <c r="L429" s="1"/>
  <c r="I428"/>
  <c r="K428" s="1"/>
  <c r="EE91"/>
  <c r="ED199"/>
  <c r="EG199"/>
  <c r="AJ431" l="1"/>
  <c r="AL431" s="1"/>
  <c r="V429"/>
  <c r="X429" s="1"/>
  <c r="AI430"/>
  <c r="AK430" s="1"/>
  <c r="W429"/>
  <c r="Y429" s="1"/>
  <c r="I429"/>
  <c r="K429" s="1"/>
  <c r="J430"/>
  <c r="L430" s="1"/>
  <c r="EF199"/>
  <c r="EC199"/>
  <c r="DW199"/>
  <c r="DZ199"/>
  <c r="DY199"/>
  <c r="EA199"/>
  <c r="DX199"/>
  <c r="W430" l="1"/>
  <c r="Y430" s="1"/>
  <c r="AI431"/>
  <c r="AK431" s="1"/>
  <c r="V430"/>
  <c r="X430" s="1"/>
  <c r="AJ432"/>
  <c r="AL432" s="1"/>
  <c r="J431"/>
  <c r="L431" s="1"/>
  <c r="I430"/>
  <c r="K430" s="1"/>
  <c r="EC200"/>
  <c r="EF200"/>
  <c r="EG200"/>
  <c r="ED200"/>
  <c r="AJ433" l="1"/>
  <c r="AL433" s="1"/>
  <c r="V431"/>
  <c r="X431" s="1"/>
  <c r="AI432"/>
  <c r="AK432" s="1"/>
  <c r="W431"/>
  <c r="Y431" s="1"/>
  <c r="I431"/>
  <c r="K431" s="1"/>
  <c r="J432"/>
  <c r="L432" s="1"/>
  <c r="EA200"/>
  <c r="DX200"/>
  <c r="DZ200"/>
  <c r="DW200"/>
  <c r="DY200"/>
  <c r="W432" l="1"/>
  <c r="Y432" s="1"/>
  <c r="AI433"/>
  <c r="AK433" s="1"/>
  <c r="V432"/>
  <c r="X432" s="1"/>
  <c r="AJ434"/>
  <c r="AL434" s="1"/>
  <c r="J433"/>
  <c r="L433" s="1"/>
  <c r="I432"/>
  <c r="K432" s="1"/>
  <c r="EE92"/>
  <c r="ED201"/>
  <c r="EG201"/>
  <c r="EF201"/>
  <c r="EC201"/>
  <c r="AJ435" l="1"/>
  <c r="AL435" s="1"/>
  <c r="V433"/>
  <c r="X433" s="1"/>
  <c r="AI434"/>
  <c r="AK434" s="1"/>
  <c r="W433"/>
  <c r="Y433" s="1"/>
  <c r="I433"/>
  <c r="K433" s="1"/>
  <c r="J434"/>
  <c r="L434" s="1"/>
  <c r="DZ201"/>
  <c r="DW201"/>
  <c r="DY201"/>
  <c r="DX201"/>
  <c r="EA201"/>
  <c r="W434" l="1"/>
  <c r="Y434" s="1"/>
  <c r="AI435"/>
  <c r="AK435" s="1"/>
  <c r="V434"/>
  <c r="X434" s="1"/>
  <c r="AJ436"/>
  <c r="AL436" s="1"/>
  <c r="J435"/>
  <c r="L435" s="1"/>
  <c r="I434"/>
  <c r="K434" s="1"/>
  <c r="ED202"/>
  <c r="EG202"/>
  <c r="EC202"/>
  <c r="EF202"/>
  <c r="AJ437" l="1"/>
  <c r="AL437" s="1"/>
  <c r="V435"/>
  <c r="X435" s="1"/>
  <c r="AI436"/>
  <c r="AK436" s="1"/>
  <c r="W435"/>
  <c r="Y435" s="1"/>
  <c r="I435"/>
  <c r="K435" s="1"/>
  <c r="J436"/>
  <c r="L436" s="1"/>
  <c r="DZ202"/>
  <c r="DW202"/>
  <c r="DY202"/>
  <c r="DX202"/>
  <c r="EA202"/>
  <c r="W436" l="1"/>
  <c r="Y436" s="1"/>
  <c r="AI437"/>
  <c r="AK437" s="1"/>
  <c r="V436"/>
  <c r="X436" s="1"/>
  <c r="AJ438"/>
  <c r="AL438" s="1"/>
  <c r="J437"/>
  <c r="L437" s="1"/>
  <c r="I436"/>
  <c r="K436" s="1"/>
  <c r="EG203"/>
  <c r="ED203"/>
  <c r="EF203"/>
  <c r="EC203"/>
  <c r="AJ439" l="1"/>
  <c r="AL439" s="1"/>
  <c r="V437"/>
  <c r="X437" s="1"/>
  <c r="AI438"/>
  <c r="AK438" s="1"/>
  <c r="W437"/>
  <c r="Y437" s="1"/>
  <c r="I437"/>
  <c r="K437" s="1"/>
  <c r="J438"/>
  <c r="L438" s="1"/>
  <c r="DX203"/>
  <c r="EA203"/>
  <c r="DW203"/>
  <c r="DZ203"/>
  <c r="DY203"/>
  <c r="W438" l="1"/>
  <c r="Y438" s="1"/>
  <c r="AI439"/>
  <c r="AK439" s="1"/>
  <c r="V438"/>
  <c r="X438" s="1"/>
  <c r="AJ440"/>
  <c r="AL440" s="1"/>
  <c r="J439"/>
  <c r="L439" s="1"/>
  <c r="I438"/>
  <c r="K438" s="1"/>
  <c r="EE93"/>
  <c r="EF204"/>
  <c r="EG204"/>
  <c r="ED204"/>
  <c r="AJ441" l="1"/>
  <c r="AL441" s="1"/>
  <c r="V439"/>
  <c r="X439" s="1"/>
  <c r="AI440"/>
  <c r="AK440" s="1"/>
  <c r="W439"/>
  <c r="Y439" s="1"/>
  <c r="I439"/>
  <c r="K439" s="1"/>
  <c r="J440"/>
  <c r="L440" s="1"/>
  <c r="EC204"/>
  <c r="DY204"/>
  <c r="DZ204"/>
  <c r="DW204"/>
  <c r="DX204"/>
  <c r="EA204"/>
  <c r="W440" l="1"/>
  <c r="Y440" s="1"/>
  <c r="AI441"/>
  <c r="AK441" s="1"/>
  <c r="V440"/>
  <c r="X440" s="1"/>
  <c r="AJ442"/>
  <c r="AL442" s="1"/>
  <c r="J441"/>
  <c r="L441" s="1"/>
  <c r="I440"/>
  <c r="K440" s="1"/>
  <c r="EF205"/>
  <c r="EC205"/>
  <c r="EG205"/>
  <c r="ED205"/>
  <c r="AJ443" l="1"/>
  <c r="AL443" s="1"/>
  <c r="V441"/>
  <c r="X441" s="1"/>
  <c r="AI442"/>
  <c r="AK442" s="1"/>
  <c r="W441"/>
  <c r="Y441" s="1"/>
  <c r="I441"/>
  <c r="K441" s="1"/>
  <c r="J442"/>
  <c r="L442" s="1"/>
  <c r="DX205"/>
  <c r="EA205"/>
  <c r="DW205"/>
  <c r="DZ205"/>
  <c r="DY205"/>
  <c r="W442" l="1"/>
  <c r="Y442" s="1"/>
  <c r="AI443"/>
  <c r="AK443" s="1"/>
  <c r="V442"/>
  <c r="X442" s="1"/>
  <c r="AJ444"/>
  <c r="AL444" s="1"/>
  <c r="J443"/>
  <c r="L443" s="1"/>
  <c r="I442"/>
  <c r="K442" s="1"/>
  <c r="ED206"/>
  <c r="EG206"/>
  <c r="EF206"/>
  <c r="EC206"/>
  <c r="AJ445" l="1"/>
  <c r="AL445" s="1"/>
  <c r="V443"/>
  <c r="X443" s="1"/>
  <c r="AI444"/>
  <c r="AK444" s="1"/>
  <c r="W443"/>
  <c r="Y443" s="1"/>
  <c r="I443"/>
  <c r="K443" s="1"/>
  <c r="J444"/>
  <c r="L444" s="1"/>
  <c r="EE94"/>
  <c r="EA206"/>
  <c r="DX206"/>
  <c r="DY206"/>
  <c r="DW206"/>
  <c r="DZ206"/>
  <c r="W444" l="1"/>
  <c r="Y444" s="1"/>
  <c r="AI445"/>
  <c r="AK445" s="1"/>
  <c r="V444"/>
  <c r="X444" s="1"/>
  <c r="AJ446"/>
  <c r="AL446" s="1"/>
  <c r="J445"/>
  <c r="L445" s="1"/>
  <c r="I444"/>
  <c r="K444" s="1"/>
  <c r="EC207"/>
  <c r="EF207"/>
  <c r="EG207"/>
  <c r="ED207"/>
  <c r="AJ447" l="1"/>
  <c r="AL447" s="1"/>
  <c r="V445"/>
  <c r="X445" s="1"/>
  <c r="AI446"/>
  <c r="AK446" s="1"/>
  <c r="W445"/>
  <c r="Y445" s="1"/>
  <c r="I445"/>
  <c r="K445" s="1"/>
  <c r="J446"/>
  <c r="L446" s="1"/>
  <c r="DY207"/>
  <c r="DX207"/>
  <c r="EA207"/>
  <c r="DW207"/>
  <c r="DZ207"/>
  <c r="W446" l="1"/>
  <c r="Y446" s="1"/>
  <c r="AI447"/>
  <c r="AK447" s="1"/>
  <c r="V446"/>
  <c r="X446" s="1"/>
  <c r="AJ448"/>
  <c r="AL448" s="1"/>
  <c r="J447"/>
  <c r="L447" s="1"/>
  <c r="I446"/>
  <c r="K446" s="1"/>
  <c r="ED208"/>
  <c r="EG208"/>
  <c r="EF208"/>
  <c r="EC208"/>
  <c r="AJ449" l="1"/>
  <c r="AL449" s="1"/>
  <c r="V447"/>
  <c r="X447" s="1"/>
  <c r="AI448"/>
  <c r="AK448" s="1"/>
  <c r="W447"/>
  <c r="Y447" s="1"/>
  <c r="I447"/>
  <c r="K447" s="1"/>
  <c r="J448"/>
  <c r="L448" s="1"/>
  <c r="EE95"/>
  <c r="DX208"/>
  <c r="EA208"/>
  <c r="DW208"/>
  <c r="DZ208"/>
  <c r="DY208"/>
  <c r="W448" l="1"/>
  <c r="Y448" s="1"/>
  <c r="AI449"/>
  <c r="AK449" s="1"/>
  <c r="V448"/>
  <c r="X448" s="1"/>
  <c r="AJ450"/>
  <c r="AL450" s="1"/>
  <c r="J449"/>
  <c r="L449" s="1"/>
  <c r="I448"/>
  <c r="K448" s="1"/>
  <c r="EG209"/>
  <c r="ED209"/>
  <c r="EC209"/>
  <c r="EF209"/>
  <c r="AJ451" l="1"/>
  <c r="AL451" s="1"/>
  <c r="V449"/>
  <c r="X449" s="1"/>
  <c r="AI450"/>
  <c r="AK450" s="1"/>
  <c r="W449"/>
  <c r="Y449" s="1"/>
  <c r="I449"/>
  <c r="K449" s="1"/>
  <c r="J450"/>
  <c r="L450" s="1"/>
  <c r="DW209"/>
  <c r="DZ209"/>
  <c r="DY209"/>
  <c r="EA209"/>
  <c r="DX209"/>
  <c r="W450" l="1"/>
  <c r="Y450" s="1"/>
  <c r="AI451"/>
  <c r="AK451" s="1"/>
  <c r="V450"/>
  <c r="X450" s="1"/>
  <c r="AJ452"/>
  <c r="AL452" s="1"/>
  <c r="J451"/>
  <c r="L451" s="1"/>
  <c r="I450"/>
  <c r="K450" s="1"/>
  <c r="EF210"/>
  <c r="EC210"/>
  <c r="EG210"/>
  <c r="ED210"/>
  <c r="AJ453" l="1"/>
  <c r="AL453" s="1"/>
  <c r="V451"/>
  <c r="X451" s="1"/>
  <c r="AI452"/>
  <c r="AK452" s="1"/>
  <c r="W451"/>
  <c r="Y451" s="1"/>
  <c r="I451"/>
  <c r="K451" s="1"/>
  <c r="J452"/>
  <c r="L452" s="1"/>
  <c r="EA210"/>
  <c r="DX210"/>
  <c r="DW210"/>
  <c r="DZ210"/>
  <c r="DY210"/>
  <c r="W452" l="1"/>
  <c r="Y452" s="1"/>
  <c r="AI453"/>
  <c r="AK453" s="1"/>
  <c r="V452"/>
  <c r="X452" s="1"/>
  <c r="AJ454"/>
  <c r="AL454" s="1"/>
  <c r="J453"/>
  <c r="L453" s="1"/>
  <c r="I452"/>
  <c r="K452" s="1"/>
  <c r="EE96"/>
  <c r="EG211"/>
  <c r="ED211"/>
  <c r="EF211"/>
  <c r="EC211"/>
  <c r="AJ455" l="1"/>
  <c r="AL455" s="1"/>
  <c r="V453"/>
  <c r="X453" s="1"/>
  <c r="AI454"/>
  <c r="AK454" s="1"/>
  <c r="W453"/>
  <c r="Y453" s="1"/>
  <c r="I453"/>
  <c r="K453" s="1"/>
  <c r="J454"/>
  <c r="L454" s="1"/>
  <c r="DY211"/>
  <c r="DW211"/>
  <c r="DZ211"/>
  <c r="DX211"/>
  <c r="EA211"/>
  <c r="W454" l="1"/>
  <c r="Y454" s="1"/>
  <c r="AI455"/>
  <c r="AK455" s="1"/>
  <c r="V454"/>
  <c r="X454" s="1"/>
  <c r="AJ456"/>
  <c r="AL456" s="1"/>
  <c r="J455"/>
  <c r="L455" s="1"/>
  <c r="I454"/>
  <c r="K454" s="1"/>
  <c r="EF212"/>
  <c r="EC212"/>
  <c r="ED212"/>
  <c r="EG212"/>
  <c r="AJ457" l="1"/>
  <c r="AL457" s="1"/>
  <c r="V455"/>
  <c r="X455" s="1"/>
  <c r="AI456"/>
  <c r="AK456" s="1"/>
  <c r="W455"/>
  <c r="Y455" s="1"/>
  <c r="I455"/>
  <c r="K455" s="1"/>
  <c r="J456"/>
  <c r="L456" s="1"/>
  <c r="DX212"/>
  <c r="EA212"/>
  <c r="DY212"/>
  <c r="DZ212"/>
  <c r="DW212"/>
  <c r="W456" l="1"/>
  <c r="Y456" s="1"/>
  <c r="AI457"/>
  <c r="AK457" s="1"/>
  <c r="V456"/>
  <c r="X456" s="1"/>
  <c r="AJ458"/>
  <c r="AL458" s="1"/>
  <c r="J457"/>
  <c r="L457" s="1"/>
  <c r="I456"/>
  <c r="K456" s="1"/>
  <c r="EF213"/>
  <c r="EC213"/>
  <c r="ED213"/>
  <c r="EG213"/>
  <c r="AJ459" l="1"/>
  <c r="AL459" s="1"/>
  <c r="V457"/>
  <c r="X457" s="1"/>
  <c r="AI458"/>
  <c r="AK458" s="1"/>
  <c r="W457"/>
  <c r="Y457" s="1"/>
  <c r="I457"/>
  <c r="K457" s="1"/>
  <c r="J458"/>
  <c r="L458" s="1"/>
  <c r="EE97"/>
  <c r="EA213"/>
  <c r="DX213"/>
  <c r="DZ213"/>
  <c r="DW213"/>
  <c r="DY213"/>
  <c r="W458" l="1"/>
  <c r="Y458" s="1"/>
  <c r="AI459"/>
  <c r="AK459" s="1"/>
  <c r="V458"/>
  <c r="X458" s="1"/>
  <c r="AJ460"/>
  <c r="AL460" s="1"/>
  <c r="J459"/>
  <c r="L459" s="1"/>
  <c r="I458"/>
  <c r="K458" s="1"/>
  <c r="EF214"/>
  <c r="EC214"/>
  <c r="EG214"/>
  <c r="ED214"/>
  <c r="AJ461" l="1"/>
  <c r="AL461" s="1"/>
  <c r="V459"/>
  <c r="X459" s="1"/>
  <c r="AI460"/>
  <c r="AK460" s="1"/>
  <c r="W459"/>
  <c r="Y459" s="1"/>
  <c r="I459"/>
  <c r="K459" s="1"/>
  <c r="J460"/>
  <c r="L460" s="1"/>
  <c r="DY214"/>
  <c r="EA214"/>
  <c r="DX214"/>
  <c r="DW214"/>
  <c r="DZ214"/>
  <c r="W460" l="1"/>
  <c r="Y460" s="1"/>
  <c r="AI461"/>
  <c r="AK461" s="1"/>
  <c r="V460"/>
  <c r="X460" s="1"/>
  <c r="AJ462"/>
  <c r="AL462" s="1"/>
  <c r="J461"/>
  <c r="L461" s="1"/>
  <c r="I460"/>
  <c r="K460" s="1"/>
  <c r="EC215"/>
  <c r="EF215"/>
  <c r="EG215"/>
  <c r="ED215"/>
  <c r="AJ463" l="1"/>
  <c r="AL463" s="1"/>
  <c r="V461"/>
  <c r="X461" s="1"/>
  <c r="AI462"/>
  <c r="AK462" s="1"/>
  <c r="W461"/>
  <c r="Y461" s="1"/>
  <c r="I461"/>
  <c r="K461" s="1"/>
  <c r="J462"/>
  <c r="L462" s="1"/>
  <c r="DW215"/>
  <c r="DZ215"/>
  <c r="DY215"/>
  <c r="EA215"/>
  <c r="DX215"/>
  <c r="W462" l="1"/>
  <c r="Y462" s="1"/>
  <c r="AI463"/>
  <c r="AK463" s="1"/>
  <c r="V462"/>
  <c r="X462" s="1"/>
  <c r="AJ464"/>
  <c r="AL464" s="1"/>
  <c r="J463"/>
  <c r="L463" s="1"/>
  <c r="I462"/>
  <c r="K462" s="1"/>
  <c r="EE98"/>
  <c r="EC216"/>
  <c r="EF216"/>
  <c r="EG216"/>
  <c r="ED216"/>
  <c r="AJ465" l="1"/>
  <c r="AL465" s="1"/>
  <c r="V463"/>
  <c r="X463" s="1"/>
  <c r="AI464"/>
  <c r="AK464" s="1"/>
  <c r="W463"/>
  <c r="Y463" s="1"/>
  <c r="I463"/>
  <c r="K463" s="1"/>
  <c r="J464"/>
  <c r="L464" s="1"/>
  <c r="DZ216"/>
  <c r="DW216"/>
  <c r="DY216"/>
  <c r="EA216"/>
  <c r="DX216"/>
  <c r="W464" l="1"/>
  <c r="Y464" s="1"/>
  <c r="AI465"/>
  <c r="AK465" s="1"/>
  <c r="V464"/>
  <c r="X464" s="1"/>
  <c r="AJ466"/>
  <c r="AL466" s="1"/>
  <c r="J465"/>
  <c r="L465" s="1"/>
  <c r="I464"/>
  <c r="K464" s="1"/>
  <c r="DW217"/>
  <c r="DZ217"/>
  <c r="EC217"/>
  <c r="EF217"/>
  <c r="DY217"/>
  <c r="EA217"/>
  <c r="DX217"/>
  <c r="ED217"/>
  <c r="EG217"/>
  <c r="AJ467" l="1"/>
  <c r="AL467" s="1"/>
  <c r="V465"/>
  <c r="X465" s="1"/>
  <c r="AI466"/>
  <c r="AK466" s="1"/>
  <c r="W465"/>
  <c r="Y465" s="1"/>
  <c r="I465"/>
  <c r="K465" s="1"/>
  <c r="J466"/>
  <c r="L466" s="1"/>
  <c r="EF218"/>
  <c r="EC218"/>
  <c r="EG218"/>
  <c r="ED218"/>
  <c r="W466" l="1"/>
  <c r="Y466" s="1"/>
  <c r="AI467"/>
  <c r="AK467" s="1"/>
  <c r="V466"/>
  <c r="X466" s="1"/>
  <c r="AJ468"/>
  <c r="AL468" s="1"/>
  <c r="J467"/>
  <c r="L467" s="1"/>
  <c r="I466"/>
  <c r="K466" s="1"/>
  <c r="DW218"/>
  <c r="DZ218"/>
  <c r="DY218"/>
  <c r="EA218"/>
  <c r="DX218"/>
  <c r="AJ469" l="1"/>
  <c r="AL469" s="1"/>
  <c r="V467"/>
  <c r="X467" s="1"/>
  <c r="AI468"/>
  <c r="AK468" s="1"/>
  <c r="W467"/>
  <c r="Y467" s="1"/>
  <c r="I467"/>
  <c r="K467" s="1"/>
  <c r="J468"/>
  <c r="L468" s="1"/>
  <c r="EE99"/>
  <c r="EG219"/>
  <c r="ED219"/>
  <c r="EC219"/>
  <c r="EF219"/>
  <c r="W468" l="1"/>
  <c r="Y468" s="1"/>
  <c r="AI469"/>
  <c r="AK469" s="1"/>
  <c r="V468"/>
  <c r="X468" s="1"/>
  <c r="AJ470"/>
  <c r="AL470" s="1"/>
  <c r="J469"/>
  <c r="L469" s="1"/>
  <c r="I468"/>
  <c r="K468" s="1"/>
  <c r="DX219"/>
  <c r="EA219"/>
  <c r="DW219"/>
  <c r="DZ219"/>
  <c r="DY219"/>
  <c r="AJ471" l="1"/>
  <c r="AL471" s="1"/>
  <c r="V469"/>
  <c r="X469" s="1"/>
  <c r="AI470"/>
  <c r="AK470" s="1"/>
  <c r="W469"/>
  <c r="Y469" s="1"/>
  <c r="I469"/>
  <c r="K469" s="1"/>
  <c r="J470"/>
  <c r="L470" s="1"/>
  <c r="EF220"/>
  <c r="EC220"/>
  <c r="EG220"/>
  <c r="ED220"/>
  <c r="W470" l="1"/>
  <c r="Y470" s="1"/>
  <c r="AI471"/>
  <c r="AK471" s="1"/>
  <c r="V470"/>
  <c r="X470" s="1"/>
  <c r="AJ472"/>
  <c r="AL472" s="1"/>
  <c r="J471"/>
  <c r="L471" s="1"/>
  <c r="I470"/>
  <c r="K470" s="1"/>
  <c r="DW220"/>
  <c r="DZ220"/>
  <c r="DY220"/>
  <c r="DX220"/>
  <c r="EA220"/>
  <c r="AJ473" l="1"/>
  <c r="AL473" s="1"/>
  <c r="V471"/>
  <c r="X471" s="1"/>
  <c r="AI472"/>
  <c r="AK472" s="1"/>
  <c r="W471"/>
  <c r="Y471" s="1"/>
  <c r="I471"/>
  <c r="K471" s="1"/>
  <c r="J472"/>
  <c r="L472" s="1"/>
  <c r="EF221"/>
  <c r="EC221"/>
  <c r="ED221"/>
  <c r="EG221"/>
  <c r="W472" l="1"/>
  <c r="Y472" s="1"/>
  <c r="AI473"/>
  <c r="AK473" s="1"/>
  <c r="V472"/>
  <c r="X472" s="1"/>
  <c r="AJ474"/>
  <c r="AL474" s="1"/>
  <c r="J473"/>
  <c r="L473" s="1"/>
  <c r="I472"/>
  <c r="K472" s="1"/>
  <c r="EE100"/>
  <c r="DZ221"/>
  <c r="DW221"/>
  <c r="DX221"/>
  <c r="EA221"/>
  <c r="DY221"/>
  <c r="AJ475" l="1"/>
  <c r="AL475" s="1"/>
  <c r="V473"/>
  <c r="X473" s="1"/>
  <c r="AI474"/>
  <c r="AK474" s="1"/>
  <c r="W473"/>
  <c r="Y473" s="1"/>
  <c r="I473"/>
  <c r="K473" s="1"/>
  <c r="J474"/>
  <c r="L474" s="1"/>
  <c r="EC222"/>
  <c r="EF222"/>
  <c r="ED222"/>
  <c r="EG222"/>
  <c r="W474" l="1"/>
  <c r="Y474" s="1"/>
  <c r="AI475"/>
  <c r="AK475" s="1"/>
  <c r="V474"/>
  <c r="X474" s="1"/>
  <c r="AJ476"/>
  <c r="AL476" s="1"/>
  <c r="J475"/>
  <c r="L475" s="1"/>
  <c r="I474"/>
  <c r="K474" s="1"/>
  <c r="DX222"/>
  <c r="EA222"/>
  <c r="DY222"/>
  <c r="DZ222"/>
  <c r="DW222"/>
  <c r="AJ477" l="1"/>
  <c r="AL477" s="1"/>
  <c r="V475"/>
  <c r="X475" s="1"/>
  <c r="AI476"/>
  <c r="AK476" s="1"/>
  <c r="W475"/>
  <c r="Y475" s="1"/>
  <c r="I475"/>
  <c r="K475" s="1"/>
  <c r="J476"/>
  <c r="L476" s="1"/>
  <c r="EG223"/>
  <c r="ED223"/>
  <c r="EF223"/>
  <c r="EC223"/>
  <c r="W476" l="1"/>
  <c r="Y476" s="1"/>
  <c r="AI477"/>
  <c r="AK477" s="1"/>
  <c r="V476"/>
  <c r="X476" s="1"/>
  <c r="AJ478"/>
  <c r="AL478" s="1"/>
  <c r="J477"/>
  <c r="L477" s="1"/>
  <c r="I476"/>
  <c r="K476" s="1"/>
  <c r="DY223"/>
  <c r="DX223"/>
  <c r="EA223"/>
  <c r="DW223"/>
  <c r="DZ223"/>
  <c r="AJ479" l="1"/>
  <c r="AL479" s="1"/>
  <c r="V477"/>
  <c r="X477" s="1"/>
  <c r="AI478"/>
  <c r="AK478" s="1"/>
  <c r="W477"/>
  <c r="Y477" s="1"/>
  <c r="I477"/>
  <c r="K477" s="1"/>
  <c r="J478"/>
  <c r="L478" s="1"/>
  <c r="EF224"/>
  <c r="EC224"/>
  <c r="EG224"/>
  <c r="ED224"/>
  <c r="W478" l="1"/>
  <c r="Y478" s="1"/>
  <c r="AI479"/>
  <c r="AK479" s="1"/>
  <c r="V478"/>
  <c r="X478" s="1"/>
  <c r="AJ480"/>
  <c r="AL480" s="1"/>
  <c r="J479"/>
  <c r="L479" s="1"/>
  <c r="I478"/>
  <c r="K478" s="1"/>
  <c r="EE101"/>
  <c r="DW224"/>
  <c r="DZ224"/>
  <c r="DY224"/>
  <c r="DX224"/>
  <c r="EA224"/>
  <c r="AJ481" l="1"/>
  <c r="AL481" s="1"/>
  <c r="V479"/>
  <c r="X479" s="1"/>
  <c r="AI480"/>
  <c r="AK480" s="1"/>
  <c r="W479"/>
  <c r="Y479" s="1"/>
  <c r="I479"/>
  <c r="K479" s="1"/>
  <c r="J480"/>
  <c r="L480" s="1"/>
  <c r="EF225"/>
  <c r="EC225"/>
  <c r="ED225"/>
  <c r="EG225"/>
  <c r="W480" l="1"/>
  <c r="Y480" s="1"/>
  <c r="AI481"/>
  <c r="AK481" s="1"/>
  <c r="V480"/>
  <c r="X480" s="1"/>
  <c r="AJ482"/>
  <c r="AL482" s="1"/>
  <c r="J481"/>
  <c r="L481" s="1"/>
  <c r="I480"/>
  <c r="K480" s="1"/>
  <c r="DY225"/>
  <c r="DW225"/>
  <c r="DZ225"/>
  <c r="EA225"/>
  <c r="DX225"/>
  <c r="AJ483" l="1"/>
  <c r="AL483" s="1"/>
  <c r="V481"/>
  <c r="X481" s="1"/>
  <c r="AI482"/>
  <c r="AK482" s="1"/>
  <c r="W481"/>
  <c r="Y481" s="1"/>
  <c r="I481"/>
  <c r="K481" s="1"/>
  <c r="J482"/>
  <c r="L482" s="1"/>
  <c r="EG226"/>
  <c r="ED226"/>
  <c r="EF226"/>
  <c r="EC226"/>
  <c r="W482" l="1"/>
  <c r="Y482" s="1"/>
  <c r="AI483"/>
  <c r="AK483" s="1"/>
  <c r="V482"/>
  <c r="X482" s="1"/>
  <c r="AJ484"/>
  <c r="AL484" s="1"/>
  <c r="J483"/>
  <c r="L483" s="1"/>
  <c r="I482"/>
  <c r="K482" s="1"/>
  <c r="EE102"/>
  <c r="EA226"/>
  <c r="DX226"/>
  <c r="DW226"/>
  <c r="DZ226"/>
  <c r="DY226"/>
  <c r="AJ485" l="1"/>
  <c r="AL485" s="1"/>
  <c r="V483"/>
  <c r="X483" s="1"/>
  <c r="AI484"/>
  <c r="AK484" s="1"/>
  <c r="W483"/>
  <c r="Y483" s="1"/>
  <c r="I483"/>
  <c r="K483" s="1"/>
  <c r="J484"/>
  <c r="L484" s="1"/>
  <c r="ED227"/>
  <c r="EG227"/>
  <c r="EF227"/>
  <c r="EC227"/>
  <c r="W484" l="1"/>
  <c r="Y484" s="1"/>
  <c r="AI485"/>
  <c r="AK485" s="1"/>
  <c r="V484"/>
  <c r="X484" s="1"/>
  <c r="AJ486"/>
  <c r="AL486" s="1"/>
  <c r="J485"/>
  <c r="L485" s="1"/>
  <c r="I484"/>
  <c r="K484" s="1"/>
  <c r="DY227"/>
  <c r="DW227"/>
  <c r="DZ227"/>
  <c r="DX227"/>
  <c r="EA227"/>
  <c r="AJ487" l="1"/>
  <c r="AL487" s="1"/>
  <c r="V485"/>
  <c r="X485" s="1"/>
  <c r="AI486"/>
  <c r="AK486" s="1"/>
  <c r="W485"/>
  <c r="Y485" s="1"/>
  <c r="I485"/>
  <c r="K485" s="1"/>
  <c r="J486"/>
  <c r="L486" s="1"/>
  <c r="EG228"/>
  <c r="ED228"/>
  <c r="EF228"/>
  <c r="EC228"/>
  <c r="W486" l="1"/>
  <c r="Y486" s="1"/>
  <c r="AI487"/>
  <c r="AK487" s="1"/>
  <c r="V486"/>
  <c r="X486" s="1"/>
  <c r="AJ488"/>
  <c r="AL488" s="1"/>
  <c r="J487"/>
  <c r="L487" s="1"/>
  <c r="I486"/>
  <c r="K486" s="1"/>
  <c r="EA228"/>
  <c r="DX228"/>
  <c r="DW228"/>
  <c r="DZ228"/>
  <c r="DY228"/>
  <c r="AJ489" l="1"/>
  <c r="AL489" s="1"/>
  <c r="V487"/>
  <c r="X487" s="1"/>
  <c r="AI488"/>
  <c r="AK488" s="1"/>
  <c r="W487"/>
  <c r="Y487" s="1"/>
  <c r="I487"/>
  <c r="K487" s="1"/>
  <c r="J488"/>
  <c r="L488" s="1"/>
  <c r="EG229"/>
  <c r="ED229"/>
  <c r="EC229"/>
  <c r="EF229"/>
  <c r="W488" l="1"/>
  <c r="Y488" s="1"/>
  <c r="AI489"/>
  <c r="AK489" s="1"/>
  <c r="V488"/>
  <c r="X488" s="1"/>
  <c r="AJ490"/>
  <c r="AL490" s="1"/>
  <c r="J489"/>
  <c r="L489" s="1"/>
  <c r="I488"/>
  <c r="K488" s="1"/>
  <c r="EE103"/>
  <c r="DW229"/>
  <c r="DZ229"/>
  <c r="DX229"/>
  <c r="EA229"/>
  <c r="DY229"/>
  <c r="AJ491" l="1"/>
  <c r="AL491" s="1"/>
  <c r="V489"/>
  <c r="X489" s="1"/>
  <c r="AI490"/>
  <c r="AK490" s="1"/>
  <c r="W489"/>
  <c r="Y489" s="1"/>
  <c r="I489"/>
  <c r="K489" s="1"/>
  <c r="J490"/>
  <c r="L490" s="1"/>
  <c r="DY230"/>
  <c r="EA230"/>
  <c r="DX230"/>
  <c r="DZ230"/>
  <c r="DW230"/>
  <c r="EF230"/>
  <c r="EC230"/>
  <c r="EG230"/>
  <c r="ED230"/>
  <c r="W490" l="1"/>
  <c r="Y490" s="1"/>
  <c r="AI491"/>
  <c r="AK491" s="1"/>
  <c r="V490"/>
  <c r="X490" s="1"/>
  <c r="AJ492"/>
  <c r="AL492" s="1"/>
  <c r="J491"/>
  <c r="L491" s="1"/>
  <c r="I490"/>
  <c r="K490" s="1"/>
  <c r="EG231"/>
  <c r="AJ493" l="1"/>
  <c r="AL493" s="1"/>
  <c r="V491"/>
  <c r="X491" s="1"/>
  <c r="AI492"/>
  <c r="AK492" s="1"/>
  <c r="W491"/>
  <c r="Y491" s="1"/>
  <c r="I491"/>
  <c r="K491" s="1"/>
  <c r="J492"/>
  <c r="L492" s="1"/>
  <c r="ED231"/>
  <c r="DY231"/>
  <c r="EA231"/>
  <c r="DX231"/>
  <c r="W492" l="1"/>
  <c r="Y492" s="1"/>
  <c r="AI493"/>
  <c r="AK493" s="1"/>
  <c r="V492"/>
  <c r="X492" s="1"/>
  <c r="AJ494"/>
  <c r="AL494" s="1"/>
  <c r="J493"/>
  <c r="L493" s="1"/>
  <c r="I492"/>
  <c r="K492" s="1"/>
  <c r="EE104"/>
  <c r="DW231"/>
  <c r="DZ231"/>
  <c r="AJ495" l="1"/>
  <c r="AL495" s="1"/>
  <c r="V493"/>
  <c r="X493" s="1"/>
  <c r="AI494"/>
  <c r="AK494" s="1"/>
  <c r="W493"/>
  <c r="Y493" s="1"/>
  <c r="I493"/>
  <c r="K493" s="1"/>
  <c r="J494"/>
  <c r="L494" s="1"/>
  <c r="EF231"/>
  <c r="EC231"/>
  <c r="W494" l="1"/>
  <c r="Y494" s="1"/>
  <c r="AI495"/>
  <c r="AK495" s="1"/>
  <c r="V494"/>
  <c r="X494" s="1"/>
  <c r="AJ496"/>
  <c r="AL496" s="1"/>
  <c r="J495"/>
  <c r="L495" s="1"/>
  <c r="I494"/>
  <c r="K494" s="1"/>
  <c r="DX232"/>
  <c r="EA232"/>
  <c r="DZ232"/>
  <c r="DW232"/>
  <c r="DY232"/>
  <c r="ED232"/>
  <c r="EG232"/>
  <c r="AJ497" l="1"/>
  <c r="AL497" s="1"/>
  <c r="V495"/>
  <c r="X495" s="1"/>
  <c r="AI496"/>
  <c r="AK496" s="1"/>
  <c r="W495"/>
  <c r="Y495" s="1"/>
  <c r="I495"/>
  <c r="K495" s="1"/>
  <c r="J496"/>
  <c r="L496" s="1"/>
  <c r="DW233"/>
  <c r="DX233"/>
  <c r="DZ233"/>
  <c r="W496" l="1"/>
  <c r="Y496" s="1"/>
  <c r="AI497"/>
  <c r="AK497" s="1"/>
  <c r="V496"/>
  <c r="X496" s="1"/>
  <c r="AJ498"/>
  <c r="AL498" s="1"/>
  <c r="J497"/>
  <c r="L497" s="1"/>
  <c r="I496"/>
  <c r="K496" s="1"/>
  <c r="EC232"/>
  <c r="EF232"/>
  <c r="DY233"/>
  <c r="EA233"/>
  <c r="AJ499" l="1"/>
  <c r="AL499" s="1"/>
  <c r="V497"/>
  <c r="X497" s="1"/>
  <c r="AI498"/>
  <c r="AK498" s="1"/>
  <c r="W497"/>
  <c r="Y497" s="1"/>
  <c r="I497"/>
  <c r="K497" s="1"/>
  <c r="J498"/>
  <c r="L498" s="1"/>
  <c r="EG233"/>
  <c r="ED233"/>
  <c r="W498" l="1"/>
  <c r="Y498" s="1"/>
  <c r="AI499"/>
  <c r="AK499" s="1"/>
  <c r="V498"/>
  <c r="X498" s="1"/>
  <c r="AJ500"/>
  <c r="AL500" s="1"/>
  <c r="J499"/>
  <c r="L499" s="1"/>
  <c r="I498"/>
  <c r="K498" s="1"/>
  <c r="EA234"/>
  <c r="DX234"/>
  <c r="DZ234"/>
  <c r="DW234"/>
  <c r="DY234"/>
  <c r="AJ501" l="1"/>
  <c r="AL501" s="1"/>
  <c r="V499"/>
  <c r="X499" s="1"/>
  <c r="AI500"/>
  <c r="AK500" s="1"/>
  <c r="W499"/>
  <c r="Y499" s="1"/>
  <c r="I499"/>
  <c r="K499" s="1"/>
  <c r="J500"/>
  <c r="L500" s="1"/>
  <c r="EF233"/>
  <c r="EC233"/>
  <c r="DW235"/>
  <c r="EA235"/>
  <c r="DX235"/>
  <c r="W500" l="1"/>
  <c r="Y500" s="1"/>
  <c r="AI501"/>
  <c r="AK501" s="1"/>
  <c r="V500"/>
  <c r="X500" s="1"/>
  <c r="AJ502"/>
  <c r="AL502" s="1"/>
  <c r="J501"/>
  <c r="L501" s="1"/>
  <c r="I500"/>
  <c r="K500" s="1"/>
  <c r="EB105"/>
  <c r="EE105"/>
  <c r="ED234"/>
  <c r="EG234"/>
  <c r="DZ235"/>
  <c r="DY235"/>
  <c r="AJ503" l="1"/>
  <c r="AL503" s="1"/>
  <c r="AL504" s="1"/>
  <c r="AL505" s="1"/>
  <c r="AL506" s="1"/>
  <c r="AL507" s="1"/>
  <c r="AL508" s="1"/>
  <c r="AL509" s="1"/>
  <c r="AL510" s="1"/>
  <c r="AL511" s="1"/>
  <c r="AL512" s="1"/>
  <c r="AL513" s="1"/>
  <c r="AL514" s="1"/>
  <c r="AL515" s="1"/>
  <c r="AL516" s="1"/>
  <c r="AL517" s="1"/>
  <c r="AL518" s="1"/>
  <c r="AL519" s="1"/>
  <c r="AL520" s="1"/>
  <c r="AL521" s="1"/>
  <c r="AL522" s="1"/>
  <c r="AL523" s="1"/>
  <c r="AL524" s="1"/>
  <c r="AL525" s="1"/>
  <c r="AL526" s="1"/>
  <c r="AL527" s="1"/>
  <c r="AL528" s="1"/>
  <c r="AL529" s="1"/>
  <c r="AL530" s="1"/>
  <c r="AL531" s="1"/>
  <c r="AL532" s="1"/>
  <c r="AL533" s="1"/>
  <c r="AL534" s="1"/>
  <c r="AL535" s="1"/>
  <c r="AL536" s="1"/>
  <c r="AL537" s="1"/>
  <c r="AL538" s="1"/>
  <c r="V501"/>
  <c r="X501" s="1"/>
  <c r="AI502"/>
  <c r="AK502" s="1"/>
  <c r="W501"/>
  <c r="Y501" s="1"/>
  <c r="I501"/>
  <c r="K501" s="1"/>
  <c r="J502"/>
  <c r="L502" s="1"/>
  <c r="DX236"/>
  <c r="DY236"/>
  <c r="DZ236"/>
  <c r="DW236"/>
  <c r="W502" l="1"/>
  <c r="Y502" s="1"/>
  <c r="AI503"/>
  <c r="AK503" s="1"/>
  <c r="AK504" s="1"/>
  <c r="AK505" s="1"/>
  <c r="AK506" s="1"/>
  <c r="AK507" s="1"/>
  <c r="AK508" s="1"/>
  <c r="AK509" s="1"/>
  <c r="AK510" s="1"/>
  <c r="AK511" s="1"/>
  <c r="AK512" s="1"/>
  <c r="AK513" s="1"/>
  <c r="AK514" s="1"/>
  <c r="AK515" s="1"/>
  <c r="AK516" s="1"/>
  <c r="AK517" s="1"/>
  <c r="AK518" s="1"/>
  <c r="AK519" s="1"/>
  <c r="AK520" s="1"/>
  <c r="AK521" s="1"/>
  <c r="AK522" s="1"/>
  <c r="AK523" s="1"/>
  <c r="AK524" s="1"/>
  <c r="AK525" s="1"/>
  <c r="AK526" s="1"/>
  <c r="AK527" s="1"/>
  <c r="AK528" s="1"/>
  <c r="AK529" s="1"/>
  <c r="AK530" s="1"/>
  <c r="AK531" s="1"/>
  <c r="AK532" s="1"/>
  <c r="AK533" s="1"/>
  <c r="AK534" s="1"/>
  <c r="AK535" s="1"/>
  <c r="AK536" s="1"/>
  <c r="AK537" s="1"/>
  <c r="AK538" s="1"/>
  <c r="V502"/>
  <c r="X502" s="1"/>
  <c r="J503"/>
  <c r="I502"/>
  <c r="K502" s="1"/>
  <c r="EA236"/>
  <c r="L503" l="1"/>
  <c r="L504" s="1"/>
  <c r="L505" s="1"/>
  <c r="L506" s="1"/>
  <c r="L507" s="1"/>
  <c r="L508" s="1"/>
  <c r="L509" s="1"/>
  <c r="L510" s="1"/>
  <c r="L511" s="1"/>
  <c r="L512" s="1"/>
  <c r="L513" s="1"/>
  <c r="L514" s="1"/>
  <c r="L515" s="1"/>
  <c r="L516" s="1"/>
  <c r="L517" s="1"/>
  <c r="L518" s="1"/>
  <c r="L519" s="1"/>
  <c r="L520" s="1"/>
  <c r="L521" s="1"/>
  <c r="L522" s="1"/>
  <c r="L523" s="1"/>
  <c r="L524" s="1"/>
  <c r="L525" s="1"/>
  <c r="L526" s="1"/>
  <c r="L527" s="1"/>
  <c r="L528" s="1"/>
  <c r="L529" s="1"/>
  <c r="V503"/>
  <c r="X503" s="1"/>
  <c r="X504" s="1"/>
  <c r="X505" s="1"/>
  <c r="X506" s="1"/>
  <c r="X507" s="1"/>
  <c r="X508" s="1"/>
  <c r="X509" s="1"/>
  <c r="X510" s="1"/>
  <c r="X511" s="1"/>
  <c r="X512" s="1"/>
  <c r="X513" s="1"/>
  <c r="X514" s="1"/>
  <c r="X515" s="1"/>
  <c r="X516" s="1"/>
  <c r="X517" s="1"/>
  <c r="X518" s="1"/>
  <c r="X519" s="1"/>
  <c r="X520" s="1"/>
  <c r="X521" s="1"/>
  <c r="X522" s="1"/>
  <c r="X523" s="1"/>
  <c r="X524" s="1"/>
  <c r="X525" s="1"/>
  <c r="X526" s="1"/>
  <c r="X527" s="1"/>
  <c r="X528" s="1"/>
  <c r="X529" s="1"/>
  <c r="X530" s="1"/>
  <c r="X531" s="1"/>
  <c r="X532" s="1"/>
  <c r="X533" s="1"/>
  <c r="X534" s="1"/>
  <c r="X535" s="1"/>
  <c r="X536" s="1"/>
  <c r="X537" s="1"/>
  <c r="X538" s="1"/>
  <c r="W503"/>
  <c r="Y503" s="1"/>
  <c r="Y504" s="1"/>
  <c r="Y505" s="1"/>
  <c r="Y506" s="1"/>
  <c r="Y507" s="1"/>
  <c r="Y508" s="1"/>
  <c r="Y509" s="1"/>
  <c r="Y510" s="1"/>
  <c r="Y511" s="1"/>
  <c r="Y512" s="1"/>
  <c r="Y513" s="1"/>
  <c r="Y514" s="1"/>
  <c r="Y515" s="1"/>
  <c r="Y516" s="1"/>
  <c r="Y517" s="1"/>
  <c r="Y518" s="1"/>
  <c r="Y519" s="1"/>
  <c r="Y520" s="1"/>
  <c r="Y521" s="1"/>
  <c r="Y522" s="1"/>
  <c r="Y523" s="1"/>
  <c r="Y524" s="1"/>
  <c r="Y525" s="1"/>
  <c r="Y526" s="1"/>
  <c r="Y527" s="1"/>
  <c r="Y528" s="1"/>
  <c r="Y529" s="1"/>
  <c r="Y530" s="1"/>
  <c r="Y531" s="1"/>
  <c r="Y532" s="1"/>
  <c r="Y533" s="1"/>
  <c r="Y534" s="1"/>
  <c r="Y535" s="1"/>
  <c r="Y536" s="1"/>
  <c r="Y537" s="1"/>
  <c r="Y538" s="1"/>
  <c r="I503"/>
  <c r="K503" s="1"/>
  <c r="K504" s="1"/>
  <c r="K505" s="1"/>
  <c r="K506" s="1"/>
  <c r="K507" s="1"/>
  <c r="K508" s="1"/>
  <c r="K509" s="1"/>
  <c r="K510" s="1"/>
  <c r="K511" s="1"/>
  <c r="K512" s="1"/>
  <c r="K513" s="1"/>
  <c r="K514" s="1"/>
  <c r="K515" s="1"/>
  <c r="K516" s="1"/>
  <c r="K517" s="1"/>
  <c r="K518" s="1"/>
  <c r="K519" s="1"/>
  <c r="K520" s="1"/>
  <c r="K521" s="1"/>
  <c r="K522" s="1"/>
  <c r="K523" s="1"/>
  <c r="K524" s="1"/>
  <c r="K525" s="1"/>
  <c r="K526" s="1"/>
  <c r="K527" s="1"/>
  <c r="EF234"/>
  <c r="EC234"/>
  <c r="K528" l="1"/>
  <c r="K529" s="1"/>
  <c r="EG235"/>
  <c r="ED235"/>
  <c r="DZ237"/>
  <c r="DY237"/>
  <c r="EA237"/>
  <c r="DX237"/>
  <c r="EB106" l="1"/>
  <c r="EE106"/>
  <c r="DW237"/>
  <c r="EA238" l="1"/>
  <c r="DX238"/>
  <c r="DY238"/>
  <c r="DZ238"/>
  <c r="DW238"/>
  <c r="EC235" l="1"/>
  <c r="EF235"/>
  <c r="EG236" l="1"/>
  <c r="ED236"/>
  <c r="DW239" l="1"/>
  <c r="DX239"/>
  <c r="DY239"/>
  <c r="DZ239"/>
  <c r="EE107" l="1"/>
  <c r="EA239"/>
  <c r="EB107" l="1"/>
  <c r="EF236"/>
  <c r="EC236"/>
  <c r="EA240"/>
  <c r="DX240"/>
  <c r="DZ240"/>
  <c r="DW240"/>
  <c r="DY240"/>
  <c r="EG237" l="1"/>
  <c r="ED237"/>
  <c r="DZ241" l="1"/>
  <c r="DW241"/>
  <c r="DX241"/>
  <c r="EA241"/>
  <c r="DY241"/>
  <c r="EF237" l="1"/>
  <c r="EC237"/>
  <c r="EB108" l="1"/>
  <c r="EE108"/>
  <c r="EG238"/>
  <c r="ED238"/>
  <c r="EA242" l="1"/>
  <c r="DX242"/>
  <c r="DW242"/>
  <c r="DZ242"/>
  <c r="DY242" l="1"/>
  <c r="EF238" l="1"/>
  <c r="EC238"/>
  <c r="ED239" l="1"/>
  <c r="EG239"/>
  <c r="DW243"/>
  <c r="DY243"/>
  <c r="EB109" l="1"/>
  <c r="EE109"/>
  <c r="DZ243"/>
  <c r="DX243"/>
  <c r="EA243"/>
  <c r="DW244" l="1"/>
  <c r="DX244"/>
  <c r="EF239" l="1"/>
  <c r="EC239"/>
  <c r="DZ244"/>
  <c r="EA244"/>
  <c r="DY244"/>
  <c r="ED240" l="1"/>
  <c r="EG240"/>
  <c r="DY245" l="1"/>
  <c r="DX245"/>
  <c r="EA245"/>
  <c r="EB110" l="1"/>
  <c r="EE110"/>
  <c r="DW245"/>
  <c r="DZ245"/>
  <c r="EC240" l="1"/>
  <c r="EF240"/>
  <c r="DY246"/>
  <c r="DZ246"/>
  <c r="DW246"/>
  <c r="DX246"/>
  <c r="EA246"/>
  <c r="EG241" l="1"/>
  <c r="ED241"/>
  <c r="DW247" l="1"/>
  <c r="DZ247"/>
  <c r="DY247"/>
  <c r="DX247"/>
  <c r="EA247"/>
  <c r="EF241" l="1"/>
  <c r="EC241"/>
  <c r="EB111" l="1"/>
  <c r="EE111"/>
  <c r="EG242"/>
  <c r="ED242"/>
  <c r="DX248" l="1"/>
  <c r="EA248"/>
  <c r="DY248"/>
  <c r="DW248"/>
  <c r="DZ248"/>
  <c r="EF242" l="1"/>
  <c r="EC242"/>
  <c r="DW249"/>
  <c r="DX249"/>
  <c r="EA249"/>
  <c r="DY249"/>
  <c r="DZ249" l="1"/>
  <c r="EG243" l="1"/>
  <c r="ED243"/>
  <c r="DX250"/>
  <c r="EA250"/>
  <c r="DW250"/>
  <c r="DZ250"/>
  <c r="DY250"/>
  <c r="EB112" l="1"/>
  <c r="EE112"/>
  <c r="EC243"/>
  <c r="EF243"/>
  <c r="ED244" l="1"/>
  <c r="EG244"/>
  <c r="EA251"/>
  <c r="DX251"/>
  <c r="DW251" l="1"/>
  <c r="DY251"/>
  <c r="DZ251"/>
  <c r="DY252" l="1"/>
  <c r="DX252"/>
  <c r="DZ252"/>
  <c r="EA252"/>
  <c r="EF244" l="1"/>
  <c r="EC244"/>
  <c r="DW252"/>
  <c r="EB113" l="1"/>
  <c r="EE113"/>
  <c r="ED245"/>
  <c r="EG245"/>
  <c r="DW253" l="1"/>
  <c r="EA253"/>
  <c r="DX253"/>
  <c r="DY253" l="1"/>
  <c r="DZ253"/>
  <c r="EF245" l="1"/>
  <c r="EC245"/>
  <c r="DY254"/>
  <c r="DW254"/>
  <c r="DZ254"/>
  <c r="EA254"/>
  <c r="DX254"/>
  <c r="ED246" l="1"/>
  <c r="EG246"/>
  <c r="EB114" l="1"/>
  <c r="EE114"/>
  <c r="DY255"/>
  <c r="DX255"/>
  <c r="DW255"/>
  <c r="DZ255"/>
  <c r="EA255" l="1"/>
  <c r="EF246" l="1"/>
  <c r="EC246"/>
  <c r="ED247" l="1"/>
  <c r="EG247"/>
  <c r="DY256"/>
  <c r="DW256"/>
  <c r="DZ256"/>
  <c r="EA256"/>
  <c r="DX256"/>
  <c r="DZ257" l="1"/>
  <c r="DY257"/>
  <c r="EA257"/>
  <c r="DX257"/>
  <c r="EB115" l="1"/>
  <c r="EE115"/>
  <c r="EC247"/>
  <c r="EF247"/>
  <c r="DW257"/>
  <c r="EG248" l="1"/>
  <c r="ED248"/>
  <c r="DX258" l="1"/>
  <c r="EA258"/>
  <c r="DY258"/>
  <c r="DW258"/>
  <c r="DZ258"/>
  <c r="EC248" l="1"/>
  <c r="EF248"/>
  <c r="DZ259"/>
  <c r="DX259"/>
  <c r="DY259"/>
  <c r="ED249" l="1"/>
  <c r="EG249"/>
  <c r="DW259"/>
  <c r="EA259"/>
  <c r="EB116" l="1"/>
  <c r="EE116"/>
  <c r="DW260"/>
  <c r="DY260"/>
  <c r="EA260"/>
  <c r="DX260" l="1"/>
  <c r="DZ260"/>
  <c r="EF249" l="1"/>
  <c r="EC249"/>
  <c r="EG250" l="1"/>
  <c r="ED250"/>
  <c r="DY261" l="1"/>
  <c r="DZ261"/>
  <c r="DW261"/>
  <c r="DX261"/>
  <c r="EA261"/>
  <c r="EB117" l="1"/>
  <c r="EE117"/>
  <c r="DW262"/>
  <c r="DZ262"/>
  <c r="EA262"/>
  <c r="DX262"/>
  <c r="DY262"/>
  <c r="EF250" l="1"/>
  <c r="EC250"/>
  <c r="EG251" l="1"/>
  <c r="ED251"/>
  <c r="DY263" l="1"/>
  <c r="DW263"/>
  <c r="DZ263"/>
  <c r="DX263" l="1"/>
  <c r="EA263"/>
  <c r="EB118" l="1"/>
  <c r="EF251"/>
  <c r="EC251"/>
  <c r="DY264"/>
  <c r="EA264"/>
  <c r="DX264"/>
  <c r="DW264"/>
  <c r="DZ264"/>
  <c r="EE118" l="1"/>
  <c r="EG252"/>
  <c r="ED252"/>
  <c r="EA265" l="1"/>
  <c r="DX265"/>
  <c r="DY265"/>
  <c r="DZ265"/>
  <c r="DW265"/>
  <c r="EF252" l="1"/>
  <c r="EC252"/>
  <c r="EG253" l="1"/>
  <c r="ED253"/>
  <c r="EB119" l="1"/>
  <c r="DY266"/>
  <c r="DX266"/>
  <c r="EA266"/>
  <c r="DW266"/>
  <c r="DZ266"/>
  <c r="EE119" l="1"/>
  <c r="EF253"/>
  <c r="EC253"/>
  <c r="DW267"/>
  <c r="EA267"/>
  <c r="DZ267"/>
  <c r="DX267"/>
  <c r="DY267"/>
  <c r="ED254" l="1"/>
  <c r="EG254"/>
  <c r="DY268" l="1"/>
  <c r="EA268"/>
  <c r="DX268"/>
  <c r="DZ268"/>
  <c r="DW268"/>
  <c r="EC254" l="1"/>
  <c r="EF254"/>
  <c r="EB120" l="1"/>
  <c r="EE120"/>
  <c r="ED255"/>
  <c r="EG255"/>
  <c r="DZ269" l="1"/>
  <c r="DW269"/>
  <c r="DY269"/>
  <c r="DX269"/>
  <c r="EA269"/>
  <c r="EF255" l="1"/>
  <c r="EC255"/>
  <c r="ED256" l="1"/>
  <c r="EG256"/>
  <c r="DX270" l="1"/>
  <c r="DZ270"/>
  <c r="EA270"/>
  <c r="EB121" l="1"/>
  <c r="EE121"/>
  <c r="DY270"/>
  <c r="DW270"/>
  <c r="EF256" l="1"/>
  <c r="EC256"/>
  <c r="DY271"/>
  <c r="DZ271"/>
  <c r="DW271"/>
  <c r="DX271"/>
  <c r="EA271"/>
  <c r="EG257" l="1"/>
  <c r="ED257"/>
  <c r="DX272" l="1"/>
  <c r="EA272"/>
  <c r="DW272"/>
  <c r="DZ272"/>
  <c r="DY272"/>
  <c r="EF257" l="1"/>
  <c r="EC257"/>
  <c r="EB122" l="1"/>
  <c r="EE122"/>
  <c r="ED258"/>
  <c r="EG258"/>
  <c r="DZ273"/>
  <c r="DY273"/>
  <c r="EA273"/>
  <c r="DX273"/>
  <c r="DW273" l="1"/>
  <c r="DY274" l="1"/>
  <c r="DW274"/>
  <c r="DZ274"/>
  <c r="DX274"/>
  <c r="EA274"/>
  <c r="EF258" l="1"/>
  <c r="EC258"/>
  <c r="EG259" l="1"/>
  <c r="ED259"/>
  <c r="EE123" l="1"/>
  <c r="EA275"/>
  <c r="DZ275"/>
  <c r="DW275"/>
  <c r="DX275"/>
  <c r="DY275"/>
  <c r="EB123" l="1"/>
  <c r="EC259"/>
  <c r="EF259"/>
  <c r="EG260" l="1"/>
  <c r="ED260"/>
  <c r="EA276"/>
  <c r="DX276"/>
  <c r="DZ276"/>
  <c r="DW276"/>
  <c r="DY276"/>
  <c r="EF260" l="1"/>
  <c r="EC260"/>
  <c r="ED261" l="1"/>
  <c r="EG261"/>
  <c r="DY277"/>
  <c r="DW277"/>
  <c r="DZ277"/>
  <c r="EA277"/>
  <c r="DX277"/>
  <c r="EE124" l="1"/>
  <c r="EC261"/>
  <c r="EF261"/>
  <c r="EB124" l="1"/>
  <c r="EG262"/>
  <c r="ED262"/>
  <c r="DY278"/>
  <c r="EA278"/>
  <c r="DX278"/>
  <c r="DW278"/>
  <c r="DZ278"/>
  <c r="DW279" l="1"/>
  <c r="DZ279"/>
  <c r="EF262" l="1"/>
  <c r="EC262"/>
  <c r="EA279"/>
  <c r="DX279"/>
  <c r="DY279"/>
  <c r="ED263" l="1"/>
  <c r="EG263"/>
  <c r="EB125" l="1"/>
  <c r="EE125"/>
  <c r="DY280"/>
  <c r="DZ280"/>
  <c r="DW280"/>
  <c r="EA280"/>
  <c r="DX280"/>
  <c r="EF263" l="1"/>
  <c r="EC263"/>
  <c r="EG264" l="1"/>
  <c r="ED264"/>
  <c r="DX281"/>
  <c r="DZ281"/>
  <c r="DW281"/>
  <c r="EA281"/>
  <c r="DY281" l="1"/>
  <c r="DX282" l="1"/>
  <c r="DZ282"/>
  <c r="DW282"/>
  <c r="EB126" l="1"/>
  <c r="EC264"/>
  <c r="EF264"/>
  <c r="DY282"/>
  <c r="EA282"/>
  <c r="EE126" l="1"/>
  <c r="ED265"/>
  <c r="EG265"/>
  <c r="DX283" l="1"/>
  <c r="EA283"/>
  <c r="DY283"/>
  <c r="DZ283"/>
  <c r="DW283"/>
  <c r="EC265" l="1"/>
  <c r="EF265"/>
  <c r="ED266" l="1"/>
  <c r="EG266"/>
  <c r="EB127" l="1"/>
  <c r="EE127"/>
  <c r="DX284"/>
  <c r="EA284"/>
  <c r="DW284"/>
  <c r="DZ284"/>
  <c r="DY284"/>
  <c r="EF266" l="1"/>
  <c r="EC266"/>
  <c r="EG267" l="1"/>
  <c r="ED267"/>
  <c r="DW285" l="1"/>
  <c r="DZ285"/>
  <c r="DY285"/>
  <c r="EA285"/>
  <c r="DX285"/>
  <c r="EF267" l="1"/>
  <c r="EC267"/>
  <c r="EB128" l="1"/>
  <c r="ED268"/>
  <c r="EG268"/>
  <c r="EE128" l="1"/>
  <c r="DZ286"/>
  <c r="DW286"/>
  <c r="EA286"/>
  <c r="DX286"/>
  <c r="DY286"/>
  <c r="EC268" l="1"/>
  <c r="EF268"/>
  <c r="ED269" l="1"/>
  <c r="EG269"/>
  <c r="DW287" l="1"/>
  <c r="DZ287"/>
  <c r="DY287"/>
  <c r="EA287"/>
  <c r="DX287"/>
  <c r="EB129" l="1"/>
  <c r="EE129"/>
  <c r="EC269"/>
  <c r="EF269"/>
  <c r="EG270" l="1"/>
  <c r="ED270"/>
  <c r="DW288" l="1"/>
  <c r="DZ288"/>
  <c r="DY288"/>
  <c r="DX288"/>
  <c r="EA288"/>
  <c r="EC270" l="1"/>
  <c r="EF270"/>
  <c r="EG271" l="1"/>
  <c r="ED271"/>
  <c r="EE130" l="1"/>
  <c r="DX289"/>
  <c r="EA289"/>
  <c r="DY289"/>
  <c r="DW289"/>
  <c r="DZ289"/>
  <c r="EB130" l="1"/>
  <c r="EC271"/>
  <c r="EF271"/>
  <c r="ED272" l="1"/>
  <c r="EG272"/>
  <c r="DY290"/>
  <c r="EA290"/>
  <c r="DX290"/>
  <c r="DZ290"/>
  <c r="DW290" l="1"/>
  <c r="DZ291" l="1"/>
  <c r="DW291"/>
  <c r="DY291"/>
  <c r="DX291"/>
  <c r="EA291"/>
  <c r="EB131" l="1"/>
  <c r="EC272"/>
  <c r="EF272"/>
  <c r="EE131" l="1"/>
  <c r="ED273"/>
  <c r="EG273"/>
  <c r="DY292" l="1"/>
  <c r="EA292"/>
  <c r="DX292"/>
  <c r="DZ292"/>
  <c r="DW292"/>
  <c r="EF273" l="1"/>
  <c r="EC273"/>
  <c r="EG274" l="1"/>
  <c r="ED274"/>
  <c r="EB132" l="1"/>
  <c r="DY293"/>
  <c r="DX293"/>
  <c r="EA293"/>
  <c r="EE132" l="1"/>
  <c r="DZ293"/>
  <c r="DW293"/>
  <c r="EF274" l="1"/>
  <c r="EC274"/>
  <c r="DY294"/>
  <c r="DX294"/>
  <c r="EA294"/>
  <c r="DZ294"/>
  <c r="DW294"/>
  <c r="ED275" l="1"/>
  <c r="EG275"/>
  <c r="DZ295" l="1"/>
  <c r="DW295"/>
  <c r="DY295"/>
  <c r="DX295" l="1"/>
  <c r="EA295"/>
  <c r="EC275" l="1"/>
  <c r="EF275"/>
  <c r="EB133" l="1"/>
  <c r="EE133"/>
  <c r="ED276"/>
  <c r="EG276"/>
  <c r="DX296"/>
  <c r="DY296"/>
  <c r="DZ296"/>
  <c r="DW296" l="1"/>
  <c r="EA296"/>
  <c r="EC276" l="1"/>
  <c r="EF276"/>
  <c r="EB134" l="1"/>
  <c r="EG277"/>
  <c r="ED277"/>
  <c r="DZ297"/>
  <c r="DW297"/>
  <c r="DY297"/>
  <c r="EA297"/>
  <c r="DX297"/>
  <c r="EE134" l="1"/>
  <c r="EF277"/>
  <c r="EC277"/>
  <c r="ED278" l="1"/>
  <c r="EG278"/>
  <c r="DX298"/>
  <c r="EA298"/>
  <c r="DY298"/>
  <c r="DW298"/>
  <c r="DZ298"/>
  <c r="EC278" l="1"/>
  <c r="EF278"/>
  <c r="ED279" l="1"/>
  <c r="EG279"/>
  <c r="EA299"/>
  <c r="DX299"/>
  <c r="DY299"/>
  <c r="DZ299"/>
  <c r="DW299"/>
  <c r="EB135" l="1"/>
  <c r="EE135"/>
  <c r="DY300"/>
  <c r="DX300"/>
  <c r="EA300"/>
  <c r="DZ300"/>
  <c r="DW300"/>
  <c r="EC279" l="1"/>
  <c r="EF279"/>
  <c r="EG280" l="1"/>
  <c r="ED280"/>
  <c r="EA301" l="1"/>
  <c r="DW301"/>
  <c r="DZ301"/>
  <c r="DY301"/>
  <c r="DX301" l="1"/>
  <c r="EB136" l="1"/>
  <c r="EC280"/>
  <c r="EF280"/>
  <c r="DY302"/>
  <c r="EE136" l="1"/>
  <c r="ED281"/>
  <c r="EG281"/>
  <c r="DZ302"/>
  <c r="DW302"/>
  <c r="DX302"/>
  <c r="EA302"/>
  <c r="DY303" l="1"/>
  <c r="DZ303"/>
  <c r="DW303"/>
  <c r="DX303"/>
  <c r="EA303"/>
  <c r="ED319"/>
  <c r="EG319"/>
  <c r="EC281" l="1"/>
  <c r="EF281"/>
  <c r="ED320"/>
  <c r="EG320"/>
  <c r="ED282" l="1"/>
  <c r="EG282"/>
  <c r="ED321"/>
  <c r="EG321"/>
  <c r="EB137" l="1"/>
  <c r="EE137"/>
  <c r="DW304"/>
  <c r="DZ304"/>
  <c r="DX304"/>
  <c r="EA304"/>
  <c r="DY304"/>
  <c r="EC282" l="1"/>
  <c r="EF282"/>
  <c r="EA305"/>
  <c r="DX305"/>
  <c r="DW305"/>
  <c r="DZ305"/>
  <c r="DY305"/>
  <c r="EG283" l="1"/>
  <c r="ED283"/>
  <c r="EA306" l="1"/>
  <c r="DX306"/>
  <c r="DW306"/>
  <c r="DZ306"/>
  <c r="DY306"/>
  <c r="EF283" l="1"/>
  <c r="EC283"/>
  <c r="EE138" l="1"/>
  <c r="ED284"/>
  <c r="EG284"/>
  <c r="DZ307"/>
  <c r="DW307"/>
  <c r="DY307"/>
  <c r="DX307"/>
  <c r="EA307"/>
  <c r="EB138" l="1"/>
  <c r="DZ308"/>
  <c r="DW308"/>
  <c r="DX308"/>
  <c r="EA308"/>
  <c r="DY308"/>
  <c r="EF284" l="1"/>
  <c r="EC284"/>
  <c r="EG285" l="1"/>
  <c r="ED285"/>
  <c r="DW309" l="1"/>
  <c r="DZ309"/>
  <c r="DY309"/>
  <c r="DX309"/>
  <c r="EA309"/>
  <c r="EB139" l="1"/>
  <c r="EE139"/>
  <c r="EC285"/>
  <c r="EF285"/>
  <c r="DY310"/>
  <c r="EA310"/>
  <c r="DX310"/>
  <c r="DW310"/>
  <c r="DZ310"/>
  <c r="EG286" l="1"/>
  <c r="ED286"/>
  <c r="DY311" l="1"/>
  <c r="DZ311"/>
  <c r="DW311"/>
  <c r="EA311"/>
  <c r="DX311"/>
  <c r="EF286" l="1"/>
  <c r="EC286"/>
  <c r="ED287" l="1"/>
  <c r="EG287"/>
  <c r="DX312"/>
  <c r="EA312"/>
  <c r="DW312"/>
  <c r="DZ312"/>
  <c r="DY312"/>
  <c r="EB140" l="1"/>
  <c r="EE140"/>
  <c r="DY313"/>
  <c r="DZ313"/>
  <c r="DW313"/>
  <c r="EA313"/>
  <c r="DX313"/>
  <c r="EF287" l="1"/>
  <c r="EC287"/>
  <c r="EG288" l="1"/>
  <c r="ED288"/>
  <c r="DY314" l="1"/>
  <c r="DZ314"/>
  <c r="DW314"/>
  <c r="EA314"/>
  <c r="DX314"/>
  <c r="EF288" l="1"/>
  <c r="EC288"/>
  <c r="DZ315"/>
  <c r="DW315"/>
  <c r="DX315"/>
  <c r="EA315"/>
  <c r="DY315"/>
  <c r="EE141" l="1"/>
  <c r="EG289"/>
  <c r="ED289"/>
  <c r="EB141" l="1"/>
  <c r="DY316"/>
  <c r="DX316"/>
  <c r="EA316"/>
  <c r="DW316"/>
  <c r="DZ316"/>
  <c r="EF289" l="1"/>
  <c r="EC289"/>
  <c r="Z12" l="1"/>
  <c r="EG290"/>
  <c r="ED290"/>
  <c r="DZ317"/>
  <c r="DW317"/>
  <c r="DY317"/>
  <c r="DX317"/>
  <c r="EA317"/>
  <c r="Z13" l="1"/>
  <c r="AM12"/>
  <c r="EC290"/>
  <c r="EF290"/>
  <c r="AO13" l="1"/>
  <c r="EB142"/>
  <c r="AM13"/>
  <c r="EG291"/>
  <c r="ED291"/>
  <c r="AP13" l="1"/>
  <c r="AN13" s="1"/>
  <c r="EE142"/>
  <c r="EF291"/>
  <c r="EC291"/>
  <c r="AR13" l="1"/>
  <c r="AQ13"/>
  <c r="ED292"/>
  <c r="EG292"/>
  <c r="AU13" l="1"/>
  <c r="AS13"/>
  <c r="AT13" s="1"/>
  <c r="EC292"/>
  <c r="EF292"/>
  <c r="AV13" l="1"/>
  <c r="D13"/>
  <c r="EG293"/>
  <c r="ED293"/>
  <c r="Z14" l="1"/>
  <c r="AM14"/>
  <c r="M14"/>
  <c r="AX13"/>
  <c r="AW13"/>
  <c r="AY13"/>
  <c r="EB143"/>
  <c r="EE143"/>
  <c r="EC293"/>
  <c r="EF293"/>
  <c r="O14" l="1"/>
  <c r="P14" s="1"/>
  <c r="N14" s="1"/>
  <c r="C13"/>
  <c r="AB14"/>
  <c r="AC14" s="1"/>
  <c r="AO14"/>
  <c r="AP14" s="1"/>
  <c r="ED294"/>
  <c r="EG294"/>
  <c r="AQ14" l="1"/>
  <c r="AN14"/>
  <c r="AD14"/>
  <c r="AA14"/>
  <c r="AE14"/>
  <c r="R14"/>
  <c r="AR14"/>
  <c r="Q14"/>
  <c r="EC294"/>
  <c r="EF294"/>
  <c r="AS14" l="1"/>
  <c r="AT14" s="1"/>
  <c r="AU14"/>
  <c r="ED295"/>
  <c r="EG295"/>
  <c r="AV14" l="1"/>
  <c r="D14"/>
  <c r="EC295"/>
  <c r="EF295"/>
  <c r="Z15" l="1"/>
  <c r="AM15"/>
  <c r="M15"/>
  <c r="AY14"/>
  <c r="AW14"/>
  <c r="AX14"/>
  <c r="EE144"/>
  <c r="ED296"/>
  <c r="EG296"/>
  <c r="O15" l="1"/>
  <c r="P15" s="1"/>
  <c r="N15" s="1"/>
  <c r="AO15"/>
  <c r="AP15" s="1"/>
  <c r="AB15"/>
  <c r="AC15" s="1"/>
  <c r="C14"/>
  <c r="EB144"/>
  <c r="EF296"/>
  <c r="EC296"/>
  <c r="AQ15" l="1"/>
  <c r="AN15"/>
  <c r="AD15"/>
  <c r="AA15"/>
  <c r="AE15"/>
  <c r="R15"/>
  <c r="AR15"/>
  <c r="Q15"/>
  <c r="EG297"/>
  <c r="ED297"/>
  <c r="AS15" l="1"/>
  <c r="AT15" s="1"/>
  <c r="AU15"/>
  <c r="EF297"/>
  <c r="EC297"/>
  <c r="AV15" l="1"/>
  <c r="D15"/>
  <c r="EG298"/>
  <c r="ED298"/>
  <c r="Z16" l="1"/>
  <c r="AM16"/>
  <c r="M16"/>
  <c r="AY15"/>
  <c r="AW15"/>
  <c r="AX15"/>
  <c r="EE145"/>
  <c r="EC298"/>
  <c r="EF298"/>
  <c r="O16" l="1"/>
  <c r="P16" s="1"/>
  <c r="N16" s="1"/>
  <c r="AO16"/>
  <c r="AP16" s="1"/>
  <c r="AB16"/>
  <c r="AC16" s="1"/>
  <c r="C15"/>
  <c r="EB145"/>
  <c r="ED299"/>
  <c r="EG299"/>
  <c r="AQ16" l="1"/>
  <c r="AN16"/>
  <c r="AD16"/>
  <c r="AA16"/>
  <c r="AE16"/>
  <c r="Q16"/>
  <c r="R16"/>
  <c r="AR16"/>
  <c r="EC299"/>
  <c r="EF299"/>
  <c r="AS16" l="1"/>
  <c r="AT16" s="1"/>
  <c r="AU16"/>
  <c r="EG300"/>
  <c r="ED300"/>
  <c r="AV16" l="1"/>
  <c r="D16"/>
  <c r="EC300"/>
  <c r="EF300"/>
  <c r="Z17" l="1"/>
  <c r="AM17"/>
  <c r="M17"/>
  <c r="AY16"/>
  <c r="AX16"/>
  <c r="AW16"/>
  <c r="EE146"/>
  <c r="ED301"/>
  <c r="EG301"/>
  <c r="O17" l="1"/>
  <c r="P17" s="1"/>
  <c r="AB17"/>
  <c r="AC17" s="1"/>
  <c r="AO17"/>
  <c r="AP17" s="1"/>
  <c r="AN17" s="1"/>
  <c r="C16"/>
  <c r="EB146"/>
  <c r="EF301"/>
  <c r="EC301"/>
  <c r="AD17" l="1"/>
  <c r="AA17"/>
  <c r="Q17"/>
  <c r="N17"/>
  <c r="AR17"/>
  <c r="R17"/>
  <c r="AE17"/>
  <c r="AQ17"/>
  <c r="ED302"/>
  <c r="EG302"/>
  <c r="AS17" l="1"/>
  <c r="AT17" s="1"/>
  <c r="AU17"/>
  <c r="EC302"/>
  <c r="EF302"/>
  <c r="AV17" l="1"/>
  <c r="D17"/>
  <c r="EG303"/>
  <c r="ED303"/>
  <c r="Z18" l="1"/>
  <c r="AM18"/>
  <c r="M18"/>
  <c r="AY17"/>
  <c r="AX17"/>
  <c r="AW17"/>
  <c r="EB147"/>
  <c r="EE147"/>
  <c r="EF303"/>
  <c r="EC303"/>
  <c r="O18" l="1"/>
  <c r="AO18"/>
  <c r="AP18" s="1"/>
  <c r="C17"/>
  <c r="AB18"/>
  <c r="AC18" s="1"/>
  <c r="EG304"/>
  <c r="ED304"/>
  <c r="AQ18" l="1"/>
  <c r="AN18"/>
  <c r="AD18"/>
  <c r="AA18"/>
  <c r="P18"/>
  <c r="N18" s="1"/>
  <c r="AE18"/>
  <c r="AR18"/>
  <c r="EC304"/>
  <c r="EF304"/>
  <c r="R18" l="1"/>
  <c r="Q18"/>
  <c r="EG305"/>
  <c r="ED305"/>
  <c r="AS18" l="1"/>
  <c r="AT18" s="1"/>
  <c r="AU18"/>
  <c r="EF305"/>
  <c r="AV18" l="1"/>
  <c r="D18"/>
  <c r="EB148"/>
  <c r="EE148"/>
  <c r="ED306"/>
  <c r="EC305"/>
  <c r="Z19" l="1"/>
  <c r="AM19"/>
  <c r="M19"/>
  <c r="AY18"/>
  <c r="AX18"/>
  <c r="AW18"/>
  <c r="EG306"/>
  <c r="AO19" l="1"/>
  <c r="AP19" s="1"/>
  <c r="AB19"/>
  <c r="AC19" s="1"/>
  <c r="O19"/>
  <c r="P19" s="1"/>
  <c r="C18"/>
  <c r="EF306"/>
  <c r="AQ19" l="1"/>
  <c r="AN19"/>
  <c r="AD19"/>
  <c r="AA19"/>
  <c r="Q19"/>
  <c r="AU19" s="1"/>
  <c r="N19"/>
  <c r="R19"/>
  <c r="AR19"/>
  <c r="AE19"/>
  <c r="EC306"/>
  <c r="EG307"/>
  <c r="AS19" l="1"/>
  <c r="AT19" s="1"/>
  <c r="AV19"/>
  <c r="AM20" s="1"/>
  <c r="D19"/>
  <c r="ED307"/>
  <c r="EF307"/>
  <c r="EC307"/>
  <c r="ED308"/>
  <c r="EG308"/>
  <c r="Z20" l="1"/>
  <c r="M20"/>
  <c r="AY19"/>
  <c r="AX19"/>
  <c r="AW19"/>
  <c r="EB149"/>
  <c r="O20" l="1"/>
  <c r="P20" s="1"/>
  <c r="AO20"/>
  <c r="AP20" s="1"/>
  <c r="AB20"/>
  <c r="AC20" s="1"/>
  <c r="C19"/>
  <c r="EE149"/>
  <c r="EF308"/>
  <c r="EC308"/>
  <c r="ED309"/>
  <c r="EG309"/>
  <c r="AQ20" l="1"/>
  <c r="AN20"/>
  <c r="AD20"/>
  <c r="AA20"/>
  <c r="Q20"/>
  <c r="AS20" s="1"/>
  <c r="AT20" s="1"/>
  <c r="N20"/>
  <c r="AE20"/>
  <c r="AR20"/>
  <c r="R20"/>
  <c r="EC309"/>
  <c r="AU20" l="1"/>
  <c r="AV20" s="1"/>
  <c r="AM21" s="1"/>
  <c r="EF309"/>
  <c r="EG310"/>
  <c r="D20" l="1"/>
  <c r="Z21"/>
  <c r="M21"/>
  <c r="AY20"/>
  <c r="AX20"/>
  <c r="AW20"/>
  <c r="ED310"/>
  <c r="O21" l="1"/>
  <c r="P21" s="1"/>
  <c r="AO21"/>
  <c r="AP21" s="1"/>
  <c r="AB21"/>
  <c r="AC21" s="1"/>
  <c r="C20"/>
  <c r="EE150"/>
  <c r="EC310"/>
  <c r="EF310"/>
  <c r="AQ21" l="1"/>
  <c r="AN21"/>
  <c r="AD21"/>
  <c r="AA21"/>
  <c r="Q21"/>
  <c r="N21"/>
  <c r="AE21"/>
  <c r="R21"/>
  <c r="AR21"/>
  <c r="EB150"/>
  <c r="ED311"/>
  <c r="AU21" l="1"/>
  <c r="D21" s="1"/>
  <c r="AS21"/>
  <c r="AT21" s="1"/>
  <c r="EG311"/>
  <c r="AV21" l="1"/>
  <c r="AM22" s="1"/>
  <c r="EF311"/>
  <c r="EC311"/>
  <c r="AX21" l="1"/>
  <c r="M22"/>
  <c r="AW21"/>
  <c r="O22" s="1"/>
  <c r="AY21"/>
  <c r="Z22"/>
  <c r="EG312"/>
  <c r="ED312"/>
  <c r="AO22" l="1"/>
  <c r="AP22" s="1"/>
  <c r="AQ22" s="1"/>
  <c r="C21"/>
  <c r="AB22"/>
  <c r="AC22" s="1"/>
  <c r="AD22" s="1"/>
  <c r="P22"/>
  <c r="N22" s="1"/>
  <c r="AR22"/>
  <c r="EE151"/>
  <c r="EF312"/>
  <c r="EC312"/>
  <c r="AN22" l="1"/>
  <c r="AA22"/>
  <c r="AE22"/>
  <c r="R22"/>
  <c r="Q22"/>
  <c r="EB151"/>
  <c r="ED313"/>
  <c r="EG313"/>
  <c r="AS22" l="1"/>
  <c r="AT22" s="1"/>
  <c r="AU22"/>
  <c r="EC313"/>
  <c r="EF313"/>
  <c r="AV22" l="1"/>
  <c r="D22"/>
  <c r="ED314"/>
  <c r="EG314"/>
  <c r="Z23" l="1"/>
  <c r="AM23"/>
  <c r="M23"/>
  <c r="AY22"/>
  <c r="AW22"/>
  <c r="AX22"/>
  <c r="EF314"/>
  <c r="EC314"/>
  <c r="AB23" l="1"/>
  <c r="AC23" s="1"/>
  <c r="O23"/>
  <c r="P23" s="1"/>
  <c r="N23" s="1"/>
  <c r="AO23"/>
  <c r="AP23" s="1"/>
  <c r="C22"/>
  <c r="EB152"/>
  <c r="EE152"/>
  <c r="ED315"/>
  <c r="EG315"/>
  <c r="AQ23" l="1"/>
  <c r="AN23"/>
  <c r="AD23"/>
  <c r="AA23"/>
  <c r="R23"/>
  <c r="AR23"/>
  <c r="AE23"/>
  <c r="Q23"/>
  <c r="EF315"/>
  <c r="EC315"/>
  <c r="AS23" l="1"/>
  <c r="AT23" s="1"/>
  <c r="AU23"/>
  <c r="ED316"/>
  <c r="EG316"/>
  <c r="AV23" l="1"/>
  <c r="D23"/>
  <c r="EF316"/>
  <c r="EC316"/>
  <c r="Z24" l="1"/>
  <c r="AM24"/>
  <c r="M24"/>
  <c r="AY23"/>
  <c r="AX23"/>
  <c r="AW23"/>
  <c r="ED317"/>
  <c r="EG317"/>
  <c r="O24" l="1"/>
  <c r="P24" s="1"/>
  <c r="AO24"/>
  <c r="AP24" s="1"/>
  <c r="AB24"/>
  <c r="AC24" s="1"/>
  <c r="C23"/>
  <c r="EE153"/>
  <c r="EC317"/>
  <c r="EF317"/>
  <c r="AQ24" l="1"/>
  <c r="AN24"/>
  <c r="AD24"/>
  <c r="AA24"/>
  <c r="Q24"/>
  <c r="N24"/>
  <c r="AU24"/>
  <c r="AV24" s="1"/>
  <c r="AE24"/>
  <c r="R24"/>
  <c r="AR24"/>
  <c r="AS24"/>
  <c r="AT24" s="1"/>
  <c r="EB153"/>
  <c r="EG318"/>
  <c r="ED318"/>
  <c r="EG322"/>
  <c r="ED322"/>
  <c r="M25" l="1"/>
  <c r="AM25"/>
  <c r="Z25"/>
  <c r="D24"/>
  <c r="AY24"/>
  <c r="AX24"/>
  <c r="AW24"/>
  <c r="O25" l="1"/>
  <c r="P25" s="1"/>
  <c r="AB25"/>
  <c r="AC25" s="1"/>
  <c r="AO25"/>
  <c r="C24"/>
  <c r="AD25" l="1"/>
  <c r="AA25"/>
  <c r="Q25"/>
  <c r="N25"/>
  <c r="AP25"/>
  <c r="AN25" s="1"/>
  <c r="R25"/>
  <c r="AE25"/>
  <c r="AR25" l="1"/>
  <c r="AQ25"/>
  <c r="EE154"/>
  <c r="AU25" l="1"/>
  <c r="AS25"/>
  <c r="AT25" s="1"/>
  <c r="EB154"/>
  <c r="AV25" l="1"/>
  <c r="D25"/>
  <c r="Z26" l="1"/>
  <c r="AM26"/>
  <c r="M26"/>
  <c r="AY25"/>
  <c r="AW25"/>
  <c r="AX25"/>
  <c r="O26" l="1"/>
  <c r="P26" s="1"/>
  <c r="AB26"/>
  <c r="AC26" s="1"/>
  <c r="AO26"/>
  <c r="C25"/>
  <c r="AD26" l="1"/>
  <c r="AA26"/>
  <c r="Q26"/>
  <c r="N26"/>
  <c r="AP26"/>
  <c r="AN26" s="1"/>
  <c r="R26"/>
  <c r="AE26"/>
  <c r="EB155"/>
  <c r="EE155"/>
  <c r="AR26" l="1"/>
  <c r="AQ26"/>
  <c r="AU26" l="1"/>
  <c r="AS26"/>
  <c r="AT26" s="1"/>
  <c r="AV26" l="1"/>
  <c r="D26"/>
  <c r="Z27" l="1"/>
  <c r="AM27"/>
  <c r="M27"/>
  <c r="AY26"/>
  <c r="AW26"/>
  <c r="AX26"/>
  <c r="AB27" l="1"/>
  <c r="AC27" s="1"/>
  <c r="C26"/>
  <c r="O27"/>
  <c r="P27" s="1"/>
  <c r="AO27"/>
  <c r="AP27" s="1"/>
  <c r="EB156"/>
  <c r="EE156"/>
  <c r="AQ27" l="1"/>
  <c r="AN27"/>
  <c r="AD27"/>
  <c r="AA27"/>
  <c r="Q27"/>
  <c r="N27"/>
  <c r="R27"/>
  <c r="AE27"/>
  <c r="AR27"/>
  <c r="AS27" l="1"/>
  <c r="AT27" s="1"/>
  <c r="AU27"/>
  <c r="AV27" s="1"/>
  <c r="AM28" s="1"/>
  <c r="D27" l="1"/>
  <c r="M28"/>
  <c r="Z28"/>
  <c r="AY27"/>
  <c r="AX27"/>
  <c r="AW27"/>
  <c r="AB28" l="1"/>
  <c r="AC28" s="1"/>
  <c r="C27"/>
  <c r="O28"/>
  <c r="P28" s="1"/>
  <c r="AO28"/>
  <c r="AP28" s="1"/>
  <c r="AQ28" l="1"/>
  <c r="AN28"/>
  <c r="AD28"/>
  <c r="AA28"/>
  <c r="Q28"/>
  <c r="N28"/>
  <c r="R28"/>
  <c r="AE28"/>
  <c r="AR28"/>
  <c r="EB157"/>
  <c r="EE157"/>
  <c r="AU28" l="1"/>
  <c r="AV28" s="1"/>
  <c r="M29" s="1"/>
  <c r="AS28"/>
  <c r="AT28" s="1"/>
  <c r="AM29" l="1"/>
  <c r="AX28"/>
  <c r="D28"/>
  <c r="AW28"/>
  <c r="AY28"/>
  <c r="Z29"/>
  <c r="O29" l="1"/>
  <c r="P29" s="1"/>
  <c r="N29" s="1"/>
  <c r="AO29"/>
  <c r="AP29" s="1"/>
  <c r="AQ29" s="1"/>
  <c r="C28"/>
  <c r="AB29"/>
  <c r="AC29" s="1"/>
  <c r="AD29" s="1"/>
  <c r="Q29"/>
  <c r="R29" l="1"/>
  <c r="AR29"/>
  <c r="AN29"/>
  <c r="AA29"/>
  <c r="AE29"/>
  <c r="AU29"/>
  <c r="AV29" s="1"/>
  <c r="AM30" s="1"/>
  <c r="AS29"/>
  <c r="AT29" s="1"/>
  <c r="Z30"/>
  <c r="AY29" l="1"/>
  <c r="AW29"/>
  <c r="AX29"/>
  <c r="D29"/>
  <c r="M30"/>
  <c r="EB158"/>
  <c r="EE158"/>
  <c r="AB30" l="1"/>
  <c r="AC30" s="1"/>
  <c r="AD30" s="1"/>
  <c r="AO30"/>
  <c r="AP30" s="1"/>
  <c r="AQ30" s="1"/>
  <c r="O30"/>
  <c r="P30" s="1"/>
  <c r="Q30" s="1"/>
  <c r="C29"/>
  <c r="AA30"/>
  <c r="AE30"/>
  <c r="N30" l="1"/>
  <c r="AN30"/>
  <c r="R30"/>
  <c r="AR30"/>
  <c r="AS30"/>
  <c r="AT30" s="1"/>
  <c r="AU30"/>
  <c r="AV30" s="1"/>
  <c r="AM31" s="1"/>
  <c r="D30" l="1"/>
  <c r="M31"/>
  <c r="Z31"/>
  <c r="AW30"/>
  <c r="AY30"/>
  <c r="AX30"/>
  <c r="O31" l="1"/>
  <c r="P31" s="1"/>
  <c r="C30"/>
  <c r="AB31"/>
  <c r="AC31" s="1"/>
  <c r="AO31"/>
  <c r="AP31" s="1"/>
  <c r="AQ31" l="1"/>
  <c r="AN31"/>
  <c r="AD31"/>
  <c r="AA31"/>
  <c r="Q31"/>
  <c r="AS31" s="1"/>
  <c r="AT31" s="1"/>
  <c r="N31"/>
  <c r="AE31"/>
  <c r="R31"/>
  <c r="AR31"/>
  <c r="EE159"/>
  <c r="AU31" l="1"/>
  <c r="AV31" s="1"/>
  <c r="AM32" s="1"/>
  <c r="EB159"/>
  <c r="D31" l="1"/>
  <c r="M32"/>
  <c r="Z32"/>
  <c r="AW31"/>
  <c r="AY31"/>
  <c r="AX31"/>
  <c r="C31" l="1"/>
  <c r="AO32"/>
  <c r="AP32" s="1"/>
  <c r="AB32"/>
  <c r="AC32" s="1"/>
  <c r="O32"/>
  <c r="P32" s="1"/>
  <c r="AQ32" l="1"/>
  <c r="AN32"/>
  <c r="AD32"/>
  <c r="AA32"/>
  <c r="Q32"/>
  <c r="N32"/>
  <c r="AE32"/>
  <c r="R32"/>
  <c r="AR32"/>
  <c r="AU32" l="1"/>
  <c r="D32" s="1"/>
  <c r="AS32"/>
  <c r="AT32" s="1"/>
  <c r="EB160"/>
  <c r="EE160"/>
  <c r="AV32" l="1"/>
  <c r="AW32" s="1"/>
  <c r="Z33" l="1"/>
  <c r="M33"/>
  <c r="AM33"/>
  <c r="AY32"/>
  <c r="AX32"/>
  <c r="O33" s="1"/>
  <c r="P33" s="1"/>
  <c r="Q33" s="1"/>
  <c r="AO33" l="1"/>
  <c r="AP33" s="1"/>
  <c r="C32"/>
  <c r="AB33"/>
  <c r="AC33" s="1"/>
  <c r="R33"/>
  <c r="N33"/>
  <c r="AQ33" l="1"/>
  <c r="AN33"/>
  <c r="AR33"/>
  <c r="AD33"/>
  <c r="AE33"/>
  <c r="AA33"/>
  <c r="AS33" l="1"/>
  <c r="AT33" s="1"/>
  <c r="AU33"/>
  <c r="EB161"/>
  <c r="EE161"/>
  <c r="D33" l="1"/>
  <c r="AV33"/>
  <c r="AM34" l="1"/>
  <c r="AX33"/>
  <c r="AW33"/>
  <c r="Z34"/>
  <c r="M34"/>
  <c r="AY33"/>
  <c r="C33" l="1"/>
  <c r="AB34"/>
  <c r="AC34" s="1"/>
  <c r="AD34" s="1"/>
  <c r="O34"/>
  <c r="P34" s="1"/>
  <c r="AO34"/>
  <c r="AP34" s="1"/>
  <c r="AQ34" s="1"/>
  <c r="Q34"/>
  <c r="AS34" l="1"/>
  <c r="AT34" s="1"/>
  <c r="AU34"/>
  <c r="R34"/>
  <c r="N34"/>
  <c r="AN34"/>
  <c r="AR34"/>
  <c r="AA34"/>
  <c r="AE34"/>
  <c r="D34" l="1"/>
  <c r="AV34"/>
  <c r="EE162"/>
  <c r="Z35" l="1"/>
  <c r="AW34"/>
  <c r="AY34"/>
  <c r="AM35"/>
  <c r="AX34"/>
  <c r="M35"/>
  <c r="EB162"/>
  <c r="AO35" l="1"/>
  <c r="AP35" s="1"/>
  <c r="AB35"/>
  <c r="AC35" s="1"/>
  <c r="C34"/>
  <c r="O35"/>
  <c r="P35" s="1"/>
  <c r="AQ35" l="1"/>
  <c r="AR35"/>
  <c r="AN35"/>
  <c r="R35"/>
  <c r="Q35"/>
  <c r="N35"/>
  <c r="AD35"/>
  <c r="AA35"/>
  <c r="AE35"/>
  <c r="AU35" l="1"/>
  <c r="AS35"/>
  <c r="AT35" s="1"/>
  <c r="AV35" l="1"/>
  <c r="D35"/>
  <c r="EB163"/>
  <c r="AM36" l="1"/>
  <c r="AY35"/>
  <c r="AW35"/>
  <c r="Z36"/>
  <c r="M36"/>
  <c r="AX35"/>
  <c r="EE163"/>
  <c r="AB36" l="1"/>
  <c r="AC36" s="1"/>
  <c r="AO36"/>
  <c r="AP36" s="1"/>
  <c r="O36"/>
  <c r="P36" s="1"/>
  <c r="C35"/>
  <c r="R36" l="1"/>
  <c r="N36"/>
  <c r="AD36"/>
  <c r="AE36"/>
  <c r="AA36"/>
  <c r="AQ36"/>
  <c r="AR36"/>
  <c r="AN36"/>
  <c r="Q36"/>
  <c r="AS36" l="1"/>
  <c r="AT36" s="1"/>
  <c r="AU36"/>
  <c r="D36" l="1"/>
  <c r="AV36"/>
  <c r="EB164"/>
  <c r="EE164"/>
  <c r="AY36" l="1"/>
  <c r="M37"/>
  <c r="AM37"/>
  <c r="AX36"/>
  <c r="Z37"/>
  <c r="AW36"/>
  <c r="AB37" l="1"/>
  <c r="AC37" s="1"/>
  <c r="C36"/>
  <c r="AO37"/>
  <c r="AP37" s="1"/>
  <c r="O37"/>
  <c r="P37" s="1"/>
  <c r="Q37" s="1"/>
  <c r="AR37" l="1"/>
  <c r="AN37"/>
  <c r="AD37"/>
  <c r="AE37"/>
  <c r="AA37"/>
  <c r="R37"/>
  <c r="N37"/>
  <c r="AQ37"/>
  <c r="AU37" l="1"/>
  <c r="D37" s="1"/>
  <c r="AS37"/>
  <c r="AT37" s="1"/>
  <c r="AV37" l="1"/>
  <c r="Z38" s="1"/>
  <c r="AM38"/>
  <c r="AX37"/>
  <c r="EE165"/>
  <c r="EB165"/>
  <c r="M38" l="1"/>
  <c r="AW37"/>
  <c r="AO38" s="1"/>
  <c r="AP38" s="1"/>
  <c r="AY37"/>
  <c r="O38" l="1"/>
  <c r="P38" s="1"/>
  <c r="Q38" s="1"/>
  <c r="C37"/>
  <c r="AB38"/>
  <c r="AC38" s="1"/>
  <c r="AD38" s="1"/>
  <c r="AQ38"/>
  <c r="AR38"/>
  <c r="AN38"/>
  <c r="N38" l="1"/>
  <c r="R38"/>
  <c r="AA38"/>
  <c r="AU38"/>
  <c r="D38" s="1"/>
  <c r="AE38"/>
  <c r="AS38"/>
  <c r="AT38" s="1"/>
  <c r="AV38" l="1"/>
  <c r="AM39"/>
  <c r="M39"/>
  <c r="AX38"/>
  <c r="AY38"/>
  <c r="AW38"/>
  <c r="Z39"/>
  <c r="C38" l="1"/>
  <c r="O39"/>
  <c r="P39" s="1"/>
  <c r="Q39" s="1"/>
  <c r="AO39"/>
  <c r="AP39" s="1"/>
  <c r="AB39"/>
  <c r="AC39" s="1"/>
  <c r="EB166"/>
  <c r="AD39" l="1"/>
  <c r="AA39"/>
  <c r="AE39"/>
  <c r="AR39"/>
  <c r="AQ39"/>
  <c r="AN39"/>
  <c r="R39"/>
  <c r="N39"/>
  <c r="EE166"/>
  <c r="AS39" l="1"/>
  <c r="AT39" s="1"/>
  <c r="AU39"/>
  <c r="D39" l="1"/>
  <c r="AV39"/>
  <c r="Z40" l="1"/>
  <c r="AM40"/>
  <c r="AX39"/>
  <c r="M40"/>
  <c r="AY39"/>
  <c r="AW39"/>
  <c r="C39" l="1"/>
  <c r="O40"/>
  <c r="P40" s="1"/>
  <c r="AB40"/>
  <c r="AC40" s="1"/>
  <c r="AO40"/>
  <c r="AP40" s="1"/>
  <c r="EE167"/>
  <c r="AD40" l="1"/>
  <c r="AE40"/>
  <c r="AA40"/>
  <c r="AQ40"/>
  <c r="AR40"/>
  <c r="AN40"/>
  <c r="R40"/>
  <c r="Q40"/>
  <c r="N40"/>
  <c r="EB167"/>
  <c r="AU40" l="1"/>
  <c r="AS40"/>
  <c r="AT40" s="1"/>
  <c r="D40" l="1"/>
  <c r="AV40"/>
  <c r="Z41" l="1"/>
  <c r="AW40"/>
  <c r="AX40"/>
  <c r="M41"/>
  <c r="AM41"/>
  <c r="AY40"/>
  <c r="AO41" l="1"/>
  <c r="AP41" s="1"/>
  <c r="AB41"/>
  <c r="AC41" s="1"/>
  <c r="C40"/>
  <c r="O41"/>
  <c r="P41" s="1"/>
  <c r="EB168"/>
  <c r="EE168"/>
  <c r="AR41" l="1"/>
  <c r="AQ41"/>
  <c r="AN41"/>
  <c r="R41"/>
  <c r="N41"/>
  <c r="Q41"/>
  <c r="AD41"/>
  <c r="AE41"/>
  <c r="AA41"/>
  <c r="AU41" l="1"/>
  <c r="AS41"/>
  <c r="AT41" s="1"/>
  <c r="AV41" l="1"/>
  <c r="D41"/>
  <c r="M42" l="1"/>
  <c r="AW41"/>
  <c r="AX41"/>
  <c r="AM42"/>
  <c r="Z42"/>
  <c r="AY41"/>
  <c r="C41" l="1"/>
  <c r="O42"/>
  <c r="P42" s="1"/>
  <c r="Q42" s="1"/>
  <c r="AB42"/>
  <c r="AC42" s="1"/>
  <c r="AO42"/>
  <c r="AP42" s="1"/>
  <c r="EB169"/>
  <c r="EE169"/>
  <c r="AN42" l="1"/>
  <c r="AR42"/>
  <c r="AQ42"/>
  <c r="AD42"/>
  <c r="AA42"/>
  <c r="AE42"/>
  <c r="N42"/>
  <c r="R42"/>
  <c r="AU42" l="1"/>
  <c r="AV42" s="1"/>
  <c r="AS42"/>
  <c r="AT42" s="1"/>
  <c r="D42" l="1"/>
  <c r="AX42"/>
  <c r="M43"/>
  <c r="AM43"/>
  <c r="AW42"/>
  <c r="Z43"/>
  <c r="AY42"/>
  <c r="C42" l="1"/>
  <c r="AB43"/>
  <c r="AC43" s="1"/>
  <c r="AO43"/>
  <c r="AP43" s="1"/>
  <c r="O43"/>
  <c r="P43" s="1"/>
  <c r="AN43" l="1"/>
  <c r="AR43"/>
  <c r="AQ43"/>
  <c r="N43"/>
  <c r="R43"/>
  <c r="Q43"/>
  <c r="AD43"/>
  <c r="AA43"/>
  <c r="AE43"/>
  <c r="EE170"/>
  <c r="AS43" l="1"/>
  <c r="AT43" s="1"/>
  <c r="AU43"/>
  <c r="EB170"/>
  <c r="D43" l="1"/>
  <c r="AV43"/>
  <c r="AM44" l="1"/>
  <c r="M44"/>
  <c r="AX43"/>
  <c r="AY43"/>
  <c r="AW43"/>
  <c r="Z44"/>
  <c r="O44" l="1"/>
  <c r="P44" s="1"/>
  <c r="AB44"/>
  <c r="AC44" s="1"/>
  <c r="C43"/>
  <c r="AO44"/>
  <c r="AP44" s="1"/>
  <c r="AQ44" s="1"/>
  <c r="Q44"/>
  <c r="R44" l="1"/>
  <c r="N44"/>
  <c r="AR44"/>
  <c r="AN44"/>
  <c r="AD44"/>
  <c r="AU44" s="1"/>
  <c r="AA44"/>
  <c r="AE44"/>
  <c r="EB171"/>
  <c r="D44" l="1"/>
  <c r="AV44"/>
  <c r="AS44"/>
  <c r="AT44" s="1"/>
  <c r="EE171"/>
  <c r="AM45" l="1"/>
  <c r="M45"/>
  <c r="AX44"/>
  <c r="Z45"/>
  <c r="AY44"/>
  <c r="AW44"/>
  <c r="AB45" l="1"/>
  <c r="AC45" s="1"/>
  <c r="C44"/>
  <c r="O45"/>
  <c r="P45" s="1"/>
  <c r="AO45"/>
  <c r="AP45" s="1"/>
  <c r="N45" l="1"/>
  <c r="Q45"/>
  <c r="R45"/>
  <c r="AE45"/>
  <c r="AA45"/>
  <c r="AD45"/>
  <c r="AQ45"/>
  <c r="AN45"/>
  <c r="AR45"/>
  <c r="AU45" l="1"/>
  <c r="AS45"/>
  <c r="AT45" s="1"/>
  <c r="EB172"/>
  <c r="EE172"/>
  <c r="D45" l="1"/>
  <c r="AV45"/>
  <c r="Z46" l="1"/>
  <c r="AY45"/>
  <c r="AX45"/>
  <c r="AW45"/>
  <c r="AM46"/>
  <c r="M46"/>
  <c r="AB46" l="1"/>
  <c r="AC46" s="1"/>
  <c r="O46"/>
  <c r="P46" s="1"/>
  <c r="AO46"/>
  <c r="AP46" s="1"/>
  <c r="C45"/>
  <c r="AA46" l="1"/>
  <c r="AD46"/>
  <c r="AE46"/>
  <c r="AQ46"/>
  <c r="AR46"/>
  <c r="AN46"/>
  <c r="R46"/>
  <c r="N46"/>
  <c r="Q46"/>
  <c r="AU46" l="1"/>
  <c r="AS46"/>
  <c r="AT46" s="1"/>
  <c r="EE173"/>
  <c r="AV46" l="1"/>
  <c r="D46"/>
  <c r="EB173"/>
  <c r="M47" l="1"/>
  <c r="AY46"/>
  <c r="AW46"/>
  <c r="AX46"/>
  <c r="Z47"/>
  <c r="AM47"/>
  <c r="C46" l="1"/>
  <c r="O47"/>
  <c r="P47" s="1"/>
  <c r="AB47"/>
  <c r="AC47" s="1"/>
  <c r="AO47"/>
  <c r="AP47" s="1"/>
  <c r="AD47"/>
  <c r="AE47" l="1"/>
  <c r="AA47"/>
  <c r="AN47"/>
  <c r="AQ47"/>
  <c r="AR47"/>
  <c r="R47"/>
  <c r="N47"/>
  <c r="Q47"/>
  <c r="AU47" l="1"/>
  <c r="AS47"/>
  <c r="AT47" s="1"/>
  <c r="EB174"/>
  <c r="EE174"/>
  <c r="D47" l="1"/>
  <c r="AV47"/>
  <c r="M48" l="1"/>
  <c r="AY47"/>
  <c r="AW47"/>
  <c r="AM48"/>
  <c r="AX47"/>
  <c r="Z48"/>
  <c r="O48" l="1"/>
  <c r="P48" s="1"/>
  <c r="C47"/>
  <c r="AO48"/>
  <c r="AP48" s="1"/>
  <c r="AB48"/>
  <c r="AC48" s="1"/>
  <c r="AA48" l="1"/>
  <c r="AE48"/>
  <c r="R48"/>
  <c r="Q48"/>
  <c r="N48"/>
  <c r="AN48"/>
  <c r="AQ48"/>
  <c r="AR48"/>
  <c r="AD48"/>
  <c r="AU48" l="1"/>
  <c r="AS48"/>
  <c r="AT48" s="1"/>
  <c r="EB175"/>
  <c r="EE175"/>
  <c r="AV48" l="1"/>
  <c r="D48"/>
  <c r="Z49" l="1"/>
  <c r="AY48"/>
  <c r="AW48"/>
  <c r="M49"/>
  <c r="AX48"/>
  <c r="AM49"/>
  <c r="AB49" l="1"/>
  <c r="AC49" s="1"/>
  <c r="AO49"/>
  <c r="AP49" s="1"/>
  <c r="C48"/>
  <c r="O49"/>
  <c r="P49" s="1"/>
  <c r="AD49" l="1"/>
  <c r="AE49"/>
  <c r="AA49"/>
  <c r="N49"/>
  <c r="Q49"/>
  <c r="R49"/>
  <c r="AQ49"/>
  <c r="AN49"/>
  <c r="AR49"/>
  <c r="AU49" l="1"/>
  <c r="AS49"/>
  <c r="AT49" s="1"/>
  <c r="EE176"/>
  <c r="AV49" l="1"/>
  <c r="D49"/>
  <c r="EB176"/>
  <c r="Z50" l="1"/>
  <c r="AY49"/>
  <c r="AW49"/>
  <c r="M50"/>
  <c r="AM50"/>
  <c r="AX49"/>
  <c r="AB50" l="1"/>
  <c r="AC50" s="1"/>
  <c r="AO50"/>
  <c r="AP50" s="1"/>
  <c r="O50"/>
  <c r="P50" s="1"/>
  <c r="C49"/>
  <c r="R50" l="1"/>
  <c r="N50"/>
  <c r="AD50"/>
  <c r="AA50"/>
  <c r="AE50"/>
  <c r="AQ50"/>
  <c r="AN50"/>
  <c r="AR50"/>
  <c r="Q50"/>
  <c r="AS50" l="1"/>
  <c r="AT50" s="1"/>
  <c r="AU50"/>
  <c r="EE177"/>
  <c r="D50" l="1"/>
  <c r="AV50"/>
  <c r="EB177"/>
  <c r="Z51" l="1"/>
  <c r="M51"/>
  <c r="AW50"/>
  <c r="AM51"/>
  <c r="AX50"/>
  <c r="AY50"/>
  <c r="C50" l="1"/>
  <c r="AB51"/>
  <c r="AC51" s="1"/>
  <c r="AD51" s="1"/>
  <c r="O51"/>
  <c r="P51" s="1"/>
  <c r="AO51"/>
  <c r="AP51" s="1"/>
  <c r="AQ51" s="1"/>
  <c r="Q51"/>
  <c r="AU51" l="1"/>
  <c r="D51" s="1"/>
  <c r="N51"/>
  <c r="R51"/>
  <c r="AS51"/>
  <c r="AT51" s="1"/>
  <c r="AV51"/>
  <c r="AR51"/>
  <c r="AN51"/>
  <c r="AE51"/>
  <c r="AA51"/>
  <c r="Z52" l="1"/>
  <c r="AY51"/>
  <c r="AW51"/>
  <c r="AM52"/>
  <c r="M52"/>
  <c r="AX51"/>
  <c r="EB178"/>
  <c r="EE178"/>
  <c r="AB52" l="1"/>
  <c r="AC52" s="1"/>
  <c r="C51"/>
  <c r="O52"/>
  <c r="P52" s="1"/>
  <c r="AO52"/>
  <c r="AP52" s="1"/>
  <c r="AE52" l="1"/>
  <c r="AD52"/>
  <c r="AA52"/>
  <c r="Q52"/>
  <c r="N52"/>
  <c r="R52"/>
  <c r="AN52"/>
  <c r="AQ52"/>
  <c r="AR52"/>
  <c r="AU52" l="1"/>
  <c r="AS52"/>
  <c r="AT52" s="1"/>
  <c r="AV52" l="1"/>
  <c r="D52"/>
  <c r="M53" l="1"/>
  <c r="AW52"/>
  <c r="AX52"/>
  <c r="AM53"/>
  <c r="AY52"/>
  <c r="Z53"/>
  <c r="EB179"/>
  <c r="EE179"/>
  <c r="C52" l="1"/>
  <c r="O53"/>
  <c r="P53" s="1"/>
  <c r="AB53"/>
  <c r="AC53" s="1"/>
  <c r="AO53"/>
  <c r="AP53" s="1"/>
  <c r="AE53" l="1"/>
  <c r="AD53"/>
  <c r="AA53"/>
  <c r="AQ53"/>
  <c r="AN53"/>
  <c r="AR53"/>
  <c r="Q53"/>
  <c r="N53"/>
  <c r="R53"/>
  <c r="AU53" l="1"/>
  <c r="AV53" s="1"/>
  <c r="Z54" s="1"/>
  <c r="AS53"/>
  <c r="AT53" s="1"/>
  <c r="M54" l="1"/>
  <c r="AM54"/>
  <c r="AY53"/>
  <c r="D53"/>
  <c r="AX53"/>
  <c r="AW53"/>
  <c r="C53" l="1"/>
  <c r="AO54"/>
  <c r="AP54" s="1"/>
  <c r="AN54" s="1"/>
  <c r="AB54"/>
  <c r="AC54" s="1"/>
  <c r="O54"/>
  <c r="P54" s="1"/>
  <c r="EE180"/>
  <c r="AQ54" l="1"/>
  <c r="AR54"/>
  <c r="AA54"/>
  <c r="AD54"/>
  <c r="AE54"/>
  <c r="N54"/>
  <c r="Q54"/>
  <c r="R54"/>
  <c r="EB180"/>
  <c r="AU54" l="1"/>
  <c r="AV54" s="1"/>
  <c r="M55" s="1"/>
  <c r="AS54"/>
  <c r="AT54" s="1"/>
  <c r="D54"/>
  <c r="AX54" l="1"/>
  <c r="AM55"/>
  <c r="AW54"/>
  <c r="AB55" s="1"/>
  <c r="AC55" s="1"/>
  <c r="AD55" s="1"/>
  <c r="AY54"/>
  <c r="Z55"/>
  <c r="O55" l="1"/>
  <c r="P55" s="1"/>
  <c r="AO55"/>
  <c r="AP55" s="1"/>
  <c r="AR55" s="1"/>
  <c r="C54"/>
  <c r="N55"/>
  <c r="R55"/>
  <c r="AN55"/>
  <c r="AA55"/>
  <c r="AE55"/>
  <c r="Q55"/>
  <c r="AQ55" l="1"/>
  <c r="AS55" s="1"/>
  <c r="AT55" s="1"/>
  <c r="AU55"/>
  <c r="EB181"/>
  <c r="EE181"/>
  <c r="D55" l="1"/>
  <c r="AV55"/>
  <c r="Z56" l="1"/>
  <c r="M56"/>
  <c r="AM56"/>
  <c r="AY55"/>
  <c r="AX55"/>
  <c r="AW55"/>
  <c r="AO56" l="1"/>
  <c r="AP56" s="1"/>
  <c r="C55"/>
  <c r="O56"/>
  <c r="P56" s="1"/>
  <c r="Q56" s="1"/>
  <c r="AB56"/>
  <c r="AC56" s="1"/>
  <c r="AD56" s="1"/>
  <c r="N56" l="1"/>
  <c r="R56"/>
  <c r="AN56"/>
  <c r="AR56"/>
  <c r="AA56"/>
  <c r="AE56"/>
  <c r="AQ56"/>
  <c r="AU56" s="1"/>
  <c r="D56" l="1"/>
  <c r="AV56"/>
  <c r="M57" s="1"/>
  <c r="AS56"/>
  <c r="AT56" s="1"/>
  <c r="EB182"/>
  <c r="EE182"/>
  <c r="Z57" l="1"/>
  <c r="AM57"/>
  <c r="AY56"/>
  <c r="AX56"/>
  <c r="AW56"/>
  <c r="O57" l="1"/>
  <c r="P57" s="1"/>
  <c r="AB57"/>
  <c r="AC57" s="1"/>
  <c r="C56"/>
  <c r="AO57"/>
  <c r="AP57" s="1"/>
  <c r="Q57"/>
  <c r="AN57" l="1"/>
  <c r="AR57"/>
  <c r="AA57"/>
  <c r="AE57"/>
  <c r="N57"/>
  <c r="R57"/>
  <c r="AD57"/>
  <c r="AQ57"/>
  <c r="AU57" l="1"/>
  <c r="D57" s="1"/>
  <c r="AS57"/>
  <c r="AT57" s="1"/>
  <c r="AV57" l="1"/>
  <c r="AY57" s="1"/>
  <c r="EE183"/>
  <c r="AW57" l="1"/>
  <c r="AX57"/>
  <c r="Z58"/>
  <c r="M58"/>
  <c r="AM58"/>
  <c r="EB183"/>
  <c r="AO58" l="1"/>
  <c r="AP58" s="1"/>
  <c r="AQ58" s="1"/>
  <c r="AB58"/>
  <c r="AC58" s="1"/>
  <c r="AE58" s="1"/>
  <c r="O58"/>
  <c r="P58" s="1"/>
  <c r="Q58" s="1"/>
  <c r="C57"/>
  <c r="N58" l="1"/>
  <c r="AN58"/>
  <c r="AA58"/>
  <c r="AR58"/>
  <c r="AD58"/>
  <c r="AS58" s="1"/>
  <c r="AT58" s="1"/>
  <c r="R58"/>
  <c r="AU58" l="1"/>
  <c r="AV58" s="1"/>
  <c r="D58" l="1"/>
  <c r="M59"/>
  <c r="Z59"/>
  <c r="AM59"/>
  <c r="AY58"/>
  <c r="AX58"/>
  <c r="AW58"/>
  <c r="EB184"/>
  <c r="EE184"/>
  <c r="C58" l="1"/>
  <c r="AB59"/>
  <c r="AC59" s="1"/>
  <c r="O59"/>
  <c r="P59" s="1"/>
  <c r="Q59" s="1"/>
  <c r="AO59"/>
  <c r="AP59" s="1"/>
  <c r="AA59" l="1"/>
  <c r="AE59"/>
  <c r="AN59"/>
  <c r="AR59"/>
  <c r="N59"/>
  <c r="R59"/>
  <c r="AQ59"/>
  <c r="AD59"/>
  <c r="AS59" l="1"/>
  <c r="AT59" s="1"/>
  <c r="AU59"/>
  <c r="D59" l="1"/>
  <c r="AV59"/>
  <c r="Z60" l="1"/>
  <c r="M60"/>
  <c r="AM60"/>
  <c r="AY59"/>
  <c r="AX59"/>
  <c r="AW59"/>
  <c r="EB185"/>
  <c r="EE185"/>
  <c r="AO60" l="1"/>
  <c r="AP60" s="1"/>
  <c r="AQ60" s="1"/>
  <c r="C59"/>
  <c r="O60"/>
  <c r="P60" s="1"/>
  <c r="Q60" s="1"/>
  <c r="AB60"/>
  <c r="AC60" s="1"/>
  <c r="AD60" s="1"/>
  <c r="AU60" l="1"/>
  <c r="AV60" s="1"/>
  <c r="AW60" s="1"/>
  <c r="AS60"/>
  <c r="AT60" s="1"/>
  <c r="AN60"/>
  <c r="AR60"/>
  <c r="AA60"/>
  <c r="AE60"/>
  <c r="D60"/>
  <c r="N60"/>
  <c r="R60"/>
  <c r="M61" l="1"/>
  <c r="Z61"/>
  <c r="AM61"/>
  <c r="AY60"/>
  <c r="AX60"/>
  <c r="AB61" l="1"/>
  <c r="AC61" s="1"/>
  <c r="AD61" s="1"/>
  <c r="O61"/>
  <c r="P61" s="1"/>
  <c r="Q61" s="1"/>
  <c r="AO61"/>
  <c r="AP61" s="1"/>
  <c r="AQ61" s="1"/>
  <c r="C60"/>
  <c r="AS61" l="1"/>
  <c r="AT61" s="1"/>
  <c r="AU61"/>
  <c r="AA61"/>
  <c r="AE61"/>
  <c r="AN61"/>
  <c r="AR61"/>
  <c r="N61"/>
  <c r="R61"/>
  <c r="EE186"/>
  <c r="D61" l="1"/>
  <c r="AV61"/>
  <c r="M62" s="1"/>
  <c r="EB186"/>
  <c r="Z62" l="1"/>
  <c r="AM62"/>
  <c r="AY61"/>
  <c r="AX61"/>
  <c r="AW61"/>
  <c r="O62" l="1"/>
  <c r="P62" s="1"/>
  <c r="Q62" s="1"/>
  <c r="C61"/>
  <c r="AB62"/>
  <c r="AC62" s="1"/>
  <c r="AO62"/>
  <c r="AP62" s="1"/>
  <c r="AA62" l="1"/>
  <c r="AE62"/>
  <c r="AD62"/>
  <c r="AQ62"/>
  <c r="AN62"/>
  <c r="AR62"/>
  <c r="N62"/>
  <c r="R62"/>
  <c r="AU62" l="1"/>
  <c r="AV62" s="1"/>
  <c r="AS62"/>
  <c r="AT62" s="1"/>
  <c r="EB187"/>
  <c r="EE187"/>
  <c r="D62" l="1"/>
  <c r="M63"/>
  <c r="Z63"/>
  <c r="AM63"/>
  <c r="AY62"/>
  <c r="AX62"/>
  <c r="AW62"/>
  <c r="AO63" l="1"/>
  <c r="AP63" s="1"/>
  <c r="AQ63" s="1"/>
  <c r="C62"/>
  <c r="O63"/>
  <c r="P63" s="1"/>
  <c r="AB63"/>
  <c r="AC63" s="1"/>
  <c r="AA63" l="1"/>
  <c r="AD63"/>
  <c r="AE63"/>
  <c r="N63"/>
  <c r="Q63"/>
  <c r="R63"/>
  <c r="AN63"/>
  <c r="AR63"/>
  <c r="AS63" l="1"/>
  <c r="AT63" s="1"/>
  <c r="AU63"/>
  <c r="AV63" l="1"/>
  <c r="D63"/>
  <c r="EB188"/>
  <c r="EE188"/>
  <c r="AM64" l="1"/>
  <c r="M64"/>
  <c r="Z64"/>
  <c r="AY63"/>
  <c r="AW63"/>
  <c r="AX63"/>
  <c r="C63" l="1"/>
  <c r="AO64"/>
  <c r="AP64" s="1"/>
  <c r="AQ64" s="1"/>
  <c r="AB64"/>
  <c r="AC64" s="1"/>
  <c r="AD64" s="1"/>
  <c r="O64"/>
  <c r="P64" s="1"/>
  <c r="Q64" s="1"/>
  <c r="AU64" l="1"/>
  <c r="AS64"/>
  <c r="AT64" s="1"/>
  <c r="N64"/>
  <c r="R64"/>
  <c r="AA64"/>
  <c r="AE64"/>
  <c r="AN64"/>
  <c r="AR64"/>
  <c r="D64" l="1"/>
  <c r="AV64"/>
  <c r="AM65" s="1"/>
  <c r="Z65" l="1"/>
  <c r="M65"/>
  <c r="AW64"/>
  <c r="AY64"/>
  <c r="AX64"/>
  <c r="EE189"/>
  <c r="C64" l="1"/>
  <c r="AB65"/>
  <c r="AC65" s="1"/>
  <c r="AD65" s="1"/>
  <c r="O65"/>
  <c r="P65" s="1"/>
  <c r="Q65" s="1"/>
  <c r="AO65"/>
  <c r="AP65" s="1"/>
  <c r="AQ65" s="1"/>
  <c r="EB189"/>
  <c r="AU65" l="1"/>
  <c r="AV65" s="1"/>
  <c r="N65"/>
  <c r="R65"/>
  <c r="AN65"/>
  <c r="AR65"/>
  <c r="AE65"/>
  <c r="AA65"/>
  <c r="Z66" s="1"/>
  <c r="AS65"/>
  <c r="AT65" s="1"/>
  <c r="M66" l="1"/>
  <c r="D65"/>
  <c r="AM66"/>
  <c r="AY65"/>
  <c r="AX65"/>
  <c r="AW65"/>
  <c r="C65" l="1"/>
  <c r="AO66"/>
  <c r="AP66" s="1"/>
  <c r="AB66"/>
  <c r="AC66" s="1"/>
  <c r="O66"/>
  <c r="P66" s="1"/>
  <c r="N66" l="1"/>
  <c r="R66"/>
  <c r="AA66"/>
  <c r="AE66"/>
  <c r="AD66"/>
  <c r="Q66"/>
  <c r="AN66"/>
  <c r="AR66"/>
  <c r="AQ66"/>
  <c r="EE190"/>
  <c r="AU66" l="1"/>
  <c r="AS66"/>
  <c r="AT66" s="1"/>
  <c r="EB190"/>
  <c r="D66" l="1"/>
  <c r="AV66"/>
  <c r="Z67" l="1"/>
  <c r="M67"/>
  <c r="AM67"/>
  <c r="AW66"/>
  <c r="AY66"/>
  <c r="AX66"/>
  <c r="O67" l="1"/>
  <c r="P67" s="1"/>
  <c r="C66"/>
  <c r="AB67"/>
  <c r="AC67" s="1"/>
  <c r="AO67"/>
  <c r="AP67" s="1"/>
  <c r="AN67" l="1"/>
  <c r="AQ67"/>
  <c r="AR67"/>
  <c r="AA67"/>
  <c r="AE67"/>
  <c r="AD67"/>
  <c r="N67"/>
  <c r="Q67"/>
  <c r="R67"/>
  <c r="EE191"/>
  <c r="AS67" l="1"/>
  <c r="AT67" s="1"/>
  <c r="AU67"/>
  <c r="EB191"/>
  <c r="D67" l="1"/>
  <c r="AV67"/>
  <c r="AM68" l="1"/>
  <c r="M68"/>
  <c r="Z68"/>
  <c r="AW67"/>
  <c r="AY67"/>
  <c r="AX67"/>
  <c r="AO68" l="1"/>
  <c r="AP68" s="1"/>
  <c r="C67"/>
  <c r="O68"/>
  <c r="P68" s="1"/>
  <c r="AB68"/>
  <c r="AC68" s="1"/>
  <c r="AD68" s="1"/>
  <c r="AN68" l="1"/>
  <c r="AR68"/>
  <c r="N68"/>
  <c r="R68"/>
  <c r="AA68"/>
  <c r="AE68"/>
  <c r="AQ68"/>
  <c r="Q68"/>
  <c r="EE192"/>
  <c r="AU68" l="1"/>
  <c r="D68" s="1"/>
  <c r="AS68"/>
  <c r="AT68" s="1"/>
  <c r="EB192"/>
  <c r="AV68" l="1"/>
  <c r="AM69" l="1"/>
  <c r="M69"/>
  <c r="Z69"/>
  <c r="AY68"/>
  <c r="AW68"/>
  <c r="AX68"/>
  <c r="AO69" l="1"/>
  <c r="AP69" s="1"/>
  <c r="AN69" s="1"/>
  <c r="AB69"/>
  <c r="AC69" s="1"/>
  <c r="AE69" s="1"/>
  <c r="O69"/>
  <c r="P69" s="1"/>
  <c r="N69" s="1"/>
  <c r="C68"/>
  <c r="Q69" l="1"/>
  <c r="AQ69"/>
  <c r="AR69"/>
  <c r="AA69"/>
  <c r="AD69"/>
  <c r="R69"/>
  <c r="EB193"/>
  <c r="AU69" l="1"/>
  <c r="AV69" s="1"/>
  <c r="AS69"/>
  <c r="AT69" s="1"/>
  <c r="EE193"/>
  <c r="D69" l="1"/>
  <c r="AW69"/>
  <c r="AM70"/>
  <c r="AY69"/>
  <c r="Z70"/>
  <c r="M70"/>
  <c r="AX69"/>
  <c r="O70" l="1"/>
  <c r="P70" s="1"/>
  <c r="N70" s="1"/>
  <c r="AO70"/>
  <c r="AP70" s="1"/>
  <c r="AN70" s="1"/>
  <c r="C69"/>
  <c r="AB70"/>
  <c r="AC70" s="1"/>
  <c r="AA70" s="1"/>
  <c r="AQ70" l="1"/>
  <c r="Q70"/>
  <c r="R70"/>
  <c r="AD70"/>
  <c r="AR70"/>
  <c r="AE70"/>
  <c r="AU70" l="1"/>
  <c r="AV70" s="1"/>
  <c r="AM71" s="1"/>
  <c r="AS70"/>
  <c r="AT70" s="1"/>
  <c r="D70"/>
  <c r="EE194"/>
  <c r="AW70" l="1"/>
  <c r="M71"/>
  <c r="AX70"/>
  <c r="C70" s="1"/>
  <c r="AY70"/>
  <c r="Z71"/>
  <c r="EB194"/>
  <c r="O71" l="1"/>
  <c r="P71" s="1"/>
  <c r="N71" s="1"/>
  <c r="AB71"/>
  <c r="AC71" s="1"/>
  <c r="AA71" s="1"/>
  <c r="AO71"/>
  <c r="AP71" s="1"/>
  <c r="AN71" s="1"/>
  <c r="Q71"/>
  <c r="AE71"/>
  <c r="R71"/>
  <c r="AD71" l="1"/>
  <c r="AR71"/>
  <c r="AQ71"/>
  <c r="AS71" s="1"/>
  <c r="AT71" s="1"/>
  <c r="AU71" l="1"/>
  <c r="D71" s="1"/>
  <c r="AV71" l="1"/>
  <c r="Z72" s="1"/>
  <c r="EB195"/>
  <c r="AW71" l="1"/>
  <c r="M72"/>
  <c r="AX71"/>
  <c r="AO72" s="1"/>
  <c r="AP72" s="1"/>
  <c r="AN72" s="1"/>
  <c r="AY71"/>
  <c r="AM72"/>
  <c r="O72"/>
  <c r="P72" s="1"/>
  <c r="N72" s="1"/>
  <c r="EE195"/>
  <c r="AB72" l="1"/>
  <c r="AC72" s="1"/>
  <c r="AA72" s="1"/>
  <c r="C71"/>
  <c r="R72"/>
  <c r="AR72"/>
  <c r="Q72"/>
  <c r="AQ72"/>
  <c r="AD72" l="1"/>
  <c r="AU72" s="1"/>
  <c r="AE72"/>
  <c r="AS72"/>
  <c r="AT72" s="1"/>
  <c r="D72" l="1"/>
  <c r="AV72"/>
  <c r="Z73" l="1"/>
  <c r="AM73"/>
  <c r="M73"/>
  <c r="AY72"/>
  <c r="AW72"/>
  <c r="AX72"/>
  <c r="EB196"/>
  <c r="EE196"/>
  <c r="C72" l="1"/>
  <c r="O73"/>
  <c r="P73" s="1"/>
  <c r="N73" s="1"/>
  <c r="AO73"/>
  <c r="AP73" s="1"/>
  <c r="AN73" s="1"/>
  <c r="AB73"/>
  <c r="AC73" s="1"/>
  <c r="AA73" s="1"/>
  <c r="AQ73" l="1"/>
  <c r="Q73"/>
  <c r="R73"/>
  <c r="AE73"/>
  <c r="AR73"/>
  <c r="AD73"/>
  <c r="AS73" l="1"/>
  <c r="AT73" s="1"/>
  <c r="AU73"/>
  <c r="AV73" s="1"/>
  <c r="AM74" s="1"/>
  <c r="D73" l="1"/>
  <c r="Z74"/>
  <c r="M74"/>
  <c r="AY73"/>
  <c r="AW73"/>
  <c r="AX73"/>
  <c r="AB74" l="1"/>
  <c r="AC74" s="1"/>
  <c r="AA74" s="1"/>
  <c r="C73"/>
  <c r="O74"/>
  <c r="P74" s="1"/>
  <c r="N74" s="1"/>
  <c r="AO74"/>
  <c r="AP74" s="1"/>
  <c r="AN74" s="1"/>
  <c r="EE197"/>
  <c r="Q74" l="1"/>
  <c r="AD74"/>
  <c r="AR74"/>
  <c r="R74"/>
  <c r="AE74"/>
  <c r="AQ74"/>
  <c r="EB197"/>
  <c r="AU74" l="1"/>
  <c r="AV74" s="1"/>
  <c r="AM75" s="1"/>
  <c r="AS74"/>
  <c r="AT74" s="1"/>
  <c r="D74" l="1"/>
  <c r="Z75"/>
  <c r="M75"/>
  <c r="AY74"/>
  <c r="AW74"/>
  <c r="AX74"/>
  <c r="AB75" l="1"/>
  <c r="AC75" s="1"/>
  <c r="AA75" s="1"/>
  <c r="AO75"/>
  <c r="AP75" s="1"/>
  <c r="AN75" s="1"/>
  <c r="O75"/>
  <c r="P75" s="1"/>
  <c r="N75" s="1"/>
  <c r="C74"/>
  <c r="R75" l="1"/>
  <c r="AR75"/>
  <c r="AE75"/>
  <c r="AQ75"/>
  <c r="AD75"/>
  <c r="Q75"/>
  <c r="EE198"/>
  <c r="AS75" l="1"/>
  <c r="AT75" s="1"/>
  <c r="AU75"/>
  <c r="EB198"/>
  <c r="AV75" l="1"/>
  <c r="D75"/>
  <c r="Z76" l="1"/>
  <c r="AM76"/>
  <c r="M76"/>
  <c r="AY75"/>
  <c r="AW75"/>
  <c r="AX75"/>
  <c r="AO76" l="1"/>
  <c r="AP76" s="1"/>
  <c r="AN76" s="1"/>
  <c r="C75"/>
  <c r="O76"/>
  <c r="P76" s="1"/>
  <c r="N76" s="1"/>
  <c r="AB76"/>
  <c r="AC76" s="1"/>
  <c r="AA76" s="1"/>
  <c r="AQ76" l="1"/>
  <c r="Q76"/>
  <c r="AR76"/>
  <c r="AE76"/>
  <c r="R76"/>
  <c r="AD76"/>
  <c r="EB199"/>
  <c r="EE199"/>
  <c r="AU76" l="1"/>
  <c r="AV76" s="1"/>
  <c r="AM77" s="1"/>
  <c r="AS76"/>
  <c r="AT76" s="1"/>
  <c r="D76" l="1"/>
  <c r="Z77"/>
  <c r="M77"/>
  <c r="AY76"/>
  <c r="AW76"/>
  <c r="AX76"/>
  <c r="C76" l="1"/>
  <c r="O77"/>
  <c r="P77" s="1"/>
  <c r="N77" s="1"/>
  <c r="AO77"/>
  <c r="AP77" s="1"/>
  <c r="AN77" s="1"/>
  <c r="AB77"/>
  <c r="AC77" s="1"/>
  <c r="AA77" s="1"/>
  <c r="AE77" l="1"/>
  <c r="AR77"/>
  <c r="R77"/>
  <c r="AQ77"/>
  <c r="Q77"/>
  <c r="AD77"/>
  <c r="AS77" l="1"/>
  <c r="AT77" s="1"/>
  <c r="AU77"/>
  <c r="EB200"/>
  <c r="AV77" l="1"/>
  <c r="D77"/>
  <c r="EE200"/>
  <c r="Z78" l="1"/>
  <c r="AM78"/>
  <c r="M78"/>
  <c r="AY77"/>
  <c r="AW77"/>
  <c r="AX77"/>
  <c r="AO78" l="1"/>
  <c r="AP78" s="1"/>
  <c r="AN78" s="1"/>
  <c r="O78"/>
  <c r="P78" s="1"/>
  <c r="N78" s="1"/>
  <c r="C77"/>
  <c r="AB78"/>
  <c r="AC78" s="1"/>
  <c r="AA78" s="1"/>
  <c r="AD78" l="1"/>
  <c r="Q78"/>
  <c r="R78"/>
  <c r="AR78"/>
  <c r="AE78"/>
  <c r="AQ78"/>
  <c r="AS78" l="1"/>
  <c r="AT78" s="1"/>
  <c r="AU78"/>
  <c r="EB201"/>
  <c r="D78" l="1"/>
  <c r="AV78"/>
  <c r="EE201"/>
  <c r="Z79" l="1"/>
  <c r="AM79"/>
  <c r="M79"/>
  <c r="AY78"/>
  <c r="AW78"/>
  <c r="AX78"/>
  <c r="AO79" l="1"/>
  <c r="AP79" s="1"/>
  <c r="AN79" s="1"/>
  <c r="O79"/>
  <c r="P79" s="1"/>
  <c r="N79" s="1"/>
  <c r="AQ79"/>
  <c r="C78"/>
  <c r="AB79"/>
  <c r="AC79" s="1"/>
  <c r="AA79" s="1"/>
  <c r="AD79" l="1"/>
  <c r="Q79"/>
  <c r="AR79"/>
  <c r="AE79"/>
  <c r="R79"/>
  <c r="AU79" l="1"/>
  <c r="AV79" s="1"/>
  <c r="Z80" s="1"/>
  <c r="AS79"/>
  <c r="AT79" s="1"/>
  <c r="EE202"/>
  <c r="D79" l="1"/>
  <c r="M80"/>
  <c r="AW79"/>
  <c r="AX79"/>
  <c r="AY79"/>
  <c r="AM80"/>
  <c r="EB202"/>
  <c r="AO80" l="1"/>
  <c r="AP80" s="1"/>
  <c r="AN80" s="1"/>
  <c r="AB80"/>
  <c r="AC80" s="1"/>
  <c r="AA80" s="1"/>
  <c r="C79"/>
  <c r="O80"/>
  <c r="P80" s="1"/>
  <c r="AR80" l="1"/>
  <c r="AQ80"/>
  <c r="N80"/>
  <c r="Q80"/>
  <c r="AD80"/>
  <c r="AE80"/>
  <c r="R80"/>
  <c r="AU80" l="1"/>
  <c r="D80" s="1"/>
  <c r="AS80"/>
  <c r="AT80" s="1"/>
  <c r="AV80" l="1"/>
  <c r="AW80" s="1"/>
  <c r="EB203"/>
  <c r="AM81" l="1"/>
  <c r="Z81"/>
  <c r="M81"/>
  <c r="AY80"/>
  <c r="AX80"/>
  <c r="C80" s="1"/>
  <c r="EE203"/>
  <c r="AB81" l="1"/>
  <c r="AC81" s="1"/>
  <c r="AA81" s="1"/>
  <c r="O81"/>
  <c r="P81" s="1"/>
  <c r="Q81" s="1"/>
  <c r="AO81"/>
  <c r="AP81" s="1"/>
  <c r="AN81" s="1"/>
  <c r="AD81" l="1"/>
  <c r="R81"/>
  <c r="AE81"/>
  <c r="N81"/>
  <c r="AR81"/>
  <c r="AQ81"/>
  <c r="AU81" l="1"/>
  <c r="AS81"/>
  <c r="AT81" s="1"/>
  <c r="AV81" l="1"/>
  <c r="D81"/>
  <c r="EB204"/>
  <c r="EE204"/>
  <c r="AM82" l="1"/>
  <c r="M82"/>
  <c r="Z82"/>
  <c r="AW81"/>
  <c r="AX81"/>
  <c r="AY81"/>
  <c r="AB82" l="1"/>
  <c r="AC82" s="1"/>
  <c r="O82"/>
  <c r="P82" s="1"/>
  <c r="AO82"/>
  <c r="AP82" s="1"/>
  <c r="AQ82" s="1"/>
  <c r="C81"/>
  <c r="N82" l="1"/>
  <c r="R82"/>
  <c r="Q82"/>
  <c r="AN82"/>
  <c r="AR82"/>
  <c r="AA82"/>
  <c r="AE82"/>
  <c r="AD82"/>
  <c r="AS82" l="1"/>
  <c r="AT82" s="1"/>
  <c r="AU82"/>
  <c r="D82" l="1"/>
  <c r="AV82"/>
  <c r="EE205"/>
  <c r="Z83" l="1"/>
  <c r="M83"/>
  <c r="AW82"/>
  <c r="AM83"/>
  <c r="AX82"/>
  <c r="AY82"/>
  <c r="EB205"/>
  <c r="C82" l="1"/>
  <c r="AO83"/>
  <c r="AP83" s="1"/>
  <c r="AQ83" s="1"/>
  <c r="AB83"/>
  <c r="AC83" s="1"/>
  <c r="AD83" s="1"/>
  <c r="O83"/>
  <c r="P83" s="1"/>
  <c r="Q83" s="1"/>
  <c r="AS83" l="1"/>
  <c r="AT83" s="1"/>
  <c r="AU83"/>
  <c r="AA83"/>
  <c r="AE83"/>
  <c r="N83"/>
  <c r="R83"/>
  <c r="AN83"/>
  <c r="AR83"/>
  <c r="D83" l="1"/>
  <c r="AV83"/>
  <c r="AM84" l="1"/>
  <c r="M84"/>
  <c r="Z84"/>
  <c r="AX83"/>
  <c r="AY83"/>
  <c r="AW83"/>
  <c r="EB206"/>
  <c r="EE206"/>
  <c r="O84" l="1"/>
  <c r="P84" s="1"/>
  <c r="C83"/>
  <c r="AB84"/>
  <c r="AC84" s="1"/>
  <c r="AO84"/>
  <c r="AP84" s="1"/>
  <c r="AN84" l="1"/>
  <c r="AR84"/>
  <c r="N84"/>
  <c r="R84"/>
  <c r="Q84"/>
  <c r="AA84"/>
  <c r="AD84"/>
  <c r="AE84"/>
  <c r="AQ84"/>
  <c r="AS84" l="1"/>
  <c r="AT84" s="1"/>
  <c r="AU84"/>
  <c r="D84" l="1"/>
  <c r="AV84"/>
  <c r="AM85" l="1"/>
  <c r="AY84"/>
  <c r="AX84"/>
  <c r="M85"/>
  <c r="Z85"/>
  <c r="AW84"/>
  <c r="EB207"/>
  <c r="EE207"/>
  <c r="AB85" l="1"/>
  <c r="AC85" s="1"/>
  <c r="AD85" s="1"/>
  <c r="O85"/>
  <c r="P85" s="1"/>
  <c r="C84"/>
  <c r="AO85"/>
  <c r="AP85" s="1"/>
  <c r="AQ85" s="1"/>
  <c r="N85" l="1"/>
  <c r="R85"/>
  <c r="AN85"/>
  <c r="AR85"/>
  <c r="AA85"/>
  <c r="AE85"/>
  <c r="Q85"/>
  <c r="AS85" l="1"/>
  <c r="AT85" s="1"/>
  <c r="AU85"/>
  <c r="D85" l="1"/>
  <c r="AV85"/>
  <c r="Z86" l="1"/>
  <c r="M86"/>
  <c r="AW85"/>
  <c r="AX85"/>
  <c r="AM86"/>
  <c r="AY85"/>
  <c r="EB208"/>
  <c r="EE208"/>
  <c r="AO86" l="1"/>
  <c r="AP86" s="1"/>
  <c r="AQ86" s="1"/>
  <c r="C85"/>
  <c r="O86"/>
  <c r="P86" s="1"/>
  <c r="Q86" s="1"/>
  <c r="AB86"/>
  <c r="AC86" s="1"/>
  <c r="AD86" s="1"/>
  <c r="N86" l="1"/>
  <c r="R86"/>
  <c r="AS86"/>
  <c r="AT86" s="1"/>
  <c r="AU86"/>
  <c r="AA86"/>
  <c r="AE86"/>
  <c r="AN86"/>
  <c r="AR86"/>
  <c r="AV86" l="1"/>
  <c r="D86"/>
  <c r="AM87" l="1"/>
  <c r="Z87"/>
  <c r="M87"/>
  <c r="AW86"/>
  <c r="AY86"/>
  <c r="AX86"/>
  <c r="O87" l="1"/>
  <c r="P87" s="1"/>
  <c r="Q87" s="1"/>
  <c r="C86"/>
  <c r="AO87"/>
  <c r="AP87" s="1"/>
  <c r="AQ87" s="1"/>
  <c r="AB87"/>
  <c r="AC87" s="1"/>
  <c r="AD87"/>
  <c r="EB209"/>
  <c r="EE209"/>
  <c r="AU87" l="1"/>
  <c r="D87" s="1"/>
  <c r="AN87"/>
  <c r="AR87"/>
  <c r="N87"/>
  <c r="R87"/>
  <c r="AA87"/>
  <c r="AE87"/>
  <c r="AS87"/>
  <c r="AT87" s="1"/>
  <c r="AV87" l="1"/>
  <c r="Z88" s="1"/>
  <c r="M88" l="1"/>
  <c r="AX87"/>
  <c r="AW87"/>
  <c r="AY87"/>
  <c r="AM88"/>
  <c r="AO88" l="1"/>
  <c r="AP88" s="1"/>
  <c r="AN88" s="1"/>
  <c r="AB88"/>
  <c r="AC88" s="1"/>
  <c r="C87"/>
  <c r="O88"/>
  <c r="P88" s="1"/>
  <c r="AQ88" l="1"/>
  <c r="AR88"/>
  <c r="AA88"/>
  <c r="AE88"/>
  <c r="Q88"/>
  <c r="R88"/>
  <c r="N88"/>
  <c r="AD88"/>
  <c r="EB210"/>
  <c r="EE210"/>
  <c r="AU88" l="1"/>
  <c r="AS88"/>
  <c r="AT88" s="1"/>
  <c r="D88" l="1"/>
  <c r="AV88"/>
  <c r="AM89" l="1"/>
  <c r="Z89"/>
  <c r="AX88"/>
  <c r="AW88"/>
  <c r="M89"/>
  <c r="AY88"/>
  <c r="AB89" l="1"/>
  <c r="AC89" s="1"/>
  <c r="AD89" s="1"/>
  <c r="AO89"/>
  <c r="AP89" s="1"/>
  <c r="AQ89" s="1"/>
  <c r="C88"/>
  <c r="O89"/>
  <c r="P89" s="1"/>
  <c r="N89" l="1"/>
  <c r="R89"/>
  <c r="AA89"/>
  <c r="AE89"/>
  <c r="AN89"/>
  <c r="AR89"/>
  <c r="Q89"/>
  <c r="EB211"/>
  <c r="EE211"/>
  <c r="AS89" l="1"/>
  <c r="AT89" s="1"/>
  <c r="AU89"/>
  <c r="D89" l="1"/>
  <c r="AV89"/>
  <c r="AM90" l="1"/>
  <c r="AY89"/>
  <c r="AX89"/>
  <c r="Z90"/>
  <c r="M90"/>
  <c r="AW89"/>
  <c r="C89" l="1"/>
  <c r="AO90"/>
  <c r="AP90" s="1"/>
  <c r="AB90"/>
  <c r="AC90" s="1"/>
  <c r="O90"/>
  <c r="P90" s="1"/>
  <c r="AD90"/>
  <c r="N90" l="1"/>
  <c r="R90"/>
  <c r="AN90"/>
  <c r="AR90"/>
  <c r="AA90"/>
  <c r="AE90"/>
  <c r="Q90"/>
  <c r="AQ90"/>
  <c r="AS90" l="1"/>
  <c r="AT90" s="1"/>
  <c r="AU90"/>
  <c r="EB212"/>
  <c r="EE212"/>
  <c r="AV90" l="1"/>
  <c r="D90"/>
  <c r="AM91" l="1"/>
  <c r="M91"/>
  <c r="Z91"/>
  <c r="AY90"/>
  <c r="AX90"/>
  <c r="AW90"/>
  <c r="AB91" l="1"/>
  <c r="AC91" s="1"/>
  <c r="O91"/>
  <c r="P91" s="1"/>
  <c r="Q91" s="1"/>
  <c r="C90"/>
  <c r="AO91"/>
  <c r="AP91" s="1"/>
  <c r="AQ91" s="1"/>
  <c r="AD91"/>
  <c r="AU91" l="1"/>
  <c r="D91" s="1"/>
  <c r="AA91"/>
  <c r="AE91"/>
  <c r="AS91"/>
  <c r="AT91" s="1"/>
  <c r="AN91"/>
  <c r="AR91"/>
  <c r="N91"/>
  <c r="R91"/>
  <c r="AV91" l="1"/>
  <c r="AM92" s="1"/>
  <c r="EB213"/>
  <c r="EE213"/>
  <c r="M92" l="1"/>
  <c r="AW91"/>
  <c r="AY91"/>
  <c r="Z92"/>
  <c r="AX91"/>
  <c r="C91" l="1"/>
  <c r="AB92"/>
  <c r="AC92" s="1"/>
  <c r="AD92" s="1"/>
  <c r="O92"/>
  <c r="P92" s="1"/>
  <c r="Q92" s="1"/>
  <c r="AO92"/>
  <c r="AP92" s="1"/>
  <c r="AQ92" s="1"/>
  <c r="N92"/>
  <c r="R92" l="1"/>
  <c r="AS92"/>
  <c r="AT92" s="1"/>
  <c r="AR92"/>
  <c r="AA92"/>
  <c r="AN92"/>
  <c r="AE92"/>
  <c r="AU92"/>
  <c r="D92" s="1"/>
  <c r="AV92" l="1"/>
  <c r="AM93" s="1"/>
  <c r="AY92" l="1"/>
  <c r="AX92"/>
  <c r="C92" s="1"/>
  <c r="AW92"/>
  <c r="M93"/>
  <c r="Z93"/>
  <c r="AO93"/>
  <c r="AP93" s="1"/>
  <c r="AB93"/>
  <c r="AC93" s="1"/>
  <c r="EB214"/>
  <c r="EE214"/>
  <c r="O93" l="1"/>
  <c r="P93" s="1"/>
  <c r="AN93"/>
  <c r="AR93"/>
  <c r="AA93"/>
  <c r="AE93"/>
  <c r="AD93"/>
  <c r="AQ93"/>
  <c r="N93" l="1"/>
  <c r="R93"/>
  <c r="Q93"/>
  <c r="AU93" s="1"/>
  <c r="AS93"/>
  <c r="AT93" s="1"/>
  <c r="D93" l="1"/>
  <c r="AV93"/>
  <c r="Z94" l="1"/>
  <c r="M94"/>
  <c r="AW93"/>
  <c r="AM94"/>
  <c r="AY93"/>
  <c r="AX93"/>
  <c r="AB94" l="1"/>
  <c r="AC94" s="1"/>
  <c r="AD94" s="1"/>
  <c r="AO94"/>
  <c r="AP94" s="1"/>
  <c r="O94"/>
  <c r="P94" s="1"/>
  <c r="Q94" s="1"/>
  <c r="C93"/>
  <c r="AQ94"/>
  <c r="EE215"/>
  <c r="EB215"/>
  <c r="AS94" l="1"/>
  <c r="AT94" s="1"/>
  <c r="AN94"/>
  <c r="AR94"/>
  <c r="AU94"/>
  <c r="N94"/>
  <c r="R94"/>
  <c r="AA94"/>
  <c r="AE94"/>
  <c r="AV94" l="1"/>
  <c r="D94"/>
  <c r="AM95" l="1"/>
  <c r="M95"/>
  <c r="AW94"/>
  <c r="AY94"/>
  <c r="Z95"/>
  <c r="AX94"/>
  <c r="AO95" l="1"/>
  <c r="AP95" s="1"/>
  <c r="AQ95" s="1"/>
  <c r="C94"/>
  <c r="O95"/>
  <c r="P95" s="1"/>
  <c r="AB95"/>
  <c r="AC95" s="1"/>
  <c r="AD95" s="1"/>
  <c r="N95" l="1"/>
  <c r="R95"/>
  <c r="AR95"/>
  <c r="AN95"/>
  <c r="AA95"/>
  <c r="AE95"/>
  <c r="Q95"/>
  <c r="AS95" l="1"/>
  <c r="AT95" s="1"/>
  <c r="AU95"/>
  <c r="EE216"/>
  <c r="EB216"/>
  <c r="AV95" l="1"/>
  <c r="D95"/>
  <c r="AM96" l="1"/>
  <c r="Z96"/>
  <c r="AY95"/>
  <c r="AX95"/>
  <c r="AW95"/>
  <c r="M96"/>
  <c r="AO96" l="1"/>
  <c r="AP96" s="1"/>
  <c r="C95"/>
  <c r="AQ96"/>
  <c r="O96"/>
  <c r="P96" s="1"/>
  <c r="Q96" s="1"/>
  <c r="AB96"/>
  <c r="AC96" s="1"/>
  <c r="AA96" l="1"/>
  <c r="AE96"/>
  <c r="AN96"/>
  <c r="AR96"/>
  <c r="N96"/>
  <c r="R96"/>
  <c r="AD96"/>
  <c r="AU96" s="1"/>
  <c r="D96" l="1"/>
  <c r="AV96"/>
  <c r="AS96"/>
  <c r="AT96" s="1"/>
  <c r="AY96" l="1"/>
  <c r="M97"/>
  <c r="AM97"/>
  <c r="Z97"/>
  <c r="AX96"/>
  <c r="AW96"/>
  <c r="EB217"/>
  <c r="EE217"/>
  <c r="O97" l="1"/>
  <c r="P97" s="1"/>
  <c r="C96"/>
  <c r="Q97"/>
  <c r="AB97"/>
  <c r="AC97" s="1"/>
  <c r="AD97" s="1"/>
  <c r="AO97"/>
  <c r="AP97" s="1"/>
  <c r="AN97" l="1"/>
  <c r="AR97"/>
  <c r="N97"/>
  <c r="R97"/>
  <c r="AA97"/>
  <c r="AE97"/>
  <c r="AQ97"/>
  <c r="AS97" s="1"/>
  <c r="AT97" s="1"/>
  <c r="AU97" l="1"/>
  <c r="AV97" l="1"/>
  <c r="D97"/>
  <c r="Z98" l="1"/>
  <c r="M98"/>
  <c r="AW97"/>
  <c r="AX97"/>
  <c r="AM98"/>
  <c r="AY97"/>
  <c r="O98" l="1"/>
  <c r="P98" s="1"/>
  <c r="AO98"/>
  <c r="AP98" s="1"/>
  <c r="AB98"/>
  <c r="AC98" s="1"/>
  <c r="AD98" s="1"/>
  <c r="C97"/>
  <c r="AQ98"/>
  <c r="Q98"/>
  <c r="EE218"/>
  <c r="EB218"/>
  <c r="AS98" l="1"/>
  <c r="AT98" s="1"/>
  <c r="AE98"/>
  <c r="AA98"/>
  <c r="N98"/>
  <c r="R98"/>
  <c r="AN98"/>
  <c r="AR98"/>
  <c r="AU98"/>
  <c r="AV98" l="1"/>
  <c r="D98"/>
  <c r="AM99" l="1"/>
  <c r="Z99"/>
  <c r="AY98"/>
  <c r="M99"/>
  <c r="AX98"/>
  <c r="AW98"/>
  <c r="O99" l="1"/>
  <c r="P99" s="1"/>
  <c r="AB99"/>
  <c r="AC99" s="1"/>
  <c r="AD99" s="1"/>
  <c r="AO99"/>
  <c r="AP99" s="1"/>
  <c r="C98"/>
  <c r="AN99" l="1"/>
  <c r="AR99"/>
  <c r="N99"/>
  <c r="R99"/>
  <c r="AA99"/>
  <c r="AE99"/>
  <c r="AQ99"/>
  <c r="Q99"/>
  <c r="AS99" l="1"/>
  <c r="AT99" s="1"/>
  <c r="AU99"/>
  <c r="EE219"/>
  <c r="EB219"/>
  <c r="D99" l="1"/>
  <c r="AV99"/>
  <c r="AM100" l="1"/>
  <c r="M100"/>
  <c r="AY99"/>
  <c r="Z100"/>
  <c r="AX99"/>
  <c r="AW99"/>
  <c r="AO100" l="1"/>
  <c r="AP100" s="1"/>
  <c r="O100"/>
  <c r="P100" s="1"/>
  <c r="Q100" s="1"/>
  <c r="C99"/>
  <c r="AB100"/>
  <c r="AC100" s="1"/>
  <c r="AD100" s="1"/>
  <c r="AQ100"/>
  <c r="AU100" l="1"/>
  <c r="D100" s="1"/>
  <c r="AS100"/>
  <c r="AT100" s="1"/>
  <c r="AV100"/>
  <c r="N100"/>
  <c r="R100"/>
  <c r="AA100"/>
  <c r="AE100"/>
  <c r="AN100"/>
  <c r="AR100"/>
  <c r="AM101" l="1"/>
  <c r="AY100"/>
  <c r="Z101"/>
  <c r="M101"/>
  <c r="AW100"/>
  <c r="AX100"/>
  <c r="C100" l="1"/>
  <c r="AO101"/>
  <c r="AP101" s="1"/>
  <c r="AQ101" s="1"/>
  <c r="O101"/>
  <c r="P101" s="1"/>
  <c r="AB101"/>
  <c r="AC101" s="1"/>
  <c r="AD101" s="1"/>
  <c r="Q101"/>
  <c r="EE220"/>
  <c r="EB220"/>
  <c r="AU101" l="1"/>
  <c r="AV101" s="1"/>
  <c r="N101"/>
  <c r="R101"/>
  <c r="AA101"/>
  <c r="AE101"/>
  <c r="AN101"/>
  <c r="AR101"/>
  <c r="AS101"/>
  <c r="AT101" s="1"/>
  <c r="D101" l="1"/>
  <c r="AM102"/>
  <c r="Z102"/>
  <c r="AY101"/>
  <c r="AX101"/>
  <c r="M102"/>
  <c r="AW101"/>
  <c r="AO102" l="1"/>
  <c r="AP102" s="1"/>
  <c r="AQ102" s="1"/>
  <c r="O102"/>
  <c r="P102" s="1"/>
  <c r="AB102"/>
  <c r="AC102" s="1"/>
  <c r="C101"/>
  <c r="Q102"/>
  <c r="AA102" l="1"/>
  <c r="AE102"/>
  <c r="AN102"/>
  <c r="AR102"/>
  <c r="R102"/>
  <c r="N102"/>
  <c r="AD102"/>
  <c r="AS102" s="1"/>
  <c r="AT102" s="1"/>
  <c r="AU102" l="1"/>
  <c r="D102" l="1"/>
  <c r="AV102"/>
  <c r="EE221"/>
  <c r="EB221"/>
  <c r="AM103" l="1"/>
  <c r="M103"/>
  <c r="Z103"/>
  <c r="AX102"/>
  <c r="AW102"/>
  <c r="AY102"/>
  <c r="AB103" l="1"/>
  <c r="AC103" s="1"/>
  <c r="AO103"/>
  <c r="AP103" s="1"/>
  <c r="AD103"/>
  <c r="AQ103"/>
  <c r="O103"/>
  <c r="P103" s="1"/>
  <c r="C102"/>
  <c r="N103" l="1"/>
  <c r="R103"/>
  <c r="AA103"/>
  <c r="AE103"/>
  <c r="AN103"/>
  <c r="AR103"/>
  <c r="Q103"/>
  <c r="AS103" l="1"/>
  <c r="AT103" s="1"/>
  <c r="AU103"/>
  <c r="D103" l="1"/>
  <c r="AV103"/>
  <c r="AM104" l="1"/>
  <c r="AY103"/>
  <c r="AW103"/>
  <c r="M104"/>
  <c r="Z104"/>
  <c r="AX103"/>
  <c r="EE222"/>
  <c r="EB222"/>
  <c r="AO104" l="1"/>
  <c r="AP104" s="1"/>
  <c r="AB104"/>
  <c r="AC104" s="1"/>
  <c r="C103"/>
  <c r="O104"/>
  <c r="P104" s="1"/>
  <c r="Q104" l="1"/>
  <c r="R104"/>
  <c r="N104"/>
  <c r="AR104"/>
  <c r="AN104"/>
  <c r="AE104"/>
  <c r="AA104"/>
  <c r="AD104"/>
  <c r="AQ104"/>
  <c r="AS104" l="1"/>
  <c r="AT104" s="1"/>
  <c r="AU104"/>
  <c r="AV104" l="1"/>
  <c r="D104"/>
  <c r="AM105" l="1"/>
  <c r="AY104"/>
  <c r="M105"/>
  <c r="Z105"/>
  <c r="AX104"/>
  <c r="AW104"/>
  <c r="C104" l="1"/>
  <c r="AO105"/>
  <c r="AP105" s="1"/>
  <c r="AB105"/>
  <c r="AC105" s="1"/>
  <c r="O105"/>
  <c r="P105" s="1"/>
  <c r="AD105"/>
  <c r="EB223"/>
  <c r="EE223"/>
  <c r="R105" l="1"/>
  <c r="N105"/>
  <c r="AN105"/>
  <c r="AR105"/>
  <c r="AE105"/>
  <c r="AA105"/>
  <c r="Q105"/>
  <c r="AQ105"/>
  <c r="AS105" l="1"/>
  <c r="AT105" s="1"/>
  <c r="AU105"/>
  <c r="D105" l="1"/>
  <c r="AV105"/>
  <c r="AM106" l="1"/>
  <c r="M106"/>
  <c r="AY105"/>
  <c r="Z106"/>
  <c r="AW105"/>
  <c r="AX105"/>
  <c r="AO106" l="1"/>
  <c r="AP106" s="1"/>
  <c r="O106"/>
  <c r="P106" s="1"/>
  <c r="Q106" s="1"/>
  <c r="AB106"/>
  <c r="AC106" s="1"/>
  <c r="C105"/>
  <c r="AQ106"/>
  <c r="AA106" l="1"/>
  <c r="AE106"/>
  <c r="AN106"/>
  <c r="AR106"/>
  <c r="N106"/>
  <c r="R106"/>
  <c r="AD106"/>
  <c r="AU106" s="1"/>
  <c r="EB224"/>
  <c r="EE224"/>
  <c r="AS106" l="1"/>
  <c r="AT106" s="1"/>
  <c r="D106"/>
  <c r="AV106"/>
  <c r="AM107" l="1"/>
  <c r="AY106"/>
  <c r="M107"/>
  <c r="Z107"/>
  <c r="AX106"/>
  <c r="AW106"/>
  <c r="C106" l="1"/>
  <c r="AB107"/>
  <c r="AC107" s="1"/>
  <c r="O107"/>
  <c r="P107" s="1"/>
  <c r="AO107"/>
  <c r="AP107" s="1"/>
  <c r="Q107"/>
  <c r="AD107"/>
  <c r="AN107" l="1"/>
  <c r="AR107"/>
  <c r="AA107"/>
  <c r="AE107"/>
  <c r="N107"/>
  <c r="R107"/>
  <c r="AQ107"/>
  <c r="AU107" s="1"/>
  <c r="AV107" l="1"/>
  <c r="D107"/>
  <c r="AS107"/>
  <c r="AT107" s="1"/>
  <c r="EE225"/>
  <c r="AM108" l="1"/>
  <c r="Z108"/>
  <c r="AY107"/>
  <c r="M108"/>
  <c r="AW107"/>
  <c r="AX107"/>
  <c r="EB225"/>
  <c r="AO108" l="1"/>
  <c r="AP108" s="1"/>
  <c r="C107"/>
  <c r="AB108"/>
  <c r="AC108" s="1"/>
  <c r="AD108" s="1"/>
  <c r="O108"/>
  <c r="P108" s="1"/>
  <c r="Q108" s="1"/>
  <c r="AQ108"/>
  <c r="AU108" l="1"/>
  <c r="D108" s="1"/>
  <c r="AA108"/>
  <c r="AE108"/>
  <c r="AN108"/>
  <c r="AR108"/>
  <c r="N108"/>
  <c r="R108"/>
  <c r="AS108"/>
  <c r="AT108" s="1"/>
  <c r="AV108" l="1"/>
  <c r="Z109" s="1"/>
  <c r="AX108" l="1"/>
  <c r="AW108"/>
  <c r="AM109"/>
  <c r="M109"/>
  <c r="AY108"/>
  <c r="AO109" l="1"/>
  <c r="AP109" s="1"/>
  <c r="AQ109" s="1"/>
  <c r="AB109"/>
  <c r="AC109" s="1"/>
  <c r="AD109" s="1"/>
  <c r="O109"/>
  <c r="P109" s="1"/>
  <c r="Q109" s="1"/>
  <c r="C108"/>
  <c r="EE226"/>
  <c r="EB226"/>
  <c r="AN109" l="1"/>
  <c r="AU109"/>
  <c r="D109" s="1"/>
  <c r="AR109"/>
  <c r="N109"/>
  <c r="R109"/>
  <c r="AA109"/>
  <c r="AS109"/>
  <c r="AT109" s="1"/>
  <c r="AE109"/>
  <c r="AV109"/>
  <c r="AM110" s="1"/>
  <c r="AY109" l="1"/>
  <c r="AW109"/>
  <c r="Z110"/>
  <c r="AX109"/>
  <c r="AO110" s="1"/>
  <c r="AP110" s="1"/>
  <c r="AR110" s="1"/>
  <c r="M110"/>
  <c r="O110"/>
  <c r="P110" s="1"/>
  <c r="Q110" s="1"/>
  <c r="AN110" l="1"/>
  <c r="C109"/>
  <c r="AQ110"/>
  <c r="AB110"/>
  <c r="AC110" s="1"/>
  <c r="AD110" s="1"/>
  <c r="N110"/>
  <c r="R110"/>
  <c r="AE110" l="1"/>
  <c r="AU110"/>
  <c r="AS110"/>
  <c r="AT110" s="1"/>
  <c r="AA110"/>
  <c r="D110" l="1"/>
  <c r="AV110"/>
  <c r="EB227"/>
  <c r="M111" l="1"/>
  <c r="AY110"/>
  <c r="AW110"/>
  <c r="AM111"/>
  <c r="Z111"/>
  <c r="AX110"/>
  <c r="EE227"/>
  <c r="O111" l="1"/>
  <c r="P111" s="1"/>
  <c r="R111" s="1"/>
  <c r="AB111"/>
  <c r="AC111" s="1"/>
  <c r="AD111" s="1"/>
  <c r="AO111"/>
  <c r="AP111" s="1"/>
  <c r="C110"/>
  <c r="Q111"/>
  <c r="N111" l="1"/>
  <c r="AE111"/>
  <c r="AA111"/>
  <c r="AQ111"/>
  <c r="AU111" s="1"/>
  <c r="AN111"/>
  <c r="AR111"/>
  <c r="D111" l="1"/>
  <c r="AV111"/>
  <c r="AS111"/>
  <c r="AT111" s="1"/>
  <c r="Z112" l="1"/>
  <c r="AY111"/>
  <c r="M112"/>
  <c r="AW111"/>
  <c r="AX111"/>
  <c r="AM112"/>
  <c r="O112" l="1"/>
  <c r="P112" s="1"/>
  <c r="Q112" s="1"/>
  <c r="C111"/>
  <c r="AB112"/>
  <c r="AC112" s="1"/>
  <c r="AO112"/>
  <c r="AP112" s="1"/>
  <c r="AQ112" s="1"/>
  <c r="EE228"/>
  <c r="EB228"/>
  <c r="AD112" l="1"/>
  <c r="AS112" s="1"/>
  <c r="AT112" s="1"/>
  <c r="AA112"/>
  <c r="AE112"/>
  <c r="AN112"/>
  <c r="AR112"/>
  <c r="N112"/>
  <c r="R112"/>
  <c r="AU112" l="1"/>
  <c r="D112" l="1"/>
  <c r="AV112"/>
  <c r="Z113" l="1"/>
  <c r="AW112"/>
  <c r="AY112"/>
  <c r="AX112"/>
  <c r="AM113"/>
  <c r="M113"/>
  <c r="AO113" l="1"/>
  <c r="AP113" s="1"/>
  <c r="AQ113" s="1"/>
  <c r="AB113"/>
  <c r="AC113" s="1"/>
  <c r="O113"/>
  <c r="P113" s="1"/>
  <c r="Q113" s="1"/>
  <c r="C112"/>
  <c r="AD113"/>
  <c r="EE229"/>
  <c r="R113" l="1"/>
  <c r="N113"/>
  <c r="AR113"/>
  <c r="AN113"/>
  <c r="AU113"/>
  <c r="AS113"/>
  <c r="AT113" s="1"/>
  <c r="AE113"/>
  <c r="AA113"/>
  <c r="EB229"/>
  <c r="D113" l="1"/>
  <c r="AV113"/>
  <c r="AM114" l="1"/>
  <c r="AX113"/>
  <c r="AY113"/>
  <c r="Z114"/>
  <c r="M114"/>
  <c r="AW113"/>
  <c r="AO114" l="1"/>
  <c r="AP114" s="1"/>
  <c r="O114"/>
  <c r="P114" s="1"/>
  <c r="C113"/>
  <c r="AB114"/>
  <c r="AC114" s="1"/>
  <c r="AD114" l="1"/>
  <c r="AA114"/>
  <c r="AE114"/>
  <c r="R114"/>
  <c r="N114"/>
  <c r="Q114"/>
  <c r="AQ114"/>
  <c r="AR114"/>
  <c r="AN114"/>
  <c r="AS114" l="1"/>
  <c r="AT114" s="1"/>
  <c r="AU114"/>
  <c r="EE230"/>
  <c r="EB230"/>
  <c r="D114" l="1"/>
  <c r="AV114"/>
  <c r="Z115" l="1"/>
  <c r="M115"/>
  <c r="AM115"/>
  <c r="AW114"/>
  <c r="AX114"/>
  <c r="AY114"/>
  <c r="AB115" l="1"/>
  <c r="AC115" s="1"/>
  <c r="O115"/>
  <c r="P115" s="1"/>
  <c r="AO115"/>
  <c r="AP115" s="1"/>
  <c r="C114"/>
  <c r="N115" l="1"/>
  <c r="R115"/>
  <c r="Q115"/>
  <c r="AQ115"/>
  <c r="AN115"/>
  <c r="AR115"/>
  <c r="AA115"/>
  <c r="AE115"/>
  <c r="AD115"/>
  <c r="AU115" l="1"/>
  <c r="AS115"/>
  <c r="AT115" s="1"/>
  <c r="D115" l="1"/>
  <c r="AV115"/>
  <c r="EE231"/>
  <c r="EB231"/>
  <c r="AM116" l="1"/>
  <c r="Z116"/>
  <c r="M116"/>
  <c r="AX115"/>
  <c r="AY115"/>
  <c r="AW115"/>
  <c r="C115" l="1"/>
  <c r="AB116"/>
  <c r="AC116" s="1"/>
  <c r="AO116"/>
  <c r="AP116" s="1"/>
  <c r="O116"/>
  <c r="P116" s="1"/>
  <c r="Q116" s="1"/>
  <c r="AQ116" l="1"/>
  <c r="AR116"/>
  <c r="AN116"/>
  <c r="R116"/>
  <c r="N116"/>
  <c r="AE116"/>
  <c r="AA116"/>
  <c r="AD116"/>
  <c r="AU116" l="1"/>
  <c r="D116" s="1"/>
  <c r="AS116"/>
  <c r="AT116" s="1"/>
  <c r="AV116" l="1"/>
  <c r="M117" s="1"/>
  <c r="EE232"/>
  <c r="AM117" l="1"/>
  <c r="Z117"/>
  <c r="AW116"/>
  <c r="AX116"/>
  <c r="AY116"/>
  <c r="EB232"/>
  <c r="AO117" l="1"/>
  <c r="AP117" s="1"/>
  <c r="O117"/>
  <c r="P117" s="1"/>
  <c r="C116"/>
  <c r="AB117"/>
  <c r="AC117" s="1"/>
  <c r="AA117" l="1"/>
  <c r="AE117"/>
  <c r="Q117"/>
  <c r="R117"/>
  <c r="N117"/>
  <c r="AR117"/>
  <c r="AN117"/>
  <c r="AD117"/>
  <c r="AQ117"/>
  <c r="AS117" l="1"/>
  <c r="AT117" s="1"/>
  <c r="AU117"/>
  <c r="AV117" l="1"/>
  <c r="D117"/>
  <c r="Z118" l="1"/>
  <c r="AM118"/>
  <c r="AY117"/>
  <c r="AW117"/>
  <c r="M118"/>
  <c r="AX117"/>
  <c r="EE233"/>
  <c r="AO118" l="1"/>
  <c r="AP118" s="1"/>
  <c r="C117"/>
  <c r="AB118"/>
  <c r="AC118" s="1"/>
  <c r="AD118" s="1"/>
  <c r="O118"/>
  <c r="P118" s="1"/>
  <c r="EB233"/>
  <c r="AE118" l="1"/>
  <c r="AA118"/>
  <c r="AN118"/>
  <c r="AR118"/>
  <c r="Q118"/>
  <c r="N118"/>
  <c r="R118"/>
  <c r="AQ118"/>
  <c r="AS118" l="1"/>
  <c r="AT118" s="1"/>
  <c r="AU118"/>
  <c r="AV118" l="1"/>
  <c r="D118"/>
  <c r="EE234"/>
  <c r="Z119" l="1"/>
  <c r="M119"/>
  <c r="AX118"/>
  <c r="AM119"/>
  <c r="AW118"/>
  <c r="AY118"/>
  <c r="EB234"/>
  <c r="AB119" l="1"/>
  <c r="AC119" s="1"/>
  <c r="AO119"/>
  <c r="AP119" s="1"/>
  <c r="O119"/>
  <c r="P119" s="1"/>
  <c r="Q119" s="1"/>
  <c r="C118"/>
  <c r="N119" l="1"/>
  <c r="R119"/>
  <c r="AD119"/>
  <c r="AE119"/>
  <c r="AA119"/>
  <c r="AQ119"/>
  <c r="AR119"/>
  <c r="AN119"/>
  <c r="AS119" l="1"/>
  <c r="AT119" s="1"/>
  <c r="AU119"/>
  <c r="AV119" s="1"/>
  <c r="D119"/>
  <c r="Z120" l="1"/>
  <c r="M120"/>
  <c r="AM120"/>
  <c r="AY119"/>
  <c r="AX119"/>
  <c r="AW119"/>
  <c r="O120" l="1"/>
  <c r="P120" s="1"/>
  <c r="AO120"/>
  <c r="AP120" s="1"/>
  <c r="AQ120" s="1"/>
  <c r="C119"/>
  <c r="AB120"/>
  <c r="AC120" s="1"/>
  <c r="AD120" s="1"/>
  <c r="EB235"/>
  <c r="EE235"/>
  <c r="N120" l="1"/>
  <c r="R120"/>
  <c r="AE120"/>
  <c r="AA120"/>
  <c r="AN120"/>
  <c r="AR120"/>
  <c r="Q120"/>
  <c r="AS120" l="1"/>
  <c r="AT120" s="1"/>
  <c r="AU120"/>
  <c r="D120" l="1"/>
  <c r="AV120"/>
  <c r="Z121" l="1"/>
  <c r="AY120"/>
  <c r="AX120"/>
  <c r="M121"/>
  <c r="AM121"/>
  <c r="AW120"/>
  <c r="AO121" l="1"/>
  <c r="AP121" s="1"/>
  <c r="O121"/>
  <c r="P121" s="1"/>
  <c r="AQ121"/>
  <c r="AB121"/>
  <c r="AC121" s="1"/>
  <c r="AD121" s="1"/>
  <c r="C120"/>
  <c r="AE121" l="1"/>
  <c r="AA121"/>
  <c r="Q121"/>
  <c r="AU121" s="1"/>
  <c r="R121"/>
  <c r="N121"/>
  <c r="AR121"/>
  <c r="AN121"/>
  <c r="EB236"/>
  <c r="EE236"/>
  <c r="AS121" l="1"/>
  <c r="AT121" s="1"/>
  <c r="AV121"/>
  <c r="D121"/>
  <c r="AM122" l="1"/>
  <c r="AW121"/>
  <c r="AY121"/>
  <c r="M122"/>
  <c r="Z122"/>
  <c r="AX121"/>
  <c r="AO122" l="1"/>
  <c r="AP122" s="1"/>
  <c r="O122"/>
  <c r="P122" s="1"/>
  <c r="C121"/>
  <c r="AB122"/>
  <c r="AC122" s="1"/>
  <c r="AQ122"/>
  <c r="AD122" l="1"/>
  <c r="AA122"/>
  <c r="AE122"/>
  <c r="R122"/>
  <c r="N122"/>
  <c r="AR122"/>
  <c r="AN122"/>
  <c r="Q122"/>
  <c r="AS122" l="1"/>
  <c r="AT122" s="1"/>
  <c r="AU122"/>
  <c r="D122" l="1"/>
  <c r="AV122"/>
  <c r="EE237"/>
  <c r="EB237"/>
  <c r="M123" l="1"/>
  <c r="AM123"/>
  <c r="AW122"/>
  <c r="Z123"/>
  <c r="AY122"/>
  <c r="AX122"/>
  <c r="C122" l="1"/>
  <c r="AB123"/>
  <c r="AC123" s="1"/>
  <c r="O123"/>
  <c r="P123" s="1"/>
  <c r="AO123"/>
  <c r="AP123" s="1"/>
  <c r="AQ123" s="1"/>
  <c r="Q123"/>
  <c r="AD123"/>
  <c r="R123" l="1"/>
  <c r="N123"/>
  <c r="AR123"/>
  <c r="AN123"/>
  <c r="AE123"/>
  <c r="AA123"/>
  <c r="AS123"/>
  <c r="AT123" s="1"/>
  <c r="AU123"/>
  <c r="D123" l="1"/>
  <c r="AV123"/>
  <c r="M124" l="1"/>
  <c r="AM124"/>
  <c r="AW123"/>
  <c r="Z124"/>
  <c r="AY123"/>
  <c r="AX123"/>
  <c r="O124" l="1"/>
  <c r="P124" s="1"/>
  <c r="C123"/>
  <c r="Q124"/>
  <c r="AB124"/>
  <c r="AC124" s="1"/>
  <c r="AO124"/>
  <c r="AP124" s="1"/>
  <c r="EB238"/>
  <c r="EE238"/>
  <c r="AA124" l="1"/>
  <c r="AE124"/>
  <c r="AD124"/>
  <c r="AR124"/>
  <c r="AN124"/>
  <c r="AQ124"/>
  <c r="N124"/>
  <c r="R124"/>
  <c r="AS124" l="1"/>
  <c r="AT124" s="1"/>
  <c r="AU124"/>
  <c r="D124" l="1"/>
  <c r="AV124"/>
  <c r="Z125" l="1"/>
  <c r="AM125"/>
  <c r="AW124"/>
  <c r="M125"/>
  <c r="AY124"/>
  <c r="AX124"/>
  <c r="C124" l="1"/>
  <c r="AO125"/>
  <c r="AP125" s="1"/>
  <c r="O125"/>
  <c r="P125" s="1"/>
  <c r="AB125"/>
  <c r="AC125" s="1"/>
  <c r="R125" l="1"/>
  <c r="N125"/>
  <c r="AA125"/>
  <c r="AE125"/>
  <c r="AD125"/>
  <c r="AR125"/>
  <c r="AN125"/>
  <c r="AQ125"/>
  <c r="Q125"/>
  <c r="EE239"/>
  <c r="EB239"/>
  <c r="AU125" l="1"/>
  <c r="AS125"/>
  <c r="AT125" s="1"/>
  <c r="AV125" l="1"/>
  <c r="D125"/>
  <c r="AM126" l="1"/>
  <c r="AY125"/>
  <c r="Z126"/>
  <c r="M126"/>
  <c r="AW125"/>
  <c r="AX125"/>
  <c r="O126" l="1"/>
  <c r="P126" s="1"/>
  <c r="Q126" s="1"/>
  <c r="AO126"/>
  <c r="AP126" s="1"/>
  <c r="C125"/>
  <c r="AB126"/>
  <c r="AC126" s="1"/>
  <c r="AA126" l="1"/>
  <c r="AD126"/>
  <c r="AE126"/>
  <c r="AQ126"/>
  <c r="AN126"/>
  <c r="AR126"/>
  <c r="N126"/>
  <c r="R126"/>
  <c r="AS126" l="1"/>
  <c r="AT126" s="1"/>
  <c r="AU126"/>
  <c r="EB240"/>
  <c r="EE240"/>
  <c r="D126" l="1"/>
  <c r="AV126"/>
  <c r="M127" l="1"/>
  <c r="Z127"/>
  <c r="AW126"/>
  <c r="AM127"/>
  <c r="AY126"/>
  <c r="AX126"/>
  <c r="O127" l="1"/>
  <c r="P127" s="1"/>
  <c r="Q127" s="1"/>
  <c r="AB127"/>
  <c r="AC127" s="1"/>
  <c r="C126"/>
  <c r="AO127"/>
  <c r="AP127" s="1"/>
  <c r="AR127" l="1"/>
  <c r="AQ127"/>
  <c r="AN127"/>
  <c r="AE127"/>
  <c r="AA127"/>
  <c r="AD127"/>
  <c r="AU127" s="1"/>
  <c r="N127"/>
  <c r="R127"/>
  <c r="AV127" l="1"/>
  <c r="AM128" s="1"/>
  <c r="D127"/>
  <c r="AS127"/>
  <c r="AT127" s="1"/>
  <c r="AY127"/>
  <c r="AX127"/>
  <c r="Z128" l="1"/>
  <c r="AW127"/>
  <c r="AB128" s="1"/>
  <c r="AC128" s="1"/>
  <c r="M128"/>
  <c r="O128"/>
  <c r="P128" s="1"/>
  <c r="AO128"/>
  <c r="AP128" s="1"/>
  <c r="AQ128" s="1"/>
  <c r="EB241"/>
  <c r="EE241"/>
  <c r="C127" l="1"/>
  <c r="AA128"/>
  <c r="AE128"/>
  <c r="AR128"/>
  <c r="AN128"/>
  <c r="N128"/>
  <c r="Q128"/>
  <c r="R128"/>
  <c r="AD128"/>
  <c r="AU128" l="1"/>
  <c r="AS128"/>
  <c r="AT128" s="1"/>
  <c r="D128" l="1"/>
  <c r="AV128"/>
  <c r="Z129" l="1"/>
  <c r="M129"/>
  <c r="AM129"/>
  <c r="AY128"/>
  <c r="AW128"/>
  <c r="AX128"/>
  <c r="AB129" l="1"/>
  <c r="AC129" s="1"/>
  <c r="AO129"/>
  <c r="AP129" s="1"/>
  <c r="C128"/>
  <c r="O129"/>
  <c r="P129" s="1"/>
  <c r="AD129"/>
  <c r="EB242"/>
  <c r="EE242"/>
  <c r="N129" l="1"/>
  <c r="R129"/>
  <c r="AR129"/>
  <c r="AQ129"/>
  <c r="AN129"/>
  <c r="AA129"/>
  <c r="AE129"/>
  <c r="Q129"/>
  <c r="AU129" l="1"/>
  <c r="AS129"/>
  <c r="AT129" s="1"/>
  <c r="D129" l="1"/>
  <c r="AV129"/>
  <c r="M130" l="1"/>
  <c r="AM130"/>
  <c r="Z130"/>
  <c r="AY129"/>
  <c r="AW129"/>
  <c r="AX129"/>
  <c r="AO130" l="1"/>
  <c r="AP130" s="1"/>
  <c r="O130"/>
  <c r="P130" s="1"/>
  <c r="AB130"/>
  <c r="AC130" s="1"/>
  <c r="AD130" s="1"/>
  <c r="C129"/>
  <c r="Q130" l="1"/>
  <c r="R130"/>
  <c r="N130"/>
  <c r="AE130"/>
  <c r="AA130"/>
  <c r="AN130"/>
  <c r="AQ130"/>
  <c r="AR130"/>
  <c r="EB243"/>
  <c r="EE243"/>
  <c r="AS130" l="1"/>
  <c r="AT130" s="1"/>
  <c r="AU130"/>
  <c r="D130" l="1"/>
  <c r="AV130"/>
  <c r="M131" l="1"/>
  <c r="Z131"/>
  <c r="AM131"/>
  <c r="AX130"/>
  <c r="AW130"/>
  <c r="AY130"/>
  <c r="AO131" l="1"/>
  <c r="AP131" s="1"/>
  <c r="C130"/>
  <c r="O131"/>
  <c r="P131" s="1"/>
  <c r="Q131" s="1"/>
  <c r="AB131"/>
  <c r="AC131" s="1"/>
  <c r="AA131" l="1"/>
  <c r="AE131"/>
  <c r="R131"/>
  <c r="N131"/>
  <c r="AN131"/>
  <c r="AR131"/>
  <c r="AD131"/>
  <c r="AQ131"/>
  <c r="EE244"/>
  <c r="AU131" l="1"/>
  <c r="D131" s="1"/>
  <c r="AS131"/>
  <c r="AT131" s="1"/>
  <c r="EB244"/>
  <c r="AV131" l="1"/>
  <c r="AY131" s="1"/>
  <c r="AW131" l="1"/>
  <c r="AX131"/>
  <c r="Z132"/>
  <c r="AM132"/>
  <c r="M132"/>
  <c r="O132" l="1"/>
  <c r="P132" s="1"/>
  <c r="R132" s="1"/>
  <c r="C131"/>
  <c r="AO132"/>
  <c r="AP132" s="1"/>
  <c r="AR132" s="1"/>
  <c r="AB132"/>
  <c r="AC132" s="1"/>
  <c r="AA132" s="1"/>
  <c r="Q132"/>
  <c r="AQ132" l="1"/>
  <c r="N132"/>
  <c r="AN132"/>
  <c r="AE132"/>
  <c r="AD132"/>
  <c r="AS132" l="1"/>
  <c r="AT132" s="1"/>
  <c r="AU132"/>
  <c r="AV132" s="1"/>
  <c r="EB245"/>
  <c r="EE245"/>
  <c r="D132" l="1"/>
  <c r="Z133"/>
  <c r="AM133"/>
  <c r="M133"/>
  <c r="AY132"/>
  <c r="AW132"/>
  <c r="AX132"/>
  <c r="O133" l="1"/>
  <c r="P133" s="1"/>
  <c r="C132"/>
  <c r="AO133"/>
  <c r="AP133" s="1"/>
  <c r="AQ133" s="1"/>
  <c r="AB133"/>
  <c r="AC133" s="1"/>
  <c r="AA133" l="1"/>
  <c r="AE133"/>
  <c r="AN133"/>
  <c r="AR133"/>
  <c r="R133"/>
  <c r="Q133"/>
  <c r="N133"/>
  <c r="AD133"/>
  <c r="AS133" l="1"/>
  <c r="AT133" s="1"/>
  <c r="AU133"/>
  <c r="AV133" l="1"/>
  <c r="D133"/>
  <c r="AM134" l="1"/>
  <c r="M134"/>
  <c r="Z134"/>
  <c r="AY133"/>
  <c r="AW133"/>
  <c r="AX133"/>
  <c r="EB246"/>
  <c r="EE246"/>
  <c r="AB134" l="1"/>
  <c r="AC134" s="1"/>
  <c r="O134"/>
  <c r="P134" s="1"/>
  <c r="Q134" s="1"/>
  <c r="C133"/>
  <c r="AO134"/>
  <c r="AP134" s="1"/>
  <c r="AQ134" s="1"/>
  <c r="AR134" l="1"/>
  <c r="AN134"/>
  <c r="R134"/>
  <c r="N134"/>
  <c r="AA134"/>
  <c r="AD134"/>
  <c r="AE134"/>
  <c r="AU134" l="1"/>
  <c r="AS134"/>
  <c r="AT134" s="1"/>
  <c r="D134" l="1"/>
  <c r="AV134"/>
  <c r="M135" l="1"/>
  <c r="Z135"/>
  <c r="AM135"/>
  <c r="AW134"/>
  <c r="AX134"/>
  <c r="AY134"/>
  <c r="O135" l="1"/>
  <c r="P135" s="1"/>
  <c r="Q135" s="1"/>
  <c r="AB135"/>
  <c r="AC135" s="1"/>
  <c r="AD135" s="1"/>
  <c r="C134"/>
  <c r="AO135"/>
  <c r="AP135" s="1"/>
  <c r="AQ135" s="1"/>
  <c r="EB247"/>
  <c r="EE247"/>
  <c r="AS135" l="1"/>
  <c r="AT135" s="1"/>
  <c r="AU135"/>
  <c r="N135"/>
  <c r="R135"/>
  <c r="AN135"/>
  <c r="AR135"/>
  <c r="AA135"/>
  <c r="AE135"/>
  <c r="AV135" l="1"/>
  <c r="AM136" s="1"/>
  <c r="D135"/>
  <c r="M136" l="1"/>
  <c r="Z136"/>
  <c r="AY135"/>
  <c r="AW135"/>
  <c r="AX135"/>
  <c r="AB136" l="1"/>
  <c r="AC136" s="1"/>
  <c r="AO136"/>
  <c r="AP136" s="1"/>
  <c r="O136"/>
  <c r="P136" s="1"/>
  <c r="C135"/>
  <c r="AR136" l="1"/>
  <c r="AN136"/>
  <c r="N136"/>
  <c r="R136"/>
  <c r="Q136"/>
  <c r="AD136"/>
  <c r="AE136"/>
  <c r="AA136"/>
  <c r="AQ136"/>
  <c r="EB248"/>
  <c r="EE248"/>
  <c r="AS136" l="1"/>
  <c r="AT136" s="1"/>
  <c r="AU136"/>
  <c r="D136" l="1"/>
  <c r="AV136"/>
  <c r="Z137" l="1"/>
  <c r="M137"/>
  <c r="AM137"/>
  <c r="AY136"/>
  <c r="AW136"/>
  <c r="AX136"/>
  <c r="O137" l="1"/>
  <c r="P137" s="1"/>
  <c r="Q137" s="1"/>
  <c r="C136"/>
  <c r="AB137"/>
  <c r="AC137" s="1"/>
  <c r="AO137"/>
  <c r="AP137" s="1"/>
  <c r="AN137" l="1"/>
  <c r="AR137"/>
  <c r="AE137"/>
  <c r="AD137"/>
  <c r="AA137"/>
  <c r="R137"/>
  <c r="N137"/>
  <c r="AQ137"/>
  <c r="EB249"/>
  <c r="AS137" l="1"/>
  <c r="AT137" s="1"/>
  <c r="AU137"/>
  <c r="EE249"/>
  <c r="AV137" l="1"/>
  <c r="D137"/>
  <c r="Z138" l="1"/>
  <c r="M138"/>
  <c r="AM138"/>
  <c r="AY137"/>
  <c r="AW137"/>
  <c r="AX137"/>
  <c r="C137" l="1"/>
  <c r="AO138"/>
  <c r="AP138" s="1"/>
  <c r="O138"/>
  <c r="P138" s="1"/>
  <c r="AB138"/>
  <c r="AC138" s="1"/>
  <c r="AD138" l="1"/>
  <c r="AE138"/>
  <c r="AA138"/>
  <c r="AN138"/>
  <c r="AR138"/>
  <c r="R138"/>
  <c r="N138"/>
  <c r="Q138"/>
  <c r="AQ138"/>
  <c r="AS138" l="1"/>
  <c r="AT138" s="1"/>
  <c r="AU138"/>
  <c r="EB250"/>
  <c r="EE250"/>
  <c r="D138" l="1"/>
  <c r="AV138"/>
  <c r="Z139" l="1"/>
  <c r="M139"/>
  <c r="AM139"/>
  <c r="AY138"/>
  <c r="AW138"/>
  <c r="AX138"/>
  <c r="AO139" l="1"/>
  <c r="AP139" s="1"/>
  <c r="C138"/>
  <c r="AB139"/>
  <c r="AC139" s="1"/>
  <c r="AD139" s="1"/>
  <c r="O139"/>
  <c r="P139" s="1"/>
  <c r="Q139" s="1"/>
  <c r="N139" l="1"/>
  <c r="R139"/>
  <c r="AA139"/>
  <c r="AE139"/>
  <c r="AR139"/>
  <c r="AQ139"/>
  <c r="AS139" s="1"/>
  <c r="AT139" s="1"/>
  <c r="AN139"/>
  <c r="AU139" l="1"/>
  <c r="AV139" l="1"/>
  <c r="D139"/>
  <c r="EB251"/>
  <c r="EE251"/>
  <c r="AM140" l="1"/>
  <c r="M140"/>
  <c r="Z140"/>
  <c r="AW139"/>
  <c r="AX139"/>
  <c r="AY139"/>
  <c r="O140" l="1"/>
  <c r="P140" s="1"/>
  <c r="AB140"/>
  <c r="AC140" s="1"/>
  <c r="AO140"/>
  <c r="AP140" s="1"/>
  <c r="AQ140" s="1"/>
  <c r="C139"/>
  <c r="AR140" l="1"/>
  <c r="AN140"/>
  <c r="R140"/>
  <c r="N140"/>
  <c r="AA140"/>
  <c r="AE140"/>
  <c r="AD140"/>
  <c r="Q140"/>
  <c r="AU140" l="1"/>
  <c r="AS140"/>
  <c r="AT140" s="1"/>
  <c r="D140" l="1"/>
  <c r="AV140"/>
  <c r="EB252"/>
  <c r="EE252"/>
  <c r="M141" l="1"/>
  <c r="Z141"/>
  <c r="AM141"/>
  <c r="AY140"/>
  <c r="AW140"/>
  <c r="AX140"/>
  <c r="O141" l="1"/>
  <c r="P141" s="1"/>
  <c r="AB141"/>
  <c r="AC141" s="1"/>
  <c r="C140"/>
  <c r="AO141"/>
  <c r="AP141" s="1"/>
  <c r="AR141" l="1"/>
  <c r="AQ141"/>
  <c r="AN141"/>
  <c r="AA141"/>
  <c r="AE141"/>
  <c r="Q141"/>
  <c r="R141"/>
  <c r="N141"/>
  <c r="AD141"/>
  <c r="AU141" l="1"/>
  <c r="AS141"/>
  <c r="AT141" s="1"/>
  <c r="D141" l="1"/>
  <c r="AV141"/>
  <c r="M142" l="1"/>
  <c r="AM142"/>
  <c r="Z142"/>
  <c r="AW141"/>
  <c r="AX141"/>
  <c r="AY141"/>
  <c r="EB253"/>
  <c r="EE253"/>
  <c r="C141" l="1"/>
  <c r="AO142"/>
  <c r="AP142" s="1"/>
  <c r="AB142"/>
  <c r="AC142" s="1"/>
  <c r="O142"/>
  <c r="P142" s="1"/>
  <c r="AQ142" l="1"/>
  <c r="AR142"/>
  <c r="AN142"/>
  <c r="R142"/>
  <c r="N142"/>
  <c r="AD142"/>
  <c r="AA142"/>
  <c r="AE142"/>
  <c r="Q142"/>
  <c r="AS142" l="1"/>
  <c r="AT142" s="1"/>
  <c r="AU142"/>
  <c r="D142" l="1"/>
  <c r="AV142"/>
  <c r="M143" l="1"/>
  <c r="Z143"/>
  <c r="AM143"/>
  <c r="AY142"/>
  <c r="AW142"/>
  <c r="AX142"/>
  <c r="EB254"/>
  <c r="EE254"/>
  <c r="AB143" l="1"/>
  <c r="AC143" s="1"/>
  <c r="O143"/>
  <c r="P143" s="1"/>
  <c r="C142"/>
  <c r="AO143"/>
  <c r="AP143" s="1"/>
  <c r="AQ143" s="1"/>
  <c r="AD143"/>
  <c r="Q143"/>
  <c r="AU143" l="1"/>
  <c r="AV143" s="1"/>
  <c r="AA143"/>
  <c r="AE143"/>
  <c r="AR143"/>
  <c r="AN143"/>
  <c r="AM144" s="1"/>
  <c r="R143"/>
  <c r="N143"/>
  <c r="M144" s="1"/>
  <c r="AS143"/>
  <c r="AT143" s="1"/>
  <c r="Z144" l="1"/>
  <c r="D143"/>
  <c r="AY143"/>
  <c r="AW143"/>
  <c r="AX143"/>
  <c r="O144" l="1"/>
  <c r="P144" s="1"/>
  <c r="AO144"/>
  <c r="AP144" s="1"/>
  <c r="C143"/>
  <c r="AB144"/>
  <c r="AC144" s="1"/>
  <c r="AE144" l="1"/>
  <c r="AA144"/>
  <c r="AN144"/>
  <c r="AR144"/>
  <c r="N144"/>
  <c r="Q144"/>
  <c r="R144"/>
  <c r="AQ144"/>
  <c r="AD144"/>
  <c r="AU144" l="1"/>
  <c r="AS144"/>
  <c r="AT144" s="1"/>
  <c r="EB255"/>
  <c r="EE255"/>
  <c r="D144" l="1"/>
  <c r="AV144"/>
  <c r="AM145" l="1"/>
  <c r="M145"/>
  <c r="Z145"/>
  <c r="AW144"/>
  <c r="AX144"/>
  <c r="AY144"/>
  <c r="AB145" l="1"/>
  <c r="AC145" s="1"/>
  <c r="AO145"/>
  <c r="AP145" s="1"/>
  <c r="O145"/>
  <c r="P145" s="1"/>
  <c r="C144"/>
  <c r="R145" l="1"/>
  <c r="Q145"/>
  <c r="N145"/>
  <c r="AE145"/>
  <c r="AA145"/>
  <c r="AR145"/>
  <c r="AQ145"/>
  <c r="AN145"/>
  <c r="AD145"/>
  <c r="AU145" l="1"/>
  <c r="AS145"/>
  <c r="AT145" s="1"/>
  <c r="EB256"/>
  <c r="D145" l="1"/>
  <c r="AV145"/>
  <c r="EE256"/>
  <c r="M146" l="1"/>
  <c r="Z146"/>
  <c r="AM146"/>
  <c r="AW145"/>
  <c r="AX145"/>
  <c r="AY145"/>
  <c r="AB146" l="1"/>
  <c r="AC146" s="1"/>
  <c r="O146"/>
  <c r="P146" s="1"/>
  <c r="C145"/>
  <c r="AO146"/>
  <c r="AP146" s="1"/>
  <c r="AA146" l="1"/>
  <c r="AE146"/>
  <c r="AR146"/>
  <c r="AQ146"/>
  <c r="AN146"/>
  <c r="R146"/>
  <c r="Q146"/>
  <c r="N146"/>
  <c r="AD146"/>
  <c r="AU146" l="1"/>
  <c r="AS146"/>
  <c r="AT146" s="1"/>
  <c r="D146" l="1"/>
  <c r="AV146"/>
  <c r="EE257"/>
  <c r="Z147" l="1"/>
  <c r="AM147"/>
  <c r="M147"/>
  <c r="AW146"/>
  <c r="AX146"/>
  <c r="AY146"/>
  <c r="EB257"/>
  <c r="O147" l="1"/>
  <c r="P147" s="1"/>
  <c r="C146"/>
  <c r="AB147"/>
  <c r="AC147" s="1"/>
  <c r="AO147"/>
  <c r="AP147" s="1"/>
  <c r="AE147" l="1"/>
  <c r="AD147"/>
  <c r="AA147"/>
  <c r="N147"/>
  <c r="Q147"/>
  <c r="R147"/>
  <c r="AN147"/>
  <c r="AR147"/>
  <c r="AQ147"/>
  <c r="AU147" l="1"/>
  <c r="AS147"/>
  <c r="AT147" s="1"/>
  <c r="D147" l="1"/>
  <c r="AV147"/>
  <c r="EB258"/>
  <c r="Z148" l="1"/>
  <c r="AM148"/>
  <c r="M148"/>
  <c r="AW147"/>
  <c r="AX147"/>
  <c r="AY147"/>
  <c r="EE258"/>
  <c r="AO148" l="1"/>
  <c r="AP148" s="1"/>
  <c r="AB148"/>
  <c r="AC148" s="1"/>
  <c r="C147"/>
  <c r="O148"/>
  <c r="P148" s="1"/>
  <c r="AN148" l="1"/>
  <c r="AR148"/>
  <c r="R148"/>
  <c r="Q148"/>
  <c r="N148"/>
  <c r="AE148"/>
  <c r="AD148"/>
  <c r="AA148"/>
  <c r="AQ148"/>
  <c r="AU148" l="1"/>
  <c r="AS148"/>
  <c r="AT148" s="1"/>
  <c r="D148" l="1"/>
  <c r="AV148"/>
  <c r="EE259"/>
  <c r="AM149" l="1"/>
  <c r="M149"/>
  <c r="Z149"/>
  <c r="AW148"/>
  <c r="AX148"/>
  <c r="AY148"/>
  <c r="EB259"/>
  <c r="AO149" l="1"/>
  <c r="AP149" s="1"/>
  <c r="C148"/>
  <c r="O149"/>
  <c r="P149" s="1"/>
  <c r="Q149" s="1"/>
  <c r="AB149"/>
  <c r="AC149" s="1"/>
  <c r="R149" l="1"/>
  <c r="N149"/>
  <c r="AQ149"/>
  <c r="AN149"/>
  <c r="AR149"/>
  <c r="AD149"/>
  <c r="AE149"/>
  <c r="AA149"/>
  <c r="AS149" l="1"/>
  <c r="AT149" s="1"/>
  <c r="AU149"/>
  <c r="AV149" l="1"/>
  <c r="D149"/>
  <c r="AM150" l="1"/>
  <c r="Z150"/>
  <c r="M150"/>
  <c r="AW149"/>
  <c r="AX149"/>
  <c r="AY149"/>
  <c r="EB260"/>
  <c r="EE260"/>
  <c r="AO150" l="1"/>
  <c r="AP150" s="1"/>
  <c r="O150"/>
  <c r="P150" s="1"/>
  <c r="Q150" s="1"/>
  <c r="C149"/>
  <c r="AB150"/>
  <c r="AC150" s="1"/>
  <c r="AQ150" l="1"/>
  <c r="AN150"/>
  <c r="AR150"/>
  <c r="AD150"/>
  <c r="AE150"/>
  <c r="AA150"/>
  <c r="R150"/>
  <c r="N150"/>
  <c r="AS150" l="1"/>
  <c r="AT150" s="1"/>
  <c r="AU150"/>
  <c r="D150" l="1"/>
  <c r="AV150"/>
  <c r="Z151" l="1"/>
  <c r="M151"/>
  <c r="AM151"/>
  <c r="AW150"/>
  <c r="AX150"/>
  <c r="AY150"/>
  <c r="AO151" l="1"/>
  <c r="AP151" s="1"/>
  <c r="AB151"/>
  <c r="AC151" s="1"/>
  <c r="O151"/>
  <c r="P151" s="1"/>
  <c r="Q151" s="1"/>
  <c r="C150"/>
  <c r="EB261"/>
  <c r="EE261"/>
  <c r="R151" l="1"/>
  <c r="N151"/>
  <c r="AN151"/>
  <c r="AR151"/>
  <c r="AE151"/>
  <c r="AA151"/>
  <c r="AD151"/>
  <c r="AQ151"/>
  <c r="AU151" l="1"/>
  <c r="AS151"/>
  <c r="AT151" s="1"/>
  <c r="D151" l="1"/>
  <c r="AV151"/>
  <c r="Z152" l="1"/>
  <c r="AM152"/>
  <c r="M152"/>
  <c r="AY151"/>
  <c r="AW151"/>
  <c r="AX151"/>
  <c r="AB152" l="1"/>
  <c r="AC152" s="1"/>
  <c r="C151"/>
  <c r="AO152"/>
  <c r="AP152" s="1"/>
  <c r="O152"/>
  <c r="P152" s="1"/>
  <c r="Q152" l="1"/>
  <c r="N152"/>
  <c r="R152"/>
  <c r="AN152"/>
  <c r="AR152"/>
  <c r="AE152"/>
  <c r="AA152"/>
  <c r="AD152"/>
  <c r="AQ152"/>
  <c r="EB262"/>
  <c r="EE262"/>
  <c r="AS152" l="1"/>
  <c r="AT152" s="1"/>
  <c r="AU152"/>
  <c r="D152" l="1"/>
  <c r="AV152"/>
  <c r="AM153" l="1"/>
  <c r="Z153"/>
  <c r="M153"/>
  <c r="AY152"/>
  <c r="AW152"/>
  <c r="AX152"/>
  <c r="AB153" l="1"/>
  <c r="AC153" s="1"/>
  <c r="AO153"/>
  <c r="AP153" s="1"/>
  <c r="C152"/>
  <c r="O153"/>
  <c r="P153" s="1"/>
  <c r="Q153" s="1"/>
  <c r="AD153"/>
  <c r="AQ153"/>
  <c r="AS153" l="1"/>
  <c r="AT153" s="1"/>
  <c r="AE153"/>
  <c r="AA153"/>
  <c r="N153"/>
  <c r="R153"/>
  <c r="AN153"/>
  <c r="AR153"/>
  <c r="AU153"/>
  <c r="D153" l="1"/>
  <c r="AV153"/>
  <c r="Z154" s="1"/>
  <c r="EB263"/>
  <c r="EE263"/>
  <c r="AM154" l="1"/>
  <c r="M154"/>
  <c r="AY153"/>
  <c r="AW153"/>
  <c r="AX153"/>
  <c r="O154" l="1"/>
  <c r="P154" s="1"/>
  <c r="AB154"/>
  <c r="AC154" s="1"/>
  <c r="C153"/>
  <c r="AO154"/>
  <c r="AP154" s="1"/>
  <c r="AQ154" s="1"/>
  <c r="R154" l="1"/>
  <c r="N154"/>
  <c r="AN154"/>
  <c r="AR154"/>
  <c r="AD154"/>
  <c r="AA154"/>
  <c r="AE154"/>
  <c r="Q154"/>
  <c r="AS154" l="1"/>
  <c r="AT154" s="1"/>
  <c r="AU154"/>
  <c r="AV154" l="1"/>
  <c r="D154"/>
  <c r="Z155" l="1"/>
  <c r="AM155"/>
  <c r="M155"/>
  <c r="AY154"/>
  <c r="AW154"/>
  <c r="AX154"/>
  <c r="EB264"/>
  <c r="EE264"/>
  <c r="AO155" l="1"/>
  <c r="AP155" s="1"/>
  <c r="O155"/>
  <c r="P155" s="1"/>
  <c r="C154"/>
  <c r="AB155"/>
  <c r="AC155" s="1"/>
  <c r="AD155" s="1"/>
  <c r="AQ155"/>
  <c r="AA155" l="1"/>
  <c r="AE155"/>
  <c r="R155"/>
  <c r="N155"/>
  <c r="AN155"/>
  <c r="AR155"/>
  <c r="Q155"/>
  <c r="AS155" l="1"/>
  <c r="AT155" s="1"/>
  <c r="AU155"/>
  <c r="D155" l="1"/>
  <c r="AV155"/>
  <c r="Z156" l="1"/>
  <c r="AM156"/>
  <c r="M156"/>
  <c r="AW155"/>
  <c r="AX155"/>
  <c r="AY155"/>
  <c r="AO156" l="1"/>
  <c r="AP156" s="1"/>
  <c r="AQ156" s="1"/>
  <c r="C155"/>
  <c r="O156"/>
  <c r="P156" s="1"/>
  <c r="Q156" s="1"/>
  <c r="AB156"/>
  <c r="AC156" s="1"/>
  <c r="AD156" s="1"/>
  <c r="EB265"/>
  <c r="EE265"/>
  <c r="AU156" l="1"/>
  <c r="D156" s="1"/>
  <c r="AR156"/>
  <c r="AN156"/>
  <c r="AA156"/>
  <c r="AE156"/>
  <c r="R156"/>
  <c r="N156"/>
  <c r="AS156"/>
  <c r="AT156" s="1"/>
  <c r="AV156" l="1"/>
  <c r="M157" s="1"/>
  <c r="AX156" l="1"/>
  <c r="AY156"/>
  <c r="AW156"/>
  <c r="AM157"/>
  <c r="Z157"/>
  <c r="AB157" l="1"/>
  <c r="AC157" s="1"/>
  <c r="AD157" s="1"/>
  <c r="C156"/>
  <c r="O157"/>
  <c r="P157" s="1"/>
  <c r="Q157" s="1"/>
  <c r="AO157"/>
  <c r="AP157" s="1"/>
  <c r="AQ157" s="1"/>
  <c r="AE157"/>
  <c r="AA157"/>
  <c r="R157" l="1"/>
  <c r="N157"/>
  <c r="AR157"/>
  <c r="AN157"/>
  <c r="AU157"/>
  <c r="AS157"/>
  <c r="AT157" s="1"/>
  <c r="AV157" l="1"/>
  <c r="D157"/>
  <c r="EB266"/>
  <c r="EE266"/>
  <c r="AM158" l="1"/>
  <c r="Z158"/>
  <c r="M158"/>
  <c r="AY157"/>
  <c r="AW157"/>
  <c r="AX157"/>
  <c r="AO158" l="1"/>
  <c r="AP158" s="1"/>
  <c r="AQ158" s="1"/>
  <c r="C157"/>
  <c r="O158"/>
  <c r="P158" s="1"/>
  <c r="Q158" s="1"/>
  <c r="AB158"/>
  <c r="AC158" s="1"/>
  <c r="AD158" l="1"/>
  <c r="AS158" s="1"/>
  <c r="AT158" s="1"/>
  <c r="AA158"/>
  <c r="AE158"/>
  <c r="N158"/>
  <c r="R158"/>
  <c r="AN158"/>
  <c r="AR158"/>
  <c r="AU158" l="1"/>
  <c r="D158" l="1"/>
  <c r="AV158"/>
  <c r="EB267"/>
  <c r="EE267"/>
  <c r="M159" l="1"/>
  <c r="AM159"/>
  <c r="Z159"/>
  <c r="AY158"/>
  <c r="AW158"/>
  <c r="AX158"/>
  <c r="AO159" l="1"/>
  <c r="AP159" s="1"/>
  <c r="O159"/>
  <c r="P159" s="1"/>
  <c r="Q159" s="1"/>
  <c r="C158"/>
  <c r="AB159"/>
  <c r="AC159" s="1"/>
  <c r="AD159" s="1"/>
  <c r="AN159" l="1"/>
  <c r="AR159"/>
  <c r="AE159"/>
  <c r="AA159"/>
  <c r="N159"/>
  <c r="R159"/>
  <c r="AQ159"/>
  <c r="AU159" s="1"/>
  <c r="D159" l="1"/>
  <c r="AV159"/>
  <c r="AM160" s="1"/>
  <c r="AS159"/>
  <c r="AT159" s="1"/>
  <c r="Z160" l="1"/>
  <c r="M160"/>
  <c r="AW159"/>
  <c r="AX159"/>
  <c r="AY159"/>
  <c r="AB160" l="1"/>
  <c r="AC160" s="1"/>
  <c r="AO160"/>
  <c r="AP160" s="1"/>
  <c r="AQ160" s="1"/>
  <c r="C159"/>
  <c r="O160"/>
  <c r="P160" s="1"/>
  <c r="Q160" s="1"/>
  <c r="EB268"/>
  <c r="EE268"/>
  <c r="AA160" l="1"/>
  <c r="AE160"/>
  <c r="AD160"/>
  <c r="R160"/>
  <c r="N160"/>
  <c r="AR160"/>
  <c r="AN160"/>
  <c r="AU160" l="1"/>
  <c r="AS160"/>
  <c r="AT160" s="1"/>
  <c r="AV160" l="1"/>
  <c r="D160"/>
  <c r="M161" l="1"/>
  <c r="AM161"/>
  <c r="Z161"/>
  <c r="AY160"/>
  <c r="AW160"/>
  <c r="AX160"/>
  <c r="C160" l="1"/>
  <c r="AO161"/>
  <c r="AP161" s="1"/>
  <c r="AB161"/>
  <c r="AC161" s="1"/>
  <c r="O161"/>
  <c r="P161" s="1"/>
  <c r="AD161"/>
  <c r="N161" l="1"/>
  <c r="R161"/>
  <c r="Q161"/>
  <c r="AR161"/>
  <c r="AN161"/>
  <c r="AE161"/>
  <c r="AA161"/>
  <c r="AQ161"/>
  <c r="EB269"/>
  <c r="EE269"/>
  <c r="AU161" l="1"/>
  <c r="AS161"/>
  <c r="AT161" s="1"/>
  <c r="AV161" l="1"/>
  <c r="D161"/>
  <c r="AM162" l="1"/>
  <c r="Z162"/>
  <c r="M162"/>
  <c r="AY161"/>
  <c r="AW161"/>
  <c r="AX161"/>
  <c r="C161" l="1"/>
  <c r="AO162"/>
  <c r="AP162" s="1"/>
  <c r="AB162"/>
  <c r="AC162" s="1"/>
  <c r="O162"/>
  <c r="P162" s="1"/>
  <c r="N162" l="1"/>
  <c r="R162"/>
  <c r="AR162"/>
  <c r="AN162"/>
  <c r="AE162"/>
  <c r="AD162"/>
  <c r="AA162"/>
  <c r="Q162"/>
  <c r="AQ162"/>
  <c r="EB270"/>
  <c r="EE270"/>
  <c r="AU162" l="1"/>
  <c r="AS162"/>
  <c r="AT162" s="1"/>
  <c r="D162" l="1"/>
  <c r="AV162"/>
  <c r="M163" l="1"/>
  <c r="Z163"/>
  <c r="AM163"/>
  <c r="AY162"/>
  <c r="AW162"/>
  <c r="AX162"/>
  <c r="AB163" l="1"/>
  <c r="AC163" s="1"/>
  <c r="O163"/>
  <c r="P163" s="1"/>
  <c r="AO163"/>
  <c r="AP163" s="1"/>
  <c r="AQ163" s="1"/>
  <c r="C162"/>
  <c r="N163" l="1"/>
  <c r="R163"/>
  <c r="AN163"/>
  <c r="AR163"/>
  <c r="AA163"/>
  <c r="AD163"/>
  <c r="AE163"/>
  <c r="Q163"/>
  <c r="EB271"/>
  <c r="EE271"/>
  <c r="AU163" l="1"/>
  <c r="AS163"/>
  <c r="AT163" s="1"/>
  <c r="D163" l="1"/>
  <c r="AV163"/>
  <c r="AM164" l="1"/>
  <c r="Z164"/>
  <c r="M164"/>
  <c r="AY163"/>
  <c r="AW163"/>
  <c r="AX163"/>
  <c r="AB164" l="1"/>
  <c r="AC164" s="1"/>
  <c r="C163"/>
  <c r="O164"/>
  <c r="P164" s="1"/>
  <c r="Q164" s="1"/>
  <c r="AO164"/>
  <c r="AP164" s="1"/>
  <c r="AR164" l="1"/>
  <c r="AN164"/>
  <c r="N164"/>
  <c r="R164"/>
  <c r="AE164"/>
  <c r="AD164"/>
  <c r="AA164"/>
  <c r="AQ164"/>
  <c r="EB272"/>
  <c r="AU164" l="1"/>
  <c r="AS164"/>
  <c r="AT164" s="1"/>
  <c r="EE272"/>
  <c r="D164" l="1"/>
  <c r="AV164"/>
  <c r="M165" l="1"/>
  <c r="Z165"/>
  <c r="AM165"/>
  <c r="AY164"/>
  <c r="AW164"/>
  <c r="AX164"/>
  <c r="O165" l="1"/>
  <c r="P165" s="1"/>
  <c r="C164"/>
  <c r="AB165"/>
  <c r="AC165" s="1"/>
  <c r="AO165"/>
  <c r="AP165" s="1"/>
  <c r="AQ165" s="1"/>
  <c r="Q165"/>
  <c r="AD165" l="1"/>
  <c r="AU165" s="1"/>
  <c r="AA165"/>
  <c r="AE165"/>
  <c r="N165"/>
  <c r="R165"/>
  <c r="AN165"/>
  <c r="AR165"/>
  <c r="EE273"/>
  <c r="D165" l="1"/>
  <c r="AV165"/>
  <c r="AM166" s="1"/>
  <c r="AS165"/>
  <c r="AT165" s="1"/>
  <c r="EB273"/>
  <c r="M166" l="1"/>
  <c r="Z166"/>
  <c r="AW165"/>
  <c r="AX165"/>
  <c r="AY165"/>
  <c r="AO166" l="1"/>
  <c r="AP166" s="1"/>
  <c r="C165"/>
  <c r="O166"/>
  <c r="P166" s="1"/>
  <c r="AB166"/>
  <c r="AC166" s="1"/>
  <c r="AQ166"/>
  <c r="AD166"/>
  <c r="N166" l="1"/>
  <c r="Q166"/>
  <c r="R166"/>
  <c r="AR166"/>
  <c r="AN166"/>
  <c r="AE166"/>
  <c r="AA166"/>
  <c r="AU166" l="1"/>
  <c r="AS166"/>
  <c r="AT166" s="1"/>
  <c r="AV166" l="1"/>
  <c r="D166"/>
  <c r="EB274"/>
  <c r="EE274"/>
  <c r="AM167" l="1"/>
  <c r="Z167"/>
  <c r="M167"/>
  <c r="AY166"/>
  <c r="AW166"/>
  <c r="AX166"/>
  <c r="O167" l="1"/>
  <c r="P167" s="1"/>
  <c r="C166"/>
  <c r="AB167"/>
  <c r="AC167" s="1"/>
  <c r="AO167"/>
  <c r="AP167" s="1"/>
  <c r="Q167"/>
  <c r="AN167" l="1"/>
  <c r="AR167"/>
  <c r="AE167"/>
  <c r="AD167"/>
  <c r="AA167"/>
  <c r="R167"/>
  <c r="N167"/>
  <c r="AQ167"/>
  <c r="AU167" l="1"/>
  <c r="AS167"/>
  <c r="AT167" s="1"/>
  <c r="D167" l="1"/>
  <c r="AV167"/>
  <c r="Z168" l="1"/>
  <c r="M168"/>
  <c r="AM168"/>
  <c r="AY167"/>
  <c r="AW167"/>
  <c r="AX167"/>
  <c r="EB275"/>
  <c r="EE275"/>
  <c r="O168" l="1"/>
  <c r="P168" s="1"/>
  <c r="AB168"/>
  <c r="AC168" s="1"/>
  <c r="C167"/>
  <c r="AO168"/>
  <c r="AP168" s="1"/>
  <c r="Q168"/>
  <c r="AN168" l="1"/>
  <c r="AR168"/>
  <c r="AE168"/>
  <c r="AD168"/>
  <c r="AA168"/>
  <c r="R168"/>
  <c r="N168"/>
  <c r="AQ168"/>
  <c r="AS168" l="1"/>
  <c r="AT168" s="1"/>
  <c r="AU168"/>
  <c r="AV168" l="1"/>
  <c r="D168"/>
  <c r="Z169" l="1"/>
  <c r="M169"/>
  <c r="AM169"/>
  <c r="AY168"/>
  <c r="AW168"/>
  <c r="AX168"/>
  <c r="EB276"/>
  <c r="EE276"/>
  <c r="C168" l="1"/>
  <c r="AB169"/>
  <c r="AC169" s="1"/>
  <c r="O169"/>
  <c r="P169" s="1"/>
  <c r="Q169" s="1"/>
  <c r="AO169"/>
  <c r="AP169" s="1"/>
  <c r="AR169" l="1"/>
  <c r="AN169"/>
  <c r="AE169"/>
  <c r="AD169"/>
  <c r="AA169"/>
  <c r="N169"/>
  <c r="R169"/>
  <c r="AQ169"/>
  <c r="AS169" l="1"/>
  <c r="AT169" s="1"/>
  <c r="AU169"/>
  <c r="AV169" l="1"/>
  <c r="D169"/>
  <c r="M170" l="1"/>
  <c r="Z170"/>
  <c r="AM170"/>
  <c r="AY169"/>
  <c r="AW169"/>
  <c r="AX169"/>
  <c r="C169" l="1"/>
  <c r="AB170"/>
  <c r="AC170" s="1"/>
  <c r="AO170"/>
  <c r="AP170" s="1"/>
  <c r="O170"/>
  <c r="P170" s="1"/>
  <c r="EB277"/>
  <c r="EE277"/>
  <c r="R170" l="1"/>
  <c r="N170"/>
  <c r="AE170"/>
  <c r="AA170"/>
  <c r="AN170"/>
  <c r="AQ170"/>
  <c r="AR170"/>
  <c r="Q170"/>
  <c r="AD170"/>
  <c r="AU170" l="1"/>
  <c r="AS170"/>
  <c r="AT170" s="1"/>
  <c r="D170" l="1"/>
  <c r="AV170"/>
  <c r="Z171" l="1"/>
  <c r="AM171"/>
  <c r="M171"/>
  <c r="AY170"/>
  <c r="AW170"/>
  <c r="AX170"/>
  <c r="O171" l="1"/>
  <c r="P171" s="1"/>
  <c r="C170"/>
  <c r="AO171"/>
  <c r="AP171" s="1"/>
  <c r="AQ171" s="1"/>
  <c r="AB171"/>
  <c r="AC171" s="1"/>
  <c r="AD171" s="1"/>
  <c r="EE278"/>
  <c r="AE171" l="1"/>
  <c r="AA171"/>
  <c r="AR171"/>
  <c r="AN171"/>
  <c r="N171"/>
  <c r="Q171"/>
  <c r="R171"/>
  <c r="EB278"/>
  <c r="AS171" l="1"/>
  <c r="AT171" s="1"/>
  <c r="AU171"/>
  <c r="AV171" l="1"/>
  <c r="D171"/>
  <c r="AM172" l="1"/>
  <c r="M172"/>
  <c r="Z172"/>
  <c r="AY171"/>
  <c r="AW171"/>
  <c r="AX171"/>
  <c r="O172" l="1"/>
  <c r="P172" s="1"/>
  <c r="AO172"/>
  <c r="AP172" s="1"/>
  <c r="AB172"/>
  <c r="AC172" s="1"/>
  <c r="AD172" s="1"/>
  <c r="C171"/>
  <c r="Q172"/>
  <c r="AR172" l="1"/>
  <c r="AQ172"/>
  <c r="AS172" s="1"/>
  <c r="AT172" s="1"/>
  <c r="AN172"/>
  <c r="AE172"/>
  <c r="AA172"/>
  <c r="N172"/>
  <c r="R172"/>
  <c r="EB279"/>
  <c r="EE279"/>
  <c r="AU172" l="1"/>
  <c r="D172" l="1"/>
  <c r="AV172"/>
  <c r="AM173" l="1"/>
  <c r="Z173"/>
  <c r="M173"/>
  <c r="AW172"/>
  <c r="AX172"/>
  <c r="AY172"/>
  <c r="O173" l="1"/>
  <c r="P173" s="1"/>
  <c r="AB173"/>
  <c r="AC173" s="1"/>
  <c r="C172"/>
  <c r="AO173"/>
  <c r="AP173" s="1"/>
  <c r="AQ173" s="1"/>
  <c r="Q173"/>
  <c r="R173" l="1"/>
  <c r="N173"/>
  <c r="AN173"/>
  <c r="AR173"/>
  <c r="AE173"/>
  <c r="AD173"/>
  <c r="AS173" s="1"/>
  <c r="AT173" s="1"/>
  <c r="AA173"/>
  <c r="AU173" l="1"/>
  <c r="EB280"/>
  <c r="EE280"/>
  <c r="AV173" l="1"/>
  <c r="D173"/>
  <c r="AM174" l="1"/>
  <c r="Z174"/>
  <c r="M174"/>
  <c r="AW173"/>
  <c r="AX173"/>
  <c r="AY173"/>
  <c r="AO174" l="1"/>
  <c r="AP174" s="1"/>
  <c r="C173"/>
  <c r="O174"/>
  <c r="P174" s="1"/>
  <c r="AB174"/>
  <c r="AC174" s="1"/>
  <c r="AD174" s="1"/>
  <c r="AQ174"/>
  <c r="R174" l="1"/>
  <c r="N174"/>
  <c r="Q174"/>
  <c r="AN174"/>
  <c r="AR174"/>
  <c r="AA174"/>
  <c r="AE174"/>
  <c r="AS174" l="1"/>
  <c r="AT174" s="1"/>
  <c r="AU174"/>
  <c r="D174" l="1"/>
  <c r="AV174"/>
  <c r="EB281"/>
  <c r="EE281"/>
  <c r="AM175" l="1"/>
  <c r="Z175"/>
  <c r="M175"/>
  <c r="AY174"/>
  <c r="AW174"/>
  <c r="AX174"/>
  <c r="AO175" l="1"/>
  <c r="AP175" s="1"/>
  <c r="O175"/>
  <c r="P175" s="1"/>
  <c r="AB175"/>
  <c r="AC175" s="1"/>
  <c r="AD175" s="1"/>
  <c r="C174"/>
  <c r="N175" l="1"/>
  <c r="R175"/>
  <c r="AA175"/>
  <c r="AE175"/>
  <c r="AN175"/>
  <c r="AQ175"/>
  <c r="AR175"/>
  <c r="Q175"/>
  <c r="AU175" l="1"/>
  <c r="AS175"/>
  <c r="AT175" s="1"/>
  <c r="D175" l="1"/>
  <c r="AV175"/>
  <c r="Z176" l="1"/>
  <c r="AM176"/>
  <c r="M176"/>
  <c r="AY175"/>
  <c r="AW175"/>
  <c r="AX175"/>
  <c r="EB282"/>
  <c r="EE282"/>
  <c r="AB176" l="1"/>
  <c r="AC176" s="1"/>
  <c r="AO176"/>
  <c r="AP176" s="1"/>
  <c r="O176"/>
  <c r="P176" s="1"/>
  <c r="Q176" s="1"/>
  <c r="C175"/>
  <c r="AD176"/>
  <c r="AN176" l="1"/>
  <c r="AR176"/>
  <c r="AQ176"/>
  <c r="AU176" s="1"/>
  <c r="N176"/>
  <c r="R176"/>
  <c r="AE176"/>
  <c r="AA176"/>
  <c r="D176" l="1"/>
  <c r="AV176"/>
  <c r="AY176" s="1"/>
  <c r="AS176"/>
  <c r="AT176" s="1"/>
  <c r="AX176" l="1"/>
  <c r="AM177"/>
  <c r="M177"/>
  <c r="Z177"/>
  <c r="AW176"/>
  <c r="AB177" s="1"/>
  <c r="AC177" s="1"/>
  <c r="AO177" l="1"/>
  <c r="AP177" s="1"/>
  <c r="AQ177" s="1"/>
  <c r="O177"/>
  <c r="P177" s="1"/>
  <c r="N177" s="1"/>
  <c r="C176"/>
  <c r="Q177"/>
  <c r="AD177"/>
  <c r="AA177"/>
  <c r="AE177"/>
  <c r="R177" l="1"/>
  <c r="AN177"/>
  <c r="AR177"/>
  <c r="AS177"/>
  <c r="AT177" s="1"/>
  <c r="AU177"/>
  <c r="EB283"/>
  <c r="EE283"/>
  <c r="D177" l="1"/>
  <c r="AV177"/>
  <c r="M178" l="1"/>
  <c r="Z178"/>
  <c r="AM178"/>
  <c r="AW177"/>
  <c r="AY177"/>
  <c r="AX177"/>
  <c r="O178" l="1"/>
  <c r="P178" s="1"/>
  <c r="C177"/>
  <c r="AO178"/>
  <c r="AP178" s="1"/>
  <c r="AB178"/>
  <c r="AC178" s="1"/>
  <c r="AQ178" l="1"/>
  <c r="AN178"/>
  <c r="AR178"/>
  <c r="Q178"/>
  <c r="R178"/>
  <c r="N178"/>
  <c r="AD178"/>
  <c r="AA178"/>
  <c r="AE178"/>
  <c r="AU178" l="1"/>
  <c r="AV178" s="1"/>
  <c r="M179" s="1"/>
  <c r="AS178"/>
  <c r="AT178" s="1"/>
  <c r="AM179" l="1"/>
  <c r="Z179"/>
  <c r="D178"/>
  <c r="AW178"/>
  <c r="AY178"/>
  <c r="AX178"/>
  <c r="EB284"/>
  <c r="EE284"/>
  <c r="C178" l="1"/>
  <c r="O179"/>
  <c r="P179" s="1"/>
  <c r="AB179"/>
  <c r="AC179" s="1"/>
  <c r="AO179"/>
  <c r="AP179" s="1"/>
  <c r="AD179" l="1"/>
  <c r="AA179"/>
  <c r="AE179"/>
  <c r="AQ179"/>
  <c r="AR179"/>
  <c r="AN179"/>
  <c r="Q179"/>
  <c r="R179"/>
  <c r="N179"/>
  <c r="AS179" l="1"/>
  <c r="AT179" s="1"/>
  <c r="AU179"/>
  <c r="D179" l="1"/>
  <c r="AV179"/>
  <c r="AM180" l="1"/>
  <c r="M180"/>
  <c r="Z180"/>
  <c r="AW179"/>
  <c r="AY179"/>
  <c r="AX179"/>
  <c r="C179" l="1"/>
  <c r="O180"/>
  <c r="P180" s="1"/>
  <c r="Q180" s="1"/>
  <c r="AB180"/>
  <c r="AC180" s="1"/>
  <c r="AO180"/>
  <c r="AP180" s="1"/>
  <c r="EB285"/>
  <c r="EE285"/>
  <c r="AQ180" l="1"/>
  <c r="AN180"/>
  <c r="AR180"/>
  <c r="AD180"/>
  <c r="AA180"/>
  <c r="AE180"/>
  <c r="N180"/>
  <c r="R180"/>
  <c r="AU180" l="1"/>
  <c r="D180" s="1"/>
  <c r="AS180"/>
  <c r="AT180" s="1"/>
  <c r="AV180" l="1"/>
  <c r="AX180" l="1"/>
  <c r="Z181"/>
  <c r="M181"/>
  <c r="AM181"/>
  <c r="AY180"/>
  <c r="AW180"/>
  <c r="AB181" l="1"/>
  <c r="AC181" s="1"/>
  <c r="AE181" s="1"/>
  <c r="O181"/>
  <c r="P181" s="1"/>
  <c r="N181" s="1"/>
  <c r="AO181"/>
  <c r="AP181" s="1"/>
  <c r="AQ181" s="1"/>
  <c r="C180"/>
  <c r="AD181"/>
  <c r="EE286"/>
  <c r="Q181" l="1"/>
  <c r="AS181" s="1"/>
  <c r="AT181" s="1"/>
  <c r="R181"/>
  <c r="AA181"/>
  <c r="AN181"/>
  <c r="AR181"/>
  <c r="EB286"/>
  <c r="AU181" l="1"/>
  <c r="D181" s="1"/>
  <c r="AV181"/>
  <c r="Z182" l="1"/>
  <c r="AM182"/>
  <c r="M182"/>
  <c r="AW181"/>
  <c r="AY181"/>
  <c r="AX181"/>
  <c r="AO182" l="1"/>
  <c r="AP182" s="1"/>
  <c r="AQ182" s="1"/>
  <c r="AB182"/>
  <c r="AC182" s="1"/>
  <c r="C181"/>
  <c r="O182"/>
  <c r="P182" s="1"/>
  <c r="Q182" l="1"/>
  <c r="N182"/>
  <c r="R182"/>
  <c r="AR182"/>
  <c r="AN182"/>
  <c r="AD182"/>
  <c r="AA182"/>
  <c r="AE182"/>
  <c r="AS182" l="1"/>
  <c r="AT182" s="1"/>
  <c r="AU182"/>
  <c r="EB287"/>
  <c r="EE287"/>
  <c r="AV182" l="1"/>
  <c r="D182"/>
  <c r="AM183" l="1"/>
  <c r="Z183"/>
  <c r="M183"/>
  <c r="AW182"/>
  <c r="AY182"/>
  <c r="AX182"/>
  <c r="AB183" l="1"/>
  <c r="AC183" s="1"/>
  <c r="C182"/>
  <c r="O183"/>
  <c r="P183" s="1"/>
  <c r="AO183"/>
  <c r="AP183" s="1"/>
  <c r="Q183" l="1"/>
  <c r="R183"/>
  <c r="N183"/>
  <c r="AD183"/>
  <c r="AE183"/>
  <c r="AA183"/>
  <c r="AQ183"/>
  <c r="AN183"/>
  <c r="AR183"/>
  <c r="AS183" l="1"/>
  <c r="AT183" s="1"/>
  <c r="AU183"/>
  <c r="D183" l="1"/>
  <c r="AV183"/>
  <c r="EB288"/>
  <c r="EE288"/>
  <c r="AM184" l="1"/>
  <c r="M184"/>
  <c r="Z184"/>
  <c r="AW183"/>
  <c r="AY183"/>
  <c r="AX183"/>
  <c r="O184" l="1"/>
  <c r="P184" s="1"/>
  <c r="AB184"/>
  <c r="AC184" s="1"/>
  <c r="C183"/>
  <c r="AO184"/>
  <c r="AP184" s="1"/>
  <c r="AQ184" l="1"/>
  <c r="AR184"/>
  <c r="AN184"/>
  <c r="AA184"/>
  <c r="AE184"/>
  <c r="AD184"/>
  <c r="Q184"/>
  <c r="R184"/>
  <c r="N184"/>
  <c r="AS184" l="1"/>
  <c r="AT184" s="1"/>
  <c r="AU184"/>
  <c r="D184" l="1"/>
  <c r="AV184"/>
  <c r="EE289"/>
  <c r="AM185" l="1"/>
  <c r="M185"/>
  <c r="Z185"/>
  <c r="AW184"/>
  <c r="AY184"/>
  <c r="AX184"/>
  <c r="EB289"/>
  <c r="AO185" l="1"/>
  <c r="AP185" s="1"/>
  <c r="O185"/>
  <c r="P185" s="1"/>
  <c r="AB185"/>
  <c r="AC185" s="1"/>
  <c r="C184"/>
  <c r="AD185" l="1"/>
  <c r="AA185"/>
  <c r="AE185"/>
  <c r="AQ185"/>
  <c r="AN185"/>
  <c r="AR185"/>
  <c r="Q185"/>
  <c r="N185"/>
  <c r="R185"/>
  <c r="AU185" l="1"/>
  <c r="AS185"/>
  <c r="AT185" s="1"/>
  <c r="D185" l="1"/>
  <c r="AV185"/>
  <c r="EE290"/>
  <c r="M186" l="1"/>
  <c r="AM186"/>
  <c r="Z186"/>
  <c r="AW185"/>
  <c r="AY185"/>
  <c r="AX185"/>
  <c r="EB290"/>
  <c r="AO186" l="1"/>
  <c r="AP186" s="1"/>
  <c r="C185"/>
  <c r="AB186"/>
  <c r="AC186" s="1"/>
  <c r="O186"/>
  <c r="P186" s="1"/>
  <c r="AD186" l="1"/>
  <c r="AA186"/>
  <c r="AE186"/>
  <c r="AQ186"/>
  <c r="AR186"/>
  <c r="AN186"/>
  <c r="Q186"/>
  <c r="N186"/>
  <c r="R186"/>
  <c r="AS186" l="1"/>
  <c r="AT186" s="1"/>
  <c r="AU186"/>
  <c r="D186" l="1"/>
  <c r="AV186"/>
  <c r="AM187" l="1"/>
  <c r="M187"/>
  <c r="Z187"/>
  <c r="AW186"/>
  <c r="AY186"/>
  <c r="AX186"/>
  <c r="EB291"/>
  <c r="EE291"/>
  <c r="AO187" l="1"/>
  <c r="AP187" s="1"/>
  <c r="C186"/>
  <c r="AB187"/>
  <c r="AC187" s="1"/>
  <c r="O187"/>
  <c r="P187" s="1"/>
  <c r="AD187" l="1"/>
  <c r="AA187"/>
  <c r="AE187"/>
  <c r="AQ187"/>
  <c r="AR187"/>
  <c r="AN187"/>
  <c r="Q187"/>
  <c r="N187"/>
  <c r="R187"/>
  <c r="AS187" l="1"/>
  <c r="AT187" s="1"/>
  <c r="AU187"/>
  <c r="D187" l="1"/>
  <c r="AV187"/>
  <c r="AM188" l="1"/>
  <c r="M188"/>
  <c r="Z188"/>
  <c r="AW187"/>
  <c r="AY187"/>
  <c r="AX187"/>
  <c r="EB292"/>
  <c r="EE292"/>
  <c r="C187" l="1"/>
  <c r="O188"/>
  <c r="P188" s="1"/>
  <c r="Q188" s="1"/>
  <c r="AB188"/>
  <c r="AC188" s="1"/>
  <c r="AO188"/>
  <c r="AP188" s="1"/>
  <c r="AQ188" l="1"/>
  <c r="AN188"/>
  <c r="AR188"/>
  <c r="AD188"/>
  <c r="AA188"/>
  <c r="AE188"/>
  <c r="N188"/>
  <c r="R188"/>
  <c r="AU188" l="1"/>
  <c r="AV188" s="1"/>
  <c r="Z189" s="1"/>
  <c r="AS188"/>
  <c r="AT188" s="1"/>
  <c r="AM189" l="1"/>
  <c r="M189"/>
  <c r="D188"/>
  <c r="AW188"/>
  <c r="AY188"/>
  <c r="AX188"/>
  <c r="AO189" l="1"/>
  <c r="AP189" s="1"/>
  <c r="O189"/>
  <c r="P189" s="1"/>
  <c r="C188"/>
  <c r="Q189"/>
  <c r="AB189"/>
  <c r="AC189" s="1"/>
  <c r="AD189" s="1"/>
  <c r="N189" l="1"/>
  <c r="R189"/>
  <c r="AN189"/>
  <c r="AR189"/>
  <c r="AE189"/>
  <c r="AA189"/>
  <c r="AQ189"/>
  <c r="AU189" s="1"/>
  <c r="EB293"/>
  <c r="EE293"/>
  <c r="AS189" l="1"/>
  <c r="AT189" s="1"/>
  <c r="D189"/>
  <c r="AV189"/>
  <c r="M190" s="1"/>
  <c r="Z190" l="1"/>
  <c r="AM190"/>
  <c r="AW189"/>
  <c r="AY189"/>
  <c r="AX189"/>
  <c r="AB190" l="1"/>
  <c r="AC190" s="1"/>
  <c r="O190"/>
  <c r="P190" s="1"/>
  <c r="C189"/>
  <c r="AO190"/>
  <c r="AP190" s="1"/>
  <c r="AD190" l="1"/>
  <c r="AE190"/>
  <c r="AA190"/>
  <c r="AQ190"/>
  <c r="AR190"/>
  <c r="AN190"/>
  <c r="Q190"/>
  <c r="R190"/>
  <c r="N190"/>
  <c r="AS190" l="1"/>
  <c r="AT190" s="1"/>
  <c r="AU190"/>
  <c r="AV190" l="1"/>
  <c r="D190"/>
  <c r="EB294"/>
  <c r="EE294"/>
  <c r="Z191" l="1"/>
  <c r="M191"/>
  <c r="AM191"/>
  <c r="AW190"/>
  <c r="AY190"/>
  <c r="AX190"/>
  <c r="AB191" l="1"/>
  <c r="AC191" s="1"/>
  <c r="O191"/>
  <c r="P191" s="1"/>
  <c r="AD191"/>
  <c r="AO191"/>
  <c r="AP191" s="1"/>
  <c r="AQ191" s="1"/>
  <c r="C190"/>
  <c r="AE191" l="1"/>
  <c r="AA191"/>
  <c r="AN191"/>
  <c r="AR191"/>
  <c r="Q191"/>
  <c r="R191"/>
  <c r="N191"/>
  <c r="AS191" l="1"/>
  <c r="AT191" s="1"/>
  <c r="AU191"/>
  <c r="D191" l="1"/>
  <c r="AV191"/>
  <c r="EB295"/>
  <c r="EE295"/>
  <c r="AM192" l="1"/>
  <c r="M192"/>
  <c r="Z192"/>
  <c r="AW191"/>
  <c r="AY191"/>
  <c r="AX191"/>
  <c r="AB192" l="1"/>
  <c r="AC192" s="1"/>
  <c r="AD192" s="1"/>
  <c r="C191"/>
  <c r="O192"/>
  <c r="P192" s="1"/>
  <c r="AO192"/>
  <c r="AP192" s="1"/>
  <c r="AQ192" s="1"/>
  <c r="Q192" l="1"/>
  <c r="N192"/>
  <c r="R192"/>
  <c r="AE192"/>
  <c r="AA192"/>
  <c r="AN192"/>
  <c r="AR192"/>
  <c r="AS192" l="1"/>
  <c r="AT192" s="1"/>
  <c r="AU192"/>
  <c r="D192" l="1"/>
  <c r="AV192"/>
  <c r="EB296"/>
  <c r="AM193" l="1"/>
  <c r="Z193"/>
  <c r="M193"/>
  <c r="AW192"/>
  <c r="AY192"/>
  <c r="AX192"/>
  <c r="EE296"/>
  <c r="O193" l="1"/>
  <c r="P193" s="1"/>
  <c r="Q193" s="1"/>
  <c r="AO193"/>
  <c r="AP193" s="1"/>
  <c r="AQ193" s="1"/>
  <c r="AB193"/>
  <c r="AC193" s="1"/>
  <c r="C192"/>
  <c r="AD193" l="1"/>
  <c r="AU193" s="1"/>
  <c r="AE193"/>
  <c r="AA193"/>
  <c r="R193"/>
  <c r="N193"/>
  <c r="AR193"/>
  <c r="AN193"/>
  <c r="D193" l="1"/>
  <c r="AV193"/>
  <c r="M194" s="1"/>
  <c r="AS193"/>
  <c r="AT193" s="1"/>
  <c r="Z194" l="1"/>
  <c r="AM194"/>
  <c r="AW193"/>
  <c r="AY193"/>
  <c r="AX193"/>
  <c r="AO194" l="1"/>
  <c r="AP194" s="1"/>
  <c r="AQ194" s="1"/>
  <c r="O194"/>
  <c r="P194" s="1"/>
  <c r="AB194"/>
  <c r="AC194" s="1"/>
  <c r="AD194" s="1"/>
  <c r="C193"/>
  <c r="EB297"/>
  <c r="EE297"/>
  <c r="AN194" l="1"/>
  <c r="AR194"/>
  <c r="AE194"/>
  <c r="AA194"/>
  <c r="Q194"/>
  <c r="N194"/>
  <c r="R194"/>
  <c r="AS194" l="1"/>
  <c r="AT194" s="1"/>
  <c r="AU194"/>
  <c r="D194" l="1"/>
  <c r="AV194"/>
  <c r="M195" l="1"/>
  <c r="AM195"/>
  <c r="Z195"/>
  <c r="AW194"/>
  <c r="AY194"/>
  <c r="AX194"/>
  <c r="AO195" l="1"/>
  <c r="AP195" s="1"/>
  <c r="O195"/>
  <c r="P195" s="1"/>
  <c r="Q195" s="1"/>
  <c r="C194"/>
  <c r="AB195"/>
  <c r="AC195" s="1"/>
  <c r="AQ195" l="1"/>
  <c r="AN195"/>
  <c r="AR195"/>
  <c r="AD195"/>
  <c r="AE195"/>
  <c r="AA195"/>
  <c r="N195"/>
  <c r="R195"/>
  <c r="EB298"/>
  <c r="EE298"/>
  <c r="AU195" l="1"/>
  <c r="D195" s="1"/>
  <c r="AS195"/>
  <c r="AT195" s="1"/>
  <c r="AV195" l="1"/>
  <c r="AW195" l="1"/>
  <c r="Z196"/>
  <c r="M196"/>
  <c r="AM196"/>
  <c r="AY195"/>
  <c r="AX195"/>
  <c r="AB196" l="1"/>
  <c r="AC196" s="1"/>
  <c r="AA196" s="1"/>
  <c r="C195"/>
  <c r="AO196"/>
  <c r="AP196" s="1"/>
  <c r="AQ196" s="1"/>
  <c r="O196"/>
  <c r="P196" s="1"/>
  <c r="Q196" s="1"/>
  <c r="AD196"/>
  <c r="AE196" l="1"/>
  <c r="AN196"/>
  <c r="AR196"/>
  <c r="N196"/>
  <c r="R196"/>
  <c r="AS196"/>
  <c r="AT196" s="1"/>
  <c r="AU196"/>
  <c r="D196" l="1"/>
  <c r="AV196"/>
  <c r="EB299"/>
  <c r="EE299"/>
  <c r="AM197" l="1"/>
  <c r="Z197"/>
  <c r="M197"/>
  <c r="AW196"/>
  <c r="AY196"/>
  <c r="AX196"/>
  <c r="C196" l="1"/>
  <c r="O197"/>
  <c r="P197" s="1"/>
  <c r="AB197"/>
  <c r="AC197" s="1"/>
  <c r="Q197"/>
  <c r="AO197"/>
  <c r="AP197" s="1"/>
  <c r="AQ197" l="1"/>
  <c r="AR197"/>
  <c r="AN197"/>
  <c r="AD197"/>
  <c r="AA197"/>
  <c r="AE197"/>
  <c r="R197"/>
  <c r="N197"/>
  <c r="AU197" l="1"/>
  <c r="D197" s="1"/>
  <c r="AS197"/>
  <c r="AT197" s="1"/>
  <c r="AV197" l="1"/>
  <c r="AW197" l="1"/>
  <c r="AM198"/>
  <c r="Z198"/>
  <c r="M198"/>
  <c r="AY197"/>
  <c r="AX197"/>
  <c r="EB300"/>
  <c r="EE300"/>
  <c r="C197" l="1"/>
  <c r="AB198"/>
  <c r="AC198" s="1"/>
  <c r="AD198" s="1"/>
  <c r="O198"/>
  <c r="P198" s="1"/>
  <c r="Q198" s="1"/>
  <c r="AO198"/>
  <c r="AP198" s="1"/>
  <c r="AR198" s="1"/>
  <c r="N198"/>
  <c r="AA198"/>
  <c r="AQ198" l="1"/>
  <c r="AU198" s="1"/>
  <c r="AN198"/>
  <c r="R198"/>
  <c r="AE198"/>
  <c r="AS198" l="1"/>
  <c r="AT198" s="1"/>
  <c r="D198"/>
  <c r="AV198"/>
  <c r="Z199" l="1"/>
  <c r="AM199"/>
  <c r="M199"/>
  <c r="AW198"/>
  <c r="AY198"/>
  <c r="AX198"/>
  <c r="AB199" l="1"/>
  <c r="AC199" s="1"/>
  <c r="C198"/>
  <c r="AO199"/>
  <c r="AP199" s="1"/>
  <c r="O199"/>
  <c r="P199" s="1"/>
  <c r="AR199" l="1"/>
  <c r="AN199"/>
  <c r="AD199"/>
  <c r="AA199"/>
  <c r="AE199"/>
  <c r="Q199"/>
  <c r="N199"/>
  <c r="R199"/>
  <c r="AQ199"/>
  <c r="EB301"/>
  <c r="EE301"/>
  <c r="AS199" l="1"/>
  <c r="AT199" s="1"/>
  <c r="AU199"/>
  <c r="AV199" l="1"/>
  <c r="D199"/>
  <c r="Z200" l="1"/>
  <c r="M200"/>
  <c r="AM200"/>
  <c r="AW199"/>
  <c r="AY199"/>
  <c r="AX199"/>
  <c r="AO200" l="1"/>
  <c r="AP200" s="1"/>
  <c r="O200"/>
  <c r="P200" s="1"/>
  <c r="C199"/>
  <c r="AB200"/>
  <c r="AC200" s="1"/>
  <c r="AQ200" l="1"/>
  <c r="AN200"/>
  <c r="AR200"/>
  <c r="AD200"/>
  <c r="AA200"/>
  <c r="AE200"/>
  <c r="Q200"/>
  <c r="R200"/>
  <c r="N200"/>
  <c r="AS200" l="1"/>
  <c r="AT200" s="1"/>
  <c r="AU200"/>
  <c r="EB302"/>
  <c r="EE302"/>
  <c r="AV200" l="1"/>
  <c r="D200"/>
  <c r="Z201" l="1"/>
  <c r="M201"/>
  <c r="AM201"/>
  <c r="AW200"/>
  <c r="AY200"/>
  <c r="AX200"/>
  <c r="AO201" l="1"/>
  <c r="AP201" s="1"/>
  <c r="AB201"/>
  <c r="AC201" s="1"/>
  <c r="O201"/>
  <c r="P201" s="1"/>
  <c r="C200"/>
  <c r="AD201" l="1"/>
  <c r="AE201"/>
  <c r="AA201"/>
  <c r="AR201"/>
  <c r="AN201"/>
  <c r="Q201"/>
  <c r="R201"/>
  <c r="N201"/>
  <c r="AQ201"/>
  <c r="AS201" l="1"/>
  <c r="AT201" s="1"/>
  <c r="AU201"/>
  <c r="EB303"/>
  <c r="EE303"/>
  <c r="D201" l="1"/>
  <c r="AV201"/>
  <c r="Z202" l="1"/>
  <c r="AM202"/>
  <c r="M202"/>
  <c r="AW201"/>
  <c r="AY201"/>
  <c r="AX201"/>
  <c r="AO202" l="1"/>
  <c r="AP202" s="1"/>
  <c r="AB202"/>
  <c r="AC202" s="1"/>
  <c r="C201"/>
  <c r="O202"/>
  <c r="P202" s="1"/>
  <c r="Q202" l="1"/>
  <c r="R202"/>
  <c r="N202"/>
  <c r="AQ202"/>
  <c r="AN202"/>
  <c r="AR202"/>
  <c r="AD202"/>
  <c r="AA202"/>
  <c r="AE202"/>
  <c r="AS202" l="1"/>
  <c r="AT202" s="1"/>
  <c r="AU202"/>
  <c r="EE304"/>
  <c r="AV202" l="1"/>
  <c r="D202"/>
  <c r="EB304"/>
  <c r="M203" l="1"/>
  <c r="Z203"/>
  <c r="AM203"/>
  <c r="AW202"/>
  <c r="AY202"/>
  <c r="AX202"/>
  <c r="O203" l="1"/>
  <c r="P203" s="1"/>
  <c r="Q203" s="1"/>
  <c r="AB203"/>
  <c r="AC203" s="1"/>
  <c r="AO203"/>
  <c r="AP203" s="1"/>
  <c r="AQ203" s="1"/>
  <c r="C202"/>
  <c r="AR203" l="1"/>
  <c r="AN203"/>
  <c r="R203"/>
  <c r="N203"/>
  <c r="AA203"/>
  <c r="AE203"/>
  <c r="AD203"/>
  <c r="AU203" s="1"/>
  <c r="AS203" l="1"/>
  <c r="AT203" s="1"/>
  <c r="AV203"/>
  <c r="M204" s="1"/>
  <c r="D203"/>
  <c r="EE305"/>
  <c r="AM204" l="1"/>
  <c r="Z204"/>
  <c r="AW203"/>
  <c r="AY203"/>
  <c r="AX203"/>
  <c r="EB305"/>
  <c r="O204" l="1"/>
  <c r="P204" s="1"/>
  <c r="AB204"/>
  <c r="AC204" s="1"/>
  <c r="Q204"/>
  <c r="C203"/>
  <c r="AO204"/>
  <c r="AP204" s="1"/>
  <c r="AN204" l="1"/>
  <c r="AR204"/>
  <c r="N204"/>
  <c r="R204"/>
  <c r="AD204"/>
  <c r="AA204"/>
  <c r="AE204"/>
  <c r="AQ204"/>
  <c r="AS204" l="1"/>
  <c r="AT204" s="1"/>
  <c r="AU204"/>
  <c r="AV204" l="1"/>
  <c r="D204"/>
  <c r="EB306"/>
  <c r="AM205" l="1"/>
  <c r="Z205"/>
  <c r="M205"/>
  <c r="AW204"/>
  <c r="AY204"/>
  <c r="AX204"/>
  <c r="EE306"/>
  <c r="AO205" l="1"/>
  <c r="AP205" s="1"/>
  <c r="C204"/>
  <c r="AB205"/>
  <c r="AC205" s="1"/>
  <c r="O205"/>
  <c r="P205" s="1"/>
  <c r="AE205" l="1"/>
  <c r="AA205"/>
  <c r="AQ205"/>
  <c r="AR205"/>
  <c r="AN205"/>
  <c r="Q205"/>
  <c r="R205"/>
  <c r="N205"/>
  <c r="AD205"/>
  <c r="AS205" l="1"/>
  <c r="AT205" s="1"/>
  <c r="AU205"/>
  <c r="AV205" l="1"/>
  <c r="D205"/>
  <c r="EE307"/>
  <c r="M206" l="1"/>
  <c r="AM206"/>
  <c r="Z206"/>
  <c r="AW205"/>
  <c r="AY205"/>
  <c r="AX205"/>
  <c r="EB307"/>
  <c r="AB206" l="1"/>
  <c r="AC206" s="1"/>
  <c r="O206"/>
  <c r="P206" s="1"/>
  <c r="Q206" s="1"/>
  <c r="AO206"/>
  <c r="AP206" s="1"/>
  <c r="C205"/>
  <c r="AD206" l="1"/>
  <c r="AE206"/>
  <c r="AA206"/>
  <c r="AQ206"/>
  <c r="AR206"/>
  <c r="AN206"/>
  <c r="R206"/>
  <c r="N206"/>
  <c r="AU206" l="1"/>
  <c r="AV206" s="1"/>
  <c r="Z207" s="1"/>
  <c r="AS206"/>
  <c r="AT206" s="1"/>
  <c r="AM207" l="1"/>
  <c r="M207"/>
  <c r="D206"/>
  <c r="AW206"/>
  <c r="AY206"/>
  <c r="AX206"/>
  <c r="AB207" l="1"/>
  <c r="AC207" s="1"/>
  <c r="AO207"/>
  <c r="AP207" s="1"/>
  <c r="O207"/>
  <c r="P207" s="1"/>
  <c r="C206"/>
  <c r="EB308"/>
  <c r="EE308"/>
  <c r="AR207" l="1"/>
  <c r="AN207"/>
  <c r="AQ207"/>
  <c r="Q207"/>
  <c r="R207"/>
  <c r="N207"/>
  <c r="AD207"/>
  <c r="AE207"/>
  <c r="AA207"/>
  <c r="AS207" l="1"/>
  <c r="AT207" s="1"/>
  <c r="AU207"/>
  <c r="D207" l="1"/>
  <c r="AV207"/>
  <c r="M208" l="1"/>
  <c r="Z208"/>
  <c r="AM208"/>
  <c r="AW207"/>
  <c r="AY207"/>
  <c r="AX207"/>
  <c r="O208" l="1"/>
  <c r="P208" s="1"/>
  <c r="AO208"/>
  <c r="AP208" s="1"/>
  <c r="AB208"/>
  <c r="AC208" s="1"/>
  <c r="C207"/>
  <c r="AD208" l="1"/>
  <c r="AE208"/>
  <c r="AA208"/>
  <c r="Q208"/>
  <c r="R208"/>
  <c r="N208"/>
  <c r="AQ208"/>
  <c r="AR208"/>
  <c r="AN208"/>
  <c r="EB309"/>
  <c r="EE309"/>
  <c r="AS208" l="1"/>
  <c r="AT208" s="1"/>
  <c r="AU208"/>
  <c r="AV208" l="1"/>
  <c r="D208"/>
  <c r="Z209" l="1"/>
  <c r="AM209"/>
  <c r="M209"/>
  <c r="AW208"/>
  <c r="AY208"/>
  <c r="AX208"/>
  <c r="AB209" l="1"/>
  <c r="AC209" s="1"/>
  <c r="O209"/>
  <c r="P209" s="1"/>
  <c r="AD209"/>
  <c r="AO209"/>
  <c r="AP209" s="1"/>
  <c r="AQ209" s="1"/>
  <c r="C208"/>
  <c r="AE209" l="1"/>
  <c r="AA209"/>
  <c r="AN209"/>
  <c r="AR209"/>
  <c r="Q209"/>
  <c r="R209"/>
  <c r="N209"/>
  <c r="EB310"/>
  <c r="EE310"/>
  <c r="AU209" l="1"/>
  <c r="AS209"/>
  <c r="AT209" s="1"/>
  <c r="D209" l="1"/>
  <c r="AV209"/>
  <c r="AM210" l="1"/>
  <c r="M210"/>
  <c r="Z210"/>
  <c r="AW209"/>
  <c r="AY209"/>
  <c r="AX209"/>
  <c r="C209" l="1"/>
  <c r="AO210"/>
  <c r="AP210" s="1"/>
  <c r="AB210"/>
  <c r="AC210" s="1"/>
  <c r="O210"/>
  <c r="P210" s="1"/>
  <c r="Q210" l="1"/>
  <c r="R210"/>
  <c r="N210"/>
  <c r="AD210"/>
  <c r="AE210"/>
  <c r="AA210"/>
  <c r="AQ210"/>
  <c r="AR210"/>
  <c r="AN210"/>
  <c r="AS210" l="1"/>
  <c r="AT210" s="1"/>
  <c r="AU210"/>
  <c r="EB311"/>
  <c r="EE311"/>
  <c r="AV210" l="1"/>
  <c r="D210"/>
  <c r="M211" l="1"/>
  <c r="AM211"/>
  <c r="Z211"/>
  <c r="AW210"/>
  <c r="AY210"/>
  <c r="AX210"/>
  <c r="AO211" l="1"/>
  <c r="AP211" s="1"/>
  <c r="C210"/>
  <c r="O211"/>
  <c r="P211" s="1"/>
  <c r="AB211"/>
  <c r="AC211" s="1"/>
  <c r="AQ211"/>
  <c r="Q211" l="1"/>
  <c r="N211"/>
  <c r="R211"/>
  <c r="AN211"/>
  <c r="AR211"/>
  <c r="AD211"/>
  <c r="AA211"/>
  <c r="AE211"/>
  <c r="AS211" l="1"/>
  <c r="AT211" s="1"/>
  <c r="AU211"/>
  <c r="D211" l="1"/>
  <c r="AV211"/>
  <c r="EB312"/>
  <c r="EE312"/>
  <c r="AM212" l="1"/>
  <c r="Z212"/>
  <c r="M212"/>
  <c r="AW211"/>
  <c r="AY211"/>
  <c r="AX211"/>
  <c r="C211" l="1"/>
  <c r="O212"/>
  <c r="P212" s="1"/>
  <c r="AO212"/>
  <c r="AP212" s="1"/>
  <c r="AB212"/>
  <c r="AC212" s="1"/>
  <c r="AD212" s="1"/>
  <c r="AQ212" l="1"/>
  <c r="AR212"/>
  <c r="AN212"/>
  <c r="AE212"/>
  <c r="AA212"/>
  <c r="Q212"/>
  <c r="N212"/>
  <c r="R212"/>
  <c r="AU212" l="1"/>
  <c r="AS212"/>
  <c r="AT212" s="1"/>
  <c r="AV212" l="1"/>
  <c r="D212"/>
  <c r="Z213" l="1"/>
  <c r="M213"/>
  <c r="AM213"/>
  <c r="AW212"/>
  <c r="AY212"/>
  <c r="AX212"/>
  <c r="EB313"/>
  <c r="EE313"/>
  <c r="AB213" l="1"/>
  <c r="AC213" s="1"/>
  <c r="C212"/>
  <c r="AO213"/>
  <c r="AP213" s="1"/>
  <c r="O213"/>
  <c r="P213" s="1"/>
  <c r="Q213" l="1"/>
  <c r="R213"/>
  <c r="N213"/>
  <c r="AD213"/>
  <c r="AA213"/>
  <c r="AE213"/>
  <c r="AR213"/>
  <c r="AN213"/>
  <c r="AQ213"/>
  <c r="AS213" l="1"/>
  <c r="AT213" s="1"/>
  <c r="AU213"/>
  <c r="D213" l="1"/>
  <c r="AV213"/>
  <c r="M214" l="1"/>
  <c r="Z214"/>
  <c r="AM214"/>
  <c r="AW213"/>
  <c r="AY213"/>
  <c r="AX213"/>
  <c r="AO214" l="1"/>
  <c r="AP214" s="1"/>
  <c r="O214"/>
  <c r="P214" s="1"/>
  <c r="C213"/>
  <c r="AB214"/>
  <c r="AC214" s="1"/>
  <c r="EB314"/>
  <c r="EE314"/>
  <c r="AQ214" l="1"/>
  <c r="AR214"/>
  <c r="AN214"/>
  <c r="AD214"/>
  <c r="AA214"/>
  <c r="AE214"/>
  <c r="Q214"/>
  <c r="N214"/>
  <c r="R214"/>
  <c r="AS214" l="1"/>
  <c r="AT214" s="1"/>
  <c r="AU214"/>
  <c r="D214" l="1"/>
  <c r="AV214"/>
  <c r="AM215" l="1"/>
  <c r="Z215"/>
  <c r="M215"/>
  <c r="AW214"/>
  <c r="AY214"/>
  <c r="AX214"/>
  <c r="AO215" l="1"/>
  <c r="AP215" s="1"/>
  <c r="O215"/>
  <c r="P215" s="1"/>
  <c r="C214"/>
  <c r="AB215"/>
  <c r="AC215" s="1"/>
  <c r="AQ215" l="1"/>
  <c r="AR215"/>
  <c r="AN215"/>
  <c r="AD215"/>
  <c r="AE215"/>
  <c r="AA215"/>
  <c r="Q215"/>
  <c r="N215"/>
  <c r="R215"/>
  <c r="EB315"/>
  <c r="EE315"/>
  <c r="AS215" l="1"/>
  <c r="AT215" s="1"/>
  <c r="AU215"/>
  <c r="AV215" l="1"/>
  <c r="D215"/>
  <c r="M216" l="1"/>
  <c r="AM216"/>
  <c r="Z216"/>
  <c r="AW215"/>
  <c r="AY215"/>
  <c r="AX215"/>
  <c r="AB216" l="1"/>
  <c r="AC216" s="1"/>
  <c r="AD216" s="1"/>
  <c r="C215"/>
  <c r="AO216"/>
  <c r="AP216" s="1"/>
  <c r="O216"/>
  <c r="P216" s="1"/>
  <c r="Q216" l="1"/>
  <c r="R216"/>
  <c r="N216"/>
  <c r="AE216"/>
  <c r="AA216"/>
  <c r="AQ216"/>
  <c r="AN216"/>
  <c r="AR216"/>
  <c r="EE316"/>
  <c r="AU216" l="1"/>
  <c r="AS216"/>
  <c r="AT216" s="1"/>
  <c r="EB316"/>
  <c r="D216" l="1"/>
  <c r="AV216"/>
  <c r="Z217" l="1"/>
  <c r="AM217"/>
  <c r="M217"/>
  <c r="AW216"/>
  <c r="AY216"/>
  <c r="AX216"/>
  <c r="C216" l="1"/>
  <c r="AB217"/>
  <c r="AC217" s="1"/>
  <c r="AD217" s="1"/>
  <c r="O217"/>
  <c r="P217" s="1"/>
  <c r="Q217" s="1"/>
  <c r="AO217"/>
  <c r="AP217" s="1"/>
  <c r="AQ217" l="1"/>
  <c r="AU217" s="1"/>
  <c r="AR217"/>
  <c r="AN217"/>
  <c r="R217"/>
  <c r="N217"/>
  <c r="AA217"/>
  <c r="AE217"/>
  <c r="AV217" l="1"/>
  <c r="AM218" s="1"/>
  <c r="D217"/>
  <c r="AS217"/>
  <c r="AT217" s="1"/>
  <c r="EB317"/>
  <c r="EE317"/>
  <c r="Z218" l="1"/>
  <c r="M218"/>
  <c r="AW217"/>
  <c r="AY217"/>
  <c r="AX217"/>
  <c r="O218" l="1"/>
  <c r="P218" s="1"/>
  <c r="C217"/>
  <c r="AB218"/>
  <c r="AC218" s="1"/>
  <c r="AO218"/>
  <c r="AP218" s="1"/>
  <c r="AQ218" s="1"/>
  <c r="AD218" l="1"/>
  <c r="AA218"/>
  <c r="AE218"/>
  <c r="Q218"/>
  <c r="R218"/>
  <c r="N218"/>
  <c r="AR218"/>
  <c r="AN218"/>
  <c r="AS218" l="1"/>
  <c r="AT218" s="1"/>
  <c r="AU218"/>
  <c r="D218" l="1"/>
  <c r="AV218"/>
  <c r="EB318"/>
  <c r="EE318"/>
  <c r="M219" l="1"/>
  <c r="AM219"/>
  <c r="Z219"/>
  <c r="AW218"/>
  <c r="AY218"/>
  <c r="AX218"/>
  <c r="AB219" l="1"/>
  <c r="AC219" s="1"/>
  <c r="AO219"/>
  <c r="AP219" s="1"/>
  <c r="O219"/>
  <c r="P219" s="1"/>
  <c r="Q219" s="1"/>
  <c r="C218"/>
  <c r="AD219"/>
  <c r="N219" l="1"/>
  <c r="R219"/>
  <c r="AE219"/>
  <c r="AA219"/>
  <c r="AQ219"/>
  <c r="AU219" s="1"/>
  <c r="AN219"/>
  <c r="AR219"/>
  <c r="AS219" l="1"/>
  <c r="AT219" s="1"/>
  <c r="D219"/>
  <c r="AV219"/>
  <c r="AM220" s="1"/>
  <c r="Z220" l="1"/>
  <c r="M220"/>
  <c r="AW219"/>
  <c r="AY219"/>
  <c r="AX219"/>
  <c r="EB319"/>
  <c r="EE319"/>
  <c r="C219" l="1"/>
  <c r="AB220"/>
  <c r="AC220" s="1"/>
  <c r="O220"/>
  <c r="P220" s="1"/>
  <c r="AO220"/>
  <c r="AP220" s="1"/>
  <c r="AQ220" l="1"/>
  <c r="AN220"/>
  <c r="AR220"/>
  <c r="AA220"/>
  <c r="AE220"/>
  <c r="Q220"/>
  <c r="N220"/>
  <c r="R220"/>
  <c r="AD220"/>
  <c r="AU220" l="1"/>
  <c r="AS220"/>
  <c r="AT220" s="1"/>
  <c r="D220" l="1"/>
  <c r="AV220"/>
  <c r="Z221" l="1"/>
  <c r="M221"/>
  <c r="AM221"/>
  <c r="AW220"/>
  <c r="AY220"/>
  <c r="AX220"/>
  <c r="AB221" l="1"/>
  <c r="AC221" s="1"/>
  <c r="C220"/>
  <c r="AO221"/>
  <c r="AP221" s="1"/>
  <c r="AQ221" s="1"/>
  <c r="O221"/>
  <c r="P221" s="1"/>
  <c r="EB320"/>
  <c r="EE320"/>
  <c r="Q221" l="1"/>
  <c r="R221"/>
  <c r="N221"/>
  <c r="AA221"/>
  <c r="AE221"/>
  <c r="AR221"/>
  <c r="AN221"/>
  <c r="AD221"/>
  <c r="AU221" l="1"/>
  <c r="AS221"/>
  <c r="AT221" s="1"/>
  <c r="AV221" l="1"/>
  <c r="D221"/>
  <c r="M222" l="1"/>
  <c r="AM222"/>
  <c r="Z222"/>
  <c r="AW221"/>
  <c r="AY221"/>
  <c r="AX221"/>
  <c r="O222" l="1"/>
  <c r="P222" s="1"/>
  <c r="C221"/>
  <c r="AO222"/>
  <c r="AP222" s="1"/>
  <c r="AB222"/>
  <c r="AC222" s="1"/>
  <c r="AQ222" l="1"/>
  <c r="AR222"/>
  <c r="AN222"/>
  <c r="Q222"/>
  <c r="R222"/>
  <c r="N222"/>
  <c r="AD222"/>
  <c r="AE222"/>
  <c r="AA222"/>
  <c r="EB321"/>
  <c r="EE321"/>
  <c r="AS222" l="1"/>
  <c r="AT222" s="1"/>
  <c r="AU222"/>
  <c r="AV222" l="1"/>
  <c r="D222"/>
  <c r="AM223" l="1"/>
  <c r="Z223"/>
  <c r="M223"/>
  <c r="AW222"/>
  <c r="AY222"/>
  <c r="AX222"/>
  <c r="AO223" l="1"/>
  <c r="AP223" s="1"/>
  <c r="AB223"/>
  <c r="AC223" s="1"/>
  <c r="AD223" s="1"/>
  <c r="O223"/>
  <c r="P223" s="1"/>
  <c r="Q223" s="1"/>
  <c r="C222"/>
  <c r="AR223" l="1"/>
  <c r="AN223"/>
  <c r="AE223"/>
  <c r="AA223"/>
  <c r="N223"/>
  <c r="R223"/>
  <c r="AQ223"/>
  <c r="AS223" s="1"/>
  <c r="AT223" s="1"/>
  <c r="AU223" l="1"/>
  <c r="EB322"/>
  <c r="EE322"/>
  <c r="D223" l="1"/>
  <c r="AV223"/>
  <c r="Z224" l="1"/>
  <c r="M224"/>
  <c r="AM224"/>
  <c r="AW223"/>
  <c r="AY223"/>
  <c r="AX223"/>
  <c r="AB224" l="1"/>
  <c r="AC224" s="1"/>
  <c r="AD224" s="1"/>
  <c r="O224"/>
  <c r="P224" s="1"/>
  <c r="AO224"/>
  <c r="AP224" s="1"/>
  <c r="C223"/>
  <c r="AN224" l="1"/>
  <c r="AR224"/>
  <c r="AE224"/>
  <c r="AA224"/>
  <c r="R224"/>
  <c r="N224"/>
  <c r="AQ224"/>
  <c r="Q224"/>
  <c r="AS224" l="1"/>
  <c r="AT224" s="1"/>
  <c r="AU224"/>
  <c r="EE323"/>
  <c r="D224" l="1"/>
  <c r="AV224"/>
  <c r="EB323"/>
  <c r="M225" l="1"/>
  <c r="AM225"/>
  <c r="Z225"/>
  <c r="AW224"/>
  <c r="AY224"/>
  <c r="AX224"/>
  <c r="O225" l="1"/>
  <c r="P225" s="1"/>
  <c r="AB225"/>
  <c r="AC225" s="1"/>
  <c r="AO225"/>
  <c r="AP225" s="1"/>
  <c r="C224"/>
  <c r="AQ225" l="1"/>
  <c r="AR225"/>
  <c r="AN225"/>
  <c r="Q225"/>
  <c r="R225"/>
  <c r="N225"/>
  <c r="AD225"/>
  <c r="AE225"/>
  <c r="AA225"/>
  <c r="AS225" l="1"/>
  <c r="AT225" s="1"/>
  <c r="AU225"/>
  <c r="EB324"/>
  <c r="EE324"/>
  <c r="D225" l="1"/>
  <c r="AV225"/>
  <c r="AM226" l="1"/>
  <c r="Z226"/>
  <c r="M226"/>
  <c r="AW225"/>
  <c r="AY225"/>
  <c r="AX225"/>
  <c r="AO226" l="1"/>
  <c r="AP226" s="1"/>
  <c r="C225"/>
  <c r="O226"/>
  <c r="P226" s="1"/>
  <c r="Q226" s="1"/>
  <c r="AB226"/>
  <c r="AC226" s="1"/>
  <c r="AD226" l="1"/>
  <c r="AA226"/>
  <c r="AE226"/>
  <c r="AQ226"/>
  <c r="AN226"/>
  <c r="AR226"/>
  <c r="R226"/>
  <c r="N226"/>
  <c r="AU226" l="1"/>
  <c r="AV226" s="1"/>
  <c r="M227" s="1"/>
  <c r="AS226"/>
  <c r="AT226" s="1"/>
  <c r="EE325"/>
  <c r="D226" l="1"/>
  <c r="Z227"/>
  <c r="AM227"/>
  <c r="AW226"/>
  <c r="AY226"/>
  <c r="AX226"/>
  <c r="EB325"/>
  <c r="O227" l="1"/>
  <c r="P227" s="1"/>
  <c r="AB227"/>
  <c r="AC227" s="1"/>
  <c r="C226"/>
  <c r="AO227"/>
  <c r="AP227" s="1"/>
  <c r="Q227" l="1"/>
  <c r="R227"/>
  <c r="N227"/>
  <c r="AQ227"/>
  <c r="AR227"/>
  <c r="AN227"/>
  <c r="AD227"/>
  <c r="AA227"/>
  <c r="AE227"/>
  <c r="AS227" l="1"/>
  <c r="AT227" s="1"/>
  <c r="AU227"/>
  <c r="AV227" l="1"/>
  <c r="D227"/>
  <c r="Z228" l="1"/>
  <c r="M228"/>
  <c r="AM228"/>
  <c r="AW227"/>
  <c r="AY227"/>
  <c r="AX227"/>
  <c r="EE326"/>
  <c r="O228" l="1"/>
  <c r="P228" s="1"/>
  <c r="Q228" s="1"/>
  <c r="C227"/>
  <c r="AB228"/>
  <c r="AC228" s="1"/>
  <c r="AD228" s="1"/>
  <c r="AO228"/>
  <c r="AP228" s="1"/>
  <c r="EB326"/>
  <c r="AA228" l="1"/>
  <c r="AE228"/>
  <c r="AQ228"/>
  <c r="AU228" s="1"/>
  <c r="AN228"/>
  <c r="AR228"/>
  <c r="R228"/>
  <c r="N228"/>
  <c r="AV228" l="1"/>
  <c r="Z229" s="1"/>
  <c r="D228"/>
  <c r="AS228"/>
  <c r="AT228" s="1"/>
  <c r="AM229" l="1"/>
  <c r="M229"/>
  <c r="AW228"/>
  <c r="AY228"/>
  <c r="AX228"/>
  <c r="AB229" l="1"/>
  <c r="AC229" s="1"/>
  <c r="AO229"/>
  <c r="AP229" s="1"/>
  <c r="O229"/>
  <c r="P229" s="1"/>
  <c r="Q229" s="1"/>
  <c r="C228"/>
  <c r="AD229"/>
  <c r="EB327"/>
  <c r="EE327"/>
  <c r="AE229" l="1"/>
  <c r="AA229"/>
  <c r="R229"/>
  <c r="N229"/>
  <c r="AQ229"/>
  <c r="AU229" s="1"/>
  <c r="AR229"/>
  <c r="AN229"/>
  <c r="D229" l="1"/>
  <c r="AV229"/>
  <c r="M230" s="1"/>
  <c r="AS229"/>
  <c r="AT229" s="1"/>
  <c r="Z230" l="1"/>
  <c r="AM230"/>
  <c r="AW229"/>
  <c r="AY229"/>
  <c r="AX229"/>
  <c r="C229" l="1"/>
  <c r="AB230"/>
  <c r="AC230" s="1"/>
  <c r="O230"/>
  <c r="P230" s="1"/>
  <c r="AO230"/>
  <c r="AP230" s="1"/>
  <c r="Q230" l="1"/>
  <c r="N230"/>
  <c r="R230"/>
  <c r="AQ230"/>
  <c r="AN230"/>
  <c r="AR230"/>
  <c r="AD230"/>
  <c r="AA230"/>
  <c r="AE230"/>
  <c r="EB328"/>
  <c r="AS230" l="1"/>
  <c r="AT230" s="1"/>
  <c r="AU230"/>
  <c r="EE328"/>
  <c r="D230" l="1"/>
  <c r="AV230"/>
  <c r="Z231" l="1"/>
  <c r="AM231"/>
  <c r="M231"/>
  <c r="AW230"/>
  <c r="AY230"/>
  <c r="AX230"/>
  <c r="AO231" l="1"/>
  <c r="AP231" s="1"/>
  <c r="AQ231" s="1"/>
  <c r="AB231"/>
  <c r="AC231" s="1"/>
  <c r="C230"/>
  <c r="O231"/>
  <c r="P231" s="1"/>
  <c r="Q231" l="1"/>
  <c r="R231"/>
  <c r="N231"/>
  <c r="AR231"/>
  <c r="AN231"/>
  <c r="AD231"/>
  <c r="AE231"/>
  <c r="AA231"/>
  <c r="AU231" l="1"/>
  <c r="AS231"/>
  <c r="AT231" s="1"/>
  <c r="EB329"/>
  <c r="EE329"/>
  <c r="D231" l="1"/>
  <c r="AV231"/>
  <c r="M232" l="1"/>
  <c r="AM232"/>
  <c r="Z232"/>
  <c r="AW231"/>
  <c r="AY231"/>
  <c r="AX231"/>
  <c r="O232" l="1"/>
  <c r="P232" s="1"/>
  <c r="Q232" s="1"/>
  <c r="AB232"/>
  <c r="AC232" s="1"/>
  <c r="C231"/>
  <c r="AO232"/>
  <c r="AP232" s="1"/>
  <c r="AQ232" s="1"/>
  <c r="R232" l="1"/>
  <c r="N232"/>
  <c r="AN232"/>
  <c r="AR232"/>
  <c r="AD232"/>
  <c r="AU232" s="1"/>
  <c r="AA232"/>
  <c r="AE232"/>
  <c r="AV232" l="1"/>
  <c r="AM233" s="1"/>
  <c r="D232"/>
  <c r="AS232"/>
  <c r="AT232" s="1"/>
  <c r="EB330"/>
  <c r="EE330"/>
  <c r="Z233" l="1"/>
  <c r="M233"/>
  <c r="AW232"/>
  <c r="AY232"/>
  <c r="AX232"/>
  <c r="O233" l="1"/>
  <c r="P233" s="1"/>
  <c r="Q233" s="1"/>
  <c r="AO233"/>
  <c r="AP233" s="1"/>
  <c r="AQ233" s="1"/>
  <c r="C232"/>
  <c r="AB233"/>
  <c r="AC233" s="1"/>
  <c r="AD233" l="1"/>
  <c r="AU233" s="1"/>
  <c r="AA233"/>
  <c r="AE233"/>
  <c r="N233"/>
  <c r="R233"/>
  <c r="AN233"/>
  <c r="AR233"/>
  <c r="AS233" l="1"/>
  <c r="AT233" s="1"/>
  <c r="AV233"/>
  <c r="M234" s="1"/>
  <c r="D233"/>
  <c r="Z234" l="1"/>
  <c r="AM234"/>
  <c r="AW233"/>
  <c r="AY233"/>
  <c r="AX233"/>
  <c r="EB331"/>
  <c r="EE331"/>
  <c r="AB234" l="1"/>
  <c r="AC234" s="1"/>
  <c r="AO234"/>
  <c r="AP234" s="1"/>
  <c r="O234"/>
  <c r="P234" s="1"/>
  <c r="Q234" s="1"/>
  <c r="C233"/>
  <c r="N234" l="1"/>
  <c r="R234"/>
  <c r="AD234"/>
  <c r="AA234"/>
  <c r="AE234"/>
  <c r="AQ234"/>
  <c r="AR234"/>
  <c r="AN234"/>
  <c r="AS234" l="1"/>
  <c r="AT234" s="1"/>
  <c r="AU234"/>
  <c r="D234" l="1"/>
  <c r="AV234"/>
  <c r="AM235" l="1"/>
  <c r="M235"/>
  <c r="Z235"/>
  <c r="AW234"/>
  <c r="AY234"/>
  <c r="AX234"/>
  <c r="C234" l="1"/>
  <c r="O235"/>
  <c r="P235" s="1"/>
  <c r="AO235"/>
  <c r="AP235" s="1"/>
  <c r="AB235"/>
  <c r="AC235" s="1"/>
  <c r="EB332"/>
  <c r="EE332"/>
  <c r="AN235" l="1"/>
  <c r="AR235"/>
  <c r="Q235"/>
  <c r="R235"/>
  <c r="N235"/>
  <c r="AD235"/>
  <c r="AA235"/>
  <c r="AE235"/>
  <c r="AQ235"/>
  <c r="AU235" l="1"/>
  <c r="AS235"/>
  <c r="AT235" s="1"/>
  <c r="D235" l="1"/>
  <c r="AV235"/>
  <c r="M236" l="1"/>
  <c r="Z236"/>
  <c r="AM236"/>
  <c r="AW235"/>
  <c r="AY235"/>
  <c r="AX235"/>
  <c r="O236" l="1"/>
  <c r="P236" s="1"/>
  <c r="AO236"/>
  <c r="AP236" s="1"/>
  <c r="AQ236" s="1"/>
  <c r="AB236"/>
  <c r="AC236" s="1"/>
  <c r="C235"/>
  <c r="Q236" l="1"/>
  <c r="R236"/>
  <c r="N236"/>
  <c r="AD236"/>
  <c r="AA236"/>
  <c r="AE236"/>
  <c r="AR236"/>
  <c r="AN236"/>
  <c r="AS236" l="1"/>
  <c r="AT236" s="1"/>
  <c r="AU236"/>
  <c r="AV236" l="1"/>
  <c r="D236"/>
  <c r="M237" l="1"/>
  <c r="Z237"/>
  <c r="AM237"/>
  <c r="AW236"/>
  <c r="AY236"/>
  <c r="AX236"/>
  <c r="AB237" l="1"/>
  <c r="AC237" s="1"/>
  <c r="C236"/>
  <c r="O237"/>
  <c r="P237" s="1"/>
  <c r="AO237"/>
  <c r="AP237" s="1"/>
  <c r="AQ237" s="1"/>
  <c r="AD237"/>
  <c r="Q237" l="1"/>
  <c r="R237"/>
  <c r="N237"/>
  <c r="AA237"/>
  <c r="AE237"/>
  <c r="AN237"/>
  <c r="AR237"/>
  <c r="AU237" l="1"/>
  <c r="AS237"/>
  <c r="AT237" s="1"/>
  <c r="AV237" l="1"/>
  <c r="D237"/>
  <c r="AM238" l="1"/>
  <c r="M238"/>
  <c r="Z238"/>
  <c r="AW237"/>
  <c r="AY237"/>
  <c r="AX237"/>
  <c r="O238" l="1"/>
  <c r="P238" s="1"/>
  <c r="AO238"/>
  <c r="AP238" s="1"/>
  <c r="C237"/>
  <c r="AB238"/>
  <c r="AC238" s="1"/>
  <c r="Q238"/>
  <c r="N238" l="1"/>
  <c r="R238"/>
  <c r="AD238"/>
  <c r="AA238"/>
  <c r="AE238"/>
  <c r="AQ238"/>
  <c r="AR238"/>
  <c r="AN238"/>
  <c r="AS238" l="1"/>
  <c r="AT238" s="1"/>
  <c r="AU238"/>
  <c r="AV238" l="1"/>
  <c r="D238"/>
  <c r="M239" l="1"/>
  <c r="AM239"/>
  <c r="Z239"/>
  <c r="AW238"/>
  <c r="AY238"/>
  <c r="AX238"/>
  <c r="C238" l="1"/>
  <c r="AB239"/>
  <c r="AC239" s="1"/>
  <c r="AO239"/>
  <c r="AP239" s="1"/>
  <c r="O239"/>
  <c r="P239" s="1"/>
  <c r="Q239" l="1"/>
  <c r="R239"/>
  <c r="N239"/>
  <c r="AQ239"/>
  <c r="AN239"/>
  <c r="AR239"/>
  <c r="AD239"/>
  <c r="AA239"/>
  <c r="AE239"/>
  <c r="AU239" l="1"/>
  <c r="AS239"/>
  <c r="AT239" s="1"/>
  <c r="D239" l="1"/>
  <c r="AV239"/>
  <c r="M240" l="1"/>
  <c r="AM240"/>
  <c r="Z240"/>
  <c r="AW239"/>
  <c r="AY239"/>
  <c r="AX239"/>
  <c r="AB240" l="1"/>
  <c r="AC240" s="1"/>
  <c r="C239"/>
  <c r="O240"/>
  <c r="P240" s="1"/>
  <c r="AO240"/>
  <c r="AP240" s="1"/>
  <c r="AD240"/>
  <c r="Q240" l="1"/>
  <c r="R240"/>
  <c r="N240"/>
  <c r="AA240"/>
  <c r="AE240"/>
  <c r="AQ240"/>
  <c r="AN240"/>
  <c r="AR240"/>
  <c r="AS240" l="1"/>
  <c r="AT240" s="1"/>
  <c r="AU240"/>
  <c r="AV240" l="1"/>
  <c r="D240"/>
  <c r="M241" l="1"/>
  <c r="AM241"/>
  <c r="Z241"/>
  <c r="AW240"/>
  <c r="AY240"/>
  <c r="AX240"/>
  <c r="C240" l="1"/>
  <c r="AO241"/>
  <c r="AP241" s="1"/>
  <c r="AB241"/>
  <c r="AC241" s="1"/>
  <c r="O241"/>
  <c r="P241" s="1"/>
  <c r="AD241" l="1"/>
  <c r="AA241"/>
  <c r="AE241"/>
  <c r="Q241"/>
  <c r="N241"/>
  <c r="R241"/>
  <c r="AQ241"/>
  <c r="AR241"/>
  <c r="AN241"/>
  <c r="AS241" l="1"/>
  <c r="AT241" s="1"/>
  <c r="AU241"/>
  <c r="AV241" l="1"/>
  <c r="D241"/>
  <c r="M242" l="1"/>
  <c r="AM242"/>
  <c r="Z242"/>
  <c r="AW241"/>
  <c r="AY241"/>
  <c r="AX241"/>
  <c r="AO242" l="1"/>
  <c r="AP242" s="1"/>
  <c r="O242"/>
  <c r="P242" s="1"/>
  <c r="AB242"/>
  <c r="AC242" s="1"/>
  <c r="AD242" s="1"/>
  <c r="C241"/>
  <c r="AQ242"/>
  <c r="N242" l="1"/>
  <c r="R242"/>
  <c r="AN242"/>
  <c r="AR242"/>
  <c r="AE242"/>
  <c r="AA242"/>
  <c r="Q242"/>
  <c r="AS242" l="1"/>
  <c r="AT242" s="1"/>
  <c r="AU242"/>
  <c r="AV242" l="1"/>
  <c r="D242"/>
  <c r="M243" l="1"/>
  <c r="AM243"/>
  <c r="Z243"/>
  <c r="AW242"/>
  <c r="AY242"/>
  <c r="AX242"/>
  <c r="AB243" l="1"/>
  <c r="AC243" s="1"/>
  <c r="O243"/>
  <c r="P243" s="1"/>
  <c r="C242"/>
  <c r="AO243"/>
  <c r="AP243" s="1"/>
  <c r="AD243" l="1"/>
  <c r="AA243"/>
  <c r="AE243"/>
  <c r="AQ243"/>
  <c r="AR243"/>
  <c r="AN243"/>
  <c r="Q243"/>
  <c r="R243"/>
  <c r="N243"/>
  <c r="AS243" l="1"/>
  <c r="AT243" s="1"/>
  <c r="AU243"/>
  <c r="D243" l="1"/>
  <c r="AV243"/>
  <c r="AM244" l="1"/>
  <c r="M244"/>
  <c r="Z244"/>
  <c r="AW243"/>
  <c r="AY243"/>
  <c r="AX243"/>
  <c r="AO244" l="1"/>
  <c r="AP244" s="1"/>
  <c r="C243"/>
  <c r="AB244"/>
  <c r="AC244" s="1"/>
  <c r="O244"/>
  <c r="P244" s="1"/>
  <c r="AQ244"/>
  <c r="Q244" l="1"/>
  <c r="R244"/>
  <c r="N244"/>
  <c r="AE244"/>
  <c r="AA244"/>
  <c r="AR244"/>
  <c r="AN244"/>
  <c r="AD244"/>
  <c r="AU244" l="1"/>
  <c r="AS244"/>
  <c r="AT244" s="1"/>
  <c r="D244" l="1"/>
  <c r="AV244"/>
  <c r="Z245" l="1"/>
  <c r="AM245"/>
  <c r="M245"/>
  <c r="AW244"/>
  <c r="AY244"/>
  <c r="AX244"/>
  <c r="O245" l="1"/>
  <c r="P245" s="1"/>
  <c r="AB245"/>
  <c r="AC245" s="1"/>
  <c r="C244"/>
  <c r="AO245"/>
  <c r="AP245" s="1"/>
  <c r="AQ245" l="1"/>
  <c r="AN245"/>
  <c r="AR245"/>
  <c r="Q245"/>
  <c r="N245"/>
  <c r="R245"/>
  <c r="AD245"/>
  <c r="AE245"/>
  <c r="AA245"/>
  <c r="AS245" l="1"/>
  <c r="AT245" s="1"/>
  <c r="AU245"/>
  <c r="AV245" l="1"/>
  <c r="D245"/>
  <c r="M246" l="1"/>
  <c r="Z246"/>
  <c r="AM246"/>
  <c r="AW245"/>
  <c r="AY245"/>
  <c r="AX245"/>
  <c r="O246" l="1"/>
  <c r="P246" s="1"/>
  <c r="Q246" s="1"/>
  <c r="AB246"/>
  <c r="AC246" s="1"/>
  <c r="AO246"/>
  <c r="AP246" s="1"/>
  <c r="C245"/>
  <c r="AQ246" l="1"/>
  <c r="AN246"/>
  <c r="AR246"/>
  <c r="N246"/>
  <c r="R246"/>
  <c r="AD246"/>
  <c r="AA246"/>
  <c r="AE246"/>
  <c r="AU246" l="1"/>
  <c r="AV246" s="1"/>
  <c r="M247" s="1"/>
  <c r="AS246"/>
  <c r="AT246" s="1"/>
  <c r="AM247" l="1"/>
  <c r="Z247"/>
  <c r="D246"/>
  <c r="AW246"/>
  <c r="AY246"/>
  <c r="AX246"/>
  <c r="O247" l="1"/>
  <c r="P247" s="1"/>
  <c r="AB247"/>
  <c r="AC247" s="1"/>
  <c r="AD247" s="1"/>
  <c r="C246"/>
  <c r="AO247"/>
  <c r="AP247" s="1"/>
  <c r="Q247"/>
  <c r="R247" l="1"/>
  <c r="N247"/>
  <c r="AQ247"/>
  <c r="AS247" s="1"/>
  <c r="AT247" s="1"/>
  <c r="AN247"/>
  <c r="AR247"/>
  <c r="AE247"/>
  <c r="AA247"/>
  <c r="AU247" l="1"/>
  <c r="AV247" l="1"/>
  <c r="D247"/>
  <c r="AM248" l="1"/>
  <c r="Z248"/>
  <c r="M248"/>
  <c r="AW247"/>
  <c r="AY247"/>
  <c r="AX247"/>
  <c r="C247" l="1"/>
  <c r="O248"/>
  <c r="P248" s="1"/>
  <c r="Q248" s="1"/>
  <c r="AB248"/>
  <c r="AC248" s="1"/>
  <c r="AD248" s="1"/>
  <c r="AO248"/>
  <c r="AP248" s="1"/>
  <c r="AQ248" l="1"/>
  <c r="AU248" s="1"/>
  <c r="AR248"/>
  <c r="AN248"/>
  <c r="AA248"/>
  <c r="AE248"/>
  <c r="R248"/>
  <c r="N248"/>
  <c r="AS248" l="1"/>
  <c r="AT248" s="1"/>
  <c r="D248"/>
  <c r="AV248"/>
  <c r="AM249" s="1"/>
  <c r="Z249" l="1"/>
  <c r="M249"/>
  <c r="AW248"/>
  <c r="AY248"/>
  <c r="AX248"/>
  <c r="C248" l="1"/>
  <c r="O249"/>
  <c r="P249" s="1"/>
  <c r="AO249"/>
  <c r="AP249" s="1"/>
  <c r="AB249"/>
  <c r="AC249" s="1"/>
  <c r="AD249" l="1"/>
  <c r="AA249"/>
  <c r="AE249"/>
  <c r="Q249"/>
  <c r="N249"/>
  <c r="R249"/>
  <c r="AQ249"/>
  <c r="AN249"/>
  <c r="AR249"/>
  <c r="AU249" l="1"/>
  <c r="AS249"/>
  <c r="AT249" s="1"/>
  <c r="AV249" l="1"/>
  <c r="D249"/>
  <c r="AM250" l="1"/>
  <c r="M250"/>
  <c r="Z250"/>
  <c r="AW249"/>
  <c r="AY249"/>
  <c r="AX249"/>
  <c r="AB250" l="1"/>
  <c r="AC250" s="1"/>
  <c r="AD250" s="1"/>
  <c r="C249"/>
  <c r="O250"/>
  <c r="P250" s="1"/>
  <c r="AO250"/>
  <c r="AP250" s="1"/>
  <c r="R250" l="1"/>
  <c r="N250"/>
  <c r="Q250"/>
  <c r="AQ250"/>
  <c r="AN250"/>
  <c r="AR250"/>
  <c r="AA250"/>
  <c r="AE250"/>
  <c r="AS250" l="1"/>
  <c r="AT250" s="1"/>
  <c r="AU250"/>
  <c r="AV250" l="1"/>
  <c r="D250"/>
  <c r="AM251" l="1"/>
  <c r="Z251"/>
  <c r="M251"/>
  <c r="AW250"/>
  <c r="AY250"/>
  <c r="AX250"/>
  <c r="C250" l="1"/>
  <c r="AO251"/>
  <c r="AP251" s="1"/>
  <c r="AQ251" s="1"/>
  <c r="AB251"/>
  <c r="AC251" s="1"/>
  <c r="O251"/>
  <c r="P251" s="1"/>
  <c r="AD251" l="1"/>
  <c r="AA251"/>
  <c r="AE251"/>
  <c r="Q251"/>
  <c r="N251"/>
  <c r="R251"/>
  <c r="AN251"/>
  <c r="AR251"/>
  <c r="AS251" l="1"/>
  <c r="AT251" s="1"/>
  <c r="AU251"/>
  <c r="D251" l="1"/>
  <c r="AV251"/>
  <c r="M252" l="1"/>
  <c r="AM252"/>
  <c r="Z252"/>
  <c r="AW251"/>
  <c r="AY251"/>
  <c r="AX251"/>
  <c r="AB252" l="1"/>
  <c r="AC252" s="1"/>
  <c r="C251"/>
  <c r="O252"/>
  <c r="P252" s="1"/>
  <c r="AO252"/>
  <c r="AP252" s="1"/>
  <c r="AQ252" l="1"/>
  <c r="AN252"/>
  <c r="AR252"/>
  <c r="AA252"/>
  <c r="AE252"/>
  <c r="Q252"/>
  <c r="N252"/>
  <c r="R252"/>
  <c r="AD252"/>
  <c r="AS252" l="1"/>
  <c r="AT252" s="1"/>
  <c r="AU252"/>
  <c r="AV252" l="1"/>
  <c r="D252"/>
  <c r="Z253" l="1"/>
  <c r="M253"/>
  <c r="AM253"/>
  <c r="AW252"/>
  <c r="AY252"/>
  <c r="AX252"/>
  <c r="O253" l="1"/>
  <c r="P253" s="1"/>
  <c r="AO253"/>
  <c r="AP253" s="1"/>
  <c r="C252"/>
  <c r="AB253"/>
  <c r="AC253" s="1"/>
  <c r="Q253" l="1"/>
  <c r="R253"/>
  <c r="N253"/>
  <c r="AD253"/>
  <c r="AE253"/>
  <c r="AA253"/>
  <c r="AQ253"/>
  <c r="AN253"/>
  <c r="AR253"/>
  <c r="AS253" l="1"/>
  <c r="AT253" s="1"/>
  <c r="AU253"/>
  <c r="D253" l="1"/>
  <c r="AV253"/>
  <c r="AM254" l="1"/>
  <c r="M254"/>
  <c r="Z254"/>
  <c r="AW253"/>
  <c r="AY253"/>
  <c r="AX253"/>
  <c r="C253" l="1"/>
  <c r="O254"/>
  <c r="P254" s="1"/>
  <c r="AB254"/>
  <c r="AC254" s="1"/>
  <c r="AO254"/>
  <c r="AP254" s="1"/>
  <c r="Q254" l="1"/>
  <c r="R254"/>
  <c r="N254"/>
  <c r="AQ254"/>
  <c r="AR254"/>
  <c r="AN254"/>
  <c r="AD254"/>
  <c r="AE254"/>
  <c r="AA254"/>
  <c r="AS254" l="1"/>
  <c r="AT254" s="1"/>
  <c r="AU254"/>
  <c r="D254" l="1"/>
  <c r="AV254"/>
  <c r="M255" l="1"/>
  <c r="Z255"/>
  <c r="AM255"/>
  <c r="AW254"/>
  <c r="AY254"/>
  <c r="AX254"/>
  <c r="O255" l="1"/>
  <c r="P255" s="1"/>
  <c r="Q255" s="1"/>
  <c r="C254"/>
  <c r="AO255"/>
  <c r="AP255" s="1"/>
  <c r="AQ255" s="1"/>
  <c r="AB255"/>
  <c r="AC255" s="1"/>
  <c r="AN255" l="1"/>
  <c r="AR255"/>
  <c r="R255"/>
  <c r="N255"/>
  <c r="AD255"/>
  <c r="AU255" s="1"/>
  <c r="AA255"/>
  <c r="AE255"/>
  <c r="AS255" l="1"/>
  <c r="AT255" s="1"/>
  <c r="AV255"/>
  <c r="Z256" s="1"/>
  <c r="D255"/>
  <c r="M256" l="1"/>
  <c r="AM256"/>
  <c r="AW255"/>
  <c r="AY255"/>
  <c r="AX255"/>
  <c r="AO256" l="1"/>
  <c r="AP256" s="1"/>
  <c r="C255"/>
  <c r="AB256"/>
  <c r="AC256" s="1"/>
  <c r="O256"/>
  <c r="P256" s="1"/>
  <c r="AD256" l="1"/>
  <c r="AE256"/>
  <c r="AA256"/>
  <c r="AQ256"/>
  <c r="AN256"/>
  <c r="AR256"/>
  <c r="Q256"/>
  <c r="N256"/>
  <c r="R256"/>
  <c r="AS256" l="1"/>
  <c r="AT256" s="1"/>
  <c r="AU256"/>
  <c r="D256" l="1"/>
  <c r="AV256"/>
  <c r="Z257" l="1"/>
  <c r="AM257"/>
  <c r="M257"/>
  <c r="AW256"/>
  <c r="AY256"/>
  <c r="AX256"/>
  <c r="AB257" l="1"/>
  <c r="AC257" s="1"/>
  <c r="AD257" s="1"/>
  <c r="C256"/>
  <c r="O257"/>
  <c r="P257" s="1"/>
  <c r="Q257" s="1"/>
  <c r="AO257"/>
  <c r="AP257" s="1"/>
  <c r="AQ257" l="1"/>
  <c r="AU257" s="1"/>
  <c r="AN257"/>
  <c r="AR257"/>
  <c r="AA257"/>
  <c r="AE257"/>
  <c r="N257"/>
  <c r="R257"/>
  <c r="AS257" l="1"/>
  <c r="AT257" s="1"/>
  <c r="D257"/>
  <c r="AV257"/>
  <c r="Z258" s="1"/>
  <c r="AM258" l="1"/>
  <c r="M258"/>
  <c r="AW257"/>
  <c r="AY257"/>
  <c r="AX257"/>
  <c r="C257" l="1"/>
  <c r="AO258"/>
  <c r="AP258" s="1"/>
  <c r="AQ258" s="1"/>
  <c r="AB258"/>
  <c r="AC258" s="1"/>
  <c r="O258"/>
  <c r="P258" s="1"/>
  <c r="Q258" s="1"/>
  <c r="N258" l="1"/>
  <c r="R258"/>
  <c r="AD258"/>
  <c r="AU258" s="1"/>
  <c r="AA258"/>
  <c r="AE258"/>
  <c r="AN258"/>
  <c r="AR258"/>
  <c r="AV258" l="1"/>
  <c r="AM259" s="1"/>
  <c r="D258"/>
  <c r="AS258"/>
  <c r="AT258" s="1"/>
  <c r="Z259" l="1"/>
  <c r="M259"/>
  <c r="AW258"/>
  <c r="AY258"/>
  <c r="AX258"/>
  <c r="C258" l="1"/>
  <c r="AO259"/>
  <c r="AP259" s="1"/>
  <c r="AB259"/>
  <c r="AC259" s="1"/>
  <c r="AD259" s="1"/>
  <c r="O259"/>
  <c r="P259" s="1"/>
  <c r="Q259" l="1"/>
  <c r="N259"/>
  <c r="R259"/>
  <c r="AE259"/>
  <c r="AA259"/>
  <c r="AQ259"/>
  <c r="AN259"/>
  <c r="AR259"/>
  <c r="AS259" l="1"/>
  <c r="AT259" s="1"/>
  <c r="AU259"/>
  <c r="AV259" l="1"/>
  <c r="D259"/>
  <c r="Z260" l="1"/>
  <c r="AM260"/>
  <c r="M260"/>
  <c r="AW259"/>
  <c r="AY259"/>
  <c r="AX259"/>
  <c r="AO260" l="1"/>
  <c r="AP260" s="1"/>
  <c r="AB260"/>
  <c r="AC260" s="1"/>
  <c r="C259"/>
  <c r="O260"/>
  <c r="P260" s="1"/>
  <c r="AQ260"/>
  <c r="AD260"/>
  <c r="N260" l="1"/>
  <c r="R260"/>
  <c r="AN260"/>
  <c r="AR260"/>
  <c r="Q260"/>
  <c r="AS260" s="1"/>
  <c r="AT260" s="1"/>
  <c r="AA260"/>
  <c r="AE260"/>
  <c r="AU260" l="1"/>
  <c r="AV260" s="1"/>
  <c r="M261" s="1"/>
  <c r="Z261" l="1"/>
  <c r="AM261"/>
  <c r="D260"/>
  <c r="AW260"/>
  <c r="AY260"/>
  <c r="AX260"/>
  <c r="C260" l="1"/>
  <c r="O261"/>
  <c r="P261" s="1"/>
  <c r="AB261"/>
  <c r="AC261" s="1"/>
  <c r="AO261"/>
  <c r="AP261" s="1"/>
  <c r="AD261" l="1"/>
  <c r="AE261"/>
  <c r="AA261"/>
  <c r="AQ261"/>
  <c r="AR261"/>
  <c r="AN261"/>
  <c r="Q261"/>
  <c r="R261"/>
  <c r="N261"/>
  <c r="AS261" l="1"/>
  <c r="AT261" s="1"/>
  <c r="AU261"/>
  <c r="D261" l="1"/>
  <c r="AV261"/>
  <c r="Z262" l="1"/>
  <c r="M262"/>
  <c r="AM262"/>
  <c r="AW261"/>
  <c r="AX261"/>
  <c r="AY261"/>
  <c r="O262" l="1"/>
  <c r="P262" s="1"/>
  <c r="Q262" s="1"/>
  <c r="C261"/>
  <c r="AB262"/>
  <c r="AC262" s="1"/>
  <c r="AO262"/>
  <c r="AP262" s="1"/>
  <c r="AD262" l="1"/>
  <c r="AE262"/>
  <c r="AA262"/>
  <c r="AR262"/>
  <c r="AQ262"/>
  <c r="AS262" s="1"/>
  <c r="AT262" s="1"/>
  <c r="AN262"/>
  <c r="R262"/>
  <c r="N262"/>
  <c r="AU262" l="1"/>
  <c r="D262" s="1"/>
  <c r="AV262" l="1"/>
  <c r="AW262" l="1"/>
  <c r="M263"/>
  <c r="Z263"/>
  <c r="AM263"/>
  <c r="AY262"/>
  <c r="AX262"/>
  <c r="AB263" l="1"/>
  <c r="AC263" s="1"/>
  <c r="AD263" s="1"/>
  <c r="O263"/>
  <c r="P263" s="1"/>
  <c r="R263" s="1"/>
  <c r="C262"/>
  <c r="AO263"/>
  <c r="AP263" s="1"/>
  <c r="AR263" s="1"/>
  <c r="AE263"/>
  <c r="Q263"/>
  <c r="AA263" l="1"/>
  <c r="AQ263"/>
  <c r="AS263" s="1"/>
  <c r="AT263" s="1"/>
  <c r="N263"/>
  <c r="AN263"/>
  <c r="AU263" l="1"/>
  <c r="AV263" s="1"/>
  <c r="Z264" s="1"/>
  <c r="D263" l="1"/>
  <c r="AM264"/>
  <c r="M264"/>
  <c r="AW263"/>
  <c r="AX263"/>
  <c r="AY263"/>
  <c r="O264" l="1"/>
  <c r="P264" s="1"/>
  <c r="Q264" s="1"/>
  <c r="AO264"/>
  <c r="AP264" s="1"/>
  <c r="AB264"/>
  <c r="AC264" s="1"/>
  <c r="AD264" s="1"/>
  <c r="C263"/>
  <c r="AQ264"/>
  <c r="AS264" l="1"/>
  <c r="AT264" s="1"/>
  <c r="R264"/>
  <c r="N264"/>
  <c r="AU264"/>
  <c r="AA264"/>
  <c r="AE264"/>
  <c r="AR264"/>
  <c r="AN264"/>
  <c r="D264" l="1"/>
  <c r="AV264"/>
  <c r="Z265" s="1"/>
  <c r="M265" l="1"/>
  <c r="AM265"/>
  <c r="AY264"/>
  <c r="AW264"/>
  <c r="AX264"/>
  <c r="AB265" l="1"/>
  <c r="AC265" s="1"/>
  <c r="AO265"/>
  <c r="AP265" s="1"/>
  <c r="AQ265" s="1"/>
  <c r="C264"/>
  <c r="O265"/>
  <c r="P265" s="1"/>
  <c r="Q265" s="1"/>
  <c r="AD265"/>
  <c r="AS265" l="1"/>
  <c r="AT265" s="1"/>
  <c r="AU265"/>
  <c r="AN265"/>
  <c r="AR265"/>
  <c r="R265"/>
  <c r="N265"/>
  <c r="AA265"/>
  <c r="AE265"/>
  <c r="AV265" l="1"/>
  <c r="AM266" s="1"/>
  <c r="D265"/>
  <c r="Z266" l="1"/>
  <c r="M266"/>
  <c r="AY265"/>
  <c r="AW265"/>
  <c r="AX265"/>
  <c r="O266" l="1"/>
  <c r="P266" s="1"/>
  <c r="Q266" s="1"/>
  <c r="C265"/>
  <c r="AO266"/>
  <c r="AP266" s="1"/>
  <c r="AQ266" s="1"/>
  <c r="AB266"/>
  <c r="AC266" s="1"/>
  <c r="AD266"/>
  <c r="AS266" l="1"/>
  <c r="AT266" s="1"/>
  <c r="AN266"/>
  <c r="AR266"/>
  <c r="N266"/>
  <c r="R266"/>
  <c r="AE266"/>
  <c r="AA266"/>
  <c r="AU266"/>
  <c r="D266" l="1"/>
  <c r="AV266"/>
  <c r="M267" s="1"/>
  <c r="AM267" l="1"/>
  <c r="Z267"/>
  <c r="AY266"/>
  <c r="AW266"/>
  <c r="AX266"/>
  <c r="C266" l="1"/>
  <c r="AB267"/>
  <c r="AC267" s="1"/>
  <c r="O267"/>
  <c r="P267" s="1"/>
  <c r="AO267"/>
  <c r="AP267" s="1"/>
  <c r="AQ267" s="1"/>
  <c r="Q267"/>
  <c r="AD267"/>
  <c r="R267" l="1"/>
  <c r="N267"/>
  <c r="AE267"/>
  <c r="AA267"/>
  <c r="AN267"/>
  <c r="AR267"/>
  <c r="AS267"/>
  <c r="AT267" s="1"/>
  <c r="AU267"/>
  <c r="D267" l="1"/>
  <c r="AV267"/>
  <c r="AM268" s="1"/>
  <c r="Z268" l="1"/>
  <c r="M268"/>
  <c r="AY267"/>
  <c r="AX267"/>
  <c r="AW267"/>
  <c r="C267" l="1"/>
  <c r="AB268"/>
  <c r="AC268" s="1"/>
  <c r="AO268"/>
  <c r="AP268" s="1"/>
  <c r="O268"/>
  <c r="P268" s="1"/>
  <c r="Q268" s="1"/>
  <c r="AQ268"/>
  <c r="AD268"/>
  <c r="AS268" l="1"/>
  <c r="AT268" s="1"/>
  <c r="AU268"/>
  <c r="AR268"/>
  <c r="AN268"/>
  <c r="N268"/>
  <c r="R268"/>
  <c r="AA268"/>
  <c r="AE268"/>
  <c r="AV268" l="1"/>
  <c r="Z269" s="1"/>
  <c r="D268"/>
  <c r="M269" l="1"/>
  <c r="AM269"/>
  <c r="AY268"/>
  <c r="AX268"/>
  <c r="AW268"/>
  <c r="AO269" l="1"/>
  <c r="AP269" s="1"/>
  <c r="AB269"/>
  <c r="AC269" s="1"/>
  <c r="AD269" s="1"/>
  <c r="C268"/>
  <c r="O269"/>
  <c r="P269" s="1"/>
  <c r="Q269" s="1"/>
  <c r="AQ269"/>
  <c r="AS269" l="1"/>
  <c r="AT269" s="1"/>
  <c r="AU269"/>
  <c r="AN269"/>
  <c r="AR269"/>
  <c r="R269"/>
  <c r="N269"/>
  <c r="AE269"/>
  <c r="AA269"/>
  <c r="D269" l="1"/>
  <c r="AV269"/>
  <c r="Z270" s="1"/>
  <c r="M270" l="1"/>
  <c r="AM270"/>
  <c r="AY269"/>
  <c r="AW269"/>
  <c r="AX269"/>
  <c r="AB270" l="1"/>
  <c r="AC270" s="1"/>
  <c r="AD270" s="1"/>
  <c r="C269"/>
  <c r="O270"/>
  <c r="P270" s="1"/>
  <c r="Q270" s="1"/>
  <c r="AO270"/>
  <c r="AP270" s="1"/>
  <c r="AQ270" s="1"/>
  <c r="AU270" l="1"/>
  <c r="AV270" s="1"/>
  <c r="AR270"/>
  <c r="AN270"/>
  <c r="AM271" s="1"/>
  <c r="R270"/>
  <c r="N270"/>
  <c r="M271" s="1"/>
  <c r="AE270"/>
  <c r="AA270"/>
  <c r="Z271" s="1"/>
  <c r="AS270"/>
  <c r="AT270" s="1"/>
  <c r="D270" l="1"/>
  <c r="AY270"/>
  <c r="AW270"/>
  <c r="AX270"/>
  <c r="O271" l="1"/>
  <c r="P271" s="1"/>
  <c r="AB271"/>
  <c r="AC271" s="1"/>
  <c r="C270"/>
  <c r="AO271"/>
  <c r="AP271" s="1"/>
  <c r="Q271"/>
  <c r="AD271"/>
  <c r="AR271" l="1"/>
  <c r="AN271"/>
  <c r="AA271"/>
  <c r="AE271"/>
  <c r="N271"/>
  <c r="R271"/>
  <c r="AQ271"/>
  <c r="AU271" s="1"/>
  <c r="AV271" l="1"/>
  <c r="AM272" s="1"/>
  <c r="D271"/>
  <c r="AS271"/>
  <c r="AT271" s="1"/>
  <c r="M272" l="1"/>
  <c r="Z272"/>
  <c r="AY271"/>
  <c r="AW271"/>
  <c r="AX271"/>
  <c r="C271" l="1"/>
  <c r="AO272"/>
  <c r="AP272" s="1"/>
  <c r="O272"/>
  <c r="P272" s="1"/>
  <c r="AB272"/>
  <c r="AC272" s="1"/>
  <c r="R272" l="1"/>
  <c r="N272"/>
  <c r="AN272"/>
  <c r="AR272"/>
  <c r="AA272"/>
  <c r="AE272"/>
  <c r="Q272"/>
  <c r="AD272"/>
  <c r="AQ272"/>
  <c r="AS272" l="1"/>
  <c r="AT272" s="1"/>
  <c r="AU272"/>
  <c r="AV272" l="1"/>
  <c r="D272"/>
  <c r="M273" l="1"/>
  <c r="AM273"/>
  <c r="Z273"/>
  <c r="AY272"/>
  <c r="AW272"/>
  <c r="AX272"/>
  <c r="C272" l="1"/>
  <c r="AO273"/>
  <c r="AP273" s="1"/>
  <c r="AQ273" s="1"/>
  <c r="O273"/>
  <c r="P273" s="1"/>
  <c r="Q273" s="1"/>
  <c r="AB273"/>
  <c r="AC273" s="1"/>
  <c r="AD273" s="1"/>
  <c r="AS273" l="1"/>
  <c r="AT273" s="1"/>
  <c r="AA273"/>
  <c r="AE273"/>
  <c r="AN273"/>
  <c r="AR273"/>
  <c r="R273"/>
  <c r="N273"/>
  <c r="AU273"/>
  <c r="D273" l="1"/>
  <c r="AV273"/>
  <c r="M274" s="1"/>
  <c r="AM274" l="1"/>
  <c r="Z274"/>
  <c r="AY273"/>
  <c r="AW273"/>
  <c r="AX273"/>
  <c r="C273" l="1"/>
  <c r="AB274"/>
  <c r="AC274" s="1"/>
  <c r="AD274" s="1"/>
  <c r="O274"/>
  <c r="P274" s="1"/>
  <c r="Q274" s="1"/>
  <c r="AO274"/>
  <c r="AP274" s="1"/>
  <c r="AQ274" s="1"/>
  <c r="AS274" l="1"/>
  <c r="AT274" s="1"/>
  <c r="AR274"/>
  <c r="AN274"/>
  <c r="AE274"/>
  <c r="AA274"/>
  <c r="R274"/>
  <c r="N274"/>
  <c r="AU274"/>
  <c r="AV274" l="1"/>
  <c r="Z275" s="1"/>
  <c r="D274"/>
  <c r="AM275" l="1"/>
  <c r="M275"/>
  <c r="AY274"/>
  <c r="AW274"/>
  <c r="AX274"/>
  <c r="AB275" l="1"/>
  <c r="AC275" s="1"/>
  <c r="AD275" s="1"/>
  <c r="O275"/>
  <c r="P275" s="1"/>
  <c r="AO275"/>
  <c r="AP275" s="1"/>
  <c r="AQ275" s="1"/>
  <c r="Q275"/>
  <c r="C274"/>
  <c r="R275" l="1"/>
  <c r="N275"/>
  <c r="AS275"/>
  <c r="AT275" s="1"/>
  <c r="AU275"/>
  <c r="AR275"/>
  <c r="AN275"/>
  <c r="AA275"/>
  <c r="AE275"/>
  <c r="D275" l="1"/>
  <c r="AV275"/>
  <c r="Z276" s="1"/>
  <c r="AM276" l="1"/>
  <c r="M276"/>
  <c r="AY275"/>
  <c r="AW275"/>
  <c r="AX275"/>
  <c r="AB276" l="1"/>
  <c r="AC276" s="1"/>
  <c r="AD276" s="1"/>
  <c r="AO276"/>
  <c r="AP276" s="1"/>
  <c r="AQ276" s="1"/>
  <c r="C275"/>
  <c r="O276"/>
  <c r="P276" s="1"/>
  <c r="R276" l="1"/>
  <c r="N276"/>
  <c r="AN276"/>
  <c r="AR276"/>
  <c r="Q276"/>
  <c r="AE276"/>
  <c r="AA276"/>
  <c r="AS276" l="1"/>
  <c r="AT276" s="1"/>
  <c r="AU276"/>
  <c r="D276" l="1"/>
  <c r="AV276"/>
  <c r="AM277" l="1"/>
  <c r="Z277"/>
  <c r="M277"/>
  <c r="AY276"/>
  <c r="AW276"/>
  <c r="AX276"/>
  <c r="AO277" l="1"/>
  <c r="AP277" s="1"/>
  <c r="C276"/>
  <c r="O277"/>
  <c r="P277" s="1"/>
  <c r="Q277" s="1"/>
  <c r="AB277"/>
  <c r="AC277" s="1"/>
  <c r="AD277" s="1"/>
  <c r="AQ277"/>
  <c r="AU277" l="1"/>
  <c r="AV277" s="1"/>
  <c r="AA277"/>
  <c r="AE277"/>
  <c r="R277"/>
  <c r="N277"/>
  <c r="M278" s="1"/>
  <c r="AN277"/>
  <c r="AR277"/>
  <c r="AS277"/>
  <c r="AT277" s="1"/>
  <c r="AM278" l="1"/>
  <c r="Z278"/>
  <c r="D277"/>
  <c r="AY277"/>
  <c r="AW277"/>
  <c r="AX277"/>
  <c r="AO278" l="1"/>
  <c r="AP278" s="1"/>
  <c r="AB278"/>
  <c r="AC278" s="1"/>
  <c r="C277"/>
  <c r="O278"/>
  <c r="P278" s="1"/>
  <c r="Q278" s="1"/>
  <c r="AQ278"/>
  <c r="AD278"/>
  <c r="R278" l="1"/>
  <c r="N278"/>
  <c r="AE278"/>
  <c r="AA278"/>
  <c r="AS278"/>
  <c r="AT278" s="1"/>
  <c r="AR278"/>
  <c r="AN278"/>
  <c r="AU278"/>
  <c r="AV278" l="1"/>
  <c r="Z279" s="1"/>
  <c r="D278"/>
  <c r="M279" l="1"/>
  <c r="AM279"/>
  <c r="AY278"/>
  <c r="AW278"/>
  <c r="AX278"/>
  <c r="AB279" l="1"/>
  <c r="AC279" s="1"/>
  <c r="O279"/>
  <c r="P279" s="1"/>
  <c r="Q279" s="1"/>
  <c r="C278"/>
  <c r="AO279"/>
  <c r="AP279" s="1"/>
  <c r="AQ279" s="1"/>
  <c r="AD279"/>
  <c r="R279" l="1"/>
  <c r="N279"/>
  <c r="AS279"/>
  <c r="AT279" s="1"/>
  <c r="AU279"/>
  <c r="AN279"/>
  <c r="AR279"/>
  <c r="AA279"/>
  <c r="AE279"/>
  <c r="AV279" l="1"/>
  <c r="AM280" s="1"/>
  <c r="D279"/>
  <c r="M280" l="1"/>
  <c r="Z280"/>
  <c r="AY279"/>
  <c r="AX279"/>
  <c r="AW279"/>
  <c r="O280" l="1"/>
  <c r="P280" s="1"/>
  <c r="Q280" s="1"/>
  <c r="AB280"/>
  <c r="AC280" s="1"/>
  <c r="AD280" s="1"/>
  <c r="AO280"/>
  <c r="AP280" s="1"/>
  <c r="AQ280" s="1"/>
  <c r="C279"/>
  <c r="AU280" l="1"/>
  <c r="AV280" s="1"/>
  <c r="AR280"/>
  <c r="AN280"/>
  <c r="AM281" s="1"/>
  <c r="N280"/>
  <c r="R280"/>
  <c r="AE280"/>
  <c r="AA280"/>
  <c r="Z281" s="1"/>
  <c r="AS280"/>
  <c r="AT280" s="1"/>
  <c r="M281" l="1"/>
  <c r="D280"/>
  <c r="AY280"/>
  <c r="AX280"/>
  <c r="AW280"/>
  <c r="C280" l="1"/>
  <c r="AO281"/>
  <c r="AP281" s="1"/>
  <c r="AQ281" s="1"/>
  <c r="AB281"/>
  <c r="AC281" s="1"/>
  <c r="AD281" s="1"/>
  <c r="O281"/>
  <c r="P281" s="1"/>
  <c r="N281" l="1"/>
  <c r="R281"/>
  <c r="AA281"/>
  <c r="AE281"/>
  <c r="Q281"/>
  <c r="AN281"/>
  <c r="AR281"/>
  <c r="AS281" l="1"/>
  <c r="AT281" s="1"/>
  <c r="AU281"/>
  <c r="AV281" l="1"/>
  <c r="D281"/>
  <c r="M282" l="1"/>
  <c r="Z282"/>
  <c r="AM282"/>
  <c r="AY281"/>
  <c r="AX281"/>
  <c r="AW281"/>
  <c r="O282" l="1"/>
  <c r="P282" s="1"/>
  <c r="Q282" s="1"/>
  <c r="AB282"/>
  <c r="AC282" s="1"/>
  <c r="AD282" s="1"/>
  <c r="AO282"/>
  <c r="AP282" s="1"/>
  <c r="AQ282" s="1"/>
  <c r="C281"/>
  <c r="AS282" l="1"/>
  <c r="AT282" s="1"/>
  <c r="AR282"/>
  <c r="AN282"/>
  <c r="N282"/>
  <c r="R282"/>
  <c r="AA282"/>
  <c r="AE282"/>
  <c r="AU282"/>
  <c r="D282" l="1"/>
  <c r="AV282"/>
  <c r="AM283" s="1"/>
  <c r="Z283" l="1"/>
  <c r="M283"/>
  <c r="AY282"/>
  <c r="AX282"/>
  <c r="AW282"/>
  <c r="AO283" l="1"/>
  <c r="AP283" s="1"/>
  <c r="AQ283" s="1"/>
  <c r="AB283"/>
  <c r="AC283" s="1"/>
  <c r="AD283" s="1"/>
  <c r="O283"/>
  <c r="P283" s="1"/>
  <c r="Q283" s="1"/>
  <c r="C282"/>
  <c r="AS283" l="1"/>
  <c r="AT283" s="1"/>
  <c r="AU283"/>
  <c r="AN283"/>
  <c r="AR283"/>
  <c r="R283"/>
  <c r="N283"/>
  <c r="AE283"/>
  <c r="AA283"/>
  <c r="AV283" l="1"/>
  <c r="Z284" s="1"/>
  <c r="D283"/>
  <c r="AM284" l="1"/>
  <c r="M284"/>
  <c r="AY283"/>
  <c r="AX283"/>
  <c r="AW283"/>
  <c r="O284" l="1"/>
  <c r="P284" s="1"/>
  <c r="AB284"/>
  <c r="AC284" s="1"/>
  <c r="C283"/>
  <c r="AO284"/>
  <c r="AP284" s="1"/>
  <c r="AQ284" s="1"/>
  <c r="Q284"/>
  <c r="AD284"/>
  <c r="AN284" l="1"/>
  <c r="AR284"/>
  <c r="N284"/>
  <c r="R284"/>
  <c r="AA284"/>
  <c r="AE284"/>
  <c r="AS284"/>
  <c r="AT284" s="1"/>
  <c r="AU284"/>
  <c r="D284" l="1"/>
  <c r="AV284"/>
  <c r="Z285" s="1"/>
  <c r="M285" l="1"/>
  <c r="AM285"/>
  <c r="AY284"/>
  <c r="AX284"/>
  <c r="AW284"/>
  <c r="AB285" l="1"/>
  <c r="AC285" s="1"/>
  <c r="C284"/>
  <c r="AO285"/>
  <c r="AP285" s="1"/>
  <c r="AQ285" s="1"/>
  <c r="O285"/>
  <c r="P285" s="1"/>
  <c r="Q285" s="1"/>
  <c r="AD285"/>
  <c r="AU285" l="1"/>
  <c r="AV285" s="1"/>
  <c r="AN285"/>
  <c r="AR285"/>
  <c r="AE285"/>
  <c r="AA285"/>
  <c r="R285"/>
  <c r="N285"/>
  <c r="AS285"/>
  <c r="AT285" s="1"/>
  <c r="Z286" l="1"/>
  <c r="M286"/>
  <c r="D285"/>
  <c r="AM286"/>
  <c r="AY285"/>
  <c r="AX285"/>
  <c r="AW285"/>
  <c r="AB286" l="1"/>
  <c r="AC286" s="1"/>
  <c r="C285"/>
  <c r="AO286"/>
  <c r="AP286" s="1"/>
  <c r="AQ286" s="1"/>
  <c r="O286"/>
  <c r="P286" s="1"/>
  <c r="Q286" s="1"/>
  <c r="AD286"/>
  <c r="AS286" l="1"/>
  <c r="AT286" s="1"/>
  <c r="AU286"/>
  <c r="AA286"/>
  <c r="AE286"/>
  <c r="R286"/>
  <c r="N286"/>
  <c r="AN286"/>
  <c r="AR286"/>
  <c r="D286" l="1"/>
  <c r="AV286"/>
  <c r="Z287" s="1"/>
  <c r="M287" l="1"/>
  <c r="AM287"/>
  <c r="AY286"/>
  <c r="AW286"/>
  <c r="AX286"/>
  <c r="O287" l="1"/>
  <c r="P287" s="1"/>
  <c r="Q287" s="1"/>
  <c r="C286"/>
  <c r="AB287"/>
  <c r="AC287" s="1"/>
  <c r="AO287"/>
  <c r="AP287" s="1"/>
  <c r="AQ287" s="1"/>
  <c r="AE287" l="1"/>
  <c r="AA287"/>
  <c r="AD287"/>
  <c r="AU287" s="1"/>
  <c r="AR287"/>
  <c r="AN287"/>
  <c r="R287"/>
  <c r="N287"/>
  <c r="AV287" l="1"/>
  <c r="AM288" s="1"/>
  <c r="D287"/>
  <c r="AS287"/>
  <c r="AT287" s="1"/>
  <c r="Z288" l="1"/>
  <c r="M288"/>
  <c r="AY287"/>
  <c r="AW287"/>
  <c r="AX287"/>
  <c r="C287" l="1"/>
  <c r="O288"/>
  <c r="P288" s="1"/>
  <c r="Q288" s="1"/>
  <c r="AO288"/>
  <c r="AP288" s="1"/>
  <c r="AB288"/>
  <c r="AC288" s="1"/>
  <c r="AD288" s="1"/>
  <c r="AR288" l="1"/>
  <c r="AN288"/>
  <c r="AQ288"/>
  <c r="AU288" s="1"/>
  <c r="AE288"/>
  <c r="AA288"/>
  <c r="N288"/>
  <c r="R288"/>
  <c r="AV288" l="1"/>
  <c r="Z289" s="1"/>
  <c r="D288"/>
  <c r="AS288"/>
  <c r="AT288" s="1"/>
  <c r="M289" l="1"/>
  <c r="AM289"/>
  <c r="AY288"/>
  <c r="AX288"/>
  <c r="AW288"/>
  <c r="AB289" l="1"/>
  <c r="AC289" s="1"/>
  <c r="AD289" s="1"/>
  <c r="C288"/>
  <c r="O289"/>
  <c r="P289" s="1"/>
  <c r="Q289" s="1"/>
  <c r="AO289"/>
  <c r="AP289" s="1"/>
  <c r="AQ289" s="1"/>
  <c r="AS289" l="1"/>
  <c r="AT289" s="1"/>
  <c r="AR289"/>
  <c r="AN289"/>
  <c r="AA289"/>
  <c r="AE289"/>
  <c r="AU289"/>
  <c r="N289"/>
  <c r="R289"/>
  <c r="AV289" l="1"/>
  <c r="AM290" s="1"/>
  <c r="D289"/>
  <c r="Z290" l="1"/>
  <c r="M290"/>
  <c r="AY289"/>
  <c r="AX289"/>
  <c r="AW289"/>
  <c r="O290" l="1"/>
  <c r="P290" s="1"/>
  <c r="AO290"/>
  <c r="AP290" s="1"/>
  <c r="AB290"/>
  <c r="AC290" s="1"/>
  <c r="AD290" s="1"/>
  <c r="C289"/>
  <c r="Q290"/>
  <c r="AQ290"/>
  <c r="AU290" l="1"/>
  <c r="AV290" s="1"/>
  <c r="R290"/>
  <c r="N290"/>
  <c r="M291" s="1"/>
  <c r="AS290"/>
  <c r="AT290" s="1"/>
  <c r="AA290"/>
  <c r="Z291" s="1"/>
  <c r="AE290"/>
  <c r="AR290"/>
  <c r="AN290"/>
  <c r="AM291" l="1"/>
  <c r="D290"/>
  <c r="AY290"/>
  <c r="AX290"/>
  <c r="AW290"/>
  <c r="O291" l="1"/>
  <c r="P291" s="1"/>
  <c r="Q291" s="1"/>
  <c r="C290"/>
  <c r="AO291"/>
  <c r="AP291" s="1"/>
  <c r="AQ291" s="1"/>
  <c r="AB291"/>
  <c r="AC291" s="1"/>
  <c r="AD291" s="1"/>
  <c r="AU291" l="1"/>
  <c r="AV291" s="1"/>
  <c r="AN291"/>
  <c r="AR291"/>
  <c r="R291"/>
  <c r="N291"/>
  <c r="M292" s="1"/>
  <c r="AA291"/>
  <c r="AE291"/>
  <c r="AS291"/>
  <c r="AT291" s="1"/>
  <c r="Z292" l="1"/>
  <c r="AM292"/>
  <c r="D291"/>
  <c r="AY291"/>
  <c r="AX291"/>
  <c r="AW291"/>
  <c r="AO292" l="1"/>
  <c r="AP292" s="1"/>
  <c r="AQ292" s="1"/>
  <c r="O292"/>
  <c r="P292" s="1"/>
  <c r="Q292" s="1"/>
  <c r="AB292"/>
  <c r="AC292" s="1"/>
  <c r="C291"/>
  <c r="AA292" l="1"/>
  <c r="AE292"/>
  <c r="N292"/>
  <c r="R292"/>
  <c r="AR292"/>
  <c r="AN292"/>
  <c r="AD292"/>
  <c r="AU292" s="1"/>
  <c r="D292" l="1"/>
  <c r="AV292"/>
  <c r="Z293" s="1"/>
  <c r="AS292"/>
  <c r="AT292" s="1"/>
  <c r="AM293" l="1"/>
  <c r="M293"/>
  <c r="AY292"/>
  <c r="AX292"/>
  <c r="AW292"/>
  <c r="O293" l="1"/>
  <c r="P293" s="1"/>
  <c r="AB293"/>
  <c r="AC293" s="1"/>
  <c r="AD293" s="1"/>
  <c r="AO293"/>
  <c r="AP293" s="1"/>
  <c r="AQ293" s="1"/>
  <c r="C292"/>
  <c r="Q293"/>
  <c r="N293" l="1"/>
  <c r="R293"/>
  <c r="AS293"/>
  <c r="AT293" s="1"/>
  <c r="AU293"/>
  <c r="AR293"/>
  <c r="AN293"/>
  <c r="AA293"/>
  <c r="AE293"/>
  <c r="D293" l="1"/>
  <c r="AV293"/>
  <c r="Z294" s="1"/>
  <c r="M294" l="1"/>
  <c r="AM294"/>
  <c r="AY293"/>
  <c r="AX293"/>
  <c r="AW293"/>
  <c r="O294" l="1"/>
  <c r="P294" s="1"/>
  <c r="Q294" s="1"/>
  <c r="AB294"/>
  <c r="AC294" s="1"/>
  <c r="AD294" s="1"/>
  <c r="C293"/>
  <c r="AO294"/>
  <c r="AP294" s="1"/>
  <c r="AQ294" s="1"/>
  <c r="AN294" l="1"/>
  <c r="AR294"/>
  <c r="N294"/>
  <c r="R294"/>
  <c r="AA294"/>
  <c r="AE294"/>
  <c r="AS294"/>
  <c r="AT294" s="1"/>
  <c r="AU294"/>
  <c r="AV294" l="1"/>
  <c r="M295" s="1"/>
  <c r="D294"/>
  <c r="AM295" l="1"/>
  <c r="Z295"/>
  <c r="AY294"/>
  <c r="AX294"/>
  <c r="AW294"/>
  <c r="AO295" l="1"/>
  <c r="AP295" s="1"/>
  <c r="AQ295" s="1"/>
  <c r="C294"/>
  <c r="O295"/>
  <c r="P295" s="1"/>
  <c r="Q295" s="1"/>
  <c r="AB295"/>
  <c r="AC295" s="1"/>
  <c r="AA295" l="1"/>
  <c r="AE295"/>
  <c r="AR295"/>
  <c r="AN295"/>
  <c r="R295"/>
  <c r="N295"/>
  <c r="AD295"/>
  <c r="AS295" s="1"/>
  <c r="AT295" s="1"/>
  <c r="AU295" l="1"/>
  <c r="AV295" s="1"/>
  <c r="M296" s="1"/>
  <c r="AM296" l="1"/>
  <c r="Z296"/>
  <c r="D295"/>
  <c r="AY295"/>
  <c r="AX295"/>
  <c r="AW295"/>
  <c r="O296" l="1"/>
  <c r="P296" s="1"/>
  <c r="AO296"/>
  <c r="AP296" s="1"/>
  <c r="AQ296" s="1"/>
  <c r="C295"/>
  <c r="AB296"/>
  <c r="AC296" s="1"/>
  <c r="AD296" s="1"/>
  <c r="Q296"/>
  <c r="AU296" l="1"/>
  <c r="AV296" s="1"/>
  <c r="AA296"/>
  <c r="AE296"/>
  <c r="N296"/>
  <c r="R296"/>
  <c r="AR296"/>
  <c r="AN296"/>
  <c r="AM297" s="1"/>
  <c r="AS296"/>
  <c r="AT296" s="1"/>
  <c r="M297" l="1"/>
  <c r="Z297"/>
  <c r="D296"/>
  <c r="AY296"/>
  <c r="AX296"/>
  <c r="AW296"/>
  <c r="O297" l="1"/>
  <c r="P297" s="1"/>
  <c r="C296"/>
  <c r="AB297"/>
  <c r="AC297" s="1"/>
  <c r="AD297" s="1"/>
  <c r="AO297"/>
  <c r="AP297" s="1"/>
  <c r="AQ297" s="1"/>
  <c r="R297" l="1"/>
  <c r="N297"/>
  <c r="AR297"/>
  <c r="AN297"/>
  <c r="AE297"/>
  <c r="AA297"/>
  <c r="Q297"/>
  <c r="AS297" l="1"/>
  <c r="AT297" s="1"/>
  <c r="AU297"/>
  <c r="D297" l="1"/>
  <c r="AV297"/>
  <c r="AM298" l="1"/>
  <c r="Z298"/>
  <c r="M298"/>
  <c r="AY297"/>
  <c r="AW297"/>
  <c r="AX297"/>
  <c r="O298" l="1"/>
  <c r="P298" s="1"/>
  <c r="AO298"/>
  <c r="AP298" s="1"/>
  <c r="C297"/>
  <c r="AB298"/>
  <c r="AC298" s="1"/>
  <c r="AD298" s="1"/>
  <c r="Q298"/>
  <c r="AQ298"/>
  <c r="AS298" l="1"/>
  <c r="AT298" s="1"/>
  <c r="AU298"/>
  <c r="AV298" s="1"/>
  <c r="AE298"/>
  <c r="AA298"/>
  <c r="Z299" s="1"/>
  <c r="AR298"/>
  <c r="AN298"/>
  <c r="AM299" s="1"/>
  <c r="R298"/>
  <c r="N298"/>
  <c r="M299" s="1"/>
  <c r="D298" l="1"/>
  <c r="AY298"/>
  <c r="AW298"/>
  <c r="AX298"/>
  <c r="AB299" l="1"/>
  <c r="AC299" s="1"/>
  <c r="AD299" s="1"/>
  <c r="AO299"/>
  <c r="AP299" s="1"/>
  <c r="AQ299" s="1"/>
  <c r="C298"/>
  <c r="O299"/>
  <c r="P299" s="1"/>
  <c r="N299" l="1"/>
  <c r="R299"/>
  <c r="AR299"/>
  <c r="AN299"/>
  <c r="AA299"/>
  <c r="AE299"/>
  <c r="Q299"/>
  <c r="AS299" l="1"/>
  <c r="AT299" s="1"/>
  <c r="AU299"/>
  <c r="D299" l="1"/>
  <c r="AV299"/>
  <c r="M300" l="1"/>
  <c r="Z300"/>
  <c r="AM300"/>
  <c r="AY299"/>
  <c r="AW299"/>
  <c r="AX299"/>
  <c r="C299" l="1"/>
  <c r="AB300"/>
  <c r="AC300" s="1"/>
  <c r="O300"/>
  <c r="P300" s="1"/>
  <c r="AD300"/>
  <c r="AO300"/>
  <c r="AP300" s="1"/>
  <c r="AN300" l="1"/>
  <c r="AR300"/>
  <c r="R300"/>
  <c r="N300"/>
  <c r="AE300"/>
  <c r="AA300"/>
  <c r="AQ300"/>
  <c r="Q300"/>
  <c r="AS300" l="1"/>
  <c r="AT300" s="1"/>
  <c r="AU300"/>
  <c r="D300" l="1"/>
  <c r="AV300"/>
  <c r="Z301" l="1"/>
  <c r="AM301"/>
  <c r="M301"/>
  <c r="AY300"/>
  <c r="AW300"/>
  <c r="AX300"/>
  <c r="C300" l="1"/>
  <c r="AB301"/>
  <c r="AC301" s="1"/>
  <c r="AD301" s="1"/>
  <c r="O301"/>
  <c r="P301" s="1"/>
  <c r="Q301" s="1"/>
  <c r="AO301"/>
  <c r="AP301" s="1"/>
  <c r="AR301" l="1"/>
  <c r="AN301"/>
  <c r="AE301"/>
  <c r="AA301"/>
  <c r="N301"/>
  <c r="R301"/>
  <c r="AQ301"/>
  <c r="AS301" s="1"/>
  <c r="AT301" s="1"/>
  <c r="AU301" l="1"/>
  <c r="AV301" s="1"/>
  <c r="Z302" s="1"/>
  <c r="AM302" l="1"/>
  <c r="M302"/>
  <c r="D301"/>
  <c r="AY301"/>
  <c r="AW301"/>
  <c r="AX301"/>
  <c r="AO302" l="1"/>
  <c r="AP302" s="1"/>
  <c r="AQ302" s="1"/>
  <c r="AB302"/>
  <c r="AC302" s="1"/>
  <c r="AD302" s="1"/>
  <c r="O302"/>
  <c r="P302" s="1"/>
  <c r="Q302" s="1"/>
  <c r="C301"/>
  <c r="R302" l="1"/>
  <c r="N302"/>
  <c r="AE302"/>
  <c r="AA302"/>
  <c r="AS302"/>
  <c r="AT302" s="1"/>
  <c r="AN302"/>
  <c r="AR302"/>
  <c r="AU302"/>
  <c r="AV302" l="1"/>
  <c r="Z303" s="1"/>
  <c r="D302"/>
  <c r="M303" l="1"/>
  <c r="AM303"/>
  <c r="AY302"/>
  <c r="AW302"/>
  <c r="AX302"/>
  <c r="O303" l="1"/>
  <c r="P303" s="1"/>
  <c r="AB303"/>
  <c r="AC303" s="1"/>
  <c r="AD303" s="1"/>
  <c r="AO303"/>
  <c r="AP303" s="1"/>
  <c r="AQ303" s="1"/>
  <c r="C302"/>
  <c r="Q303"/>
  <c r="AU303" l="1"/>
  <c r="AV303" s="1"/>
  <c r="AN303"/>
  <c r="AR303"/>
  <c r="AA303"/>
  <c r="AE303"/>
  <c r="N303"/>
  <c r="R303"/>
  <c r="AS303"/>
  <c r="AT303" s="1"/>
  <c r="M304" l="1"/>
  <c r="Z304"/>
  <c r="AM304"/>
  <c r="D303"/>
  <c r="AY303"/>
  <c r="AW303"/>
  <c r="AX303"/>
  <c r="AO304" l="1"/>
  <c r="AP304" s="1"/>
  <c r="O304"/>
  <c r="P304" s="1"/>
  <c r="C303"/>
  <c r="AB304"/>
  <c r="AC304" s="1"/>
  <c r="AD304" s="1"/>
  <c r="AQ304"/>
  <c r="Q304"/>
  <c r="AU304" l="1"/>
  <c r="AV304" s="1"/>
  <c r="AA304"/>
  <c r="AE304"/>
  <c r="N304"/>
  <c r="R304"/>
  <c r="AS304"/>
  <c r="AT304" s="1"/>
  <c r="AN304"/>
  <c r="AM305" s="1"/>
  <c r="AR304"/>
  <c r="M305" l="1"/>
  <c r="Z305"/>
  <c r="D304"/>
  <c r="AY304"/>
  <c r="AW304"/>
  <c r="AX304"/>
  <c r="O305" l="1"/>
  <c r="P305" s="1"/>
  <c r="AO305"/>
  <c r="AP305" s="1"/>
  <c r="AQ305" s="1"/>
  <c r="C304"/>
  <c r="AB305"/>
  <c r="AC305" s="1"/>
  <c r="AD305" s="1"/>
  <c r="Q305"/>
  <c r="AS305" l="1"/>
  <c r="AT305" s="1"/>
  <c r="AA305"/>
  <c r="AE305"/>
  <c r="AR305"/>
  <c r="AN305"/>
  <c r="N305"/>
  <c r="R305"/>
  <c r="AU305"/>
  <c r="D305" l="1"/>
  <c r="AV305"/>
  <c r="AM306" s="1"/>
  <c r="M306" l="1"/>
  <c r="Z306"/>
  <c r="AY305"/>
  <c r="AW305"/>
  <c r="AX305"/>
  <c r="AO306" l="1"/>
  <c r="AP306" s="1"/>
  <c r="AQ306" s="1"/>
  <c r="C305"/>
  <c r="O306"/>
  <c r="P306" s="1"/>
  <c r="Q306" s="1"/>
  <c r="AB306"/>
  <c r="AC306" s="1"/>
  <c r="AD306" s="1"/>
  <c r="N306" l="1"/>
  <c r="R306"/>
  <c r="AS306"/>
  <c r="AT306" s="1"/>
  <c r="AU306"/>
  <c r="AA306"/>
  <c r="AE306"/>
  <c r="AN306"/>
  <c r="AR306"/>
  <c r="AV306" l="1"/>
  <c r="Z307" s="1"/>
  <c r="D306"/>
  <c r="M307" l="1"/>
  <c r="AM307"/>
  <c r="AY306"/>
  <c r="AW306"/>
  <c r="AX306"/>
  <c r="O307" l="1"/>
  <c r="P307" s="1"/>
  <c r="AB307"/>
  <c r="AC307" s="1"/>
  <c r="AD307" s="1"/>
  <c r="AO307"/>
  <c r="AP307" s="1"/>
  <c r="AQ307" s="1"/>
  <c r="C306"/>
  <c r="Q307"/>
  <c r="AA307" l="1"/>
  <c r="AE307"/>
  <c r="AS307"/>
  <c r="AT307" s="1"/>
  <c r="AU307"/>
  <c r="AN307"/>
  <c r="AR307"/>
  <c r="R307"/>
  <c r="N307"/>
  <c r="AV307" l="1"/>
  <c r="AM308" s="1"/>
  <c r="D307"/>
  <c r="Z308" l="1"/>
  <c r="M308"/>
  <c r="AY307"/>
  <c r="AX307"/>
  <c r="AW307"/>
  <c r="C307" l="1"/>
  <c r="AB308"/>
  <c r="AC308" s="1"/>
  <c r="AD308" s="1"/>
  <c r="O308"/>
  <c r="P308" s="1"/>
  <c r="Q308" s="1"/>
  <c r="AO308"/>
  <c r="AP308" s="1"/>
  <c r="AN308" l="1"/>
  <c r="AR308"/>
  <c r="R308"/>
  <c r="N308"/>
  <c r="AQ308"/>
  <c r="AS308" s="1"/>
  <c r="AT308" s="1"/>
  <c r="AA308"/>
  <c r="AE308"/>
  <c r="AU308" l="1"/>
  <c r="D308" s="1"/>
  <c r="AV308" l="1"/>
  <c r="AY308" l="1"/>
  <c r="Z309"/>
  <c r="AM309"/>
  <c r="M309"/>
  <c r="AW308"/>
  <c r="AX308"/>
  <c r="C308" l="1"/>
  <c r="AO309"/>
  <c r="AP309" s="1"/>
  <c r="AQ309" s="1"/>
  <c r="O309"/>
  <c r="P309" s="1"/>
  <c r="Q309" s="1"/>
  <c r="AB309"/>
  <c r="AC309" s="1"/>
  <c r="AD309" s="1"/>
  <c r="R309" l="1"/>
  <c r="AN309"/>
  <c r="AR309"/>
  <c r="N309"/>
  <c r="AS309"/>
  <c r="AT309" s="1"/>
  <c r="AE309"/>
  <c r="AU309"/>
  <c r="AV309" s="1"/>
  <c r="AA309"/>
  <c r="D309" l="1"/>
  <c r="Z310"/>
  <c r="M310"/>
  <c r="AM310"/>
  <c r="AY309"/>
  <c r="AW309"/>
  <c r="AX309"/>
  <c r="AB310" l="1"/>
  <c r="AC310" s="1"/>
  <c r="AO310"/>
  <c r="AP310" s="1"/>
  <c r="AQ310" s="1"/>
  <c r="O310"/>
  <c r="P310" s="1"/>
  <c r="Q310" s="1"/>
  <c r="C309"/>
  <c r="AD310"/>
  <c r="AS310" l="1"/>
  <c r="AT310" s="1"/>
  <c r="AU310"/>
  <c r="AN310"/>
  <c r="AR310"/>
  <c r="R310"/>
  <c r="N310"/>
  <c r="AA310"/>
  <c r="AE310"/>
  <c r="AV310" l="1"/>
  <c r="Z311" s="1"/>
  <c r="D310"/>
  <c r="AM311" l="1"/>
  <c r="M311"/>
  <c r="AY310"/>
  <c r="AX310"/>
  <c r="AW310"/>
  <c r="AO311" l="1"/>
  <c r="AP311" s="1"/>
  <c r="O311"/>
  <c r="P311" s="1"/>
  <c r="AB311"/>
  <c r="AC311" s="1"/>
  <c r="AD311" s="1"/>
  <c r="C310"/>
  <c r="AQ311"/>
  <c r="R311" l="1"/>
  <c r="N311"/>
  <c r="Q311"/>
  <c r="AU311" s="1"/>
  <c r="AA311"/>
  <c r="AE311"/>
  <c r="AN311"/>
  <c r="AR311"/>
  <c r="AS311" l="1"/>
  <c r="AT311" s="1"/>
  <c r="D311"/>
  <c r="AV311"/>
  <c r="Z312" s="1"/>
  <c r="M312" l="1"/>
  <c r="AM312"/>
  <c r="AY311"/>
  <c r="AW311"/>
  <c r="AX311"/>
  <c r="C311" l="1"/>
  <c r="AO312"/>
  <c r="AP312" s="1"/>
  <c r="AQ312" s="1"/>
  <c r="AB312"/>
  <c r="AC312" s="1"/>
  <c r="O312"/>
  <c r="P312" s="1"/>
  <c r="Q312" s="1"/>
  <c r="AD312"/>
  <c r="AS312" l="1"/>
  <c r="AT312" s="1"/>
  <c r="AE312"/>
  <c r="AA312"/>
  <c r="AR312"/>
  <c r="AN312"/>
  <c r="N312"/>
  <c r="R312"/>
  <c r="AU312"/>
  <c r="D312" l="1"/>
  <c r="AV312"/>
  <c r="AM313" s="1"/>
  <c r="Z313" l="1"/>
  <c r="M313"/>
  <c r="AY312"/>
  <c r="AW312"/>
  <c r="AX312"/>
  <c r="C312" l="1"/>
  <c r="AO313"/>
  <c r="AP313" s="1"/>
  <c r="AQ313" s="1"/>
  <c r="AB313"/>
  <c r="AC313" s="1"/>
  <c r="O313"/>
  <c r="P313" s="1"/>
  <c r="Q313" s="1"/>
  <c r="AD313"/>
  <c r="AS313" l="1"/>
  <c r="AT313" s="1"/>
  <c r="AE313"/>
  <c r="AA313"/>
  <c r="AR313"/>
  <c r="AN313"/>
  <c r="R313"/>
  <c r="N313"/>
  <c r="AU313"/>
  <c r="AV313" l="1"/>
  <c r="AM314" s="1"/>
  <c r="D313"/>
  <c r="Z314" l="1"/>
  <c r="M314"/>
  <c r="AY313"/>
  <c r="AW313"/>
  <c r="AX313"/>
  <c r="AB314" l="1"/>
  <c r="AC314" s="1"/>
  <c r="O314"/>
  <c r="P314" s="1"/>
  <c r="AD314"/>
  <c r="AO314"/>
  <c r="AP314" s="1"/>
  <c r="AQ314" s="1"/>
  <c r="C313"/>
  <c r="Q314"/>
  <c r="AS314" l="1"/>
  <c r="AT314" s="1"/>
  <c r="AN314"/>
  <c r="AR314"/>
  <c r="R314"/>
  <c r="N314"/>
  <c r="AU314"/>
  <c r="AA314"/>
  <c r="AE314"/>
  <c r="AV314" l="1"/>
  <c r="Z315" s="1"/>
  <c r="D314"/>
  <c r="M315" l="1"/>
  <c r="AM315"/>
  <c r="AY314"/>
  <c r="AW314"/>
  <c r="AX314"/>
  <c r="AO315" l="1"/>
  <c r="AP315" s="1"/>
  <c r="AQ315" s="1"/>
  <c r="C314"/>
  <c r="AB315"/>
  <c r="AC315" s="1"/>
  <c r="O315"/>
  <c r="P315" s="1"/>
  <c r="Q315" s="1"/>
  <c r="R315" l="1"/>
  <c r="N315"/>
  <c r="AE315"/>
  <c r="AA315"/>
  <c r="AR315"/>
  <c r="AN315"/>
  <c r="AD315"/>
  <c r="AU315" s="1"/>
  <c r="AV315" l="1"/>
  <c r="Z316" s="1"/>
  <c r="D315"/>
  <c r="AS315"/>
  <c r="AT315" s="1"/>
  <c r="M316" l="1"/>
  <c r="AM316"/>
  <c r="AY315"/>
  <c r="AX315"/>
  <c r="AW315"/>
  <c r="O316" l="1"/>
  <c r="P316" s="1"/>
  <c r="AO316"/>
  <c r="AP316" s="1"/>
  <c r="AQ316" s="1"/>
  <c r="AB316"/>
  <c r="AC316" s="1"/>
  <c r="AD316" s="1"/>
  <c r="C315"/>
  <c r="AE316" l="1"/>
  <c r="AA316"/>
  <c r="N316"/>
  <c r="R316"/>
  <c r="AR316"/>
  <c r="AN316"/>
  <c r="Q316"/>
  <c r="AS316" l="1"/>
  <c r="AT316" s="1"/>
  <c r="AU316"/>
  <c r="D316" l="1"/>
  <c r="AV316"/>
  <c r="AM317" l="1"/>
  <c r="M317"/>
  <c r="Z317"/>
  <c r="AY316"/>
  <c r="AX316"/>
  <c r="AW316"/>
  <c r="AB317" l="1"/>
  <c r="AC317" s="1"/>
  <c r="O317"/>
  <c r="P317" s="1"/>
  <c r="Q317" s="1"/>
  <c r="C316"/>
  <c r="AO317"/>
  <c r="AP317" s="1"/>
  <c r="AD317"/>
  <c r="AA317" l="1"/>
  <c r="AE317"/>
  <c r="AR317"/>
  <c r="AN317"/>
  <c r="N317"/>
  <c r="R317"/>
  <c r="AQ317"/>
  <c r="AU317" s="1"/>
  <c r="D317" l="1"/>
  <c r="AV317"/>
  <c r="Z318" s="1"/>
  <c r="AS317"/>
  <c r="AT317" s="1"/>
  <c r="AM318" l="1"/>
  <c r="M318"/>
  <c r="AY317"/>
  <c r="AX317"/>
  <c r="AW317"/>
  <c r="O318" l="1"/>
  <c r="P318" s="1"/>
  <c r="AB318"/>
  <c r="AC318" s="1"/>
  <c r="AD318" s="1"/>
  <c r="AO318"/>
  <c r="AP318" s="1"/>
  <c r="AQ318" s="1"/>
  <c r="C317"/>
  <c r="AE318" l="1"/>
  <c r="AA318"/>
  <c r="R318"/>
  <c r="N318"/>
  <c r="AN318"/>
  <c r="AR318"/>
  <c r="Q318"/>
  <c r="AU318" s="1"/>
  <c r="D318" l="1"/>
  <c r="AV318"/>
  <c r="M319" s="1"/>
  <c r="AS318"/>
  <c r="AT318" s="1"/>
  <c r="Z319" l="1"/>
  <c r="AM319"/>
  <c r="AY318"/>
  <c r="AX318"/>
  <c r="AW318"/>
  <c r="O319" l="1"/>
  <c r="P319" s="1"/>
  <c r="Q319" s="1"/>
  <c r="AO319"/>
  <c r="AP319" s="1"/>
  <c r="AB319"/>
  <c r="AC319" s="1"/>
  <c r="AD319" s="1"/>
  <c r="AQ319"/>
  <c r="C318"/>
  <c r="AS319" l="1"/>
  <c r="AT319" s="1"/>
  <c r="AE319"/>
  <c r="AA319"/>
  <c r="R319"/>
  <c r="N319"/>
  <c r="AR319"/>
  <c r="AN319"/>
  <c r="AU319"/>
  <c r="D319" l="1"/>
  <c r="AV319"/>
  <c r="M320" s="1"/>
  <c r="Z320" l="1"/>
  <c r="AM320"/>
  <c r="AY319"/>
  <c r="AW319"/>
  <c r="AX319"/>
  <c r="AB320" l="1"/>
  <c r="AC320" s="1"/>
  <c r="O320"/>
  <c r="P320" s="1"/>
  <c r="Q320" s="1"/>
  <c r="C319"/>
  <c r="AO320"/>
  <c r="AP320" s="1"/>
  <c r="AQ320" s="1"/>
  <c r="AD320"/>
  <c r="AU320" l="1"/>
  <c r="AV320" s="1"/>
  <c r="R320"/>
  <c r="N320"/>
  <c r="M321" s="1"/>
  <c r="AR320"/>
  <c r="AN320"/>
  <c r="AM321" s="1"/>
  <c r="AE320"/>
  <c r="AA320"/>
  <c r="Z321" s="1"/>
  <c r="AS320"/>
  <c r="AT320" s="1"/>
  <c r="D320" l="1"/>
  <c r="AY320"/>
  <c r="AX320"/>
  <c r="AW320"/>
  <c r="O321" l="1"/>
  <c r="P321" s="1"/>
  <c r="AB321"/>
  <c r="AC321" s="1"/>
  <c r="AO321"/>
  <c r="AP321" s="1"/>
  <c r="C320"/>
  <c r="Q321"/>
  <c r="AR321" l="1"/>
  <c r="AN321"/>
  <c r="AA321"/>
  <c r="AE321"/>
  <c r="R321"/>
  <c r="N321"/>
  <c r="AQ321"/>
  <c r="AD321"/>
  <c r="AU321" l="1"/>
  <c r="D321" s="1"/>
  <c r="AS321"/>
  <c r="AT321" s="1"/>
  <c r="AV321" l="1"/>
  <c r="AY321" l="1"/>
  <c r="M322"/>
  <c r="Z322"/>
  <c r="AM322"/>
  <c r="AX321"/>
  <c r="AW321"/>
  <c r="AB322" l="1"/>
  <c r="AC322" s="1"/>
  <c r="AA322" s="1"/>
  <c r="AO322"/>
  <c r="AP322" s="1"/>
  <c r="AR322" s="1"/>
  <c r="AD322"/>
  <c r="O322"/>
  <c r="P322" s="1"/>
  <c r="Q322" s="1"/>
  <c r="C321"/>
  <c r="AE322"/>
  <c r="AQ322" l="1"/>
  <c r="AN322"/>
  <c r="N322"/>
  <c r="AU322"/>
  <c r="AV322" s="1"/>
  <c r="Z323" s="1"/>
  <c r="R322"/>
  <c r="AS322"/>
  <c r="AT322" s="1"/>
  <c r="M323" l="1"/>
  <c r="AM323"/>
  <c r="D322"/>
  <c r="AY322"/>
  <c r="AX322"/>
  <c r="AW322"/>
  <c r="AO323" l="1"/>
  <c r="AP323" s="1"/>
  <c r="O323"/>
  <c r="P323" s="1"/>
  <c r="Q323" s="1"/>
  <c r="C322"/>
  <c r="AB323"/>
  <c r="AC323" s="1"/>
  <c r="AD323" s="1"/>
  <c r="AQ323"/>
  <c r="AU323" l="1"/>
  <c r="AV323" s="1"/>
  <c r="AA323"/>
  <c r="AE323"/>
  <c r="AR323"/>
  <c r="AN323"/>
  <c r="AM324" s="1"/>
  <c r="R323"/>
  <c r="N323"/>
  <c r="M324" s="1"/>
  <c r="AS323"/>
  <c r="AT323" s="1"/>
  <c r="Z324" l="1"/>
  <c r="D323"/>
  <c r="AY323"/>
  <c r="AX323"/>
  <c r="AW323"/>
  <c r="AB324" l="1"/>
  <c r="AC324" s="1"/>
  <c r="AD324" s="1"/>
  <c r="AO324"/>
  <c r="AP324" s="1"/>
  <c r="AQ324" s="1"/>
  <c r="C323"/>
  <c r="O324"/>
  <c r="P324" s="1"/>
  <c r="Q324" s="1"/>
  <c r="AS324" l="1"/>
  <c r="AT324" s="1"/>
  <c r="R324"/>
  <c r="N324"/>
  <c r="AA324"/>
  <c r="AE324"/>
  <c r="AN324"/>
  <c r="AR324"/>
  <c r="AU324"/>
  <c r="AV324" l="1"/>
  <c r="M325" s="1"/>
  <c r="D324"/>
  <c r="AM325" l="1"/>
  <c r="Z325"/>
  <c r="AY324"/>
  <c r="AX324"/>
  <c r="AW324"/>
  <c r="O325" l="1"/>
  <c r="P325" s="1"/>
  <c r="Q325" s="1"/>
  <c r="C324"/>
  <c r="AB325"/>
  <c r="AC325" s="1"/>
  <c r="AO325"/>
  <c r="AP325" s="1"/>
  <c r="AN325" l="1"/>
  <c r="AR325"/>
  <c r="AQ325"/>
  <c r="AE325"/>
  <c r="AA325"/>
  <c r="N325"/>
  <c r="R325"/>
  <c r="AD325"/>
  <c r="AU325" l="1"/>
  <c r="AV325" s="1"/>
  <c r="AM326" s="1"/>
  <c r="AS325"/>
  <c r="AT325" s="1"/>
  <c r="D325" l="1"/>
  <c r="M326"/>
  <c r="Z326"/>
  <c r="AY325"/>
  <c r="AX325"/>
  <c r="AW325"/>
  <c r="O326" l="1"/>
  <c r="P326" s="1"/>
  <c r="Q326" s="1"/>
  <c r="C325"/>
  <c r="AB326"/>
  <c r="AC326" s="1"/>
  <c r="AD326" s="1"/>
  <c r="AO326"/>
  <c r="AP326" s="1"/>
  <c r="AN326" l="1"/>
  <c r="AR326"/>
  <c r="R326"/>
  <c r="N326"/>
  <c r="AE326"/>
  <c r="AA326"/>
  <c r="AQ326"/>
  <c r="AS326" s="1"/>
  <c r="AT326" s="1"/>
  <c r="AU326" l="1"/>
  <c r="AV326" l="1"/>
  <c r="D326"/>
  <c r="Z327" l="1"/>
  <c r="AM327"/>
  <c r="M327"/>
  <c r="AY326"/>
  <c r="AX326"/>
  <c r="AW326"/>
  <c r="C326" l="1"/>
  <c r="AO327"/>
  <c r="AP327" s="1"/>
  <c r="AQ327" s="1"/>
  <c r="O327"/>
  <c r="P327" s="1"/>
  <c r="AB327"/>
  <c r="AC327" s="1"/>
  <c r="AD327" s="1"/>
  <c r="R327" l="1"/>
  <c r="N327"/>
  <c r="AN327"/>
  <c r="AR327"/>
  <c r="AA327"/>
  <c r="AE327"/>
  <c r="Q327"/>
  <c r="AU327" s="1"/>
  <c r="AV327" l="1"/>
  <c r="AM328" s="1"/>
  <c r="D327"/>
  <c r="AS327"/>
  <c r="AT327" s="1"/>
  <c r="M328" l="1"/>
  <c r="Z328"/>
  <c r="AY327"/>
  <c r="AX327"/>
  <c r="AW327"/>
  <c r="AO328" l="1"/>
  <c r="AP328" s="1"/>
  <c r="C327"/>
  <c r="O328"/>
  <c r="P328" s="1"/>
  <c r="Q328" s="1"/>
  <c r="AB328"/>
  <c r="AC328" s="1"/>
  <c r="AQ328"/>
  <c r="AE328" l="1"/>
  <c r="AA328"/>
  <c r="AR328"/>
  <c r="AN328"/>
  <c r="AD328"/>
  <c r="AU328" s="1"/>
  <c r="N328"/>
  <c r="R328"/>
  <c r="AS328" l="1"/>
  <c r="AT328" s="1"/>
  <c r="AV328"/>
  <c r="AM329" s="1"/>
  <c r="D328"/>
  <c r="Z329" l="1"/>
  <c r="M329"/>
  <c r="AY328"/>
  <c r="AX328"/>
  <c r="AW328"/>
  <c r="AO329" l="1"/>
  <c r="AP329" s="1"/>
  <c r="O329"/>
  <c r="P329" s="1"/>
  <c r="Q329" s="1"/>
  <c r="C328"/>
  <c r="AB329"/>
  <c r="AC329" s="1"/>
  <c r="AD329" s="1"/>
  <c r="AQ329"/>
  <c r="AU329" l="1"/>
  <c r="AR329"/>
  <c r="AN329"/>
  <c r="AE329"/>
  <c r="AA329"/>
  <c r="R329"/>
  <c r="N329"/>
  <c r="AS329"/>
  <c r="AT329" s="1"/>
  <c r="D329" l="1"/>
  <c r="AV329"/>
  <c r="M330" s="1"/>
  <c r="Z330" l="1"/>
  <c r="AM330"/>
  <c r="AY329"/>
  <c r="AW329"/>
  <c r="AX329"/>
  <c r="O330" l="1"/>
  <c r="P330" s="1"/>
  <c r="AO330"/>
  <c r="AP330" s="1"/>
  <c r="C329"/>
  <c r="AB330"/>
  <c r="AC330" s="1"/>
  <c r="Q330"/>
  <c r="AQ330"/>
  <c r="AA330" l="1"/>
  <c r="AE330"/>
  <c r="AN330"/>
  <c r="AR330"/>
  <c r="N330"/>
  <c r="R330"/>
  <c r="AD330"/>
  <c r="AU330" s="1"/>
  <c r="AS330" l="1"/>
  <c r="AT330" s="1"/>
  <c r="D330"/>
  <c r="AV330"/>
  <c r="M331" s="1"/>
  <c r="AM331" l="1"/>
  <c r="Z331"/>
  <c r="AY330"/>
  <c r="AW330"/>
  <c r="AX330"/>
  <c r="C330" l="1"/>
  <c r="AB331"/>
  <c r="AC331" s="1"/>
  <c r="AO331"/>
  <c r="AP331" s="1"/>
  <c r="O331"/>
  <c r="P331" s="1"/>
  <c r="Q331" s="1"/>
  <c r="AQ331"/>
  <c r="AD331"/>
  <c r="AS331" l="1"/>
  <c r="AT331" s="1"/>
  <c r="AU331"/>
  <c r="AR331"/>
  <c r="AN331"/>
  <c r="N331"/>
  <c r="R331"/>
  <c r="AE331"/>
  <c r="AA331"/>
  <c r="D331" l="1"/>
  <c r="AV331"/>
  <c r="M332" s="1"/>
  <c r="Z332" l="1"/>
  <c r="AM332"/>
  <c r="AY331"/>
  <c r="AX331"/>
  <c r="AW331"/>
  <c r="O332" l="1"/>
  <c r="P332" s="1"/>
  <c r="C331"/>
  <c r="AO332"/>
  <c r="AP332" s="1"/>
  <c r="AQ332" s="1"/>
  <c r="AB332"/>
  <c r="AC332" s="1"/>
  <c r="AA332" l="1"/>
  <c r="AE332"/>
  <c r="N332"/>
  <c r="R332"/>
  <c r="AN332"/>
  <c r="AR332"/>
  <c r="Q332"/>
  <c r="AD332"/>
  <c r="AS332" l="1"/>
  <c r="AT332" s="1"/>
  <c r="AU332"/>
  <c r="AV332" l="1"/>
  <c r="D332"/>
  <c r="M333" l="1"/>
  <c r="AM333"/>
  <c r="Z333"/>
  <c r="AY332"/>
  <c r="AX332"/>
  <c r="AW332"/>
  <c r="O333" l="1"/>
  <c r="P333" s="1"/>
  <c r="AB333"/>
  <c r="AC333" s="1"/>
  <c r="AO333"/>
  <c r="AP333" s="1"/>
  <c r="AQ333" s="1"/>
  <c r="C332"/>
  <c r="Q333"/>
  <c r="AD333"/>
  <c r="AU333" l="1"/>
  <c r="D333" s="1"/>
  <c r="AN333"/>
  <c r="AR333"/>
  <c r="R333"/>
  <c r="N333"/>
  <c r="AS333"/>
  <c r="AT333" s="1"/>
  <c r="AA333"/>
  <c r="AE333"/>
  <c r="AV333" l="1"/>
  <c r="AY333" s="1"/>
  <c r="AW333" l="1"/>
  <c r="AM334"/>
  <c r="Z334"/>
  <c r="M334"/>
  <c r="AX333"/>
  <c r="AB334" l="1"/>
  <c r="AC334" s="1"/>
  <c r="AE334" s="1"/>
  <c r="AO334"/>
  <c r="AP334" s="1"/>
  <c r="AQ334" s="1"/>
  <c r="O334"/>
  <c r="P334" s="1"/>
  <c r="Q334" s="1"/>
  <c r="C333"/>
  <c r="AA334"/>
  <c r="AD334" l="1"/>
  <c r="R334"/>
  <c r="N334"/>
  <c r="AN334"/>
  <c r="AS334"/>
  <c r="AT334" s="1"/>
  <c r="AR334"/>
  <c r="AU334"/>
  <c r="D334" s="1"/>
  <c r="AV334" l="1"/>
  <c r="AY334" l="1"/>
  <c r="M335"/>
  <c r="AM335"/>
  <c r="Z335"/>
  <c r="AW334"/>
  <c r="AX334"/>
  <c r="AB335" l="1"/>
  <c r="AC335" s="1"/>
  <c r="AA335" s="1"/>
  <c r="C334"/>
  <c r="AO335"/>
  <c r="AP335" s="1"/>
  <c r="AQ335" s="1"/>
  <c r="O335"/>
  <c r="P335" s="1"/>
  <c r="Q335" s="1"/>
  <c r="AE335" l="1"/>
  <c r="R335"/>
  <c r="AD335"/>
  <c r="AS335" s="1"/>
  <c r="AT335" s="1"/>
  <c r="AR335"/>
  <c r="N335"/>
  <c r="AN335"/>
  <c r="AU335" l="1"/>
  <c r="D335" s="1"/>
  <c r="AV335" l="1"/>
  <c r="Z336" s="1"/>
  <c r="AM336" l="1"/>
  <c r="M336"/>
  <c r="AY335"/>
  <c r="AX335"/>
  <c r="AW335"/>
  <c r="AO336" l="1"/>
  <c r="AP336" s="1"/>
  <c r="AQ336" s="1"/>
  <c r="AB336"/>
  <c r="AC336" s="1"/>
  <c r="AD336" s="1"/>
  <c r="O336"/>
  <c r="P336" s="1"/>
  <c r="Q336" s="1"/>
  <c r="AU336" s="1"/>
  <c r="D336" s="1"/>
  <c r="C335"/>
  <c r="N336" l="1"/>
  <c r="R336"/>
  <c r="AN336"/>
  <c r="AR336"/>
  <c r="AS336"/>
  <c r="AT336" s="1"/>
  <c r="AA336"/>
  <c r="AE336"/>
  <c r="AV336"/>
  <c r="Z337" s="1"/>
  <c r="AX336" l="1"/>
  <c r="AM337"/>
  <c r="AW336"/>
  <c r="AY336"/>
  <c r="M337"/>
  <c r="AB337" l="1"/>
  <c r="AC337" s="1"/>
  <c r="AD337" s="1"/>
  <c r="O337"/>
  <c r="P337" s="1"/>
  <c r="Q337" s="1"/>
  <c r="AO337"/>
  <c r="AP337" s="1"/>
  <c r="AR337" s="1"/>
  <c r="C336"/>
  <c r="AA337"/>
  <c r="AN337" l="1"/>
  <c r="AE337"/>
  <c r="R337"/>
  <c r="N337"/>
  <c r="AQ337"/>
  <c r="AU337" l="1"/>
  <c r="AS337"/>
  <c r="AT337" s="1"/>
  <c r="D337" l="1"/>
  <c r="AV337"/>
  <c r="AM338" l="1"/>
  <c r="Z338"/>
  <c r="AW337"/>
  <c r="AX337"/>
  <c r="M338"/>
  <c r="AY337"/>
  <c r="AO338" l="1"/>
  <c r="AP338" s="1"/>
  <c r="C337"/>
  <c r="O338"/>
  <c r="P338" s="1"/>
  <c r="AB338"/>
  <c r="AC338" s="1"/>
  <c r="AR338" l="1"/>
  <c r="AN338"/>
  <c r="AD338"/>
  <c r="AA338"/>
  <c r="AE338"/>
  <c r="Q338"/>
  <c r="N338"/>
  <c r="R338"/>
  <c r="AQ338"/>
  <c r="AS338" l="1"/>
  <c r="AT338" s="1"/>
  <c r="AU338"/>
  <c r="D338" l="1"/>
  <c r="AV338"/>
  <c r="AY338" l="1"/>
  <c r="AM339"/>
  <c r="M339"/>
  <c r="AX338"/>
  <c r="AW338"/>
  <c r="Z339"/>
  <c r="O339" l="1"/>
  <c r="P339" s="1"/>
  <c r="C338"/>
  <c r="AB339"/>
  <c r="AC339" s="1"/>
  <c r="AO339"/>
  <c r="AP339" s="1"/>
  <c r="AD339" l="1"/>
  <c r="AA339"/>
  <c r="AE339"/>
  <c r="Q339"/>
  <c r="R339"/>
  <c r="N339"/>
  <c r="AQ339"/>
  <c r="AU339" s="1"/>
  <c r="AR339"/>
  <c r="AN339"/>
  <c r="AV339" l="1"/>
  <c r="D339"/>
  <c r="AS339"/>
  <c r="AT339" s="1"/>
  <c r="Z340" l="1"/>
  <c r="M340"/>
  <c r="AX339"/>
  <c r="AM340"/>
  <c r="AY339"/>
  <c r="AW339"/>
  <c r="O340" l="1"/>
  <c r="P340" s="1"/>
  <c r="AO340"/>
  <c r="AP340" s="1"/>
  <c r="AB340"/>
  <c r="AC340" s="1"/>
  <c r="C339"/>
  <c r="AD340" l="1"/>
  <c r="AA340"/>
  <c r="AE340"/>
  <c r="Q340"/>
  <c r="R340"/>
  <c r="N340"/>
  <c r="AQ340"/>
  <c r="AR340"/>
  <c r="AN340"/>
  <c r="AS340" l="1"/>
  <c r="AT340" s="1"/>
  <c r="AU340"/>
  <c r="AV340" l="1"/>
  <c r="D340"/>
  <c r="Z341" l="1"/>
  <c r="M341"/>
  <c r="AX340"/>
  <c r="AW340"/>
  <c r="AM341"/>
  <c r="AY340"/>
  <c r="AO341" l="1"/>
  <c r="AP341" s="1"/>
  <c r="AQ341" s="1"/>
  <c r="C340"/>
  <c r="O341"/>
  <c r="P341" s="1"/>
  <c r="Q341" s="1"/>
  <c r="AB341"/>
  <c r="AC341" s="1"/>
  <c r="AD341" l="1"/>
  <c r="AU341" s="1"/>
  <c r="AE341"/>
  <c r="AA341"/>
  <c r="AR341"/>
  <c r="AN341"/>
  <c r="N341"/>
  <c r="R341"/>
  <c r="AS341"/>
  <c r="AT341" s="1"/>
  <c r="D341" l="1"/>
  <c r="AV341"/>
  <c r="M342" l="1"/>
  <c r="AY341"/>
  <c r="AW341"/>
  <c r="AM342"/>
  <c r="Z342"/>
  <c r="AX341"/>
  <c r="C341" l="1"/>
  <c r="O342"/>
  <c r="P342" s="1"/>
  <c r="Q342" s="1"/>
  <c r="AB342"/>
  <c r="AC342" s="1"/>
  <c r="AO342"/>
  <c r="AP342" s="1"/>
  <c r="AQ342" l="1"/>
  <c r="AN342"/>
  <c r="AR342"/>
  <c r="AD342"/>
  <c r="AA342"/>
  <c r="AE342"/>
  <c r="N342"/>
  <c r="R342"/>
  <c r="AU342" l="1"/>
  <c r="AV342" s="1"/>
  <c r="AS342"/>
  <c r="AT342" s="1"/>
  <c r="D342" l="1"/>
  <c r="AM343"/>
  <c r="Z343"/>
  <c r="AX342"/>
  <c r="AY342"/>
  <c r="AW342"/>
  <c r="M343"/>
  <c r="C342" l="1"/>
  <c r="AO343"/>
  <c r="AP343" s="1"/>
  <c r="AB343"/>
  <c r="AC343" s="1"/>
  <c r="O343"/>
  <c r="P343" s="1"/>
  <c r="AD343" l="1"/>
  <c r="AA343"/>
  <c r="AE343"/>
  <c r="Q343"/>
  <c r="N343"/>
  <c r="R343"/>
  <c r="AQ343"/>
  <c r="AR343"/>
  <c r="AN343"/>
  <c r="AS343" l="1"/>
  <c r="AT343" s="1"/>
  <c r="AU343"/>
  <c r="AV343" l="1"/>
  <c r="D343"/>
  <c r="M344" l="1"/>
  <c r="AM344"/>
  <c r="Z344"/>
  <c r="AY343"/>
  <c r="AX343"/>
  <c r="AW343"/>
  <c r="AB344" l="1"/>
  <c r="AC344" s="1"/>
  <c r="AO344"/>
  <c r="AP344" s="1"/>
  <c r="C343"/>
  <c r="O344"/>
  <c r="P344" s="1"/>
  <c r="Q344" s="1"/>
  <c r="AD344" l="1"/>
  <c r="AA344"/>
  <c r="AE344"/>
  <c r="R344"/>
  <c r="N344"/>
  <c r="AQ344"/>
  <c r="AR344"/>
  <c r="AN344"/>
  <c r="AU344" l="1"/>
  <c r="AV344" s="1"/>
  <c r="AS344"/>
  <c r="AT344" s="1"/>
  <c r="D344" l="1"/>
  <c r="Z345"/>
  <c r="AM345"/>
  <c r="AY344"/>
  <c r="M345"/>
  <c r="AX344"/>
  <c r="AW344"/>
  <c r="C344" l="1"/>
  <c r="O345"/>
  <c r="P345" s="1"/>
  <c r="Q345" s="1"/>
  <c r="AO345"/>
  <c r="AP345" s="1"/>
  <c r="AB345"/>
  <c r="AC345" s="1"/>
  <c r="AD345" l="1"/>
  <c r="AE345"/>
  <c r="AA345"/>
  <c r="R345"/>
  <c r="N345"/>
  <c r="AQ345"/>
  <c r="AS345" s="1"/>
  <c r="AT345" s="1"/>
  <c r="AR345"/>
  <c r="AN345"/>
  <c r="AU345" l="1"/>
  <c r="D345" s="1"/>
  <c r="AV345" l="1"/>
  <c r="M346" s="1"/>
  <c r="AX345" l="1"/>
  <c r="AM346"/>
  <c r="Z346"/>
  <c r="AW345"/>
  <c r="AO346" s="1"/>
  <c r="AP346" s="1"/>
  <c r="AQ346" s="1"/>
  <c r="AY345"/>
  <c r="O346" l="1"/>
  <c r="P346" s="1"/>
  <c r="Q346" s="1"/>
  <c r="AB346"/>
  <c r="AC346" s="1"/>
  <c r="AA346" s="1"/>
  <c r="C345"/>
  <c r="N346"/>
  <c r="R346"/>
  <c r="AN346"/>
  <c r="AR346"/>
  <c r="AE346" l="1"/>
  <c r="AD346"/>
  <c r="AS346" s="1"/>
  <c r="AT346" s="1"/>
  <c r="AU346" l="1"/>
  <c r="AV346" s="1"/>
  <c r="AY346" s="1"/>
  <c r="AM347"/>
  <c r="M347"/>
  <c r="Z347"/>
  <c r="AX346"/>
  <c r="AW346"/>
  <c r="D346" l="1"/>
  <c r="C346"/>
  <c r="O347"/>
  <c r="P347" s="1"/>
  <c r="AB347"/>
  <c r="AC347" s="1"/>
  <c r="Q347"/>
  <c r="AO347"/>
  <c r="AP347" s="1"/>
  <c r="AA347" l="1"/>
  <c r="AE347"/>
  <c r="AQ347"/>
  <c r="AN347"/>
  <c r="AR347"/>
  <c r="N347"/>
  <c r="R347"/>
  <c r="AD347"/>
  <c r="AS347" l="1"/>
  <c r="AT347" s="1"/>
  <c r="AU347"/>
  <c r="D347" l="1"/>
  <c r="AV347"/>
  <c r="AM348" l="1"/>
  <c r="Z348"/>
  <c r="M348"/>
  <c r="AY347"/>
  <c r="AW347"/>
  <c r="AX347"/>
  <c r="AO348" l="1"/>
  <c r="AP348" s="1"/>
  <c r="AB348"/>
  <c r="AC348" s="1"/>
  <c r="O348"/>
  <c r="P348" s="1"/>
  <c r="C347"/>
  <c r="AD348"/>
  <c r="R348" l="1"/>
  <c r="N348"/>
  <c r="AQ348"/>
  <c r="AR348"/>
  <c r="AN348"/>
  <c r="AE348"/>
  <c r="AA348"/>
  <c r="Q348"/>
  <c r="AS348" l="1"/>
  <c r="AT348" s="1"/>
  <c r="AU348"/>
  <c r="D348" l="1"/>
  <c r="AV348"/>
  <c r="Z349" l="1"/>
  <c r="AY348"/>
  <c r="AX348"/>
  <c r="AM349"/>
  <c r="M349"/>
  <c r="AW348"/>
  <c r="C348" l="1"/>
  <c r="AB349"/>
  <c r="AC349" s="1"/>
  <c r="AO349"/>
  <c r="AP349" s="1"/>
  <c r="O349"/>
  <c r="P349" s="1"/>
  <c r="AQ349" l="1"/>
  <c r="AR349"/>
  <c r="AN349"/>
  <c r="AE349"/>
  <c r="AA349"/>
  <c r="Q349"/>
  <c r="R349"/>
  <c r="N349"/>
  <c r="AD349"/>
  <c r="AS349" l="1"/>
  <c r="AT349" s="1"/>
  <c r="AU349"/>
  <c r="AV349" l="1"/>
  <c r="D349"/>
  <c r="M350" l="1"/>
  <c r="Z350"/>
  <c r="AM350"/>
  <c r="AY349"/>
  <c r="AW349"/>
  <c r="AX349"/>
  <c r="AO350" l="1"/>
  <c r="AP350" s="1"/>
  <c r="O350"/>
  <c r="P350" s="1"/>
  <c r="C349"/>
  <c r="AB350"/>
  <c r="AC350" s="1"/>
  <c r="AQ350" l="1"/>
  <c r="AN350"/>
  <c r="AR350"/>
  <c r="AD350"/>
  <c r="AE350"/>
  <c r="AA350"/>
  <c r="Q350"/>
  <c r="R350"/>
  <c r="N350"/>
  <c r="AS350" l="1"/>
  <c r="AT350" s="1"/>
  <c r="AU350"/>
  <c r="D350" l="1"/>
  <c r="AV350"/>
  <c r="Z351" l="1"/>
  <c r="AM351"/>
  <c r="AY350"/>
  <c r="M351"/>
  <c r="AW350"/>
  <c r="AX350"/>
  <c r="O351" l="1"/>
  <c r="P351" s="1"/>
  <c r="Q351" s="1"/>
  <c r="AB351"/>
  <c r="AC351" s="1"/>
  <c r="C350"/>
  <c r="AO351"/>
  <c r="AP351" s="1"/>
  <c r="AQ351" s="1"/>
  <c r="R351" l="1"/>
  <c r="N351"/>
  <c r="AN351"/>
  <c r="AR351"/>
  <c r="AD351"/>
  <c r="AU351" s="1"/>
  <c r="AA351"/>
  <c r="AE351"/>
  <c r="AS351" l="1"/>
  <c r="AT351" s="1"/>
  <c r="AV351"/>
  <c r="D351"/>
  <c r="AM352" l="1"/>
  <c r="Z352"/>
  <c r="AY351"/>
  <c r="M352"/>
  <c r="AW351"/>
  <c r="AX351"/>
  <c r="C351" l="1"/>
  <c r="AO352"/>
  <c r="AP352" s="1"/>
  <c r="O352"/>
  <c r="P352" s="1"/>
  <c r="AB352"/>
  <c r="AC352" s="1"/>
  <c r="Q352" l="1"/>
  <c r="R352"/>
  <c r="N352"/>
  <c r="AE352"/>
  <c r="AA352"/>
  <c r="AQ352"/>
  <c r="AN352"/>
  <c r="AR352"/>
  <c r="AD352"/>
  <c r="AS352" l="1"/>
  <c r="AT352" s="1"/>
  <c r="AU352"/>
  <c r="D352" l="1"/>
  <c r="AV352"/>
  <c r="M353" l="1"/>
  <c r="AM353"/>
  <c r="AY352"/>
  <c r="Z353"/>
  <c r="AX352"/>
  <c r="AW352"/>
  <c r="C352" l="1"/>
  <c r="AO353"/>
  <c r="AP353" s="1"/>
  <c r="AB353"/>
  <c r="AC353" s="1"/>
  <c r="O353"/>
  <c r="P353" s="1"/>
  <c r="AD353"/>
  <c r="AQ353"/>
  <c r="Q353" l="1"/>
  <c r="AU353" s="1"/>
  <c r="R353"/>
  <c r="N353"/>
  <c r="AN353"/>
  <c r="AR353"/>
  <c r="AA353"/>
  <c r="AE353"/>
  <c r="AV353" l="1"/>
  <c r="D353"/>
  <c r="AS353"/>
  <c r="AT353" s="1"/>
  <c r="AM354" l="1"/>
  <c r="Z354"/>
  <c r="AY353"/>
  <c r="M354"/>
  <c r="AW353"/>
  <c r="AX353"/>
  <c r="AO354" l="1"/>
  <c r="AP354" s="1"/>
  <c r="O354"/>
  <c r="P354" s="1"/>
  <c r="AQ354"/>
  <c r="AB354"/>
  <c r="AC354" s="1"/>
  <c r="C353"/>
  <c r="Q354"/>
  <c r="AR354" l="1"/>
  <c r="AN354"/>
  <c r="AD354"/>
  <c r="AU354" s="1"/>
  <c r="AE354"/>
  <c r="AA354"/>
  <c r="N354"/>
  <c r="R354"/>
  <c r="AV354" l="1"/>
  <c r="D354"/>
  <c r="AS354"/>
  <c r="AT354" s="1"/>
  <c r="AM355" l="1"/>
  <c r="M355"/>
  <c r="AY354"/>
  <c r="Z355"/>
  <c r="AW354"/>
  <c r="AX354"/>
  <c r="AB355" l="1"/>
  <c r="AC355" s="1"/>
  <c r="O355"/>
  <c r="P355" s="1"/>
  <c r="AO355"/>
  <c r="AP355" s="1"/>
  <c r="C354"/>
  <c r="AD355"/>
  <c r="AQ355" l="1"/>
  <c r="AN355"/>
  <c r="AR355"/>
  <c r="AA355"/>
  <c r="AE355"/>
  <c r="Q355"/>
  <c r="N355"/>
  <c r="R355"/>
  <c r="AS355" l="1"/>
  <c r="AT355" s="1"/>
  <c r="AU355"/>
  <c r="AV355" l="1"/>
  <c r="D355"/>
  <c r="Z356" l="1"/>
  <c r="M356"/>
  <c r="AY355"/>
  <c r="AM356"/>
  <c r="AX355"/>
  <c r="AW355"/>
  <c r="AB356" l="1"/>
  <c r="AC356" s="1"/>
  <c r="O356"/>
  <c r="P356" s="1"/>
  <c r="AO356"/>
  <c r="AP356" s="1"/>
  <c r="AQ356" s="1"/>
  <c r="C355"/>
  <c r="Q356" l="1"/>
  <c r="R356"/>
  <c r="N356"/>
  <c r="AN356"/>
  <c r="AR356"/>
  <c r="AD356"/>
  <c r="AU356" s="1"/>
  <c r="AE356"/>
  <c r="AA356"/>
  <c r="AS356" l="1"/>
  <c r="AT356" s="1"/>
  <c r="D356"/>
  <c r="AV356"/>
  <c r="M357" l="1"/>
  <c r="AM357"/>
  <c r="Z357"/>
  <c r="AY356"/>
  <c r="AX356"/>
  <c r="AW356"/>
  <c r="O357" l="1"/>
  <c r="P357" s="1"/>
  <c r="C356"/>
  <c r="AB357"/>
  <c r="AC357" s="1"/>
  <c r="AD357" s="1"/>
  <c r="AO357"/>
  <c r="AP357" s="1"/>
  <c r="Q357"/>
  <c r="AQ357"/>
  <c r="AU357" l="1"/>
  <c r="AV357" s="1"/>
  <c r="AR357"/>
  <c r="AN357"/>
  <c r="AS357"/>
  <c r="AT357" s="1"/>
  <c r="AA357"/>
  <c r="AE357"/>
  <c r="R357"/>
  <c r="N357"/>
  <c r="D357" l="1"/>
  <c r="Z358"/>
  <c r="M358"/>
  <c r="AY357"/>
  <c r="AM358"/>
  <c r="AW357"/>
  <c r="AX357"/>
  <c r="AB358" l="1"/>
  <c r="AC358" s="1"/>
  <c r="AO358"/>
  <c r="AP358" s="1"/>
  <c r="O358"/>
  <c r="P358" s="1"/>
  <c r="Q358" s="1"/>
  <c r="C357"/>
  <c r="AD358"/>
  <c r="AQ358" l="1"/>
  <c r="AU358" s="1"/>
  <c r="AN358"/>
  <c r="AR358"/>
  <c r="N358"/>
  <c r="R358"/>
  <c r="AE358"/>
  <c r="AA358"/>
  <c r="AV358" l="1"/>
  <c r="D358"/>
  <c r="AS358"/>
  <c r="AT358" s="1"/>
  <c r="M359" l="1"/>
  <c r="Z359"/>
  <c r="AY358"/>
  <c r="AM359"/>
  <c r="AX358"/>
  <c r="AW358"/>
  <c r="AB359" l="1"/>
  <c r="AC359" s="1"/>
  <c r="AO359"/>
  <c r="AP359" s="1"/>
  <c r="AQ359" s="1"/>
  <c r="C358"/>
  <c r="O359"/>
  <c r="P359" s="1"/>
  <c r="R359" l="1"/>
  <c r="N359"/>
  <c r="AN359"/>
  <c r="AR359"/>
  <c r="AD359"/>
  <c r="AE359"/>
  <c r="AA359"/>
  <c r="Q359"/>
  <c r="AU359" l="1"/>
  <c r="AV359" s="1"/>
  <c r="AS359"/>
  <c r="AT359" s="1"/>
  <c r="D359" l="1"/>
  <c r="AY359"/>
  <c r="M360"/>
  <c r="Z360"/>
  <c r="AM360"/>
  <c r="AX359"/>
  <c r="AW359"/>
  <c r="C359" l="1"/>
  <c r="AO360"/>
  <c r="AP360" s="1"/>
  <c r="AB360"/>
  <c r="AC360" s="1"/>
  <c r="O360"/>
  <c r="P360" s="1"/>
  <c r="Q360" l="1"/>
  <c r="N360"/>
  <c r="R360"/>
  <c r="AQ360"/>
  <c r="AR360"/>
  <c r="AN360"/>
  <c r="AD360"/>
  <c r="AA360"/>
  <c r="AE360"/>
  <c r="AS360" l="1"/>
  <c r="AT360" s="1"/>
  <c r="AU360"/>
  <c r="D360" l="1"/>
  <c r="AV360"/>
  <c r="AM361" l="1"/>
  <c r="AY360"/>
  <c r="AX360"/>
  <c r="M361"/>
  <c r="Z361"/>
  <c r="AW360"/>
  <c r="AO361" l="1"/>
  <c r="AP361" s="1"/>
  <c r="AB361"/>
  <c r="AC361" s="1"/>
  <c r="O361"/>
  <c r="P361" s="1"/>
  <c r="Q361" s="1"/>
  <c r="C360"/>
  <c r="AD361" l="1"/>
  <c r="AE361"/>
  <c r="AA361"/>
  <c r="N361"/>
  <c r="R361"/>
  <c r="AQ361"/>
  <c r="AN361"/>
  <c r="AR361"/>
  <c r="AS361" l="1"/>
  <c r="AT361" s="1"/>
  <c r="AU361"/>
  <c r="D361" s="1"/>
  <c r="AV361" l="1"/>
  <c r="M362" s="1"/>
  <c r="Z362"/>
  <c r="AW361"/>
  <c r="AX361"/>
  <c r="AM362" l="1"/>
  <c r="AY361"/>
  <c r="AB362"/>
  <c r="AC362" s="1"/>
  <c r="AD362" s="1"/>
  <c r="C361"/>
  <c r="O362"/>
  <c r="P362" s="1"/>
  <c r="Q362" s="1"/>
  <c r="AO362"/>
  <c r="AP362" s="1"/>
  <c r="R362" l="1"/>
  <c r="N362"/>
  <c r="AQ362"/>
  <c r="AS362" s="1"/>
  <c r="AT362" s="1"/>
  <c r="AN362"/>
  <c r="AR362"/>
  <c r="AE362"/>
  <c r="AA362"/>
  <c r="AU362" l="1"/>
  <c r="D362" s="1"/>
  <c r="AV362" l="1"/>
  <c r="M363" s="1"/>
  <c r="Z363"/>
  <c r="AM363"/>
  <c r="AY362"/>
  <c r="AX362"/>
  <c r="AW362"/>
  <c r="AO363" l="1"/>
  <c r="AP363" s="1"/>
  <c r="O363"/>
  <c r="P363" s="1"/>
  <c r="AQ363"/>
  <c r="C362"/>
  <c r="AB363"/>
  <c r="AC363" s="1"/>
  <c r="Q363"/>
  <c r="R363" l="1"/>
  <c r="N363"/>
  <c r="AD363"/>
  <c r="AS363" s="1"/>
  <c r="AT363" s="1"/>
  <c r="AE363"/>
  <c r="AA363"/>
  <c r="AN363"/>
  <c r="AR363"/>
  <c r="AU363" l="1"/>
  <c r="D363" s="1"/>
  <c r="AV363" l="1"/>
  <c r="M364" s="1"/>
  <c r="AW363"/>
  <c r="AY363" l="1"/>
  <c r="AX363"/>
  <c r="O364" s="1"/>
  <c r="P364" s="1"/>
  <c r="Q364" s="1"/>
  <c r="Z364"/>
  <c r="AM364"/>
  <c r="AB364"/>
  <c r="AC364" s="1"/>
  <c r="C363"/>
  <c r="AO364" l="1"/>
  <c r="AP364" s="1"/>
  <c r="AD364"/>
  <c r="AE364"/>
  <c r="AA364"/>
  <c r="AQ364"/>
  <c r="AR364"/>
  <c r="AN364"/>
  <c r="R364"/>
  <c r="N364"/>
  <c r="AS364" l="1"/>
  <c r="AT364" s="1"/>
  <c r="AU364"/>
  <c r="D364" l="1"/>
  <c r="AV364"/>
  <c r="AY364" l="1"/>
  <c r="M365"/>
  <c r="Z365"/>
  <c r="AX364"/>
  <c r="AM365"/>
  <c r="AW364"/>
  <c r="AB365" l="1"/>
  <c r="AC365" s="1"/>
  <c r="AO365"/>
  <c r="AP365" s="1"/>
  <c r="AQ365" s="1"/>
  <c r="C364"/>
  <c r="O365"/>
  <c r="P365" s="1"/>
  <c r="AD365"/>
  <c r="AA365" l="1"/>
  <c r="AE365"/>
  <c r="Q365"/>
  <c r="R365"/>
  <c r="N365"/>
  <c r="AR365"/>
  <c r="AN365"/>
  <c r="AS365" l="1"/>
  <c r="AT365" s="1"/>
  <c r="AU365"/>
  <c r="AV365" l="1"/>
  <c r="D365"/>
  <c r="Z366" l="1"/>
  <c r="AM366"/>
  <c r="AY365"/>
  <c r="M366"/>
  <c r="AX365"/>
  <c r="AW365"/>
  <c r="O366" l="1"/>
  <c r="P366" s="1"/>
  <c r="C365"/>
  <c r="AB366"/>
  <c r="AC366" s="1"/>
  <c r="AO366"/>
  <c r="AP366" s="1"/>
  <c r="Q366"/>
  <c r="AD366" l="1"/>
  <c r="AE366"/>
  <c r="AA366"/>
  <c r="R366"/>
  <c r="N366"/>
  <c r="AQ366"/>
  <c r="AU366" s="1"/>
  <c r="AN366"/>
  <c r="AR366"/>
  <c r="AS366" l="1"/>
  <c r="AT366" s="1"/>
  <c r="D366"/>
  <c r="AV366"/>
  <c r="M367" l="1"/>
  <c r="Z367"/>
  <c r="AY366"/>
  <c r="AM367"/>
  <c r="AX366"/>
  <c r="AW366"/>
  <c r="C366" l="1"/>
  <c r="O367"/>
  <c r="P367" s="1"/>
  <c r="AB367"/>
  <c r="AC367" s="1"/>
  <c r="AO367"/>
  <c r="AP367" s="1"/>
  <c r="AQ367" l="1"/>
  <c r="AR367"/>
  <c r="AN367"/>
  <c r="Q367"/>
  <c r="N367"/>
  <c r="R367"/>
  <c r="AD367"/>
  <c r="AA367"/>
  <c r="AE367"/>
  <c r="AS367" l="1"/>
  <c r="AT367" s="1"/>
  <c r="AU367"/>
  <c r="D367" l="1"/>
  <c r="AV367"/>
  <c r="Z368" l="1"/>
  <c r="M368"/>
  <c r="AM368"/>
  <c r="AY367"/>
  <c r="AX367"/>
  <c r="AW367"/>
  <c r="AO368" l="1"/>
  <c r="AP368" s="1"/>
  <c r="O368"/>
  <c r="P368" s="1"/>
  <c r="AB368"/>
  <c r="AC368" s="1"/>
  <c r="C367"/>
  <c r="AQ368"/>
  <c r="Q368" l="1"/>
  <c r="R368"/>
  <c r="N368"/>
  <c r="AD368"/>
  <c r="AU368" s="1"/>
  <c r="AE368"/>
  <c r="AA368"/>
  <c r="AN368"/>
  <c r="AR368"/>
  <c r="AS368" l="1"/>
  <c r="AT368" s="1"/>
  <c r="D368"/>
  <c r="AV368"/>
  <c r="Z369" l="1"/>
  <c r="AM369"/>
  <c r="AY368"/>
  <c r="M369"/>
  <c r="AX368"/>
  <c r="AW368"/>
  <c r="O369" l="1"/>
  <c r="P369" s="1"/>
  <c r="Q369" s="1"/>
  <c r="C368"/>
  <c r="AB369"/>
  <c r="AC369" s="1"/>
  <c r="AO369"/>
  <c r="AP369" s="1"/>
  <c r="AQ369" s="1"/>
  <c r="AD369" l="1"/>
  <c r="AU369" s="1"/>
  <c r="AE369"/>
  <c r="AA369"/>
  <c r="AN369"/>
  <c r="AR369"/>
  <c r="R369"/>
  <c r="N369"/>
  <c r="AS369" l="1"/>
  <c r="AT369" s="1"/>
  <c r="D369"/>
  <c r="AV369"/>
  <c r="Z370" l="1"/>
  <c r="AM370"/>
  <c r="M370"/>
  <c r="AY369"/>
  <c r="AX369"/>
  <c r="AW369"/>
  <c r="C369" l="1"/>
  <c r="AB370"/>
  <c r="AC370" s="1"/>
  <c r="AD370" s="1"/>
  <c r="O370"/>
  <c r="P370" s="1"/>
  <c r="AO370"/>
  <c r="AP370" s="1"/>
  <c r="Q370"/>
  <c r="AR370" l="1"/>
  <c r="AN370"/>
  <c r="AE370"/>
  <c r="AA370"/>
  <c r="R370"/>
  <c r="N370"/>
  <c r="AQ370"/>
  <c r="AU370" s="1"/>
  <c r="AS370" l="1"/>
  <c r="AT370" s="1"/>
  <c r="AV370"/>
  <c r="D370"/>
  <c r="Z371" l="1"/>
  <c r="AY370"/>
  <c r="M371"/>
  <c r="AM371"/>
  <c r="AW370"/>
  <c r="AX370"/>
  <c r="AO371" l="1"/>
  <c r="AP371" s="1"/>
  <c r="AQ371" s="1"/>
  <c r="AB371"/>
  <c r="AC371" s="1"/>
  <c r="C370"/>
  <c r="O371"/>
  <c r="P371" s="1"/>
  <c r="Q371" l="1"/>
  <c r="N371"/>
  <c r="R371"/>
  <c r="AR371"/>
  <c r="AN371"/>
  <c r="AD371"/>
  <c r="AA371"/>
  <c r="AE371"/>
  <c r="AS371" l="1"/>
  <c r="AT371" s="1"/>
  <c r="AU371"/>
  <c r="D371" l="1"/>
  <c r="AV371"/>
  <c r="M372" l="1"/>
  <c r="Z372"/>
  <c r="AY371"/>
  <c r="AM372"/>
  <c r="AX371"/>
  <c r="AW371"/>
  <c r="O372" l="1"/>
  <c r="P372" s="1"/>
  <c r="AO372"/>
  <c r="AP372" s="1"/>
  <c r="C371"/>
  <c r="AB372"/>
  <c r="AC372" s="1"/>
  <c r="Q372"/>
  <c r="AQ372"/>
  <c r="AN372" l="1"/>
  <c r="AR372"/>
  <c r="AA372"/>
  <c r="AE372"/>
  <c r="N372"/>
  <c r="R372"/>
  <c r="AD372"/>
  <c r="AU372" s="1"/>
  <c r="AS372" l="1"/>
  <c r="AT372" s="1"/>
  <c r="D372"/>
  <c r="AV372"/>
  <c r="AM373" l="1"/>
  <c r="AY372"/>
  <c r="Z373"/>
  <c r="M373"/>
  <c r="AW372"/>
  <c r="AX372"/>
  <c r="C372" l="1"/>
  <c r="O373"/>
  <c r="P373" s="1"/>
  <c r="Q373" s="1"/>
  <c r="AO373"/>
  <c r="AP373" s="1"/>
  <c r="AB373"/>
  <c r="AC373" s="1"/>
  <c r="AQ373" l="1"/>
  <c r="AN373"/>
  <c r="AR373"/>
  <c r="AD373"/>
  <c r="AA373"/>
  <c r="AE373"/>
  <c r="R373"/>
  <c r="N373"/>
  <c r="AS373" l="1"/>
  <c r="AT373" s="1"/>
  <c r="AU373"/>
  <c r="D373" l="1"/>
  <c r="AV373"/>
  <c r="Z374" l="1"/>
  <c r="AM374"/>
  <c r="M374"/>
  <c r="AY373"/>
  <c r="AX373"/>
  <c r="AW373"/>
  <c r="AB374" l="1"/>
  <c r="AC374" s="1"/>
  <c r="AO374"/>
  <c r="AP374" s="1"/>
  <c r="O374"/>
  <c r="P374" s="1"/>
  <c r="Q374" s="1"/>
  <c r="C373"/>
  <c r="AQ374" l="1"/>
  <c r="AR374"/>
  <c r="AN374"/>
  <c r="R374"/>
  <c r="N374"/>
  <c r="AD374"/>
  <c r="AA374"/>
  <c r="AE374"/>
  <c r="AS374" l="1"/>
  <c r="AT374" s="1"/>
  <c r="AU374"/>
  <c r="D374" l="1"/>
  <c r="AV374"/>
  <c r="AY374" l="1"/>
  <c r="M375"/>
  <c r="AM375"/>
  <c r="Z375"/>
  <c r="AW374"/>
  <c r="AX374"/>
  <c r="AO375" l="1"/>
  <c r="AP375" s="1"/>
  <c r="AB375"/>
  <c r="AC375" s="1"/>
  <c r="C374"/>
  <c r="O375"/>
  <c r="P375" s="1"/>
  <c r="AQ375"/>
  <c r="R375" l="1"/>
  <c r="N375"/>
  <c r="AN375"/>
  <c r="AR375"/>
  <c r="Q375"/>
  <c r="AD375"/>
  <c r="AE375"/>
  <c r="AA375"/>
  <c r="AU375" l="1"/>
  <c r="AV375" s="1"/>
  <c r="AS375"/>
  <c r="AT375" s="1"/>
  <c r="D375" l="1"/>
  <c r="M376"/>
  <c r="AY375"/>
  <c r="AM376"/>
  <c r="Z376"/>
  <c r="AW375"/>
  <c r="AX375"/>
  <c r="C375" l="1"/>
  <c r="O376"/>
  <c r="P376" s="1"/>
  <c r="AB376"/>
  <c r="AC376" s="1"/>
  <c r="AO376"/>
  <c r="AP376" s="1"/>
  <c r="AD376" l="1"/>
  <c r="AE376"/>
  <c r="AA376"/>
  <c r="AQ376"/>
  <c r="AN376"/>
  <c r="AR376"/>
  <c r="Q376"/>
  <c r="N376"/>
  <c r="R376"/>
  <c r="AS376" l="1"/>
  <c r="AT376" s="1"/>
  <c r="AU376"/>
  <c r="D376" l="1"/>
  <c r="AV376"/>
  <c r="AM377" l="1"/>
  <c r="Z377"/>
  <c r="AY376"/>
  <c r="M377"/>
  <c r="AW376"/>
  <c r="AX376"/>
  <c r="O377" l="1"/>
  <c r="P377" s="1"/>
  <c r="AO377"/>
  <c r="AP377" s="1"/>
  <c r="AB377"/>
  <c r="AC377" s="1"/>
  <c r="AD377" s="1"/>
  <c r="C376"/>
  <c r="AQ377" l="1"/>
  <c r="AR377"/>
  <c r="AN377"/>
  <c r="R377"/>
  <c r="N377"/>
  <c r="AA377"/>
  <c r="AE377"/>
  <c r="Q377"/>
  <c r="AS377" l="1"/>
  <c r="AT377" s="1"/>
  <c r="AU377"/>
  <c r="D377" l="1"/>
  <c r="AV377"/>
  <c r="AY377" l="1"/>
  <c r="Z378"/>
  <c r="AX377"/>
  <c r="AW377"/>
  <c r="AM378"/>
  <c r="M378"/>
  <c r="AO378" l="1"/>
  <c r="AP378" s="1"/>
  <c r="AQ378" s="1"/>
  <c r="O378"/>
  <c r="P378" s="1"/>
  <c r="C377"/>
  <c r="AB378"/>
  <c r="AC378" s="1"/>
  <c r="AE378" l="1"/>
  <c r="AA378"/>
  <c r="AD378"/>
  <c r="Q378"/>
  <c r="R378"/>
  <c r="N378"/>
  <c r="AN378"/>
  <c r="AR378"/>
  <c r="AS378" l="1"/>
  <c r="AT378" s="1"/>
  <c r="AU378"/>
  <c r="AV378" l="1"/>
  <c r="D378"/>
  <c r="Z379" l="1"/>
  <c r="AM379"/>
  <c r="AY378"/>
  <c r="M379"/>
  <c r="AX378"/>
  <c r="AW378"/>
  <c r="AB379" l="1"/>
  <c r="AC379" s="1"/>
  <c r="AD379" s="1"/>
  <c r="AO379"/>
  <c r="AP379" s="1"/>
  <c r="C378"/>
  <c r="O379"/>
  <c r="P379" s="1"/>
  <c r="Q379" l="1"/>
  <c r="R379"/>
  <c r="N379"/>
  <c r="AQ379"/>
  <c r="AR379"/>
  <c r="AN379"/>
  <c r="AA379"/>
  <c r="AE379"/>
  <c r="AS379" l="1"/>
  <c r="AT379" s="1"/>
  <c r="AU379"/>
  <c r="AV379" l="1"/>
  <c r="D379"/>
  <c r="AM380" l="1"/>
  <c r="Z380"/>
  <c r="AY379"/>
  <c r="M380"/>
  <c r="AW379"/>
  <c r="AX379"/>
  <c r="AO380" l="1"/>
  <c r="AP380" s="1"/>
  <c r="AB380"/>
  <c r="AC380" s="1"/>
  <c r="O380"/>
  <c r="P380" s="1"/>
  <c r="C379"/>
  <c r="AD380"/>
  <c r="Q380" l="1"/>
  <c r="N380"/>
  <c r="R380"/>
  <c r="AQ380"/>
  <c r="AR380"/>
  <c r="AN380"/>
  <c r="AE380"/>
  <c r="AA380"/>
  <c r="AU380"/>
  <c r="AS380" l="1"/>
  <c r="AT380" s="1"/>
  <c r="AV380"/>
  <c r="D380"/>
  <c r="Z381" l="1"/>
  <c r="M381"/>
  <c r="AM381"/>
  <c r="AY380"/>
  <c r="AW380"/>
  <c r="AX380"/>
  <c r="AO381" l="1"/>
  <c r="AP381" s="1"/>
  <c r="C380"/>
  <c r="O381"/>
  <c r="P381" s="1"/>
  <c r="AB381"/>
  <c r="AC381" s="1"/>
  <c r="AE381" l="1"/>
  <c r="AA381"/>
  <c r="AN381"/>
  <c r="AR381"/>
  <c r="Q381"/>
  <c r="N381"/>
  <c r="R381"/>
  <c r="AD381"/>
  <c r="AQ381"/>
  <c r="AS381" l="1"/>
  <c r="AT381" s="1"/>
  <c r="AU381"/>
  <c r="AV381" l="1"/>
  <c r="D381"/>
  <c r="M382" l="1"/>
  <c r="AM382"/>
  <c r="Z382"/>
  <c r="AY381"/>
  <c r="AX381"/>
  <c r="AW381"/>
  <c r="AB382" l="1"/>
  <c r="AC382" s="1"/>
  <c r="C381"/>
  <c r="AO382"/>
  <c r="AP382" s="1"/>
  <c r="O382"/>
  <c r="P382" s="1"/>
  <c r="Q382" l="1"/>
  <c r="R382"/>
  <c r="N382"/>
  <c r="AQ382"/>
  <c r="AN382"/>
  <c r="AR382"/>
  <c r="AD382"/>
  <c r="AA382"/>
  <c r="AE382"/>
  <c r="AS382" l="1"/>
  <c r="AT382" s="1"/>
  <c r="AU382"/>
  <c r="AV382" l="1"/>
  <c r="D382"/>
  <c r="AM383" l="1"/>
  <c r="M383"/>
  <c r="Z383"/>
  <c r="AY382"/>
  <c r="AX382"/>
  <c r="AW382"/>
  <c r="AO383" l="1"/>
  <c r="AP383" s="1"/>
  <c r="AB383"/>
  <c r="AC383" s="1"/>
  <c r="C382"/>
  <c r="O383"/>
  <c r="P383" s="1"/>
  <c r="AA383" l="1"/>
  <c r="AE383"/>
  <c r="Q383"/>
  <c r="R383"/>
  <c r="N383"/>
  <c r="AQ383"/>
  <c r="AR383"/>
  <c r="AN383"/>
  <c r="AD383"/>
  <c r="AU383" l="1"/>
  <c r="AV383" s="1"/>
  <c r="AS383"/>
  <c r="AT383" s="1"/>
  <c r="D383" l="1"/>
  <c r="AM384"/>
  <c r="Z384"/>
  <c r="M384"/>
  <c r="AY383"/>
  <c r="AX383"/>
  <c r="AW383"/>
  <c r="AB384" l="1"/>
  <c r="AC384" s="1"/>
  <c r="C383"/>
  <c r="O384"/>
  <c r="P384" s="1"/>
  <c r="Q384" s="1"/>
  <c r="AO384"/>
  <c r="AP384" s="1"/>
  <c r="AQ384" l="1"/>
  <c r="AR384"/>
  <c r="AN384"/>
  <c r="R384"/>
  <c r="N384"/>
  <c r="AD384"/>
  <c r="AE384"/>
  <c r="AA384"/>
  <c r="AU384" l="1"/>
  <c r="AV384" s="1"/>
  <c r="AS384"/>
  <c r="AT384" s="1"/>
  <c r="D384" l="1"/>
  <c r="Z385"/>
  <c r="AM385"/>
  <c r="AY384"/>
  <c r="M385"/>
  <c r="AX384"/>
  <c r="AW384"/>
  <c r="C384" l="1"/>
  <c r="O385"/>
  <c r="P385" s="1"/>
  <c r="AO385"/>
  <c r="AP385" s="1"/>
  <c r="AQ385" s="1"/>
  <c r="AB385"/>
  <c r="AC385" s="1"/>
  <c r="AD385" s="1"/>
  <c r="Q385" l="1"/>
  <c r="AU385" s="1"/>
  <c r="N385"/>
  <c r="R385"/>
  <c r="AA385"/>
  <c r="AE385"/>
  <c r="AR385"/>
  <c r="AN385"/>
  <c r="D385" l="1"/>
  <c r="AV385"/>
  <c r="AS385"/>
  <c r="AT385" s="1"/>
  <c r="AM386" l="1"/>
  <c r="AY385"/>
  <c r="Z386"/>
  <c r="M386"/>
  <c r="AW385"/>
  <c r="AX385"/>
  <c r="AO386" l="1"/>
  <c r="AP386" s="1"/>
  <c r="O386"/>
  <c r="P386" s="1"/>
  <c r="AQ386"/>
  <c r="C385"/>
  <c r="AB386"/>
  <c r="AC386" s="1"/>
  <c r="AD386" s="1"/>
  <c r="Q386"/>
  <c r="AN386" l="1"/>
  <c r="AR386"/>
  <c r="AS386"/>
  <c r="AT386" s="1"/>
  <c r="AE386"/>
  <c r="AA386"/>
  <c r="R386"/>
  <c r="N386"/>
  <c r="AU386"/>
  <c r="AV386" l="1"/>
  <c r="D386"/>
  <c r="M387" l="1"/>
  <c r="Z387"/>
  <c r="AY386"/>
  <c r="AM387"/>
  <c r="AX386"/>
  <c r="AW386"/>
  <c r="O387" l="1"/>
  <c r="P387" s="1"/>
  <c r="Q387" s="1"/>
  <c r="AO387"/>
  <c r="AP387" s="1"/>
  <c r="AB387"/>
  <c r="AC387" s="1"/>
  <c r="C386"/>
  <c r="AD387" l="1"/>
  <c r="AE387"/>
  <c r="AA387"/>
  <c r="AQ387"/>
  <c r="AN387"/>
  <c r="AR387"/>
  <c r="R387"/>
  <c r="N387"/>
  <c r="AU387" l="1"/>
  <c r="D387" s="1"/>
  <c r="AS387"/>
  <c r="AT387" s="1"/>
  <c r="AV387" l="1"/>
  <c r="AM388" s="1"/>
  <c r="AX387" l="1"/>
  <c r="AY387"/>
  <c r="M388"/>
  <c r="AW387"/>
  <c r="AB388" s="1"/>
  <c r="AC388" s="1"/>
  <c r="AD388" s="1"/>
  <c r="Z388"/>
  <c r="AO388" l="1"/>
  <c r="AP388" s="1"/>
  <c r="C387"/>
  <c r="O388"/>
  <c r="P388" s="1"/>
  <c r="Q388" s="1"/>
  <c r="AN388"/>
  <c r="AR388"/>
  <c r="AA388"/>
  <c r="AE388"/>
  <c r="R388"/>
  <c r="AQ388"/>
  <c r="AS388" l="1"/>
  <c r="AT388" s="1"/>
  <c r="N388"/>
  <c r="AU388"/>
  <c r="AV388" l="1"/>
  <c r="D388"/>
  <c r="Z389" l="1"/>
  <c r="M389"/>
  <c r="AY388"/>
  <c r="AM389"/>
  <c r="AX388"/>
  <c r="AW388"/>
  <c r="AO389" l="1"/>
  <c r="AP389" s="1"/>
  <c r="C388"/>
  <c r="O389"/>
  <c r="P389" s="1"/>
  <c r="AB389"/>
  <c r="AC389" s="1"/>
  <c r="AD389" l="1"/>
  <c r="AE389"/>
  <c r="AA389"/>
  <c r="Q389"/>
  <c r="R389"/>
  <c r="N389"/>
  <c r="AQ389"/>
  <c r="AR389"/>
  <c r="AN389"/>
  <c r="AS389" l="1"/>
  <c r="AT389" s="1"/>
  <c r="AU389"/>
  <c r="AV389" l="1"/>
  <c r="D389"/>
  <c r="AY389" l="1"/>
  <c r="AX389"/>
  <c r="AW389"/>
  <c r="Z390"/>
  <c r="M390"/>
  <c r="AM390"/>
  <c r="AB390" l="1"/>
  <c r="AC390" s="1"/>
  <c r="O390"/>
  <c r="P390" s="1"/>
  <c r="AO390"/>
  <c r="AP390" s="1"/>
  <c r="C389"/>
  <c r="AN390" l="1"/>
  <c r="AR390"/>
  <c r="AE390"/>
  <c r="AA390"/>
  <c r="Q390"/>
  <c r="N390"/>
  <c r="R390"/>
  <c r="AD390"/>
  <c r="AQ390"/>
  <c r="AU390" l="1"/>
  <c r="AS390"/>
  <c r="AT390" s="1"/>
  <c r="AV390" l="1"/>
  <c r="D390"/>
  <c r="M391" l="1"/>
  <c r="AM391"/>
  <c r="Z391"/>
  <c r="AY390"/>
  <c r="AW390"/>
  <c r="AX390"/>
  <c r="O391" l="1"/>
  <c r="P391" s="1"/>
  <c r="C390"/>
  <c r="AB391"/>
  <c r="AC391" s="1"/>
  <c r="AD391" s="1"/>
  <c r="AO391"/>
  <c r="AP391" s="1"/>
  <c r="AE391" l="1"/>
  <c r="AA391"/>
  <c r="Q391"/>
  <c r="R391"/>
  <c r="N391"/>
  <c r="AQ391"/>
  <c r="AR391"/>
  <c r="AN391"/>
  <c r="AS391" l="1"/>
  <c r="AT391" s="1"/>
  <c r="AU391"/>
  <c r="AV391" l="1"/>
  <c r="D391"/>
  <c r="AY391" l="1"/>
  <c r="AX391"/>
  <c r="AW391"/>
  <c r="AM392"/>
  <c r="M392"/>
  <c r="Z392"/>
  <c r="AO392" l="1"/>
  <c r="AP392" s="1"/>
  <c r="C391"/>
  <c r="AB392"/>
  <c r="AC392" s="1"/>
  <c r="O392"/>
  <c r="P392" s="1"/>
  <c r="AD392" l="1"/>
  <c r="AE392"/>
  <c r="AA392"/>
  <c r="AQ392"/>
  <c r="AN392"/>
  <c r="AR392"/>
  <c r="Q392"/>
  <c r="N392"/>
  <c r="R392"/>
  <c r="AS392" l="1"/>
  <c r="AT392" s="1"/>
  <c r="AU392"/>
  <c r="AV392" l="1"/>
  <c r="D392"/>
  <c r="M393" l="1"/>
  <c r="AY392"/>
  <c r="AM393"/>
  <c r="AW392"/>
  <c r="AX392"/>
  <c r="Z393"/>
  <c r="AB393" l="1"/>
  <c r="AC393" s="1"/>
  <c r="AO393"/>
  <c r="AP393" s="1"/>
  <c r="C392"/>
  <c r="O393"/>
  <c r="P393" s="1"/>
  <c r="AQ393" l="1"/>
  <c r="AR393"/>
  <c r="AN393"/>
  <c r="Q393"/>
  <c r="N393"/>
  <c r="R393"/>
  <c r="AD393"/>
  <c r="AE393"/>
  <c r="AA393"/>
  <c r="AS393" l="1"/>
  <c r="AT393" s="1"/>
  <c r="AU393"/>
  <c r="D393" l="1"/>
  <c r="AV393"/>
  <c r="M394" l="1"/>
  <c r="AM394"/>
  <c r="AY393"/>
  <c r="Z394"/>
  <c r="AX393"/>
  <c r="AW393"/>
  <c r="AB394" l="1"/>
  <c r="AC394" s="1"/>
  <c r="AO394"/>
  <c r="AP394" s="1"/>
  <c r="AQ394" s="1"/>
  <c r="C393"/>
  <c r="O394"/>
  <c r="P394" s="1"/>
  <c r="Q394" l="1"/>
  <c r="R394"/>
  <c r="N394"/>
  <c r="AN394"/>
  <c r="AR394"/>
  <c r="AD394"/>
  <c r="AE394"/>
  <c r="AA394"/>
  <c r="AS394" l="1"/>
  <c r="AT394" s="1"/>
  <c r="AU394"/>
  <c r="D394" l="1"/>
  <c r="AV394"/>
  <c r="AM395" l="1"/>
  <c r="AY394"/>
  <c r="M395"/>
  <c r="Z395"/>
  <c r="AW394"/>
  <c r="AX394"/>
  <c r="C394" l="1"/>
  <c r="O395"/>
  <c r="P395" s="1"/>
  <c r="AO395"/>
  <c r="AP395" s="1"/>
  <c r="AB395"/>
  <c r="AC395" s="1"/>
  <c r="AQ395"/>
  <c r="AR395" l="1"/>
  <c r="AN395"/>
  <c r="AD395"/>
  <c r="AE395"/>
  <c r="AA395"/>
  <c r="Q395"/>
  <c r="R395"/>
  <c r="N395"/>
  <c r="AS395" l="1"/>
  <c r="AT395" s="1"/>
  <c r="AU395"/>
  <c r="AV395" l="1"/>
  <c r="D395"/>
  <c r="M396" l="1"/>
  <c r="AM396"/>
  <c r="AY395"/>
  <c r="Z396"/>
  <c r="AW395"/>
  <c r="AX395"/>
  <c r="O396" l="1"/>
  <c r="P396" s="1"/>
  <c r="AB396"/>
  <c r="AC396" s="1"/>
  <c r="AO396"/>
  <c r="AP396" s="1"/>
  <c r="C395"/>
  <c r="AQ396" l="1"/>
  <c r="AR396"/>
  <c r="AN396"/>
  <c r="Q396"/>
  <c r="N396"/>
  <c r="R396"/>
  <c r="AD396"/>
  <c r="AA396"/>
  <c r="AE396"/>
  <c r="AS396" l="1"/>
  <c r="AT396" s="1"/>
  <c r="AU396"/>
  <c r="AV396" l="1"/>
  <c r="D396"/>
  <c r="M397" l="1"/>
  <c r="Z397"/>
  <c r="AY396"/>
  <c r="AM397"/>
  <c r="AW396"/>
  <c r="AX396"/>
  <c r="AB397" l="1"/>
  <c r="AC397" s="1"/>
  <c r="AO397"/>
  <c r="AP397" s="1"/>
  <c r="C396"/>
  <c r="O397"/>
  <c r="P397" s="1"/>
  <c r="Q397" s="1"/>
  <c r="AD397" l="1"/>
  <c r="AE397"/>
  <c r="AA397"/>
  <c r="N397"/>
  <c r="R397"/>
  <c r="AQ397"/>
  <c r="AU397" s="1"/>
  <c r="AR397"/>
  <c r="AN397"/>
  <c r="AS397" l="1"/>
  <c r="AT397" s="1"/>
  <c r="D397"/>
  <c r="AV397"/>
  <c r="AM398" l="1"/>
  <c r="M398"/>
  <c r="AY397"/>
  <c r="Z398"/>
  <c r="AX397"/>
  <c r="AW397"/>
  <c r="O398" l="1"/>
  <c r="P398" s="1"/>
  <c r="C397"/>
  <c r="AO398"/>
  <c r="AP398" s="1"/>
  <c r="AB398"/>
  <c r="AC398" s="1"/>
  <c r="AD398" s="1"/>
  <c r="AA398" l="1"/>
  <c r="AE398"/>
  <c r="AQ398"/>
  <c r="AN398"/>
  <c r="AR398"/>
  <c r="Q398"/>
  <c r="N398"/>
  <c r="R398"/>
  <c r="AS398" l="1"/>
  <c r="AT398" s="1"/>
  <c r="AU398"/>
  <c r="D398" l="1"/>
  <c r="AV398"/>
  <c r="AY398" l="1"/>
  <c r="AM399"/>
  <c r="M399"/>
  <c r="Z399"/>
  <c r="AX398"/>
  <c r="AW398"/>
  <c r="O399" l="1"/>
  <c r="P399" s="1"/>
  <c r="Q399" s="1"/>
  <c r="C398"/>
  <c r="AB399"/>
  <c r="AC399" s="1"/>
  <c r="AO399"/>
  <c r="AP399" s="1"/>
  <c r="AE399" l="1"/>
  <c r="AA399"/>
  <c r="N399"/>
  <c r="R399"/>
  <c r="AQ399"/>
  <c r="AN399"/>
  <c r="AR399"/>
  <c r="AD399"/>
  <c r="AS399" l="1"/>
  <c r="AT399" s="1"/>
  <c r="AU399"/>
  <c r="D399" l="1"/>
  <c r="AV399"/>
  <c r="AY399" l="1"/>
  <c r="AM400"/>
  <c r="Z400"/>
  <c r="M400"/>
  <c r="AW399"/>
  <c r="AX399"/>
  <c r="AO400" l="1"/>
  <c r="AP400" s="1"/>
  <c r="O400"/>
  <c r="P400" s="1"/>
  <c r="C399"/>
  <c r="AB400"/>
  <c r="AC400" s="1"/>
  <c r="AD400" l="1"/>
  <c r="AA400"/>
  <c r="AE400"/>
  <c r="AN400"/>
  <c r="AR400"/>
  <c r="Q400"/>
  <c r="N400"/>
  <c r="R400"/>
  <c r="AQ400"/>
  <c r="AS400" l="1"/>
  <c r="AT400" s="1"/>
  <c r="AU400"/>
  <c r="D400" l="1"/>
  <c r="AV400"/>
  <c r="Z401" l="1"/>
  <c r="AY400"/>
  <c r="M401"/>
  <c r="AM401"/>
  <c r="AX400"/>
  <c r="AW400"/>
  <c r="AO401" l="1"/>
  <c r="AP401" s="1"/>
  <c r="AB401"/>
  <c r="AC401" s="1"/>
  <c r="AQ401"/>
  <c r="C400"/>
  <c r="O401"/>
  <c r="P401" s="1"/>
  <c r="AD401" l="1"/>
  <c r="AA401"/>
  <c r="AE401"/>
  <c r="Q401"/>
  <c r="N401"/>
  <c r="R401"/>
  <c r="AN401"/>
  <c r="AR401"/>
  <c r="AS401" l="1"/>
  <c r="AT401" s="1"/>
  <c r="AU401"/>
  <c r="AV401" l="1"/>
  <c r="D401"/>
  <c r="M402" l="1"/>
  <c r="Z402"/>
  <c r="AY401"/>
  <c r="AM402"/>
  <c r="AW401"/>
  <c r="AX401"/>
  <c r="O402" l="1"/>
  <c r="P402" s="1"/>
  <c r="AB402"/>
  <c r="AC402" s="1"/>
  <c r="AD402" s="1"/>
  <c r="C401"/>
  <c r="AO402"/>
  <c r="AP402" s="1"/>
  <c r="Q402" l="1"/>
  <c r="N402"/>
  <c r="R402"/>
  <c r="AQ402"/>
  <c r="AR402"/>
  <c r="AN402"/>
  <c r="AE402"/>
  <c r="AA402"/>
  <c r="AS402" l="1"/>
  <c r="AT402" s="1"/>
  <c r="AU402"/>
  <c r="AV402" l="1"/>
  <c r="D402"/>
  <c r="Z403" l="1"/>
  <c r="AM403"/>
  <c r="AY402"/>
  <c r="M403"/>
  <c r="AW402"/>
  <c r="AX402"/>
  <c r="O403" l="1"/>
  <c r="P403" s="1"/>
  <c r="AO403"/>
  <c r="AP403" s="1"/>
  <c r="C402"/>
  <c r="AB403"/>
  <c r="AC403" s="1"/>
  <c r="AD403" l="1"/>
  <c r="AA403"/>
  <c r="AE403"/>
  <c r="R403"/>
  <c r="N403"/>
  <c r="AQ403"/>
  <c r="AR403"/>
  <c r="AN403"/>
  <c r="Q403"/>
  <c r="AS403" l="1"/>
  <c r="AT403" s="1"/>
  <c r="AU403"/>
  <c r="AV403" l="1"/>
  <c r="D403"/>
  <c r="M404" l="1"/>
  <c r="AY403"/>
  <c r="AX403"/>
  <c r="AW403"/>
  <c r="Z404"/>
  <c r="AM404"/>
  <c r="O404" l="1"/>
  <c r="P404" s="1"/>
  <c r="Q404" s="1"/>
  <c r="C403"/>
  <c r="AO404"/>
  <c r="AP404" s="1"/>
  <c r="AB404"/>
  <c r="AC404" s="1"/>
  <c r="AD404" l="1"/>
  <c r="AE404"/>
  <c r="AA404"/>
  <c r="AQ404"/>
  <c r="AN404"/>
  <c r="AR404"/>
  <c r="R404"/>
  <c r="N404"/>
  <c r="AS404" l="1"/>
  <c r="AT404" s="1"/>
  <c r="AU404"/>
  <c r="AV404" l="1"/>
  <c r="D404"/>
  <c r="M405" l="1"/>
  <c r="Z405"/>
  <c r="AY404"/>
  <c r="AM405"/>
  <c r="AX404"/>
  <c r="AW404"/>
  <c r="AB405" l="1"/>
  <c r="AC405" s="1"/>
  <c r="AD405" s="1"/>
  <c r="AO405"/>
  <c r="AP405" s="1"/>
  <c r="O405"/>
  <c r="P405" s="1"/>
  <c r="Q405" s="1"/>
  <c r="C404"/>
  <c r="R405" l="1"/>
  <c r="N405"/>
  <c r="AQ405"/>
  <c r="AU405" s="1"/>
  <c r="AN405"/>
  <c r="AR405"/>
  <c r="AE405"/>
  <c r="AA405"/>
  <c r="D405" l="1"/>
  <c r="AV405"/>
  <c r="Z406" s="1"/>
  <c r="AS405"/>
  <c r="AT405" s="1"/>
  <c r="M406" l="1"/>
  <c r="AM406"/>
  <c r="AY405"/>
  <c r="AW405"/>
  <c r="AX405"/>
  <c r="O406" l="1"/>
  <c r="P406" s="1"/>
  <c r="AB406"/>
  <c r="AC406" s="1"/>
  <c r="AO406"/>
  <c r="AP406" s="1"/>
  <c r="C405"/>
  <c r="Q406"/>
  <c r="AD406" l="1"/>
  <c r="AA406"/>
  <c r="AE406"/>
  <c r="AQ406"/>
  <c r="AN406"/>
  <c r="AR406"/>
  <c r="R406"/>
  <c r="N406"/>
  <c r="AS406" l="1"/>
  <c r="AT406" s="1"/>
  <c r="AU406"/>
  <c r="D406" s="1"/>
  <c r="AV406" l="1"/>
  <c r="M407"/>
  <c r="AY406"/>
  <c r="AM407"/>
  <c r="Z407"/>
  <c r="AW406"/>
  <c r="AX406"/>
  <c r="O407" l="1"/>
  <c r="P407" s="1"/>
  <c r="AB407"/>
  <c r="AC407" s="1"/>
  <c r="AO407"/>
  <c r="AP407" s="1"/>
  <c r="C406"/>
  <c r="AE407" l="1"/>
  <c r="AA407"/>
  <c r="N407"/>
  <c r="R407"/>
  <c r="AQ407"/>
  <c r="AN407"/>
  <c r="AR407"/>
  <c r="AD407"/>
  <c r="Q407"/>
  <c r="AS407" l="1"/>
  <c r="AT407" s="1"/>
  <c r="AU407"/>
  <c r="AV407" l="1"/>
  <c r="D407"/>
  <c r="Z408" l="1"/>
  <c r="M408"/>
  <c r="AM408"/>
  <c r="AY407"/>
  <c r="AX407"/>
  <c r="AW407"/>
  <c r="C407" l="1"/>
  <c r="O408"/>
  <c r="P408" s="1"/>
  <c r="AB408"/>
  <c r="AC408" s="1"/>
  <c r="AO408"/>
  <c r="AP408" s="1"/>
  <c r="AQ408" s="1"/>
  <c r="AD408" l="1"/>
  <c r="AE408"/>
  <c r="AA408"/>
  <c r="R408"/>
  <c r="N408"/>
  <c r="AN408"/>
  <c r="AR408"/>
  <c r="Q408"/>
  <c r="AS408" s="1"/>
  <c r="AT408" s="1"/>
  <c r="AU408" l="1"/>
  <c r="D408" l="1"/>
  <c r="AV408"/>
  <c r="Z409" l="1"/>
  <c r="AM409"/>
  <c r="AY408"/>
  <c r="M409"/>
  <c r="AW408"/>
  <c r="AX408"/>
  <c r="C408" l="1"/>
  <c r="O409"/>
  <c r="P409" s="1"/>
  <c r="Q409" s="1"/>
  <c r="AB409"/>
  <c r="AC409" s="1"/>
  <c r="AO409"/>
  <c r="AP409" s="1"/>
  <c r="AD409" l="1"/>
  <c r="AE409"/>
  <c r="AA409"/>
  <c r="AQ409"/>
  <c r="AR409"/>
  <c r="AN409"/>
  <c r="N409"/>
  <c r="R409"/>
  <c r="AU409" l="1"/>
  <c r="AS409"/>
  <c r="AT409" s="1"/>
  <c r="AV409" l="1"/>
  <c r="D409"/>
  <c r="AM410" l="1"/>
  <c r="M410"/>
  <c r="Z410"/>
  <c r="AY409"/>
  <c r="AX409"/>
  <c r="AW409"/>
  <c r="C409" l="1"/>
  <c r="AB410"/>
  <c r="AC410" s="1"/>
  <c r="AO410"/>
  <c r="AP410" s="1"/>
  <c r="O410"/>
  <c r="P410" s="1"/>
  <c r="AN410" l="1"/>
  <c r="AR410"/>
  <c r="R410"/>
  <c r="N410"/>
  <c r="AD410"/>
  <c r="AA410"/>
  <c r="AE410"/>
  <c r="Q410"/>
  <c r="AQ410"/>
  <c r="AS410" l="1"/>
  <c r="AT410" s="1"/>
  <c r="AU410"/>
  <c r="AV410" l="1"/>
  <c r="D410"/>
  <c r="Z411" l="1"/>
  <c r="AM411"/>
  <c r="AY410"/>
  <c r="M411"/>
  <c r="AW410"/>
  <c r="AX410"/>
  <c r="O411" l="1"/>
  <c r="P411" s="1"/>
  <c r="C410"/>
  <c r="AB411"/>
  <c r="AC411" s="1"/>
  <c r="AD411" s="1"/>
  <c r="AO411"/>
  <c r="AP411" s="1"/>
  <c r="AQ411" s="1"/>
  <c r="AE411" l="1"/>
  <c r="AA411"/>
  <c r="Q411"/>
  <c r="R411"/>
  <c r="N411"/>
  <c r="AR411"/>
  <c r="AN411"/>
  <c r="AS411" l="1"/>
  <c r="AT411" s="1"/>
  <c r="AU411"/>
  <c r="AV411" l="1"/>
  <c r="D411"/>
  <c r="Z412" l="1"/>
  <c r="M412"/>
  <c r="AY411"/>
  <c r="AM412"/>
  <c r="AW411"/>
  <c r="AX411"/>
  <c r="AB412" l="1"/>
  <c r="AC412" s="1"/>
  <c r="C411"/>
  <c r="AO412"/>
  <c r="AP412" s="1"/>
  <c r="O412"/>
  <c r="P412" s="1"/>
  <c r="N412" l="1"/>
  <c r="R412"/>
  <c r="AD412"/>
  <c r="AE412"/>
  <c r="AA412"/>
  <c r="Q412"/>
  <c r="AQ412"/>
  <c r="AN412"/>
  <c r="AR412"/>
  <c r="AS412" l="1"/>
  <c r="AT412" s="1"/>
  <c r="AU412"/>
  <c r="D412" l="1"/>
  <c r="AV412"/>
  <c r="AY412" l="1"/>
  <c r="AM413"/>
  <c r="M413"/>
  <c r="Z413"/>
  <c r="AX412"/>
  <c r="AW412"/>
  <c r="AO413" l="1"/>
  <c r="AP413" s="1"/>
  <c r="C412"/>
  <c r="O413"/>
  <c r="P413" s="1"/>
  <c r="AB413"/>
  <c r="AC413" s="1"/>
  <c r="AE413" l="1"/>
  <c r="AA413"/>
  <c r="Q413"/>
  <c r="R413"/>
  <c r="N413"/>
  <c r="AQ413"/>
  <c r="AN413"/>
  <c r="AR413"/>
  <c r="AD413"/>
  <c r="AS413" l="1"/>
  <c r="AT413" s="1"/>
  <c r="AU413"/>
  <c r="D413" l="1"/>
  <c r="AV413"/>
  <c r="AM414" l="1"/>
  <c r="Z414"/>
  <c r="AY413"/>
  <c r="M414"/>
  <c r="AW413"/>
  <c r="AX413"/>
  <c r="O414" l="1"/>
  <c r="P414" s="1"/>
  <c r="AB414"/>
  <c r="AC414" s="1"/>
  <c r="C413"/>
  <c r="AO414"/>
  <c r="AP414" s="1"/>
  <c r="AQ414" s="1"/>
  <c r="Q414"/>
  <c r="N414" l="1"/>
  <c r="R414"/>
  <c r="AR414"/>
  <c r="AN414"/>
  <c r="AD414"/>
  <c r="AU414" s="1"/>
  <c r="AE414"/>
  <c r="AA414"/>
  <c r="AS414" l="1"/>
  <c r="AT414" s="1"/>
  <c r="D414"/>
  <c r="AV414"/>
  <c r="Z415" l="1"/>
  <c r="M415"/>
  <c r="AM415"/>
  <c r="AY414"/>
  <c r="AW414"/>
  <c r="AX414"/>
  <c r="AO415" l="1"/>
  <c r="AP415" s="1"/>
  <c r="AB415"/>
  <c r="AC415" s="1"/>
  <c r="C414"/>
  <c r="O415"/>
  <c r="P415" s="1"/>
  <c r="Q415" s="1"/>
  <c r="AQ415"/>
  <c r="AD415"/>
  <c r="AU415" l="1"/>
  <c r="D415" s="1"/>
  <c r="AR415"/>
  <c r="AN415"/>
  <c r="R415"/>
  <c r="N415"/>
  <c r="AE415"/>
  <c r="AA415"/>
  <c r="AS415"/>
  <c r="AT415" s="1"/>
  <c r="AV415" l="1"/>
  <c r="M416" s="1"/>
  <c r="AM416"/>
  <c r="Z416"/>
  <c r="AW415"/>
  <c r="AX415" l="1"/>
  <c r="O416" s="1"/>
  <c r="P416" s="1"/>
  <c r="AY415"/>
  <c r="AO416"/>
  <c r="AP416" s="1"/>
  <c r="AB416"/>
  <c r="AC416" s="1"/>
  <c r="AQ416"/>
  <c r="C415" l="1"/>
  <c r="AE416"/>
  <c r="AA416"/>
  <c r="Q416"/>
  <c r="R416"/>
  <c r="N416"/>
  <c r="AN416"/>
  <c r="AR416"/>
  <c r="AD416"/>
  <c r="AU416" l="1"/>
  <c r="AS416"/>
  <c r="AT416" s="1"/>
  <c r="AV416" l="1"/>
  <c r="D416"/>
  <c r="Z417" l="1"/>
  <c r="M417"/>
  <c r="AY416"/>
  <c r="AM417"/>
  <c r="AW416"/>
  <c r="AX416"/>
  <c r="C416" l="1"/>
  <c r="AO417"/>
  <c r="AP417" s="1"/>
  <c r="AQ417" s="1"/>
  <c r="AB417"/>
  <c r="AC417" s="1"/>
  <c r="O417"/>
  <c r="P417" s="1"/>
  <c r="Q417" s="1"/>
  <c r="AD417" l="1"/>
  <c r="AU417" s="1"/>
  <c r="AE417"/>
  <c r="AA417"/>
  <c r="N417"/>
  <c r="R417"/>
  <c r="AR417"/>
  <c r="AN417"/>
  <c r="AV417" l="1"/>
  <c r="D417"/>
  <c r="AS417"/>
  <c r="AT417" s="1"/>
  <c r="AM418" l="1"/>
  <c r="M418"/>
  <c r="AY417"/>
  <c r="Z418"/>
  <c r="AW417"/>
  <c r="AX417"/>
  <c r="O418" l="1"/>
  <c r="P418" s="1"/>
  <c r="Q418" s="1"/>
  <c r="AO418"/>
  <c r="AP418" s="1"/>
  <c r="C417"/>
  <c r="AB418"/>
  <c r="AC418" s="1"/>
  <c r="R418" l="1"/>
  <c r="N418"/>
  <c r="AE418"/>
  <c r="AA418"/>
  <c r="AQ418"/>
  <c r="AN418"/>
  <c r="AR418"/>
  <c r="AD418"/>
  <c r="AU418" l="1"/>
  <c r="AV418" s="1"/>
  <c r="AS418"/>
  <c r="AT418" s="1"/>
  <c r="D418" l="1"/>
  <c r="Z419"/>
  <c r="AM419"/>
  <c r="M419"/>
  <c r="AY418"/>
  <c r="AX418"/>
  <c r="AW418"/>
  <c r="O419" l="1"/>
  <c r="P419" s="1"/>
  <c r="AO419"/>
  <c r="AP419" s="1"/>
  <c r="AQ419" s="1"/>
  <c r="C418"/>
  <c r="AB419"/>
  <c r="AC419" s="1"/>
  <c r="Q419"/>
  <c r="AE419" l="1"/>
  <c r="AA419"/>
  <c r="AN419"/>
  <c r="AR419"/>
  <c r="R419"/>
  <c r="N419"/>
  <c r="AD419"/>
  <c r="AU419" s="1"/>
  <c r="AS419" l="1"/>
  <c r="AT419" s="1"/>
  <c r="D419"/>
  <c r="AV419"/>
  <c r="M420" l="1"/>
  <c r="AY419"/>
  <c r="Z420"/>
  <c r="AM420"/>
  <c r="AW419"/>
  <c r="AX419"/>
  <c r="C419" l="1"/>
  <c r="O420"/>
  <c r="P420" s="1"/>
  <c r="Q420" s="1"/>
  <c r="AB420"/>
  <c r="AC420" s="1"/>
  <c r="AO420"/>
  <c r="AP420" s="1"/>
  <c r="AD420"/>
  <c r="AR420" l="1"/>
  <c r="AN420"/>
  <c r="AA420"/>
  <c r="AE420"/>
  <c r="N420"/>
  <c r="R420"/>
  <c r="AQ420"/>
  <c r="AS420" s="1"/>
  <c r="AT420" s="1"/>
  <c r="AU420" l="1"/>
  <c r="AV420" l="1"/>
  <c r="D420"/>
  <c r="Z421" l="1"/>
  <c r="AY420"/>
  <c r="M421"/>
  <c r="AM421"/>
  <c r="AX420"/>
  <c r="AW420"/>
  <c r="AO421" l="1"/>
  <c r="AP421" s="1"/>
  <c r="O421"/>
  <c r="P421" s="1"/>
  <c r="C420"/>
  <c r="AB421"/>
  <c r="AC421" s="1"/>
  <c r="AD421" s="1"/>
  <c r="Q421" l="1"/>
  <c r="N421"/>
  <c r="R421"/>
  <c r="AE421"/>
  <c r="AA421"/>
  <c r="AQ421"/>
  <c r="AR421"/>
  <c r="AN421"/>
  <c r="AS421" l="1"/>
  <c r="AT421" s="1"/>
  <c r="AU421"/>
  <c r="D421" l="1"/>
  <c r="AV421"/>
  <c r="Z422" l="1"/>
  <c r="M422"/>
  <c r="AM422"/>
  <c r="AY421"/>
  <c r="AW421"/>
  <c r="AX421"/>
  <c r="AB422" l="1"/>
  <c r="AC422" s="1"/>
  <c r="C421"/>
  <c r="AO422"/>
  <c r="AP422" s="1"/>
  <c r="AQ422" s="1"/>
  <c r="O422"/>
  <c r="P422" s="1"/>
  <c r="R422" l="1"/>
  <c r="N422"/>
  <c r="AE422"/>
  <c r="AA422"/>
  <c r="AN422"/>
  <c r="AR422"/>
  <c r="Q422"/>
  <c r="AD422"/>
  <c r="AS422" l="1"/>
  <c r="AT422" s="1"/>
  <c r="AU422"/>
  <c r="D422" l="1"/>
  <c r="AV422"/>
  <c r="Z423" l="1"/>
  <c r="M423"/>
  <c r="AY422"/>
  <c r="AM423"/>
  <c r="AX422"/>
  <c r="AW422"/>
  <c r="AB423" l="1"/>
  <c r="AC423" s="1"/>
  <c r="AO423"/>
  <c r="AP423" s="1"/>
  <c r="C422"/>
  <c r="O423"/>
  <c r="P423" s="1"/>
  <c r="AQ423"/>
  <c r="N423" l="1"/>
  <c r="R423"/>
  <c r="AR423"/>
  <c r="AN423"/>
  <c r="AD423"/>
  <c r="AA423"/>
  <c r="AE423"/>
  <c r="Q423"/>
  <c r="AS423" l="1"/>
  <c r="AT423" s="1"/>
  <c r="AU423"/>
  <c r="AV423" l="1"/>
  <c r="D423"/>
  <c r="M424" l="1"/>
  <c r="AY423"/>
  <c r="AM424"/>
  <c r="Z424"/>
  <c r="AX423"/>
  <c r="AW423"/>
  <c r="AB424" l="1"/>
  <c r="AC424" s="1"/>
  <c r="AD424" s="1"/>
  <c r="O424"/>
  <c r="P424" s="1"/>
  <c r="Q424" s="1"/>
  <c r="C423"/>
  <c r="AO424"/>
  <c r="AP424" s="1"/>
  <c r="AR424" l="1"/>
  <c r="AN424"/>
  <c r="R424"/>
  <c r="N424"/>
  <c r="AA424"/>
  <c r="AE424"/>
  <c r="AQ424"/>
  <c r="AS424" s="1"/>
  <c r="AT424" s="1"/>
  <c r="AU424" l="1"/>
  <c r="D424" l="1"/>
  <c r="AV424"/>
  <c r="AM425" l="1"/>
  <c r="M425"/>
  <c r="Z425"/>
  <c r="AY424"/>
  <c r="AW424"/>
  <c r="AX424"/>
  <c r="AB425" l="1"/>
  <c r="AC425" s="1"/>
  <c r="AO425"/>
  <c r="AP425" s="1"/>
  <c r="AD425"/>
  <c r="C424"/>
  <c r="O425"/>
  <c r="P425" s="1"/>
  <c r="AQ425"/>
  <c r="Q425" l="1"/>
  <c r="AS425" s="1"/>
  <c r="AT425" s="1"/>
  <c r="N425"/>
  <c r="R425"/>
  <c r="AA425"/>
  <c r="AE425"/>
  <c r="AN425"/>
  <c r="AR425"/>
  <c r="AU425" l="1"/>
  <c r="AV425" l="1"/>
  <c r="D425"/>
  <c r="AM426" l="1"/>
  <c r="Z426"/>
  <c r="AY425"/>
  <c r="M426"/>
  <c r="AX425"/>
  <c r="AW425"/>
  <c r="AO426" l="1"/>
  <c r="AP426" s="1"/>
  <c r="O426"/>
  <c r="P426" s="1"/>
  <c r="C425"/>
  <c r="AB426"/>
  <c r="AC426" s="1"/>
  <c r="AQ426"/>
  <c r="Q426"/>
  <c r="R426" l="1"/>
  <c r="N426"/>
  <c r="AA426"/>
  <c r="AE426"/>
  <c r="AN426"/>
  <c r="AR426"/>
  <c r="AD426"/>
  <c r="AS426" s="1"/>
  <c r="AT426" s="1"/>
  <c r="AU426" l="1"/>
  <c r="D426" l="1"/>
  <c r="AV426"/>
  <c r="AM427" l="1"/>
  <c r="Z427"/>
  <c r="M427"/>
  <c r="AY426"/>
  <c r="AW426"/>
  <c r="AX426"/>
  <c r="AB427" l="1"/>
  <c r="AC427" s="1"/>
  <c r="AO427"/>
  <c r="AP427" s="1"/>
  <c r="C426"/>
  <c r="O427"/>
  <c r="P427" s="1"/>
  <c r="R427" l="1"/>
  <c r="N427"/>
  <c r="AD427"/>
  <c r="AE427"/>
  <c r="AA427"/>
  <c r="AQ427"/>
  <c r="AN427"/>
  <c r="AR427"/>
  <c r="Q427"/>
  <c r="AS427" l="1"/>
  <c r="AT427" s="1"/>
  <c r="AU427"/>
  <c r="D427" l="1"/>
  <c r="AV427"/>
  <c r="M428" l="1"/>
  <c r="AM428"/>
  <c r="AY427"/>
  <c r="Z428"/>
  <c r="AX427"/>
  <c r="AW427"/>
  <c r="C427" l="1"/>
  <c r="AO428"/>
  <c r="AP428" s="1"/>
  <c r="O428"/>
  <c r="P428" s="1"/>
  <c r="AB428"/>
  <c r="AC428" s="1"/>
  <c r="Q428"/>
  <c r="AD428" l="1"/>
  <c r="AA428"/>
  <c r="AE428"/>
  <c r="AR428"/>
  <c r="AN428"/>
  <c r="R428"/>
  <c r="N428"/>
  <c r="AQ428"/>
  <c r="AU428" l="1"/>
  <c r="D428" s="1"/>
  <c r="AS428"/>
  <c r="AT428" s="1"/>
  <c r="AV428" l="1"/>
  <c r="M429" s="1"/>
  <c r="AM429"/>
  <c r="AX428"/>
  <c r="AW428"/>
  <c r="Z429" l="1"/>
  <c r="AY428"/>
  <c r="O429"/>
  <c r="P429" s="1"/>
  <c r="C428"/>
  <c r="AB429"/>
  <c r="AC429" s="1"/>
  <c r="AO429"/>
  <c r="AP429" s="1"/>
  <c r="Q429"/>
  <c r="AQ429" l="1"/>
  <c r="AR429"/>
  <c r="AN429"/>
  <c r="AD429"/>
  <c r="AE429"/>
  <c r="AA429"/>
  <c r="N429"/>
  <c r="R429"/>
  <c r="AS429" l="1"/>
  <c r="AT429" s="1"/>
  <c r="AU429"/>
  <c r="AV429" l="1"/>
  <c r="D429"/>
  <c r="Z430" l="1"/>
  <c r="AM430"/>
  <c r="AY429"/>
  <c r="M430"/>
  <c r="AW429"/>
  <c r="AX429"/>
  <c r="O430" l="1"/>
  <c r="P430" s="1"/>
  <c r="C429"/>
  <c r="AO430"/>
  <c r="AP430" s="1"/>
  <c r="AB430"/>
  <c r="AC430" s="1"/>
  <c r="AD430" l="1"/>
  <c r="AE430"/>
  <c r="AA430"/>
  <c r="N430"/>
  <c r="R430"/>
  <c r="AQ430"/>
  <c r="AN430"/>
  <c r="AR430"/>
  <c r="Q430"/>
  <c r="AS430" l="1"/>
  <c r="AT430" s="1"/>
  <c r="AU430"/>
  <c r="AV430" l="1"/>
  <c r="D430"/>
  <c r="Z431" l="1"/>
  <c r="M431"/>
  <c r="AM431"/>
  <c r="AY430"/>
  <c r="AX430"/>
  <c r="AW430"/>
  <c r="AB431" l="1"/>
  <c r="AC431" s="1"/>
  <c r="AO431"/>
  <c r="AP431" s="1"/>
  <c r="C430"/>
  <c r="O431"/>
  <c r="P431" s="1"/>
  <c r="Q431" s="1"/>
  <c r="AD431"/>
  <c r="AQ431"/>
  <c r="AU431" l="1"/>
  <c r="AV431" s="1"/>
  <c r="AN431"/>
  <c r="AR431"/>
  <c r="AS431"/>
  <c r="AT431" s="1"/>
  <c r="R431"/>
  <c r="N431"/>
  <c r="AE431"/>
  <c r="AA431"/>
  <c r="D431" l="1"/>
  <c r="Z432"/>
  <c r="AY431"/>
  <c r="M432"/>
  <c r="AM432"/>
  <c r="AX431"/>
  <c r="AW431"/>
  <c r="AB432" l="1"/>
  <c r="AC432" s="1"/>
  <c r="C431"/>
  <c r="O432"/>
  <c r="P432" s="1"/>
  <c r="Q432" s="1"/>
  <c r="AO432"/>
  <c r="AP432" s="1"/>
  <c r="AD432"/>
  <c r="AQ432" l="1"/>
  <c r="AS432" s="1"/>
  <c r="AT432" s="1"/>
  <c r="AR432"/>
  <c r="AN432"/>
  <c r="R432"/>
  <c r="N432"/>
  <c r="AE432"/>
  <c r="AA432"/>
  <c r="AU432" l="1"/>
  <c r="D432" s="1"/>
  <c r="AV432" l="1"/>
  <c r="M433" s="1"/>
  <c r="AX432" l="1"/>
  <c r="AW432"/>
  <c r="Z433"/>
  <c r="AM433"/>
  <c r="AY432"/>
  <c r="O433" l="1"/>
  <c r="P433" s="1"/>
  <c r="Q433" s="1"/>
  <c r="AB433"/>
  <c r="AC433" s="1"/>
  <c r="AD433" s="1"/>
  <c r="AO433"/>
  <c r="AP433" s="1"/>
  <c r="AR433" s="1"/>
  <c r="C432"/>
  <c r="AQ433"/>
  <c r="AA433"/>
  <c r="N433"/>
  <c r="R433"/>
  <c r="AE433" l="1"/>
  <c r="AS433"/>
  <c r="AT433" s="1"/>
  <c r="AN433"/>
  <c r="AU433"/>
  <c r="D433" s="1"/>
  <c r="AV433" l="1"/>
  <c r="AY433" s="1"/>
  <c r="AW433" l="1"/>
  <c r="Z434"/>
  <c r="AX433"/>
  <c r="M434"/>
  <c r="AM434"/>
  <c r="C433" l="1"/>
  <c r="AO434"/>
  <c r="AP434" s="1"/>
  <c r="AQ434" s="1"/>
  <c r="O434"/>
  <c r="P434" s="1"/>
  <c r="N434" s="1"/>
  <c r="AB434"/>
  <c r="AC434" s="1"/>
  <c r="AR434"/>
  <c r="Q434"/>
  <c r="R434" l="1"/>
  <c r="AN434"/>
  <c r="AA434"/>
  <c r="AD434"/>
  <c r="AU434" s="1"/>
  <c r="AE434"/>
  <c r="AS434" l="1"/>
  <c r="AT434" s="1"/>
  <c r="D434"/>
  <c r="AV434"/>
  <c r="M435" l="1"/>
  <c r="AY434"/>
  <c r="Z435"/>
  <c r="AM435"/>
  <c r="AW434"/>
  <c r="AX434"/>
  <c r="O435" l="1"/>
  <c r="P435" s="1"/>
  <c r="AB435"/>
  <c r="AC435" s="1"/>
  <c r="AD435" s="1"/>
  <c r="C434"/>
  <c r="AO435"/>
  <c r="AP435" s="1"/>
  <c r="Q435" l="1"/>
  <c r="R435"/>
  <c r="N435"/>
  <c r="AQ435"/>
  <c r="AN435"/>
  <c r="AR435"/>
  <c r="AE435"/>
  <c r="AA435"/>
  <c r="AU435" l="1"/>
  <c r="AS435"/>
  <c r="AT435" s="1"/>
  <c r="AV435" l="1"/>
  <c r="D435"/>
  <c r="M436" l="1"/>
  <c r="AM436"/>
  <c r="AY435"/>
  <c r="Z436"/>
  <c r="AX435"/>
  <c r="AW435"/>
  <c r="AO436" l="1"/>
  <c r="AP436" s="1"/>
  <c r="AQ436" s="1"/>
  <c r="AB436"/>
  <c r="AC436" s="1"/>
  <c r="O436"/>
  <c r="P436" s="1"/>
  <c r="Q436" s="1"/>
  <c r="AD436"/>
  <c r="C435"/>
  <c r="AU436" l="1"/>
  <c r="D436" s="1"/>
  <c r="AS436"/>
  <c r="AT436" s="1"/>
  <c r="AV436"/>
  <c r="AA436"/>
  <c r="AE436"/>
  <c r="N436"/>
  <c r="R436"/>
  <c r="AR436"/>
  <c r="AN436"/>
  <c r="Z437" l="1"/>
  <c r="AY436"/>
  <c r="M437"/>
  <c r="AM437"/>
  <c r="AW436"/>
  <c r="AX436"/>
  <c r="C436" l="1"/>
  <c r="AB437"/>
  <c r="AC437" s="1"/>
  <c r="AD437" s="1"/>
  <c r="O437"/>
  <c r="P437" s="1"/>
  <c r="Q437" s="1"/>
  <c r="AO437"/>
  <c r="AP437" s="1"/>
  <c r="AR437" l="1"/>
  <c r="AN437"/>
  <c r="AQ437"/>
  <c r="AU437" s="1"/>
  <c r="R437"/>
  <c r="N437"/>
  <c r="AA437"/>
  <c r="AE437"/>
  <c r="AS437" l="1"/>
  <c r="AT437" s="1"/>
  <c r="AV437"/>
  <c r="D437"/>
  <c r="AM438" l="1"/>
  <c r="M438"/>
  <c r="AY437"/>
  <c r="Z438"/>
  <c r="AW437"/>
  <c r="AX437"/>
  <c r="AB438" l="1"/>
  <c r="AC438" s="1"/>
  <c r="O438"/>
  <c r="P438" s="1"/>
  <c r="Q438" s="1"/>
  <c r="C437"/>
  <c r="AO438"/>
  <c r="AP438" s="1"/>
  <c r="AQ438" s="1"/>
  <c r="AD438" l="1"/>
  <c r="AU438" s="1"/>
  <c r="AE438"/>
  <c r="AA438"/>
  <c r="AR438"/>
  <c r="AN438"/>
  <c r="R438"/>
  <c r="N438"/>
  <c r="D438" l="1"/>
  <c r="AV438"/>
  <c r="AS438"/>
  <c r="AT438" s="1"/>
  <c r="AY438" l="1"/>
  <c r="Z439"/>
  <c r="M439"/>
  <c r="AM439"/>
  <c r="AW438"/>
  <c r="AX438"/>
  <c r="C438" l="1"/>
  <c r="O439"/>
  <c r="P439" s="1"/>
  <c r="AB439"/>
  <c r="AC439" s="1"/>
  <c r="AO439"/>
  <c r="AP439" s="1"/>
  <c r="AD439" l="1"/>
  <c r="AA439"/>
  <c r="AE439"/>
  <c r="AQ439"/>
  <c r="AR439"/>
  <c r="AN439"/>
  <c r="Q439"/>
  <c r="R439"/>
  <c r="N439"/>
  <c r="AU439" l="1"/>
  <c r="AS439"/>
  <c r="AT439" s="1"/>
  <c r="D439" l="1"/>
  <c r="AV439"/>
  <c r="Z440" l="1"/>
  <c r="AM440"/>
  <c r="AY439"/>
  <c r="M440"/>
  <c r="AX439"/>
  <c r="AW439"/>
  <c r="AB440" l="1"/>
  <c r="AC440" s="1"/>
  <c r="O440"/>
  <c r="P440" s="1"/>
  <c r="AO440"/>
  <c r="AP440" s="1"/>
  <c r="AQ440" s="1"/>
  <c r="C439"/>
  <c r="AD440"/>
  <c r="Q440" l="1"/>
  <c r="AS440" s="1"/>
  <c r="AT440" s="1"/>
  <c r="R440"/>
  <c r="N440"/>
  <c r="AR440"/>
  <c r="AN440"/>
  <c r="AE440"/>
  <c r="AA440"/>
  <c r="AU440" l="1"/>
  <c r="AV440" l="1"/>
  <c r="D440"/>
  <c r="M441" l="1"/>
  <c r="Z441"/>
  <c r="AY440"/>
  <c r="AM441"/>
  <c r="AW440"/>
  <c r="AX440"/>
  <c r="AB441" l="1"/>
  <c r="AC441" s="1"/>
  <c r="AO441"/>
  <c r="AP441" s="1"/>
  <c r="AQ441" s="1"/>
  <c r="O441"/>
  <c r="P441" s="1"/>
  <c r="Q441" s="1"/>
  <c r="C440"/>
  <c r="AD441" l="1"/>
  <c r="AS441" s="1"/>
  <c r="AT441" s="1"/>
  <c r="AE441"/>
  <c r="AA441"/>
  <c r="R441"/>
  <c r="N441"/>
  <c r="AN441"/>
  <c r="AR441"/>
  <c r="AU441"/>
  <c r="D441" l="1"/>
  <c r="AV441"/>
  <c r="AM442" l="1"/>
  <c r="M442"/>
  <c r="AY441"/>
  <c r="Z442"/>
  <c r="AX441"/>
  <c r="AW441"/>
  <c r="AO442" l="1"/>
  <c r="AP442" s="1"/>
  <c r="AB442"/>
  <c r="AC442" s="1"/>
  <c r="AQ442"/>
  <c r="C441"/>
  <c r="O442"/>
  <c r="P442" s="1"/>
  <c r="Q442" s="1"/>
  <c r="AD442" l="1"/>
  <c r="AS442" s="1"/>
  <c r="AT442" s="1"/>
  <c r="AA442"/>
  <c r="AE442"/>
  <c r="R442"/>
  <c r="N442"/>
  <c r="AN442"/>
  <c r="AR442"/>
  <c r="AU442" l="1"/>
  <c r="D442" s="1"/>
  <c r="AV442" l="1"/>
  <c r="AY442" s="1"/>
  <c r="AW442"/>
  <c r="AM443" l="1"/>
  <c r="Z443"/>
  <c r="AX442"/>
  <c r="AB443" s="1"/>
  <c r="AC443" s="1"/>
  <c r="M443"/>
  <c r="C442"/>
  <c r="O443" l="1"/>
  <c r="P443" s="1"/>
  <c r="Q443" s="1"/>
  <c r="AO443"/>
  <c r="AP443" s="1"/>
  <c r="AQ443"/>
  <c r="AR443"/>
  <c r="AN443"/>
  <c r="AE443"/>
  <c r="AA443"/>
  <c r="N443"/>
  <c r="AD443"/>
  <c r="R443" l="1"/>
  <c r="AU443"/>
  <c r="D443" s="1"/>
  <c r="AS443"/>
  <c r="AT443" s="1"/>
  <c r="AV443" l="1"/>
  <c r="Z444" s="1"/>
  <c r="M444"/>
  <c r="AW443"/>
  <c r="AX443" l="1"/>
  <c r="O444" s="1"/>
  <c r="P444" s="1"/>
  <c r="Q444" s="1"/>
  <c r="AY443"/>
  <c r="AM444"/>
  <c r="AB444"/>
  <c r="AC444" s="1"/>
  <c r="AO444"/>
  <c r="AP444" s="1"/>
  <c r="AQ444" s="1"/>
  <c r="AD444" l="1"/>
  <c r="C443"/>
  <c r="AU444"/>
  <c r="D444" s="1"/>
  <c r="AR444"/>
  <c r="AN444"/>
  <c r="N444"/>
  <c r="R444"/>
  <c r="AS444"/>
  <c r="AT444" s="1"/>
  <c r="AA444"/>
  <c r="AE444"/>
  <c r="AV444" l="1"/>
  <c r="AW444" s="1"/>
  <c r="AM445"/>
  <c r="Z445"/>
  <c r="AX444" l="1"/>
  <c r="AO445" s="1"/>
  <c r="AP445" s="1"/>
  <c r="AQ445" s="1"/>
  <c r="AY444"/>
  <c r="M445"/>
  <c r="O445"/>
  <c r="P445" s="1"/>
  <c r="Q445"/>
  <c r="C444"/>
  <c r="AB445"/>
  <c r="AC445" s="1"/>
  <c r="AD445" s="1"/>
  <c r="AU445" s="1"/>
  <c r="AV445" l="1"/>
  <c r="AW445" s="1"/>
  <c r="D445"/>
  <c r="AA445"/>
  <c r="AE445"/>
  <c r="N445"/>
  <c r="R445"/>
  <c r="AN445"/>
  <c r="AR445"/>
  <c r="AS445"/>
  <c r="AT445" s="1"/>
  <c r="AM446" l="1"/>
  <c r="AY445"/>
  <c r="M446"/>
  <c r="Z446"/>
  <c r="AX445"/>
  <c r="AB446" l="1"/>
  <c r="AC446" s="1"/>
  <c r="O446"/>
  <c r="P446" s="1"/>
  <c r="C445"/>
  <c r="AO446"/>
  <c r="AP446" s="1"/>
  <c r="AD446"/>
  <c r="AQ446" l="1"/>
  <c r="AN446"/>
  <c r="AR446"/>
  <c r="AE446"/>
  <c r="AA446"/>
  <c r="Q446"/>
  <c r="R446"/>
  <c r="N446"/>
  <c r="AS446" l="1"/>
  <c r="AT446" s="1"/>
  <c r="AU446"/>
  <c r="D446" l="1"/>
  <c r="AV446"/>
  <c r="AW446" l="1"/>
  <c r="AY446"/>
  <c r="AM447"/>
  <c r="AX446"/>
  <c r="M447"/>
  <c r="Z447"/>
  <c r="AB447" l="1"/>
  <c r="AC447" s="1"/>
  <c r="O447"/>
  <c r="P447" s="1"/>
  <c r="C446"/>
  <c r="AO447"/>
  <c r="AP447" s="1"/>
  <c r="AQ447" l="1"/>
  <c r="AR447"/>
  <c r="AN447"/>
  <c r="R447"/>
  <c r="Q447"/>
  <c r="N447"/>
  <c r="AA447"/>
  <c r="AD447"/>
  <c r="AE447"/>
  <c r="AU447" l="1"/>
  <c r="AS447"/>
  <c r="AT447" s="1"/>
  <c r="D447" l="1"/>
  <c r="AV447"/>
  <c r="Z448" l="1"/>
  <c r="AM448"/>
  <c r="AX447"/>
  <c r="AW447"/>
  <c r="AY447"/>
  <c r="M448"/>
  <c r="AB448" l="1"/>
  <c r="AC448" s="1"/>
  <c r="AO448"/>
  <c r="AP448" s="1"/>
  <c r="C447"/>
  <c r="O448"/>
  <c r="P448" s="1"/>
  <c r="Q448" s="1"/>
  <c r="AD448"/>
  <c r="AQ448"/>
  <c r="AS448" l="1"/>
  <c r="AT448" s="1"/>
  <c r="AE448"/>
  <c r="AA448"/>
  <c r="AU448"/>
  <c r="R448"/>
  <c r="N448"/>
  <c r="AR448"/>
  <c r="AN448"/>
  <c r="D448" l="1"/>
  <c r="AV448"/>
  <c r="Z449" l="1"/>
  <c r="AM449"/>
  <c r="M449"/>
  <c r="AY448"/>
  <c r="AW448"/>
  <c r="AX448"/>
  <c r="AB449" l="1"/>
  <c r="AC449" s="1"/>
  <c r="O449"/>
  <c r="P449" s="1"/>
  <c r="C448"/>
  <c r="AO449"/>
  <c r="AP449" s="1"/>
  <c r="AN449" l="1"/>
  <c r="AR449"/>
  <c r="N449"/>
  <c r="R449"/>
  <c r="AA449"/>
  <c r="AE449"/>
  <c r="AQ449"/>
  <c r="AD449"/>
  <c r="Q449"/>
  <c r="AS449" l="1"/>
  <c r="AT449" s="1"/>
  <c r="AU449"/>
  <c r="D449" l="1"/>
  <c r="AV449"/>
  <c r="Z450" l="1"/>
  <c r="AM450"/>
  <c r="M450"/>
  <c r="AY449"/>
  <c r="AX449"/>
  <c r="AW449"/>
  <c r="C449" l="1"/>
  <c r="O450"/>
  <c r="P450" s="1"/>
  <c r="AO450"/>
  <c r="AP450" s="1"/>
  <c r="AB450"/>
  <c r="AC450" s="1"/>
  <c r="AD450" s="1"/>
  <c r="AR450" l="1"/>
  <c r="AN450"/>
  <c r="R450"/>
  <c r="N450"/>
  <c r="AE450"/>
  <c r="AA450"/>
  <c r="AQ450"/>
  <c r="Q450"/>
  <c r="AS450" l="1"/>
  <c r="AT450" s="1"/>
  <c r="AU450"/>
  <c r="AV450" l="1"/>
  <c r="D450"/>
  <c r="AY450" l="1"/>
  <c r="M451"/>
  <c r="AM451"/>
  <c r="Z451"/>
  <c r="AW450"/>
  <c r="AX450"/>
  <c r="AO451" l="1"/>
  <c r="AP451" s="1"/>
  <c r="O451"/>
  <c r="P451" s="1"/>
  <c r="AB451"/>
  <c r="AC451" s="1"/>
  <c r="AD451" s="1"/>
  <c r="C450"/>
  <c r="AQ451"/>
  <c r="N451" l="1"/>
  <c r="R451"/>
  <c r="AR451"/>
  <c r="AN451"/>
  <c r="AA451"/>
  <c r="AE451"/>
  <c r="Q451"/>
  <c r="AU451" s="1"/>
  <c r="AS451" l="1"/>
  <c r="AT451" s="1"/>
  <c r="AV451"/>
  <c r="D451"/>
  <c r="AY451" l="1"/>
  <c r="Z452"/>
  <c r="M452"/>
  <c r="AM452"/>
  <c r="AX451"/>
  <c r="AW451"/>
  <c r="O452" l="1"/>
  <c r="P452" s="1"/>
  <c r="AO452"/>
  <c r="AP452" s="1"/>
  <c r="AB452"/>
  <c r="AC452" s="1"/>
  <c r="C451"/>
  <c r="AR452" l="1"/>
  <c r="AN452"/>
  <c r="N452"/>
  <c r="R452"/>
  <c r="AA452"/>
  <c r="AE452"/>
  <c r="Q452"/>
  <c r="AQ452"/>
  <c r="AD452"/>
  <c r="AS452" l="1"/>
  <c r="AT452" s="1"/>
  <c r="AU452"/>
  <c r="D452" l="1"/>
  <c r="AV452"/>
  <c r="Z453" l="1"/>
  <c r="AM453"/>
  <c r="M453"/>
  <c r="AY452"/>
  <c r="AW452"/>
  <c r="AX452"/>
  <c r="C452" l="1"/>
  <c r="O453"/>
  <c r="P453" s="1"/>
  <c r="Q453" s="1"/>
  <c r="AO453"/>
  <c r="AP453" s="1"/>
  <c r="AB453"/>
  <c r="AC453" s="1"/>
  <c r="AD453" s="1"/>
  <c r="AR453" l="1"/>
  <c r="AN453"/>
  <c r="AA453"/>
  <c r="AE453"/>
  <c r="R453"/>
  <c r="N453"/>
  <c r="AQ453"/>
  <c r="AU453" s="1"/>
  <c r="AV453" l="1"/>
  <c r="D453"/>
  <c r="AS453"/>
  <c r="AT453" s="1"/>
  <c r="AM454" l="1"/>
  <c r="M454"/>
  <c r="Z454"/>
  <c r="AY453"/>
  <c r="AW453"/>
  <c r="AX453"/>
  <c r="O454" l="1"/>
  <c r="P454" s="1"/>
  <c r="Q454" s="1"/>
  <c r="AB454"/>
  <c r="AC454" s="1"/>
  <c r="C453"/>
  <c r="AO454"/>
  <c r="AP454" s="1"/>
  <c r="AQ454" s="1"/>
  <c r="AD454"/>
  <c r="AU454" l="1"/>
  <c r="AV454" s="1"/>
  <c r="AR454"/>
  <c r="AN454"/>
  <c r="AE454"/>
  <c r="AA454"/>
  <c r="R454"/>
  <c r="N454"/>
  <c r="AS454"/>
  <c r="AT454" s="1"/>
  <c r="D454" l="1"/>
  <c r="Z455"/>
  <c r="AM455"/>
  <c r="AY454"/>
  <c r="M455"/>
  <c r="AX454"/>
  <c r="AW454"/>
  <c r="C454" l="1"/>
  <c r="AO455"/>
  <c r="AP455" s="1"/>
  <c r="AQ455" s="1"/>
  <c r="O455"/>
  <c r="P455" s="1"/>
  <c r="AB455"/>
  <c r="AC455" s="1"/>
  <c r="N455" l="1"/>
  <c r="R455"/>
  <c r="Q455"/>
  <c r="AE455"/>
  <c r="AA455"/>
  <c r="AN455"/>
  <c r="AR455"/>
  <c r="AD455"/>
  <c r="AS455" l="1"/>
  <c r="AT455" s="1"/>
  <c r="AU455"/>
  <c r="AV455" l="1"/>
  <c r="D455"/>
  <c r="M456" l="1"/>
  <c r="AM456"/>
  <c r="Z456"/>
  <c r="AY455"/>
  <c r="AW455"/>
  <c r="AX455"/>
  <c r="C455" l="1"/>
  <c r="O456"/>
  <c r="P456" s="1"/>
  <c r="AB456"/>
  <c r="AC456" s="1"/>
  <c r="AO456"/>
  <c r="AP456" s="1"/>
  <c r="AD456"/>
  <c r="Q456"/>
  <c r="AR456" l="1"/>
  <c r="AN456"/>
  <c r="N456"/>
  <c r="R456"/>
  <c r="AA456"/>
  <c r="AE456"/>
  <c r="AQ456"/>
  <c r="AS456" s="1"/>
  <c r="AT456" s="1"/>
  <c r="AU456" l="1"/>
  <c r="AV456" l="1"/>
  <c r="D456"/>
  <c r="Z457" l="1"/>
  <c r="M457"/>
  <c r="AY456"/>
  <c r="AM457"/>
  <c r="AX456"/>
  <c r="AW456"/>
  <c r="AB457" l="1"/>
  <c r="AC457" s="1"/>
  <c r="C456"/>
  <c r="O457"/>
  <c r="P457" s="1"/>
  <c r="Q457" s="1"/>
  <c r="AO457"/>
  <c r="AP457" s="1"/>
  <c r="AD457"/>
  <c r="AN457" l="1"/>
  <c r="AR457"/>
  <c r="AA457"/>
  <c r="AE457"/>
  <c r="AQ457"/>
  <c r="AS457" s="1"/>
  <c r="AT457" s="1"/>
  <c r="R457"/>
  <c r="N457"/>
  <c r="AU457" l="1"/>
  <c r="D457" s="1"/>
  <c r="AV457" l="1"/>
  <c r="M458" s="1"/>
  <c r="AW457" l="1"/>
  <c r="AO458" s="1"/>
  <c r="AP458" s="1"/>
  <c r="AQ458" s="1"/>
  <c r="AX457"/>
  <c r="Z458"/>
  <c r="AY457"/>
  <c r="AM458"/>
  <c r="AB458"/>
  <c r="AC458" s="1"/>
  <c r="AD458"/>
  <c r="O458" l="1"/>
  <c r="P458" s="1"/>
  <c r="Q458" s="1"/>
  <c r="C457"/>
  <c r="AE458"/>
  <c r="AA458"/>
  <c r="AR458"/>
  <c r="AN458"/>
  <c r="AS458"/>
  <c r="AT458" s="1"/>
  <c r="R458"/>
  <c r="AU458"/>
  <c r="N458" l="1"/>
  <c r="D458"/>
  <c r="AV458"/>
  <c r="Z459" l="1"/>
  <c r="M459"/>
  <c r="AM459"/>
  <c r="AY458"/>
  <c r="AX458"/>
  <c r="AW458"/>
  <c r="C458" l="1"/>
  <c r="AO459"/>
  <c r="AP459" s="1"/>
  <c r="O459"/>
  <c r="P459" s="1"/>
  <c r="Q459" s="1"/>
  <c r="AB459"/>
  <c r="AC459" s="1"/>
  <c r="AD459" s="1"/>
  <c r="AQ459"/>
  <c r="AS459" l="1"/>
  <c r="AT459" s="1"/>
  <c r="AA459"/>
  <c r="AE459"/>
  <c r="N459"/>
  <c r="R459"/>
  <c r="AN459"/>
  <c r="AR459"/>
  <c r="AU459"/>
  <c r="D459" l="1"/>
  <c r="AV459"/>
  <c r="AY459" l="1"/>
  <c r="M460"/>
  <c r="Z460"/>
  <c r="AM460"/>
  <c r="AW459"/>
  <c r="AX459"/>
  <c r="O460" l="1"/>
  <c r="P460" s="1"/>
  <c r="AO460"/>
  <c r="AP460" s="1"/>
  <c r="C459"/>
  <c r="AB460"/>
  <c r="AC460" s="1"/>
  <c r="AD460" s="1"/>
  <c r="AQ460"/>
  <c r="Q460"/>
  <c r="AR460" l="1"/>
  <c r="AN460"/>
  <c r="AS460"/>
  <c r="AT460" s="1"/>
  <c r="AU460"/>
  <c r="AA460"/>
  <c r="AE460"/>
  <c r="R460"/>
  <c r="N460"/>
  <c r="D460" l="1"/>
  <c r="AV460"/>
  <c r="M461" l="1"/>
  <c r="AM461"/>
  <c r="AY460"/>
  <c r="Z461"/>
  <c r="AW460"/>
  <c r="AX460"/>
  <c r="AB461" l="1"/>
  <c r="AC461" s="1"/>
  <c r="AD461" s="1"/>
  <c r="C460"/>
  <c r="O461"/>
  <c r="P461" s="1"/>
  <c r="Q461" s="1"/>
  <c r="AO461"/>
  <c r="AP461" s="1"/>
  <c r="AQ461"/>
  <c r="AS461" l="1"/>
  <c r="AT461" s="1"/>
  <c r="AU461"/>
  <c r="AR461"/>
  <c r="AN461"/>
  <c r="R461"/>
  <c r="N461"/>
  <c r="AA461"/>
  <c r="AE461"/>
  <c r="AV461" l="1"/>
  <c r="D461"/>
  <c r="M462" l="1"/>
  <c r="AY461"/>
  <c r="AM462"/>
  <c r="Z462"/>
  <c r="AX461"/>
  <c r="AW461"/>
  <c r="O462" l="1"/>
  <c r="P462" s="1"/>
  <c r="C461"/>
  <c r="AO462"/>
  <c r="AP462" s="1"/>
  <c r="AQ462" s="1"/>
  <c r="AB462"/>
  <c r="AC462" s="1"/>
  <c r="Q462"/>
  <c r="AE462" l="1"/>
  <c r="AA462"/>
  <c r="R462"/>
  <c r="N462"/>
  <c r="AN462"/>
  <c r="AR462"/>
  <c r="AD462"/>
  <c r="AS462" s="1"/>
  <c r="AT462" s="1"/>
  <c r="AU462" l="1"/>
  <c r="D462" s="1"/>
  <c r="AV462" l="1"/>
  <c r="AY462" s="1"/>
  <c r="M463" l="1"/>
  <c r="AX462"/>
  <c r="Z463"/>
  <c r="AW462"/>
  <c r="AO463" s="1"/>
  <c r="AP463" s="1"/>
  <c r="AQ463" s="1"/>
  <c r="AM463"/>
  <c r="O463" l="1"/>
  <c r="P463" s="1"/>
  <c r="Q463" s="1"/>
  <c r="AB463"/>
  <c r="AC463" s="1"/>
  <c r="AD463" s="1"/>
  <c r="AU463" s="1"/>
  <c r="C462"/>
  <c r="AN463"/>
  <c r="AR463"/>
  <c r="N463"/>
  <c r="R463" l="1"/>
  <c r="AA463"/>
  <c r="AS463"/>
  <c r="AT463" s="1"/>
  <c r="AE463"/>
  <c r="D463"/>
  <c r="AV463"/>
  <c r="AY463" l="1"/>
  <c r="AM464"/>
  <c r="M464"/>
  <c r="Z464"/>
  <c r="AW463"/>
  <c r="AX463"/>
  <c r="AO464" l="1"/>
  <c r="AP464" s="1"/>
  <c r="AQ464" s="1"/>
  <c r="AB464"/>
  <c r="AC464" s="1"/>
  <c r="AD464" s="1"/>
  <c r="C463"/>
  <c r="O464"/>
  <c r="P464" s="1"/>
  <c r="N464" l="1"/>
  <c r="R464"/>
  <c r="AE464"/>
  <c r="AA464"/>
  <c r="AN464"/>
  <c r="AR464"/>
  <c r="Q464"/>
  <c r="AU464" s="1"/>
  <c r="AS464" l="1"/>
  <c r="AT464" s="1"/>
  <c r="AV464"/>
  <c r="D464"/>
  <c r="AY464" l="1"/>
  <c r="Z465"/>
  <c r="M465"/>
  <c r="AM465"/>
  <c r="AX464"/>
  <c r="AW464"/>
  <c r="O465" l="1"/>
  <c r="P465" s="1"/>
  <c r="Q465" s="1"/>
  <c r="AO465"/>
  <c r="AP465" s="1"/>
  <c r="AB465"/>
  <c r="AC465" s="1"/>
  <c r="AD465" s="1"/>
  <c r="AQ465"/>
  <c r="C464"/>
  <c r="AS465" l="1"/>
  <c r="AT465" s="1"/>
  <c r="AU465"/>
  <c r="AR465"/>
  <c r="AN465"/>
  <c r="AE465"/>
  <c r="AA465"/>
  <c r="N465"/>
  <c r="R465"/>
  <c r="D465" l="1"/>
  <c r="AV465"/>
  <c r="AY465" l="1"/>
  <c r="AM466"/>
  <c r="M466"/>
  <c r="Z466"/>
  <c r="AX465"/>
  <c r="AW465"/>
  <c r="AB466" l="1"/>
  <c r="AC466" s="1"/>
  <c r="AO466"/>
  <c r="AP466" s="1"/>
  <c r="C465"/>
  <c r="O466"/>
  <c r="P466" s="1"/>
  <c r="R466" l="1"/>
  <c r="N466"/>
  <c r="AN466"/>
  <c r="AR466"/>
  <c r="Q466"/>
  <c r="AQ466"/>
  <c r="AE466"/>
  <c r="AA466"/>
  <c r="AD466"/>
  <c r="AS466" l="1"/>
  <c r="AT466" s="1"/>
  <c r="AU466"/>
  <c r="D466" l="1"/>
  <c r="AV466"/>
  <c r="M467" l="1"/>
  <c r="AM467"/>
  <c r="Z467"/>
  <c r="AY466"/>
  <c r="AW466"/>
  <c r="AX466"/>
  <c r="O467" l="1"/>
  <c r="P467" s="1"/>
  <c r="Q467" s="1"/>
  <c r="AB467"/>
  <c r="AC467" s="1"/>
  <c r="C466"/>
  <c r="AO467"/>
  <c r="AP467" s="1"/>
  <c r="AR467" l="1"/>
  <c r="AN467"/>
  <c r="N467"/>
  <c r="R467"/>
  <c r="AD467"/>
  <c r="AE467"/>
  <c r="AA467"/>
  <c r="AQ467"/>
  <c r="AU467" l="1"/>
  <c r="D467" s="1"/>
  <c r="AS467"/>
  <c r="AT467" s="1"/>
  <c r="AV467" l="1"/>
  <c r="M468" s="1"/>
  <c r="Z468"/>
  <c r="AY467"/>
  <c r="AW467"/>
  <c r="AX467"/>
  <c r="AM468" l="1"/>
  <c r="C467"/>
  <c r="AO468"/>
  <c r="AP468" s="1"/>
  <c r="AB468"/>
  <c r="AC468" s="1"/>
  <c r="O468"/>
  <c r="P468" s="1"/>
  <c r="Q468" s="1"/>
  <c r="AQ468"/>
  <c r="AD468" l="1"/>
  <c r="AU468" s="1"/>
  <c r="AA468"/>
  <c r="AE468"/>
  <c r="N468"/>
  <c r="R468"/>
  <c r="AN468"/>
  <c r="AR468"/>
  <c r="AV468" l="1"/>
  <c r="D468"/>
  <c r="AS468"/>
  <c r="AT468" s="1"/>
  <c r="M469" l="1"/>
  <c r="AM469"/>
  <c r="Z469"/>
  <c r="AY468"/>
  <c r="AX468"/>
  <c r="AW468"/>
  <c r="AB469" l="1"/>
  <c r="AC469" s="1"/>
  <c r="C468"/>
  <c r="O469"/>
  <c r="P469" s="1"/>
  <c r="AO469"/>
  <c r="AP469" s="1"/>
  <c r="AD469"/>
  <c r="AQ469"/>
  <c r="AN469" l="1"/>
  <c r="AR469"/>
  <c r="Q469"/>
  <c r="AS469" s="1"/>
  <c r="AT469" s="1"/>
  <c r="N469"/>
  <c r="R469"/>
  <c r="AA469"/>
  <c r="AE469"/>
  <c r="AU469" l="1"/>
  <c r="AV469" s="1"/>
  <c r="D469" l="1"/>
  <c r="AM470"/>
  <c r="M470"/>
  <c r="Z470"/>
  <c r="AY469"/>
  <c r="AW469"/>
  <c r="AX469"/>
  <c r="AO470" l="1"/>
  <c r="AP470" s="1"/>
  <c r="AB470"/>
  <c r="AC470" s="1"/>
  <c r="O470"/>
  <c r="P470" s="1"/>
  <c r="Q470" s="1"/>
  <c r="C469"/>
  <c r="AQ470"/>
  <c r="R470" l="1"/>
  <c r="N470"/>
  <c r="AA470"/>
  <c r="AE470"/>
  <c r="AR470"/>
  <c r="AN470"/>
  <c r="AD470"/>
  <c r="AU470" s="1"/>
  <c r="D470" l="1"/>
  <c r="AV470"/>
  <c r="AS470"/>
  <c r="AT470" s="1"/>
  <c r="Z471" l="1"/>
  <c r="AY470"/>
  <c r="M471"/>
  <c r="AM471"/>
  <c r="AW470"/>
  <c r="AX470"/>
  <c r="O471" l="1"/>
  <c r="P471" s="1"/>
  <c r="C470"/>
  <c r="Q471"/>
  <c r="AO471"/>
  <c r="AP471" s="1"/>
  <c r="AB471"/>
  <c r="AC471" s="1"/>
  <c r="AQ471"/>
  <c r="AN471" l="1"/>
  <c r="AR471"/>
  <c r="AD471"/>
  <c r="AE471"/>
  <c r="AA471"/>
  <c r="R471"/>
  <c r="N471"/>
  <c r="AU471"/>
  <c r="AS471"/>
  <c r="AT471" s="1"/>
  <c r="AV471" l="1"/>
  <c r="D471"/>
  <c r="Z472" l="1"/>
  <c r="M472"/>
  <c r="AY471"/>
  <c r="AM472"/>
  <c r="AW471"/>
  <c r="AX471"/>
  <c r="AO472" l="1"/>
  <c r="AP472" s="1"/>
  <c r="C471"/>
  <c r="O472"/>
  <c r="P472" s="1"/>
  <c r="AB472"/>
  <c r="AC472" s="1"/>
  <c r="AD472" l="1"/>
  <c r="AE472"/>
  <c r="AA472"/>
  <c r="Q472"/>
  <c r="R472"/>
  <c r="N472"/>
  <c r="AQ472"/>
  <c r="AN472"/>
  <c r="AR472"/>
  <c r="AS472" l="1"/>
  <c r="AT472" s="1"/>
  <c r="AU472"/>
  <c r="AV472" l="1"/>
  <c r="D472"/>
  <c r="AY472" l="1"/>
  <c r="Z473"/>
  <c r="AM473"/>
  <c r="AX472"/>
  <c r="AW472"/>
  <c r="M473"/>
  <c r="AO473" l="1"/>
  <c r="AP473" s="1"/>
  <c r="O473"/>
  <c r="P473" s="1"/>
  <c r="C472"/>
  <c r="AB473"/>
  <c r="AC473" s="1"/>
  <c r="AD473" s="1"/>
  <c r="AA473" l="1"/>
  <c r="AE473"/>
  <c r="N473"/>
  <c r="R473"/>
  <c r="AQ473"/>
  <c r="AN473"/>
  <c r="AR473"/>
  <c r="Q473"/>
  <c r="AS473" l="1"/>
  <c r="AT473" s="1"/>
  <c r="AU473"/>
  <c r="AV473" l="1"/>
  <c r="D473"/>
  <c r="AM474" l="1"/>
  <c r="M474"/>
  <c r="Z474"/>
  <c r="AY473"/>
  <c r="AX473"/>
  <c r="AW473"/>
  <c r="C473" l="1"/>
  <c r="AB474"/>
  <c r="AC474" s="1"/>
  <c r="O474"/>
  <c r="P474" s="1"/>
  <c r="AO474"/>
  <c r="AP474" s="1"/>
  <c r="AQ474" s="1"/>
  <c r="AR474" l="1"/>
  <c r="AN474"/>
  <c r="AE474"/>
  <c r="AA474"/>
  <c r="Q474"/>
  <c r="N474"/>
  <c r="R474"/>
  <c r="AD474"/>
  <c r="AS474" l="1"/>
  <c r="AT474" s="1"/>
  <c r="AU474"/>
  <c r="AV474" l="1"/>
  <c r="D474"/>
  <c r="AM475" l="1"/>
  <c r="AY474"/>
  <c r="M475"/>
  <c r="Z475"/>
  <c r="AX474"/>
  <c r="AW474"/>
  <c r="C474" l="1"/>
  <c r="AB475"/>
  <c r="AC475" s="1"/>
  <c r="O475"/>
  <c r="P475" s="1"/>
  <c r="AO475"/>
  <c r="AP475" s="1"/>
  <c r="AQ475" s="1"/>
  <c r="Q475"/>
  <c r="N475" l="1"/>
  <c r="R475"/>
  <c r="AE475"/>
  <c r="AA475"/>
  <c r="AN475"/>
  <c r="AR475"/>
  <c r="AD475"/>
  <c r="AU475" s="1"/>
  <c r="AV475" l="1"/>
  <c r="D475"/>
  <c r="AS475"/>
  <c r="AT475" s="1"/>
  <c r="M476" l="1"/>
  <c r="AM476"/>
  <c r="Z476"/>
  <c r="AY475"/>
  <c r="AW475"/>
  <c r="AX475"/>
  <c r="C475" l="1"/>
  <c r="AO476"/>
  <c r="AP476" s="1"/>
  <c r="O476"/>
  <c r="P476" s="1"/>
  <c r="AB476"/>
  <c r="AC476" s="1"/>
  <c r="Q476"/>
  <c r="AA476" l="1"/>
  <c r="AE476"/>
  <c r="R476"/>
  <c r="N476"/>
  <c r="AD476"/>
  <c r="AQ476"/>
  <c r="AN476"/>
  <c r="AR476"/>
  <c r="AU476" l="1"/>
  <c r="D476" s="1"/>
  <c r="AS476"/>
  <c r="AT476" s="1"/>
  <c r="AV476"/>
  <c r="Z477" l="1"/>
  <c r="M477"/>
  <c r="AM477"/>
  <c r="AY476"/>
  <c r="AX476"/>
  <c r="AW476"/>
  <c r="C476" l="1"/>
  <c r="AO477"/>
  <c r="AP477" s="1"/>
  <c r="AQ477" s="1"/>
  <c r="AB477"/>
  <c r="AC477" s="1"/>
  <c r="O477"/>
  <c r="P477" s="1"/>
  <c r="AD477" l="1"/>
  <c r="AE477"/>
  <c r="AA477"/>
  <c r="AR477"/>
  <c r="AN477"/>
  <c r="Q477"/>
  <c r="R477"/>
  <c r="N477"/>
  <c r="AS477" l="1"/>
  <c r="AT477" s="1"/>
  <c r="AU477"/>
  <c r="AV477" l="1"/>
  <c r="D477"/>
  <c r="Z478" l="1"/>
  <c r="AM478"/>
  <c r="M478"/>
  <c r="AY477"/>
  <c r="AW477"/>
  <c r="AX477"/>
  <c r="AO478" l="1"/>
  <c r="AP478" s="1"/>
  <c r="O478"/>
  <c r="P478" s="1"/>
  <c r="C477"/>
  <c r="AB478"/>
  <c r="AC478" s="1"/>
  <c r="AD478" s="1"/>
  <c r="AQ478"/>
  <c r="AR478" l="1"/>
  <c r="AN478"/>
  <c r="AE478"/>
  <c r="AA478"/>
  <c r="Q478"/>
  <c r="R478"/>
  <c r="N478"/>
  <c r="AS478" l="1"/>
  <c r="AT478" s="1"/>
  <c r="AU478"/>
  <c r="AV478" l="1"/>
  <c r="D478"/>
  <c r="AM479" l="1"/>
  <c r="M479"/>
  <c r="Z479"/>
  <c r="AY478"/>
  <c r="AX478"/>
  <c r="AW478"/>
  <c r="AO479" l="1"/>
  <c r="AP479" s="1"/>
  <c r="AB479"/>
  <c r="AC479" s="1"/>
  <c r="C478"/>
  <c r="O479"/>
  <c r="P479" s="1"/>
  <c r="Q479" s="1"/>
  <c r="R479" l="1"/>
  <c r="N479"/>
  <c r="AD479"/>
  <c r="AA479"/>
  <c r="AE479"/>
  <c r="AQ479"/>
  <c r="AR479"/>
  <c r="AN479"/>
  <c r="AU479" l="1"/>
  <c r="AS479"/>
  <c r="AT479" s="1"/>
  <c r="AV479"/>
  <c r="D479"/>
  <c r="M480" l="1"/>
  <c r="Z480"/>
  <c r="AM480"/>
  <c r="AY479"/>
  <c r="AW479"/>
  <c r="AX479"/>
  <c r="O480" l="1"/>
  <c r="P480" s="1"/>
  <c r="AO480"/>
  <c r="AP480" s="1"/>
  <c r="AQ480" s="1"/>
  <c r="AB480"/>
  <c r="AC480" s="1"/>
  <c r="C479"/>
  <c r="AD480"/>
  <c r="Q480"/>
  <c r="AU480" l="1"/>
  <c r="AV480" s="1"/>
  <c r="AA480"/>
  <c r="AE480"/>
  <c r="R480"/>
  <c r="N480"/>
  <c r="AS480"/>
  <c r="AT480" s="1"/>
  <c r="AN480"/>
  <c r="AR480"/>
  <c r="D480" l="1"/>
  <c r="AM481"/>
  <c r="M481"/>
  <c r="Z481"/>
  <c r="AY480"/>
  <c r="AW480"/>
  <c r="AX480"/>
  <c r="AB481" l="1"/>
  <c r="AC481" s="1"/>
  <c r="O481"/>
  <c r="P481" s="1"/>
  <c r="C480"/>
  <c r="AO481"/>
  <c r="AP481" s="1"/>
  <c r="AD481" l="1"/>
  <c r="AE481"/>
  <c r="AA481"/>
  <c r="AQ481"/>
  <c r="AN481"/>
  <c r="AR481"/>
  <c r="Q481"/>
  <c r="R481"/>
  <c r="N481"/>
  <c r="AS481" l="1"/>
  <c r="AT481" s="1"/>
  <c r="AU481"/>
  <c r="AV481" l="1"/>
  <c r="D481"/>
  <c r="Z482" l="1"/>
  <c r="M482"/>
  <c r="AY481"/>
  <c r="AM482"/>
  <c r="AW481"/>
  <c r="AX481"/>
  <c r="C481" l="1"/>
  <c r="AB482"/>
  <c r="AC482" s="1"/>
  <c r="AD482" s="1"/>
  <c r="O482"/>
  <c r="P482" s="1"/>
  <c r="AO482"/>
  <c r="AP482" s="1"/>
  <c r="AQ482" s="1"/>
  <c r="Q482" l="1"/>
  <c r="N482"/>
  <c r="R482"/>
  <c r="AN482"/>
  <c r="AR482"/>
  <c r="AA482"/>
  <c r="AE482"/>
  <c r="AS482" l="1"/>
  <c r="AT482" s="1"/>
  <c r="AU482"/>
  <c r="AV482" l="1"/>
  <c r="D482"/>
  <c r="AM483" l="1"/>
  <c r="Z483"/>
  <c r="M483"/>
  <c r="AY482"/>
  <c r="AX482"/>
  <c r="AW482"/>
  <c r="AO483" l="1"/>
  <c r="AP483" s="1"/>
  <c r="C482"/>
  <c r="AB483"/>
  <c r="AC483" s="1"/>
  <c r="AD483" s="1"/>
  <c r="O483"/>
  <c r="P483" s="1"/>
  <c r="N483" l="1"/>
  <c r="R483"/>
  <c r="Q483"/>
  <c r="AE483"/>
  <c r="AA483"/>
  <c r="AQ483"/>
  <c r="AN483"/>
  <c r="AR483"/>
  <c r="AS483" l="1"/>
  <c r="AT483" s="1"/>
  <c r="AU483"/>
  <c r="D483" l="1"/>
  <c r="AV483"/>
  <c r="AM484" l="1"/>
  <c r="M484"/>
  <c r="Z484"/>
  <c r="AY483"/>
  <c r="AX483"/>
  <c r="AW483"/>
  <c r="O484" l="1"/>
  <c r="P484" s="1"/>
  <c r="C483"/>
  <c r="AB484"/>
  <c r="AC484" s="1"/>
  <c r="AO484"/>
  <c r="AP484" s="1"/>
  <c r="AN484" l="1"/>
  <c r="AR484"/>
  <c r="Q484"/>
  <c r="N484"/>
  <c r="R484"/>
  <c r="AD484"/>
  <c r="AA484"/>
  <c r="AE484"/>
  <c r="AQ484"/>
  <c r="AS484" l="1"/>
  <c r="AT484" s="1"/>
  <c r="AU484"/>
  <c r="AV484" l="1"/>
  <c r="D484"/>
  <c r="AM485" l="1"/>
  <c r="Z485"/>
  <c r="AY484"/>
  <c r="M485"/>
  <c r="AX484"/>
  <c r="AW484"/>
  <c r="O485" l="1"/>
  <c r="P485" s="1"/>
  <c r="Q485" s="1"/>
  <c r="AB485"/>
  <c r="AC485" s="1"/>
  <c r="C484"/>
  <c r="AO485"/>
  <c r="AP485" s="1"/>
  <c r="AQ485" s="1"/>
  <c r="AD485"/>
  <c r="AS485" l="1"/>
  <c r="AT485" s="1"/>
  <c r="AU485"/>
  <c r="AA485"/>
  <c r="AE485"/>
  <c r="AN485"/>
  <c r="AR485"/>
  <c r="R485"/>
  <c r="N485"/>
  <c r="AV485" l="1"/>
  <c r="D485"/>
  <c r="M486" l="1"/>
  <c r="AY485"/>
  <c r="AM486"/>
  <c r="Z486"/>
  <c r="AW485"/>
  <c r="AX485"/>
  <c r="C485" l="1"/>
  <c r="AB486"/>
  <c r="AC486" s="1"/>
  <c r="O486"/>
  <c r="P486" s="1"/>
  <c r="AD486"/>
  <c r="AO486"/>
  <c r="AP486" s="1"/>
  <c r="AE486" l="1"/>
  <c r="AA486"/>
  <c r="AN486"/>
  <c r="AR486"/>
  <c r="Q486"/>
  <c r="N486"/>
  <c r="R486"/>
  <c r="AQ486"/>
  <c r="AS486" l="1"/>
  <c r="AT486" s="1"/>
  <c r="AU486"/>
  <c r="D486" l="1"/>
  <c r="AV486"/>
  <c r="Z487" l="1"/>
  <c r="M487"/>
  <c r="AY486"/>
  <c r="AM487"/>
  <c r="AX486"/>
  <c r="AW486"/>
  <c r="O487" l="1"/>
  <c r="P487" s="1"/>
  <c r="AO487"/>
  <c r="AP487" s="1"/>
  <c r="C486"/>
  <c r="AB487"/>
  <c r="AC487" s="1"/>
  <c r="Q487"/>
  <c r="AQ487" l="1"/>
  <c r="AN487"/>
  <c r="AR487"/>
  <c r="AA487"/>
  <c r="AE487"/>
  <c r="R487"/>
  <c r="N487"/>
  <c r="AD487"/>
  <c r="AU487" s="1"/>
  <c r="AV487" l="1"/>
  <c r="D487"/>
  <c r="AS487"/>
  <c r="AT487" s="1"/>
  <c r="M488" l="1"/>
  <c r="Z488"/>
  <c r="AM488"/>
  <c r="AY487"/>
  <c r="AX487"/>
  <c r="AW487"/>
  <c r="O488" l="1"/>
  <c r="P488" s="1"/>
  <c r="AO488"/>
  <c r="AP488" s="1"/>
  <c r="Q488"/>
  <c r="AB488"/>
  <c r="AC488" s="1"/>
  <c r="AD488" s="1"/>
  <c r="C487"/>
  <c r="AQ488"/>
  <c r="AS488" l="1"/>
  <c r="AT488" s="1"/>
  <c r="AE488"/>
  <c r="AA488"/>
  <c r="AR488"/>
  <c r="AN488"/>
  <c r="AU488"/>
  <c r="N488"/>
  <c r="R488"/>
  <c r="AV488" l="1"/>
  <c r="D488"/>
  <c r="AM489" l="1"/>
  <c r="M489"/>
  <c r="AY488"/>
  <c r="Z489"/>
  <c r="AW488"/>
  <c r="AX488"/>
  <c r="AO489" l="1"/>
  <c r="AP489" s="1"/>
  <c r="C488"/>
  <c r="O489"/>
  <c r="P489" s="1"/>
  <c r="AB489"/>
  <c r="AC489" s="1"/>
  <c r="AE489" l="1"/>
  <c r="AA489"/>
  <c r="AD489"/>
  <c r="Q489"/>
  <c r="R489"/>
  <c r="N489"/>
  <c r="AQ489"/>
  <c r="AR489"/>
  <c r="AN489"/>
  <c r="AS489" l="1"/>
  <c r="AT489" s="1"/>
  <c r="AU489"/>
  <c r="D489" l="1"/>
  <c r="AV489"/>
  <c r="Z490" l="1"/>
  <c r="AM490"/>
  <c r="AY489"/>
  <c r="M490"/>
  <c r="AW489"/>
  <c r="AX489"/>
  <c r="O490" l="1"/>
  <c r="P490" s="1"/>
  <c r="C489"/>
  <c r="Q490"/>
  <c r="AO490"/>
  <c r="AP490" s="1"/>
  <c r="AB490"/>
  <c r="AC490" s="1"/>
  <c r="AQ490"/>
  <c r="AE490" l="1"/>
  <c r="AA490"/>
  <c r="N490"/>
  <c r="R490"/>
  <c r="AR490"/>
  <c r="AN490"/>
  <c r="AD490"/>
  <c r="AU490" s="1"/>
  <c r="D490" l="1"/>
  <c r="AV490"/>
  <c r="AS490"/>
  <c r="AT490" s="1"/>
  <c r="AY490" l="1"/>
  <c r="M491"/>
  <c r="AM491"/>
  <c r="Z491"/>
  <c r="AX490"/>
  <c r="AW490"/>
  <c r="O491" l="1"/>
  <c r="P491" s="1"/>
  <c r="AO491"/>
  <c r="AP491" s="1"/>
  <c r="AB491"/>
  <c r="AC491" s="1"/>
  <c r="C490"/>
  <c r="Q491"/>
  <c r="AQ491"/>
  <c r="AD491"/>
  <c r="AA491" l="1"/>
  <c r="AE491"/>
  <c r="N491"/>
  <c r="R491"/>
  <c r="AR491"/>
  <c r="AN491"/>
  <c r="AS491"/>
  <c r="AT491" s="1"/>
  <c r="AU491"/>
  <c r="D491" l="1"/>
  <c r="AV491"/>
  <c r="M492" l="1"/>
  <c r="AM492"/>
  <c r="Z492"/>
  <c r="AY491"/>
  <c r="AX491"/>
  <c r="AW491"/>
  <c r="C491" l="1"/>
  <c r="AO492"/>
  <c r="AP492" s="1"/>
  <c r="AB492"/>
  <c r="AC492" s="1"/>
  <c r="O492"/>
  <c r="P492" s="1"/>
  <c r="AD492"/>
  <c r="AQ492"/>
  <c r="Q492" l="1"/>
  <c r="R492"/>
  <c r="N492"/>
  <c r="AR492"/>
  <c r="AN492"/>
  <c r="AE492"/>
  <c r="AA492"/>
  <c r="AS492" l="1"/>
  <c r="AT492" s="1"/>
  <c r="AU492"/>
  <c r="AV492" l="1"/>
  <c r="D492"/>
  <c r="Z493" l="1"/>
  <c r="AY492"/>
  <c r="AM493"/>
  <c r="M493"/>
  <c r="AX492"/>
  <c r="AW492"/>
  <c r="O493" l="1"/>
  <c r="P493" s="1"/>
  <c r="Q493" s="1"/>
  <c r="C492"/>
  <c r="AB493"/>
  <c r="AC493" s="1"/>
  <c r="AO493"/>
  <c r="AP493" s="1"/>
  <c r="AD493" l="1"/>
  <c r="AA493"/>
  <c r="AE493"/>
  <c r="AQ493"/>
  <c r="AR493"/>
  <c r="AN493"/>
  <c r="R493"/>
  <c r="N493"/>
  <c r="AU493" l="1"/>
  <c r="AS493"/>
  <c r="AT493" s="1"/>
  <c r="AV493"/>
  <c r="Z494" s="1"/>
  <c r="D493"/>
  <c r="AY493" l="1"/>
  <c r="M494"/>
  <c r="AM494"/>
  <c r="AX493"/>
  <c r="AW493"/>
  <c r="C493" l="1"/>
  <c r="AB494"/>
  <c r="AC494" s="1"/>
  <c r="AD494" s="1"/>
  <c r="O494"/>
  <c r="P494" s="1"/>
  <c r="Q494" s="1"/>
  <c r="AO494"/>
  <c r="AP494" s="1"/>
  <c r="AQ494" s="1"/>
  <c r="AU494" l="1"/>
  <c r="D494" s="1"/>
  <c r="AR494"/>
  <c r="AN494"/>
  <c r="R494"/>
  <c r="N494"/>
  <c r="AE494"/>
  <c r="AA494"/>
  <c r="AS494"/>
  <c r="AT494" s="1"/>
  <c r="AV494" l="1"/>
  <c r="AM495" s="1"/>
  <c r="Z495"/>
  <c r="AW494"/>
  <c r="AX494" l="1"/>
  <c r="C494" s="1"/>
  <c r="AY494"/>
  <c r="M495"/>
  <c r="AO495"/>
  <c r="AP495" s="1"/>
  <c r="AB495"/>
  <c r="AC495" s="1"/>
  <c r="AD495" s="1"/>
  <c r="O495" l="1"/>
  <c r="P495" s="1"/>
  <c r="R495" s="1"/>
  <c r="Q495"/>
  <c r="N495"/>
  <c r="AE495"/>
  <c r="AA495"/>
  <c r="AQ495"/>
  <c r="AR495"/>
  <c r="AN495"/>
  <c r="AS495" l="1"/>
  <c r="AT495" s="1"/>
  <c r="AU495"/>
  <c r="D495" l="1"/>
  <c r="AV495"/>
  <c r="Z505"/>
  <c r="M505"/>
  <c r="AM505"/>
  <c r="Z496" l="1"/>
  <c r="AY495"/>
  <c r="AM496"/>
  <c r="M496"/>
  <c r="AW495"/>
  <c r="AX495"/>
  <c r="AM506"/>
  <c r="M506"/>
  <c r="Z506"/>
  <c r="C495" l="1"/>
  <c r="AO496"/>
  <c r="AP496" s="1"/>
  <c r="O496"/>
  <c r="P496" s="1"/>
  <c r="AQ496"/>
  <c r="AB496"/>
  <c r="AC496" s="1"/>
  <c r="AD496" s="1"/>
  <c r="Z507"/>
  <c r="M507"/>
  <c r="AM507"/>
  <c r="Q496" l="1"/>
  <c r="R496"/>
  <c r="N496"/>
  <c r="AE496"/>
  <c r="AA496"/>
  <c r="AN496"/>
  <c r="AR496"/>
  <c r="AM508"/>
  <c r="M508"/>
  <c r="Z508"/>
  <c r="AS496" l="1"/>
  <c r="AT496" s="1"/>
  <c r="AU496"/>
  <c r="Z509"/>
  <c r="M509"/>
  <c r="AM509"/>
  <c r="AV496" l="1"/>
  <c r="D496"/>
  <c r="AM510"/>
  <c r="M510"/>
  <c r="Z510"/>
  <c r="M497" l="1"/>
  <c r="AM497"/>
  <c r="Z497"/>
  <c r="AY496"/>
  <c r="AW496"/>
  <c r="AX496"/>
  <c r="Z511"/>
  <c r="M511"/>
  <c r="AM511"/>
  <c r="O497" l="1"/>
  <c r="P497" s="1"/>
  <c r="C496"/>
  <c r="AB497"/>
  <c r="AC497" s="1"/>
  <c r="AD497" s="1"/>
  <c r="AO497"/>
  <c r="AP497" s="1"/>
  <c r="AM512"/>
  <c r="Z512"/>
  <c r="M512"/>
  <c r="AQ497" l="1"/>
  <c r="AR497"/>
  <c r="AN497"/>
  <c r="N497"/>
  <c r="R497"/>
  <c r="AE497"/>
  <c r="AA497"/>
  <c r="Q497"/>
  <c r="AU497" s="1"/>
  <c r="M513"/>
  <c r="Z513"/>
  <c r="AM513"/>
  <c r="D497" l="1"/>
  <c r="AV497"/>
  <c r="AS497"/>
  <c r="AT497" s="1"/>
  <c r="AM514"/>
  <c r="Z514"/>
  <c r="M514"/>
  <c r="AM498" l="1"/>
  <c r="M498"/>
  <c r="Z498"/>
  <c r="AY497"/>
  <c r="AW497"/>
  <c r="AX497"/>
  <c r="M515"/>
  <c r="Z515"/>
  <c r="AM515"/>
  <c r="C497" l="1"/>
  <c r="AO498"/>
  <c r="AP498" s="1"/>
  <c r="AB498"/>
  <c r="AC498" s="1"/>
  <c r="O498"/>
  <c r="P498" s="1"/>
  <c r="Q498" s="1"/>
  <c r="AQ498"/>
  <c r="AM516"/>
  <c r="Z516"/>
  <c r="M516"/>
  <c r="AD498" l="1"/>
  <c r="AU498" s="1"/>
  <c r="AA498"/>
  <c r="AE498"/>
  <c r="R498"/>
  <c r="N498"/>
  <c r="AR498"/>
  <c r="AN498"/>
  <c r="M517"/>
  <c r="Z517"/>
  <c r="AM517"/>
  <c r="D498" l="1"/>
  <c r="AV498"/>
  <c r="AS498"/>
  <c r="AT498" s="1"/>
  <c r="AM518"/>
  <c r="Z518"/>
  <c r="M518"/>
  <c r="AM499" l="1"/>
  <c r="Z499"/>
  <c r="M499"/>
  <c r="AY498"/>
  <c r="AX498"/>
  <c r="AW498"/>
  <c r="M519"/>
  <c r="Z519"/>
  <c r="AM519"/>
  <c r="C498" l="1"/>
  <c r="AB499"/>
  <c r="AC499" s="1"/>
  <c r="AO499"/>
  <c r="AP499" s="1"/>
  <c r="O499"/>
  <c r="P499" s="1"/>
  <c r="Q499" s="1"/>
  <c r="AQ499"/>
  <c r="N499" l="1"/>
  <c r="R499"/>
  <c r="AA499"/>
  <c r="AE499"/>
  <c r="AR499"/>
  <c r="AN499"/>
  <c r="AD499"/>
  <c r="AU499" s="1"/>
  <c r="AS499" l="1"/>
  <c r="AT499" s="1"/>
  <c r="AV499"/>
  <c r="D499"/>
  <c r="AM500" l="1"/>
  <c r="Z500"/>
  <c r="M500"/>
  <c r="AY499"/>
  <c r="AW499"/>
  <c r="AX499"/>
  <c r="C499" l="1"/>
  <c r="O500"/>
  <c r="P500" s="1"/>
  <c r="Q500" s="1"/>
  <c r="AO500"/>
  <c r="AP500" s="1"/>
  <c r="AB500"/>
  <c r="AC500" s="1"/>
  <c r="AD500" s="1"/>
  <c r="AQ500"/>
  <c r="AS500" l="1"/>
  <c r="AT500" s="1"/>
  <c r="AU500"/>
  <c r="AE500"/>
  <c r="AA500"/>
  <c r="AN500"/>
  <c r="AR500"/>
  <c r="R500"/>
  <c r="N500"/>
  <c r="AV500" l="1"/>
  <c r="D500"/>
  <c r="Z501" l="1"/>
  <c r="M501"/>
  <c r="AY500"/>
  <c r="AM501"/>
  <c r="AW500"/>
  <c r="AX500"/>
  <c r="C500" l="1"/>
  <c r="O501"/>
  <c r="P501" s="1"/>
  <c r="AO501"/>
  <c r="AP501" s="1"/>
  <c r="AQ501" s="1"/>
  <c r="AB501"/>
  <c r="AC501" s="1"/>
  <c r="AD501" s="1"/>
  <c r="Q501"/>
  <c r="AU501" l="1"/>
  <c r="AV501" s="1"/>
  <c r="AS501"/>
  <c r="AT501" s="1"/>
  <c r="AA501"/>
  <c r="AE501"/>
  <c r="AR501"/>
  <c r="AN501"/>
  <c r="D501"/>
  <c r="N501"/>
  <c r="R501"/>
  <c r="AY501" l="1"/>
  <c r="Z502"/>
  <c r="AM502"/>
  <c r="M502"/>
  <c r="AX501"/>
  <c r="AW501"/>
  <c r="AB502" l="1"/>
  <c r="AC502" s="1"/>
  <c r="O502"/>
  <c r="P502" s="1"/>
  <c r="C501"/>
  <c r="Q502"/>
  <c r="AO502"/>
  <c r="AP502" s="1"/>
  <c r="AQ502" s="1"/>
  <c r="AD502"/>
  <c r="AU502" l="1"/>
  <c r="D502" s="1"/>
  <c r="R502"/>
  <c r="N502"/>
  <c r="AS502"/>
  <c r="AT502" s="1"/>
  <c r="AR502"/>
  <c r="AN502"/>
  <c r="AA502"/>
  <c r="AE502"/>
  <c r="AV502" l="1"/>
  <c r="Z503" s="1"/>
  <c r="M503"/>
  <c r="AW502"/>
  <c r="AX502" l="1"/>
  <c r="AB503" s="1"/>
  <c r="AC503" s="1"/>
  <c r="AM503"/>
  <c r="AY502"/>
  <c r="O503"/>
  <c r="P503" s="1"/>
  <c r="AD503"/>
  <c r="AQ503"/>
  <c r="AU503"/>
  <c r="Q503" l="1"/>
  <c r="AS503" s="1"/>
  <c r="AT503" s="1"/>
  <c r="AO503"/>
  <c r="AP503" s="1"/>
  <c r="C502"/>
  <c r="AN503"/>
  <c r="AN504" s="1"/>
  <c r="AN505" s="1"/>
  <c r="AN506" s="1"/>
  <c r="AN507" s="1"/>
  <c r="AN508" s="1"/>
  <c r="AN509" s="1"/>
  <c r="AN510" s="1"/>
  <c r="AN511" s="1"/>
  <c r="AN512" s="1"/>
  <c r="AN513" s="1"/>
  <c r="AN514" s="1"/>
  <c r="AN515" s="1"/>
  <c r="AN516" s="1"/>
  <c r="AN517" s="1"/>
  <c r="AN518" s="1"/>
  <c r="AN519" s="1"/>
  <c r="AM520" s="1"/>
  <c r="AR503"/>
  <c r="AA503"/>
  <c r="AA504" s="1"/>
  <c r="AA505" s="1"/>
  <c r="AA506" s="1"/>
  <c r="AA507" s="1"/>
  <c r="AA508" s="1"/>
  <c r="AA509" s="1"/>
  <c r="AA510" s="1"/>
  <c r="AA511" s="1"/>
  <c r="AA512" s="1"/>
  <c r="AA513" s="1"/>
  <c r="AA514" s="1"/>
  <c r="AA515" s="1"/>
  <c r="AA516" s="1"/>
  <c r="AA517" s="1"/>
  <c r="AA518" s="1"/>
  <c r="AA519" s="1"/>
  <c r="Z520" s="1"/>
  <c r="AE503"/>
  <c r="D503"/>
  <c r="AV503"/>
  <c r="N503"/>
  <c r="N504" s="1"/>
  <c r="N505" s="1"/>
  <c r="N506" s="1"/>
  <c r="N507" s="1"/>
  <c r="N508" s="1"/>
  <c r="N509" s="1"/>
  <c r="N510" s="1"/>
  <c r="N511" s="1"/>
  <c r="N512" s="1"/>
  <c r="N513" s="1"/>
  <c r="N514" s="1"/>
  <c r="N515" s="1"/>
  <c r="N516" s="1"/>
  <c r="N517" s="1"/>
  <c r="N518" s="1"/>
  <c r="N519" s="1"/>
  <c r="M520" s="1"/>
  <c r="R503"/>
  <c r="AM504" l="1"/>
  <c r="M504"/>
  <c r="Z504"/>
</calcChain>
</file>

<file path=xl/sharedStrings.xml><?xml version="1.0" encoding="utf-8"?>
<sst xmlns="http://schemas.openxmlformats.org/spreadsheetml/2006/main" count="180" uniqueCount="55">
  <si>
    <t xml:space="preserve"> </t>
  </si>
  <si>
    <t>Profit Target</t>
  </si>
  <si>
    <t>Stop Loss</t>
  </si>
  <si>
    <t>Split</t>
  </si>
  <si>
    <t>Streets</t>
  </si>
  <si>
    <t>E</t>
  </si>
  <si>
    <t>O</t>
  </si>
  <si>
    <t>H</t>
  </si>
  <si>
    <t>R</t>
  </si>
  <si>
    <t>L</t>
  </si>
  <si>
    <t>B</t>
  </si>
  <si>
    <t>Stop Loss (-)</t>
  </si>
  <si>
    <t>Peak</t>
  </si>
  <si>
    <t>Betting Codes</t>
  </si>
  <si>
    <t>Betting Amounts</t>
  </si>
  <si>
    <t>yes</t>
  </si>
  <si>
    <t>Progression Levels</t>
  </si>
  <si>
    <t>W/L</t>
  </si>
  <si>
    <t>Bet Count</t>
  </si>
  <si>
    <t>Lines</t>
  </si>
  <si>
    <t>Results H/L</t>
  </si>
  <si>
    <t>Doz</t>
  </si>
  <si>
    <t>Col</t>
  </si>
  <si>
    <t>Red/Black</t>
  </si>
  <si>
    <t>RB</t>
  </si>
  <si>
    <t>Even/Odd</t>
  </si>
  <si>
    <t>E/O</t>
  </si>
  <si>
    <t>Results E/O</t>
  </si>
  <si>
    <t>High/Low</t>
  </si>
  <si>
    <t>H/L</t>
  </si>
  <si>
    <t>Results R/B</t>
  </si>
  <si>
    <t>Maximum # Spins to Bet</t>
  </si>
  <si>
    <t>Sum 3 EC Results</t>
  </si>
  <si>
    <t>Red Gaps</t>
  </si>
  <si>
    <t>Black Gaps</t>
  </si>
  <si>
    <t>Even Gaps</t>
  </si>
  <si>
    <t>Odd Gaps</t>
  </si>
  <si>
    <t>High Gaps</t>
  </si>
  <si>
    <t>Low Gaps</t>
  </si>
  <si>
    <t>Press Function Key F9 for another Set of Spins</t>
  </si>
  <si>
    <t>N</t>
  </si>
  <si>
    <t>P</t>
  </si>
  <si>
    <t>Q</t>
  </si>
  <si>
    <t>profit target</t>
  </si>
  <si>
    <t>3 EC Prog</t>
  </si>
  <si>
    <t>PB Amount</t>
  </si>
  <si>
    <t>PB Count</t>
  </si>
  <si>
    <t>Target Gap Size</t>
  </si>
  <si>
    <t>Betting Gap Size</t>
  </si>
  <si>
    <t>Bankroll</t>
  </si>
  <si>
    <t>Bet Results</t>
  </si>
  <si>
    <t>Levels</t>
  </si>
  <si>
    <t>Rise &amp; Fall</t>
  </si>
  <si>
    <t>1= PD     2=R&amp;F</t>
  </si>
  <si>
    <t>Progression Divisor (PD)</t>
  </si>
</sst>
</file>

<file path=xl/styles.xml><?xml version="1.0" encoding="utf-8"?>
<styleSheet xmlns="http://schemas.openxmlformats.org/spreadsheetml/2006/main">
  <fonts count="23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z val="11"/>
      <name val="Arial"/>
      <family val="2"/>
    </font>
    <font>
      <shadow/>
      <sz val="8"/>
      <name val="Arial"/>
      <family val="2"/>
    </font>
    <font>
      <b/>
      <shadow/>
      <sz val="8"/>
      <name val="Arial"/>
      <family val="2"/>
    </font>
    <font>
      <sz val="8"/>
      <color indexed="63"/>
      <name val="Calibri"/>
      <family val="2"/>
    </font>
    <font>
      <b/>
      <sz val="8"/>
      <color indexed="63"/>
      <name val="Arial"/>
      <family val="2"/>
    </font>
    <font>
      <shadow/>
      <sz val="10"/>
      <name val="Arial"/>
      <family val="2"/>
    </font>
    <font>
      <sz val="7"/>
      <color indexed="63"/>
      <name val="Calibri"/>
      <family val="2"/>
    </font>
    <font>
      <sz val="14"/>
      <name val="Arial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12"/>
      <color rgb="FF00000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hadow/>
      <sz val="10"/>
      <name val="Arial"/>
      <family val="2"/>
    </font>
    <font>
      <sz val="7"/>
      <name val="Arial"/>
      <family val="2"/>
      <charset val="134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41"/>
        <bgColor indexed="26"/>
      </patternFill>
    </fill>
    <fill>
      <patternFill patternType="solid">
        <fgColor indexed="15"/>
        <bgColor indexed="35"/>
      </patternFill>
    </fill>
    <fill>
      <patternFill patternType="solid">
        <fgColor indexed="13"/>
        <bgColor indexed="34"/>
      </patternFill>
    </fill>
    <fill>
      <patternFill patternType="solid">
        <fgColor rgb="FFFFFF00"/>
        <bgColor indexed="3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49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59996337778862885"/>
        <bgColor indexed="34"/>
      </patternFill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darkGray">
        <fgColor rgb="FFFF0000"/>
        <bgColor theme="5" tint="0.59996337778862885"/>
      </patternFill>
    </fill>
    <fill>
      <patternFill patternType="darkGray">
        <fgColor theme="5" tint="0.79998168889431442"/>
        <bgColor indexed="65"/>
      </patternFill>
    </fill>
    <fill>
      <patternFill patternType="gray125">
        <fgColor rgb="FF00B0F0"/>
      </patternFill>
    </fill>
    <fill>
      <patternFill patternType="solid">
        <fgColor rgb="FF00FF00"/>
        <bgColor indexed="64"/>
      </patternFill>
    </fill>
    <fill>
      <patternFill patternType="lightDown">
        <fgColor theme="0" tint="-0.14996795556505021"/>
        <bgColor indexed="65"/>
      </patternFill>
    </fill>
    <fill>
      <patternFill patternType="mediumGray">
        <fgColor rgb="FF00B0F0"/>
      </patternFill>
    </fill>
    <fill>
      <patternFill patternType="lightGray">
        <fgColor rgb="FFFF0000"/>
      </patternFill>
    </fill>
    <fill>
      <patternFill patternType="solid">
        <fgColor rgb="FF00FFFF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1FF7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4" fillId="0" borderId="0"/>
  </cellStyleXfs>
  <cellXfs count="171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ont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textRotation="90"/>
    </xf>
    <xf numFmtId="0" fontId="3" fillId="0" borderId="0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2" fillId="2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ill="1" applyBorder="1"/>
    <xf numFmtId="0" fontId="6" fillId="6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 textRotation="90"/>
    </xf>
    <xf numFmtId="0" fontId="0" fillId="7" borderId="1" xfId="0" applyFont="1" applyFill="1" applyBorder="1" applyAlignment="1">
      <alignment horizontal="center"/>
    </xf>
    <xf numFmtId="0" fontId="8" fillId="0" borderId="0" xfId="1" applyFont="1" applyAlignment="1">
      <alignment horizontal="center" vertical="center"/>
    </xf>
    <xf numFmtId="0" fontId="10" fillId="6" borderId="1" xfId="0" applyFont="1" applyFill="1" applyBorder="1" applyAlignment="1">
      <alignment horizontal="center"/>
    </xf>
    <xf numFmtId="0" fontId="11" fillId="0" borderId="0" xfId="1" applyFont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/>
    <xf numFmtId="0" fontId="3" fillId="9" borderId="4" xfId="0" applyFont="1" applyFill="1" applyBorder="1" applyAlignment="1">
      <alignment horizontal="center" textRotation="90"/>
    </xf>
    <xf numFmtId="0" fontId="0" fillId="9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2" fillId="0" borderId="1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9" fillId="0" borderId="8" xfId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2" fillId="0" borderId="4" xfId="0" applyFont="1" applyFill="1" applyBorder="1" applyAlignment="1">
      <alignment horizontal="center" textRotation="90"/>
    </xf>
    <xf numFmtId="0" fontId="0" fillId="6" borderId="1" xfId="0" applyFill="1" applyBorder="1" applyAlignment="1">
      <alignment horizontal="center"/>
    </xf>
    <xf numFmtId="0" fontId="14" fillId="11" borderId="1" xfId="0" applyFont="1" applyFill="1" applyBorder="1" applyAlignment="1">
      <alignment horizontal="center"/>
    </xf>
    <xf numFmtId="0" fontId="7" fillId="1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12" borderId="0" xfId="0" applyFont="1" applyFill="1" applyBorder="1" applyAlignment="1">
      <alignment horizontal="center"/>
    </xf>
    <xf numFmtId="0" fontId="14" fillId="13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14" borderId="18" xfId="0" applyFont="1" applyFill="1" applyBorder="1" applyAlignment="1" applyProtection="1">
      <alignment horizontal="center"/>
      <protection locked="0"/>
    </xf>
    <xf numFmtId="0" fontId="0" fillId="0" borderId="3" xfId="0" applyFill="1" applyBorder="1" applyAlignment="1">
      <alignment horizontal="center"/>
    </xf>
    <xf numFmtId="0" fontId="13" fillId="10" borderId="4" xfId="0" applyFont="1" applyFill="1" applyBorder="1" applyAlignment="1">
      <alignment horizontal="center"/>
    </xf>
    <xf numFmtId="0" fontId="3" fillId="0" borderId="21" xfId="0" applyFont="1" applyFill="1" applyBorder="1" applyAlignment="1" applyProtection="1">
      <protection locked="0"/>
    </xf>
    <xf numFmtId="0" fontId="0" fillId="4" borderId="1" xfId="0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16" borderId="4" xfId="0" applyFont="1" applyFill="1" applyBorder="1" applyAlignment="1">
      <alignment horizontal="center"/>
    </xf>
    <xf numFmtId="0" fontId="17" fillId="17" borderId="8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18" fillId="18" borderId="6" xfId="0" applyFont="1" applyFill="1" applyBorder="1" applyAlignment="1">
      <alignment horizontal="center"/>
    </xf>
    <xf numFmtId="0" fontId="14" fillId="11" borderId="6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2" fillId="0" borderId="1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15" xfId="0" applyFont="1" applyFill="1" applyBorder="1" applyAlignment="1" applyProtection="1">
      <alignment horizontal="center"/>
      <protection locked="0"/>
    </xf>
    <xf numFmtId="0" fontId="5" fillId="19" borderId="8" xfId="0" applyFont="1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3" fillId="0" borderId="4" xfId="0" applyFont="1" applyFill="1" applyBorder="1" applyAlignment="1">
      <alignment horizontal="center" textRotation="90"/>
    </xf>
    <xf numFmtId="0" fontId="16" fillId="6" borderId="4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 textRotation="90"/>
    </xf>
    <xf numFmtId="0" fontId="17" fillId="0" borderId="16" xfId="0" applyFont="1" applyFill="1" applyBorder="1" applyAlignment="1"/>
    <xf numFmtId="0" fontId="17" fillId="0" borderId="0" xfId="0" applyFont="1" applyFill="1" applyBorder="1" applyAlignment="1"/>
    <xf numFmtId="0" fontId="12" fillId="0" borderId="0" xfId="0" applyFont="1" applyFill="1" applyBorder="1" applyAlignment="1"/>
    <xf numFmtId="0" fontId="3" fillId="17" borderId="4" xfId="0" applyFont="1" applyFill="1" applyBorder="1" applyAlignment="1">
      <alignment horizontal="center" textRotation="90"/>
    </xf>
    <xf numFmtId="0" fontId="3" fillId="17" borderId="0" xfId="0" applyFont="1" applyFill="1" applyBorder="1" applyAlignment="1">
      <alignment horizontal="center"/>
    </xf>
    <xf numFmtId="0" fontId="0" fillId="21" borderId="0" xfId="0" applyFill="1" applyAlignment="1">
      <alignment horizontal="center"/>
    </xf>
    <xf numFmtId="0" fontId="19" fillId="21" borderId="0" xfId="0" applyFont="1" applyFill="1" applyAlignment="1">
      <alignment horizontal="center"/>
    </xf>
    <xf numFmtId="0" fontId="0" fillId="4" borderId="23" xfId="0" applyFont="1" applyFill="1" applyBorder="1" applyAlignment="1">
      <alignment horizontal="center"/>
    </xf>
    <xf numFmtId="0" fontId="17" fillId="0" borderId="8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1" xfId="0" applyFill="1" applyBorder="1" applyAlignment="1"/>
    <xf numFmtId="0" fontId="0" fillId="0" borderId="13" xfId="0" applyFill="1" applyBorder="1" applyAlignment="1"/>
    <xf numFmtId="0" fontId="0" fillId="0" borderId="0" xfId="0" applyFill="1" applyAlignment="1"/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11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13" xfId="0" applyFill="1" applyBorder="1" applyAlignment="1">
      <alignment horizontal="left"/>
    </xf>
    <xf numFmtId="0" fontId="8" fillId="0" borderId="0" xfId="1" applyFont="1" applyAlignment="1">
      <alignment horizontal="left"/>
    </xf>
    <xf numFmtId="0" fontId="0" fillId="0" borderId="12" xfId="0" applyFill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9" fontId="3" fillId="0" borderId="5" xfId="0" applyNumberFormat="1" applyFont="1" applyFill="1" applyBorder="1" applyAlignment="1">
      <alignment horizontal="center" wrapText="1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left"/>
    </xf>
    <xf numFmtId="0" fontId="0" fillId="0" borderId="5" xfId="0" applyFont="1" applyFill="1" applyBorder="1"/>
    <xf numFmtId="0" fontId="17" fillId="0" borderId="16" xfId="0" applyFont="1" applyFill="1" applyBorder="1" applyAlignment="1">
      <alignment horizontal="center"/>
    </xf>
    <xf numFmtId="0" fontId="3" fillId="23" borderId="4" xfId="0" applyFont="1" applyFill="1" applyBorder="1" applyAlignment="1">
      <alignment horizontal="center" textRotation="90"/>
    </xf>
    <xf numFmtId="0" fontId="17" fillId="23" borderId="8" xfId="0" applyFont="1" applyFill="1" applyBorder="1" applyAlignment="1">
      <alignment horizontal="center"/>
    </xf>
    <xf numFmtId="0" fontId="20" fillId="23" borderId="8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20" fillId="0" borderId="8" xfId="0" applyFont="1" applyFill="1" applyBorder="1" applyAlignment="1">
      <alignment horizontal="center"/>
    </xf>
    <xf numFmtId="0" fontId="0" fillId="0" borderId="0" xfId="0" applyFont="1" applyFill="1" applyAlignment="1">
      <alignment horizontal="center" textRotation="90"/>
    </xf>
    <xf numFmtId="49" fontId="0" fillId="0" borderId="0" xfId="0" applyNumberFormat="1" applyFill="1" applyAlignment="1">
      <alignment horizontal="center"/>
    </xf>
    <xf numFmtId="49" fontId="0" fillId="0" borderId="0" xfId="0" applyNumberFormat="1" applyFont="1" applyFill="1" applyAlignment="1">
      <alignment horizontal="center" textRotation="90"/>
    </xf>
    <xf numFmtId="49" fontId="0" fillId="0" borderId="0" xfId="0" applyNumberFormat="1" applyFill="1" applyBorder="1" applyAlignment="1" applyProtection="1">
      <alignment horizontal="center"/>
      <protection locked="0"/>
    </xf>
    <xf numFmtId="0" fontId="15" fillId="0" borderId="0" xfId="0" applyFont="1" applyAlignment="1">
      <alignment horizontal="center"/>
    </xf>
    <xf numFmtId="0" fontId="3" fillId="0" borderId="0" xfId="0" applyFont="1" applyFill="1" applyBorder="1" applyAlignment="1">
      <alignment textRotation="90"/>
    </xf>
    <xf numFmtId="0" fontId="2" fillId="0" borderId="0" xfId="0" applyFont="1" applyFill="1" applyBorder="1" applyAlignment="1">
      <alignment textRotation="90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3" fillId="15" borderId="0" xfId="0" applyFont="1" applyFill="1" applyAlignment="1">
      <alignment horizontal="center"/>
    </xf>
    <xf numFmtId="0" fontId="3" fillId="15" borderId="19" xfId="0" applyFont="1" applyFill="1" applyBorder="1" applyAlignment="1" applyProtection="1">
      <alignment horizontal="center"/>
      <protection locked="0"/>
    </xf>
    <xf numFmtId="0" fontId="3" fillId="3" borderId="4" xfId="0" applyFont="1" applyFill="1" applyBorder="1" applyAlignment="1">
      <alignment horizontal="center" textRotation="90"/>
    </xf>
    <xf numFmtId="0" fontId="21" fillId="3" borderId="31" xfId="0" applyFont="1" applyFill="1" applyBorder="1" applyAlignment="1" applyProtection="1">
      <alignment horizontal="center"/>
      <protection locked="0"/>
    </xf>
    <xf numFmtId="0" fontId="0" fillId="0" borderId="31" xfId="0" applyFill="1" applyBorder="1" applyProtection="1">
      <protection locked="0"/>
    </xf>
    <xf numFmtId="0" fontId="3" fillId="0" borderId="26" xfId="0" applyFont="1" applyFill="1" applyBorder="1" applyAlignment="1" applyProtection="1">
      <protection locked="0"/>
    </xf>
    <xf numFmtId="0" fontId="3" fillId="0" borderId="19" xfId="0" applyFont="1" applyFill="1" applyBorder="1" applyAlignment="1" applyProtection="1">
      <alignment horizontal="center"/>
      <protection locked="0"/>
    </xf>
    <xf numFmtId="0" fontId="0" fillId="0" borderId="0" xfId="0" applyFont="1" applyFill="1" applyBorder="1"/>
    <xf numFmtId="0" fontId="14" fillId="8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/>
    </xf>
    <xf numFmtId="0" fontId="22" fillId="19" borderId="28" xfId="0" applyFont="1" applyFill="1" applyBorder="1" applyAlignment="1" applyProtection="1">
      <alignment horizontal="center" textRotation="90"/>
      <protection locked="0"/>
    </xf>
    <xf numFmtId="0" fontId="22" fillId="19" borderId="29" xfId="0" applyFont="1" applyFill="1" applyBorder="1" applyAlignment="1" applyProtection="1">
      <alignment horizontal="center" textRotation="90"/>
      <protection locked="0"/>
    </xf>
    <xf numFmtId="0" fontId="22" fillId="19" borderId="30" xfId="0" applyFont="1" applyFill="1" applyBorder="1" applyAlignment="1" applyProtection="1">
      <alignment horizontal="center" textRotation="90"/>
      <protection locked="0"/>
    </xf>
    <xf numFmtId="0" fontId="0" fillId="0" borderId="5" xfId="0" applyFill="1" applyBorder="1"/>
    <xf numFmtId="0" fontId="0" fillId="0" borderId="3" xfId="0" applyFill="1" applyBorder="1"/>
    <xf numFmtId="0" fontId="0" fillId="0" borderId="5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0" borderId="5" xfId="0" applyFont="1" applyFill="1" applyBorder="1"/>
    <xf numFmtId="0" fontId="0" fillId="0" borderId="3" xfId="0" applyFont="1" applyFill="1" applyBorder="1"/>
    <xf numFmtId="0" fontId="17" fillId="19" borderId="5" xfId="0" applyFont="1" applyFill="1" applyBorder="1" applyAlignment="1">
      <alignment horizontal="center"/>
    </xf>
    <xf numFmtId="0" fontId="17" fillId="19" borderId="3" xfId="0" applyFont="1" applyFill="1" applyBorder="1" applyAlignment="1">
      <alignment horizontal="center"/>
    </xf>
    <xf numFmtId="0" fontId="17" fillId="19" borderId="24" xfId="0" applyFont="1" applyFill="1" applyBorder="1" applyAlignment="1">
      <alignment horizontal="center"/>
    </xf>
    <xf numFmtId="0" fontId="3" fillId="15" borderId="15" xfId="0" applyFont="1" applyFill="1" applyBorder="1" applyAlignment="1" applyProtection="1">
      <alignment horizontal="center"/>
      <protection locked="0"/>
    </xf>
    <xf numFmtId="0" fontId="3" fillId="15" borderId="17" xfId="0" applyFont="1" applyFill="1" applyBorder="1" applyAlignment="1" applyProtection="1">
      <alignment horizontal="center"/>
      <protection locked="0"/>
    </xf>
    <xf numFmtId="0" fontId="3" fillId="15" borderId="27" xfId="0" applyFont="1" applyFill="1" applyBorder="1" applyAlignment="1" applyProtection="1">
      <alignment horizontal="center"/>
      <protection locked="0"/>
    </xf>
    <xf numFmtId="0" fontId="17" fillId="24" borderId="0" xfId="0" applyFont="1" applyFill="1" applyBorder="1" applyAlignment="1">
      <alignment horizontal="center"/>
    </xf>
    <xf numFmtId="0" fontId="3" fillId="19" borderId="15" xfId="0" applyFont="1" applyFill="1" applyBorder="1" applyAlignment="1">
      <alignment horizontal="center"/>
    </xf>
    <xf numFmtId="0" fontId="3" fillId="19" borderId="16" xfId="0" applyFont="1" applyFill="1" applyBorder="1" applyAlignment="1">
      <alignment horizontal="center"/>
    </xf>
    <xf numFmtId="0" fontId="3" fillId="19" borderId="17" xfId="0" applyFont="1" applyFill="1" applyBorder="1" applyAlignment="1">
      <alignment horizontal="center"/>
    </xf>
    <xf numFmtId="0" fontId="3" fillId="15" borderId="16" xfId="0" applyFont="1" applyFill="1" applyBorder="1" applyAlignment="1" applyProtection="1">
      <alignment horizontal="center"/>
      <protection locked="0"/>
    </xf>
    <xf numFmtId="0" fontId="3" fillId="15" borderId="19" xfId="0" applyFont="1" applyFill="1" applyBorder="1" applyAlignment="1" applyProtection="1">
      <alignment horizontal="center"/>
      <protection locked="0"/>
    </xf>
    <xf numFmtId="0" fontId="3" fillId="15" borderId="26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>
      <alignment horizontal="center" textRotation="90"/>
    </xf>
    <xf numFmtId="0" fontId="2" fillId="0" borderId="10" xfId="0" applyFont="1" applyFill="1" applyBorder="1" applyAlignment="1">
      <alignment horizontal="center" textRotation="90"/>
    </xf>
    <xf numFmtId="0" fontId="3" fillId="0" borderId="2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7" fillId="6" borderId="22" xfId="0" applyFont="1" applyFill="1" applyBorder="1" applyAlignment="1">
      <alignment horizontal="center"/>
    </xf>
    <xf numFmtId="0" fontId="17" fillId="6" borderId="20" xfId="0" applyFont="1" applyFill="1" applyBorder="1" applyAlignment="1">
      <alignment horizontal="center"/>
    </xf>
    <xf numFmtId="0" fontId="3" fillId="6" borderId="22" xfId="0" applyFont="1" applyFill="1" applyBorder="1" applyAlignment="1">
      <alignment horizontal="center"/>
    </xf>
    <xf numFmtId="0" fontId="3" fillId="6" borderId="20" xfId="0" applyFont="1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0" xfId="0" applyFill="1" applyBorder="1" applyAlignment="1"/>
    <xf numFmtId="0" fontId="0" fillId="15" borderId="31" xfId="0" applyFill="1" applyBorder="1" applyAlignment="1">
      <alignment horizontal="center" textRotation="90"/>
    </xf>
    <xf numFmtId="0" fontId="0" fillId="22" borderId="31" xfId="0" applyFill="1" applyBorder="1" applyAlignment="1">
      <alignment horizontal="center"/>
    </xf>
  </cellXfs>
  <cellStyles count="2">
    <cellStyle name="Excel Built-in Normal" xfId="1"/>
    <cellStyle name="Normal" xfId="0" builtinId="0"/>
  </cellStyles>
  <dxfs count="3"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  <color rgb="FF00FFFF"/>
      <color rgb="FFE6E6E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Sheet1!$J$4</c:f>
              <c:strCache>
                <c:ptCount val="1"/>
                <c:pt idx="0">
                  <c:v>Black Gaps</c:v>
                </c:pt>
              </c:strCache>
            </c:strRef>
          </c:tx>
          <c:val>
            <c:numRef>
              <c:f>Sheet1!$J$5:$J$503</c:f>
              <c:numCache>
                <c:formatCode>General</c:formatCode>
                <c:ptCount val="49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2</c:v>
                </c:pt>
                <c:pt idx="19">
                  <c:v>3</c:v>
                </c:pt>
                <c:pt idx="20">
                  <c:v>4</c:v>
                </c:pt>
                <c:pt idx="21">
                  <c:v>0</c:v>
                </c:pt>
                <c:pt idx="22">
                  <c:v>1</c:v>
                </c:pt>
                <c:pt idx="23">
                  <c:v>2</c:v>
                </c:pt>
                <c:pt idx="24">
                  <c:v>3</c:v>
                </c:pt>
                <c:pt idx="25">
                  <c:v>4</c:v>
                </c:pt>
                <c:pt idx="26">
                  <c:v>0</c:v>
                </c:pt>
                <c:pt idx="27">
                  <c:v>1</c:v>
                </c:pt>
                <c:pt idx="28">
                  <c:v>2</c:v>
                </c:pt>
                <c:pt idx="29">
                  <c:v>3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1</c:v>
                </c:pt>
                <c:pt idx="34">
                  <c:v>2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1</c:v>
                </c:pt>
                <c:pt idx="40">
                  <c:v>2</c:v>
                </c:pt>
                <c:pt idx="41">
                  <c:v>3</c:v>
                </c:pt>
                <c:pt idx="42">
                  <c:v>4</c:v>
                </c:pt>
                <c:pt idx="43">
                  <c:v>5</c:v>
                </c:pt>
                <c:pt idx="44">
                  <c:v>0</c:v>
                </c:pt>
                <c:pt idx="45">
                  <c:v>1</c:v>
                </c:pt>
                <c:pt idx="46">
                  <c:v>2</c:v>
                </c:pt>
                <c:pt idx="47">
                  <c:v>3</c:v>
                </c:pt>
                <c:pt idx="48">
                  <c:v>4</c:v>
                </c:pt>
                <c:pt idx="49">
                  <c:v>0</c:v>
                </c:pt>
                <c:pt idx="50">
                  <c:v>1</c:v>
                </c:pt>
                <c:pt idx="51">
                  <c:v>2</c:v>
                </c:pt>
                <c:pt idx="52">
                  <c:v>0</c:v>
                </c:pt>
                <c:pt idx="53">
                  <c:v>0</c:v>
                </c:pt>
                <c:pt idx="54">
                  <c:v>1</c:v>
                </c:pt>
                <c:pt idx="55">
                  <c:v>2</c:v>
                </c:pt>
                <c:pt idx="56">
                  <c:v>0</c:v>
                </c:pt>
                <c:pt idx="57">
                  <c:v>1</c:v>
                </c:pt>
                <c:pt idx="58">
                  <c:v>0</c:v>
                </c:pt>
                <c:pt idx="59">
                  <c:v>1</c:v>
                </c:pt>
                <c:pt idx="60">
                  <c:v>0</c:v>
                </c:pt>
                <c:pt idx="61">
                  <c:v>1</c:v>
                </c:pt>
                <c:pt idx="62">
                  <c:v>2</c:v>
                </c:pt>
                <c:pt idx="63">
                  <c:v>0</c:v>
                </c:pt>
                <c:pt idx="64">
                  <c:v>1</c:v>
                </c:pt>
                <c:pt idx="65">
                  <c:v>2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1</c:v>
                </c:pt>
                <c:pt idx="71">
                  <c:v>2</c:v>
                </c:pt>
                <c:pt idx="72">
                  <c:v>0</c:v>
                </c:pt>
                <c:pt idx="73">
                  <c:v>1</c:v>
                </c:pt>
                <c:pt idx="74">
                  <c:v>2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1</c:v>
                </c:pt>
                <c:pt idx="84">
                  <c:v>0</c:v>
                </c:pt>
                <c:pt idx="85">
                  <c:v>0</c:v>
                </c:pt>
                <c:pt idx="86">
                  <c:v>1</c:v>
                </c:pt>
                <c:pt idx="87">
                  <c:v>2</c:v>
                </c:pt>
                <c:pt idx="88">
                  <c:v>3</c:v>
                </c:pt>
                <c:pt idx="89">
                  <c:v>0</c:v>
                </c:pt>
                <c:pt idx="90">
                  <c:v>0</c:v>
                </c:pt>
                <c:pt idx="91">
                  <c:v>1</c:v>
                </c:pt>
                <c:pt idx="92">
                  <c:v>0</c:v>
                </c:pt>
                <c:pt idx="93">
                  <c:v>1</c:v>
                </c:pt>
                <c:pt idx="94">
                  <c:v>2</c:v>
                </c:pt>
                <c:pt idx="95">
                  <c:v>0</c:v>
                </c:pt>
                <c:pt idx="96">
                  <c:v>0</c:v>
                </c:pt>
                <c:pt idx="97">
                  <c:v>1</c:v>
                </c:pt>
                <c:pt idx="98">
                  <c:v>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1</c:v>
                </c:pt>
                <c:pt idx="105">
                  <c:v>2</c:v>
                </c:pt>
                <c:pt idx="106">
                  <c:v>3</c:v>
                </c:pt>
                <c:pt idx="107">
                  <c:v>4</c:v>
                </c:pt>
                <c:pt idx="108">
                  <c:v>5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1</c:v>
                </c:pt>
                <c:pt idx="113">
                  <c:v>2</c:v>
                </c:pt>
                <c:pt idx="114">
                  <c:v>3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1</c:v>
                </c:pt>
                <c:pt idx="121">
                  <c:v>2</c:v>
                </c:pt>
                <c:pt idx="122">
                  <c:v>0</c:v>
                </c:pt>
                <c:pt idx="123">
                  <c:v>1</c:v>
                </c:pt>
                <c:pt idx="124">
                  <c:v>2</c:v>
                </c:pt>
                <c:pt idx="125">
                  <c:v>3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1</c:v>
                </c:pt>
                <c:pt idx="130">
                  <c:v>2</c:v>
                </c:pt>
                <c:pt idx="131">
                  <c:v>3</c:v>
                </c:pt>
                <c:pt idx="132">
                  <c:v>0</c:v>
                </c:pt>
                <c:pt idx="133">
                  <c:v>0</c:v>
                </c:pt>
                <c:pt idx="134">
                  <c:v>1</c:v>
                </c:pt>
                <c:pt idx="135">
                  <c:v>0</c:v>
                </c:pt>
                <c:pt idx="136">
                  <c:v>0</c:v>
                </c:pt>
                <c:pt idx="137">
                  <c:v>1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1</c:v>
                </c:pt>
                <c:pt idx="144">
                  <c:v>0</c:v>
                </c:pt>
                <c:pt idx="145">
                  <c:v>1</c:v>
                </c:pt>
                <c:pt idx="146">
                  <c:v>2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1</c:v>
                </c:pt>
                <c:pt idx="151">
                  <c:v>0</c:v>
                </c:pt>
                <c:pt idx="152">
                  <c:v>0</c:v>
                </c:pt>
                <c:pt idx="153">
                  <c:v>1</c:v>
                </c:pt>
                <c:pt idx="154">
                  <c:v>2</c:v>
                </c:pt>
                <c:pt idx="155">
                  <c:v>0</c:v>
                </c:pt>
                <c:pt idx="156">
                  <c:v>1</c:v>
                </c:pt>
                <c:pt idx="157">
                  <c:v>2</c:v>
                </c:pt>
                <c:pt idx="158">
                  <c:v>3</c:v>
                </c:pt>
                <c:pt idx="159">
                  <c:v>0</c:v>
                </c:pt>
                <c:pt idx="160">
                  <c:v>1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1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1</c:v>
                </c:pt>
                <c:pt idx="174">
                  <c:v>0</c:v>
                </c:pt>
                <c:pt idx="175">
                  <c:v>0</c:v>
                </c:pt>
                <c:pt idx="176">
                  <c:v>1</c:v>
                </c:pt>
                <c:pt idx="177">
                  <c:v>2</c:v>
                </c:pt>
                <c:pt idx="178">
                  <c:v>0</c:v>
                </c:pt>
                <c:pt idx="179">
                  <c:v>1</c:v>
                </c:pt>
                <c:pt idx="180">
                  <c:v>2</c:v>
                </c:pt>
                <c:pt idx="181">
                  <c:v>3</c:v>
                </c:pt>
                <c:pt idx="182">
                  <c:v>0</c:v>
                </c:pt>
                <c:pt idx="183">
                  <c:v>0</c:v>
                </c:pt>
                <c:pt idx="184">
                  <c:v>1</c:v>
                </c:pt>
                <c:pt idx="185">
                  <c:v>0</c:v>
                </c:pt>
                <c:pt idx="186">
                  <c:v>1</c:v>
                </c:pt>
                <c:pt idx="187">
                  <c:v>0</c:v>
                </c:pt>
                <c:pt idx="188">
                  <c:v>0</c:v>
                </c:pt>
                <c:pt idx="189">
                  <c:v>1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1</c:v>
                </c:pt>
                <c:pt idx="195">
                  <c:v>0</c:v>
                </c:pt>
                <c:pt idx="196">
                  <c:v>1</c:v>
                </c:pt>
                <c:pt idx="197">
                  <c:v>2</c:v>
                </c:pt>
                <c:pt idx="198">
                  <c:v>3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1</c:v>
                </c:pt>
                <c:pt idx="205">
                  <c:v>0</c:v>
                </c:pt>
                <c:pt idx="206">
                  <c:v>1</c:v>
                </c:pt>
                <c:pt idx="207">
                  <c:v>0</c:v>
                </c:pt>
                <c:pt idx="208">
                  <c:v>1</c:v>
                </c:pt>
                <c:pt idx="209">
                  <c:v>0</c:v>
                </c:pt>
                <c:pt idx="210">
                  <c:v>0</c:v>
                </c:pt>
                <c:pt idx="211">
                  <c:v>1</c:v>
                </c:pt>
                <c:pt idx="212">
                  <c:v>2</c:v>
                </c:pt>
                <c:pt idx="213">
                  <c:v>0</c:v>
                </c:pt>
                <c:pt idx="214">
                  <c:v>0</c:v>
                </c:pt>
                <c:pt idx="215">
                  <c:v>1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1</c:v>
                </c:pt>
                <c:pt idx="220">
                  <c:v>0</c:v>
                </c:pt>
                <c:pt idx="221">
                  <c:v>0</c:v>
                </c:pt>
                <c:pt idx="222">
                  <c:v>1</c:v>
                </c:pt>
                <c:pt idx="223">
                  <c:v>2</c:v>
                </c:pt>
                <c:pt idx="224">
                  <c:v>3</c:v>
                </c:pt>
                <c:pt idx="225">
                  <c:v>4</c:v>
                </c:pt>
                <c:pt idx="226">
                  <c:v>0</c:v>
                </c:pt>
                <c:pt idx="227">
                  <c:v>0</c:v>
                </c:pt>
                <c:pt idx="228">
                  <c:v>1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1</c:v>
                </c:pt>
                <c:pt idx="233">
                  <c:v>2</c:v>
                </c:pt>
                <c:pt idx="234">
                  <c:v>0</c:v>
                </c:pt>
                <c:pt idx="235">
                  <c:v>1</c:v>
                </c:pt>
                <c:pt idx="236">
                  <c:v>2</c:v>
                </c:pt>
                <c:pt idx="237">
                  <c:v>0</c:v>
                </c:pt>
                <c:pt idx="238">
                  <c:v>0</c:v>
                </c:pt>
                <c:pt idx="239">
                  <c:v>1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1</c:v>
                </c:pt>
                <c:pt idx="244">
                  <c:v>2</c:v>
                </c:pt>
                <c:pt idx="245">
                  <c:v>0</c:v>
                </c:pt>
                <c:pt idx="246">
                  <c:v>0</c:v>
                </c:pt>
                <c:pt idx="247">
                  <c:v>1</c:v>
                </c:pt>
                <c:pt idx="248">
                  <c:v>0</c:v>
                </c:pt>
                <c:pt idx="249">
                  <c:v>0</c:v>
                </c:pt>
                <c:pt idx="250">
                  <c:v>1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1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1</c:v>
                </c:pt>
                <c:pt idx="262">
                  <c:v>0</c:v>
                </c:pt>
                <c:pt idx="263">
                  <c:v>1</c:v>
                </c:pt>
                <c:pt idx="264">
                  <c:v>0</c:v>
                </c:pt>
                <c:pt idx="265">
                  <c:v>0</c:v>
                </c:pt>
                <c:pt idx="266">
                  <c:v>1</c:v>
                </c:pt>
                <c:pt idx="267">
                  <c:v>2</c:v>
                </c:pt>
                <c:pt idx="268">
                  <c:v>0</c:v>
                </c:pt>
                <c:pt idx="269">
                  <c:v>0</c:v>
                </c:pt>
                <c:pt idx="270">
                  <c:v>1</c:v>
                </c:pt>
                <c:pt idx="271">
                  <c:v>2</c:v>
                </c:pt>
                <c:pt idx="272">
                  <c:v>0</c:v>
                </c:pt>
                <c:pt idx="273">
                  <c:v>1</c:v>
                </c:pt>
                <c:pt idx="274">
                  <c:v>0</c:v>
                </c:pt>
                <c:pt idx="275">
                  <c:v>1</c:v>
                </c:pt>
                <c:pt idx="276">
                  <c:v>0</c:v>
                </c:pt>
                <c:pt idx="277">
                  <c:v>1</c:v>
                </c:pt>
                <c:pt idx="278">
                  <c:v>0</c:v>
                </c:pt>
                <c:pt idx="279">
                  <c:v>1</c:v>
                </c:pt>
                <c:pt idx="280">
                  <c:v>0</c:v>
                </c:pt>
                <c:pt idx="281">
                  <c:v>1</c:v>
                </c:pt>
                <c:pt idx="282">
                  <c:v>0</c:v>
                </c:pt>
                <c:pt idx="283">
                  <c:v>1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1</c:v>
                </c:pt>
                <c:pt idx="291">
                  <c:v>0</c:v>
                </c:pt>
                <c:pt idx="292">
                  <c:v>1</c:v>
                </c:pt>
                <c:pt idx="293">
                  <c:v>0</c:v>
                </c:pt>
                <c:pt idx="294">
                  <c:v>0</c:v>
                </c:pt>
                <c:pt idx="295">
                  <c:v>1</c:v>
                </c:pt>
                <c:pt idx="296">
                  <c:v>2</c:v>
                </c:pt>
                <c:pt idx="297">
                  <c:v>3</c:v>
                </c:pt>
                <c:pt idx="298">
                  <c:v>4</c:v>
                </c:pt>
                <c:pt idx="299">
                  <c:v>5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1</c:v>
                </c:pt>
                <c:pt idx="304">
                  <c:v>2</c:v>
                </c:pt>
                <c:pt idx="305">
                  <c:v>3</c:v>
                </c:pt>
                <c:pt idx="306">
                  <c:v>4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1</c:v>
                </c:pt>
                <c:pt idx="314">
                  <c:v>2</c:v>
                </c:pt>
                <c:pt idx="315">
                  <c:v>3</c:v>
                </c:pt>
                <c:pt idx="316">
                  <c:v>4</c:v>
                </c:pt>
                <c:pt idx="317">
                  <c:v>0</c:v>
                </c:pt>
                <c:pt idx="318">
                  <c:v>0</c:v>
                </c:pt>
                <c:pt idx="319">
                  <c:v>1</c:v>
                </c:pt>
                <c:pt idx="320">
                  <c:v>0</c:v>
                </c:pt>
                <c:pt idx="321">
                  <c:v>1</c:v>
                </c:pt>
                <c:pt idx="322">
                  <c:v>0</c:v>
                </c:pt>
                <c:pt idx="323">
                  <c:v>1</c:v>
                </c:pt>
                <c:pt idx="324">
                  <c:v>0</c:v>
                </c:pt>
                <c:pt idx="325">
                  <c:v>1</c:v>
                </c:pt>
                <c:pt idx="326">
                  <c:v>0</c:v>
                </c:pt>
                <c:pt idx="327">
                  <c:v>1</c:v>
                </c:pt>
                <c:pt idx="328">
                  <c:v>2</c:v>
                </c:pt>
                <c:pt idx="329">
                  <c:v>3</c:v>
                </c:pt>
                <c:pt idx="330">
                  <c:v>0</c:v>
                </c:pt>
                <c:pt idx="331">
                  <c:v>1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1</c:v>
                </c:pt>
                <c:pt idx="337">
                  <c:v>0</c:v>
                </c:pt>
                <c:pt idx="338">
                  <c:v>1</c:v>
                </c:pt>
                <c:pt idx="339">
                  <c:v>0</c:v>
                </c:pt>
                <c:pt idx="340">
                  <c:v>1</c:v>
                </c:pt>
                <c:pt idx="341">
                  <c:v>0</c:v>
                </c:pt>
                <c:pt idx="342">
                  <c:v>1</c:v>
                </c:pt>
                <c:pt idx="343">
                  <c:v>2</c:v>
                </c:pt>
                <c:pt idx="344">
                  <c:v>3</c:v>
                </c:pt>
                <c:pt idx="345">
                  <c:v>0</c:v>
                </c:pt>
                <c:pt idx="346">
                  <c:v>0</c:v>
                </c:pt>
                <c:pt idx="347">
                  <c:v>1</c:v>
                </c:pt>
                <c:pt idx="348">
                  <c:v>0</c:v>
                </c:pt>
                <c:pt idx="349">
                  <c:v>0</c:v>
                </c:pt>
                <c:pt idx="350">
                  <c:v>1</c:v>
                </c:pt>
                <c:pt idx="351">
                  <c:v>2</c:v>
                </c:pt>
                <c:pt idx="352">
                  <c:v>3</c:v>
                </c:pt>
                <c:pt idx="353">
                  <c:v>4</c:v>
                </c:pt>
                <c:pt idx="354">
                  <c:v>0</c:v>
                </c:pt>
                <c:pt idx="355">
                  <c:v>1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0</c:v>
                </c:pt>
                <c:pt idx="365">
                  <c:v>0</c:v>
                </c:pt>
                <c:pt idx="366">
                  <c:v>1</c:v>
                </c:pt>
                <c:pt idx="367">
                  <c:v>0</c:v>
                </c:pt>
                <c:pt idx="368">
                  <c:v>1</c:v>
                </c:pt>
                <c:pt idx="369">
                  <c:v>2</c:v>
                </c:pt>
                <c:pt idx="370">
                  <c:v>3</c:v>
                </c:pt>
                <c:pt idx="371">
                  <c:v>4</c:v>
                </c:pt>
                <c:pt idx="372">
                  <c:v>5</c:v>
                </c:pt>
                <c:pt idx="373">
                  <c:v>0</c:v>
                </c:pt>
                <c:pt idx="374">
                  <c:v>1</c:v>
                </c:pt>
                <c:pt idx="375">
                  <c:v>2</c:v>
                </c:pt>
                <c:pt idx="376">
                  <c:v>3</c:v>
                </c:pt>
                <c:pt idx="377">
                  <c:v>4</c:v>
                </c:pt>
                <c:pt idx="378">
                  <c:v>5</c:v>
                </c:pt>
                <c:pt idx="379">
                  <c:v>6</c:v>
                </c:pt>
                <c:pt idx="380">
                  <c:v>7</c:v>
                </c:pt>
                <c:pt idx="381">
                  <c:v>8</c:v>
                </c:pt>
                <c:pt idx="382">
                  <c:v>9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1</c:v>
                </c:pt>
                <c:pt idx="387">
                  <c:v>2</c:v>
                </c:pt>
                <c:pt idx="388">
                  <c:v>0</c:v>
                </c:pt>
                <c:pt idx="389">
                  <c:v>1</c:v>
                </c:pt>
                <c:pt idx="390">
                  <c:v>2</c:v>
                </c:pt>
                <c:pt idx="391">
                  <c:v>0</c:v>
                </c:pt>
                <c:pt idx="392">
                  <c:v>0</c:v>
                </c:pt>
                <c:pt idx="393">
                  <c:v>1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1</c:v>
                </c:pt>
                <c:pt idx="398">
                  <c:v>2</c:v>
                </c:pt>
                <c:pt idx="399">
                  <c:v>3</c:v>
                </c:pt>
                <c:pt idx="400">
                  <c:v>0</c:v>
                </c:pt>
                <c:pt idx="401">
                  <c:v>1</c:v>
                </c:pt>
                <c:pt idx="402">
                  <c:v>0</c:v>
                </c:pt>
                <c:pt idx="403">
                  <c:v>1</c:v>
                </c:pt>
                <c:pt idx="404">
                  <c:v>2</c:v>
                </c:pt>
                <c:pt idx="405">
                  <c:v>0</c:v>
                </c:pt>
                <c:pt idx="406">
                  <c:v>1</c:v>
                </c:pt>
                <c:pt idx="407">
                  <c:v>2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1</c:v>
                </c:pt>
                <c:pt idx="412">
                  <c:v>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1</c:v>
                </c:pt>
                <c:pt idx="419">
                  <c:v>2</c:v>
                </c:pt>
                <c:pt idx="420">
                  <c:v>0</c:v>
                </c:pt>
                <c:pt idx="421">
                  <c:v>0</c:v>
                </c:pt>
                <c:pt idx="422">
                  <c:v>1</c:v>
                </c:pt>
                <c:pt idx="423">
                  <c:v>0</c:v>
                </c:pt>
                <c:pt idx="424">
                  <c:v>1</c:v>
                </c:pt>
                <c:pt idx="425">
                  <c:v>2</c:v>
                </c:pt>
                <c:pt idx="426">
                  <c:v>0</c:v>
                </c:pt>
                <c:pt idx="427">
                  <c:v>1</c:v>
                </c:pt>
                <c:pt idx="428">
                  <c:v>2</c:v>
                </c:pt>
                <c:pt idx="429">
                  <c:v>0</c:v>
                </c:pt>
                <c:pt idx="430">
                  <c:v>0</c:v>
                </c:pt>
                <c:pt idx="431">
                  <c:v>1</c:v>
                </c:pt>
                <c:pt idx="432">
                  <c:v>0</c:v>
                </c:pt>
                <c:pt idx="433">
                  <c:v>1</c:v>
                </c:pt>
                <c:pt idx="434">
                  <c:v>0</c:v>
                </c:pt>
                <c:pt idx="435">
                  <c:v>0</c:v>
                </c:pt>
                <c:pt idx="436">
                  <c:v>1</c:v>
                </c:pt>
                <c:pt idx="437">
                  <c:v>2</c:v>
                </c:pt>
                <c:pt idx="438">
                  <c:v>0</c:v>
                </c:pt>
                <c:pt idx="439">
                  <c:v>1</c:v>
                </c:pt>
                <c:pt idx="440">
                  <c:v>0</c:v>
                </c:pt>
                <c:pt idx="441">
                  <c:v>1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1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1</c:v>
                </c:pt>
                <c:pt idx="451">
                  <c:v>2</c:v>
                </c:pt>
                <c:pt idx="452">
                  <c:v>3</c:v>
                </c:pt>
                <c:pt idx="453">
                  <c:v>4</c:v>
                </c:pt>
                <c:pt idx="454">
                  <c:v>0</c:v>
                </c:pt>
                <c:pt idx="455">
                  <c:v>1</c:v>
                </c:pt>
                <c:pt idx="456">
                  <c:v>2</c:v>
                </c:pt>
                <c:pt idx="457">
                  <c:v>0</c:v>
                </c:pt>
                <c:pt idx="458">
                  <c:v>1</c:v>
                </c:pt>
                <c:pt idx="459">
                  <c:v>0</c:v>
                </c:pt>
                <c:pt idx="460">
                  <c:v>1</c:v>
                </c:pt>
                <c:pt idx="461">
                  <c:v>2</c:v>
                </c:pt>
                <c:pt idx="462">
                  <c:v>3</c:v>
                </c:pt>
                <c:pt idx="463">
                  <c:v>0</c:v>
                </c:pt>
                <c:pt idx="464">
                  <c:v>1</c:v>
                </c:pt>
                <c:pt idx="465">
                  <c:v>0</c:v>
                </c:pt>
                <c:pt idx="466">
                  <c:v>1</c:v>
                </c:pt>
                <c:pt idx="467">
                  <c:v>2</c:v>
                </c:pt>
                <c:pt idx="468">
                  <c:v>3</c:v>
                </c:pt>
                <c:pt idx="469">
                  <c:v>0</c:v>
                </c:pt>
                <c:pt idx="470">
                  <c:v>0</c:v>
                </c:pt>
                <c:pt idx="471">
                  <c:v>1</c:v>
                </c:pt>
                <c:pt idx="472">
                  <c:v>0</c:v>
                </c:pt>
                <c:pt idx="473">
                  <c:v>1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1</c:v>
                </c:pt>
                <c:pt idx="478">
                  <c:v>2</c:v>
                </c:pt>
                <c:pt idx="479">
                  <c:v>3</c:v>
                </c:pt>
                <c:pt idx="480">
                  <c:v>4</c:v>
                </c:pt>
                <c:pt idx="481">
                  <c:v>0</c:v>
                </c:pt>
                <c:pt idx="482">
                  <c:v>1</c:v>
                </c:pt>
                <c:pt idx="483">
                  <c:v>2</c:v>
                </c:pt>
                <c:pt idx="484">
                  <c:v>3</c:v>
                </c:pt>
                <c:pt idx="485">
                  <c:v>0</c:v>
                </c:pt>
                <c:pt idx="486">
                  <c:v>1</c:v>
                </c:pt>
                <c:pt idx="487">
                  <c:v>0</c:v>
                </c:pt>
                <c:pt idx="488">
                  <c:v>1</c:v>
                </c:pt>
                <c:pt idx="489">
                  <c:v>2</c:v>
                </c:pt>
                <c:pt idx="490">
                  <c:v>0</c:v>
                </c:pt>
                <c:pt idx="491">
                  <c:v>1</c:v>
                </c:pt>
                <c:pt idx="492">
                  <c:v>0</c:v>
                </c:pt>
                <c:pt idx="493">
                  <c:v>1</c:v>
                </c:pt>
                <c:pt idx="494">
                  <c:v>2</c:v>
                </c:pt>
                <c:pt idx="495">
                  <c:v>3</c:v>
                </c:pt>
                <c:pt idx="496">
                  <c:v>0</c:v>
                </c:pt>
                <c:pt idx="497">
                  <c:v>1</c:v>
                </c:pt>
                <c:pt idx="498">
                  <c:v>2</c:v>
                </c:pt>
              </c:numCache>
            </c:numRef>
          </c:val>
        </c:ser>
        <c:axId val="168236544"/>
        <c:axId val="168238080"/>
      </c:barChart>
      <c:catAx>
        <c:axId val="168236544"/>
        <c:scaling>
          <c:orientation val="minMax"/>
        </c:scaling>
        <c:axPos val="b"/>
        <c:tickLblPos val="nextTo"/>
        <c:crossAx val="168238080"/>
        <c:crosses val="autoZero"/>
        <c:auto val="1"/>
        <c:lblAlgn val="ctr"/>
        <c:lblOffset val="100"/>
      </c:catAx>
      <c:valAx>
        <c:axId val="168238080"/>
        <c:scaling>
          <c:orientation val="minMax"/>
        </c:scaling>
        <c:axPos val="l"/>
        <c:majorGridlines/>
        <c:numFmt formatCode="General" sourceLinked="1"/>
        <c:tickLblPos val="nextTo"/>
        <c:crossAx val="16823654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0.37951574957020545"/>
          <c:y val="3.2599328945197188E-2"/>
        </c:manualLayout>
      </c:layout>
    </c:title>
    <c:plotArea>
      <c:layout/>
      <c:barChart>
        <c:barDir val="col"/>
        <c:grouping val="clustered"/>
        <c:ser>
          <c:idx val="0"/>
          <c:order val="0"/>
          <c:tx>
            <c:strRef>
              <c:f>Sheet1!$V$4</c:f>
              <c:strCache>
                <c:ptCount val="1"/>
                <c:pt idx="0">
                  <c:v>Even Gaps</c:v>
                </c:pt>
              </c:strCache>
            </c:strRef>
          </c:tx>
          <c:val>
            <c:numRef>
              <c:f>Sheet1!$V$5:$V$503</c:f>
              <c:numCache>
                <c:formatCode>General</c:formatCode>
                <c:ptCount val="499"/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1</c:v>
                </c:pt>
                <c:pt idx="19">
                  <c:v>2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2</c:v>
                </c:pt>
                <c:pt idx="24">
                  <c:v>3</c:v>
                </c:pt>
                <c:pt idx="25">
                  <c:v>4</c:v>
                </c:pt>
                <c:pt idx="26">
                  <c:v>0</c:v>
                </c:pt>
                <c:pt idx="27">
                  <c:v>0</c:v>
                </c:pt>
                <c:pt idx="28">
                  <c:v>1</c:v>
                </c:pt>
                <c:pt idx="29">
                  <c:v>0</c:v>
                </c:pt>
                <c:pt idx="30">
                  <c:v>1</c:v>
                </c:pt>
                <c:pt idx="31">
                  <c:v>0</c:v>
                </c:pt>
                <c:pt idx="32">
                  <c:v>0</c:v>
                </c:pt>
                <c:pt idx="33">
                  <c:v>1</c:v>
                </c:pt>
                <c:pt idx="34">
                  <c:v>2</c:v>
                </c:pt>
                <c:pt idx="35">
                  <c:v>0</c:v>
                </c:pt>
                <c:pt idx="36">
                  <c:v>0</c:v>
                </c:pt>
                <c:pt idx="37">
                  <c:v>1</c:v>
                </c:pt>
                <c:pt idx="38">
                  <c:v>0</c:v>
                </c:pt>
                <c:pt idx="39">
                  <c:v>1</c:v>
                </c:pt>
                <c:pt idx="40">
                  <c:v>0</c:v>
                </c:pt>
                <c:pt idx="41">
                  <c:v>1</c:v>
                </c:pt>
                <c:pt idx="42">
                  <c:v>0</c:v>
                </c:pt>
                <c:pt idx="43">
                  <c:v>0</c:v>
                </c:pt>
                <c:pt idx="44">
                  <c:v>1</c:v>
                </c:pt>
                <c:pt idx="45">
                  <c:v>0</c:v>
                </c:pt>
                <c:pt idx="46">
                  <c:v>1</c:v>
                </c:pt>
                <c:pt idx="47">
                  <c:v>2</c:v>
                </c:pt>
                <c:pt idx="48">
                  <c:v>3</c:v>
                </c:pt>
                <c:pt idx="49">
                  <c:v>0</c:v>
                </c:pt>
                <c:pt idx="50">
                  <c:v>1</c:v>
                </c:pt>
                <c:pt idx="51">
                  <c:v>2</c:v>
                </c:pt>
                <c:pt idx="52">
                  <c:v>0</c:v>
                </c:pt>
                <c:pt idx="53">
                  <c:v>1</c:v>
                </c:pt>
                <c:pt idx="54">
                  <c:v>2</c:v>
                </c:pt>
                <c:pt idx="55">
                  <c:v>3</c:v>
                </c:pt>
                <c:pt idx="56">
                  <c:v>0</c:v>
                </c:pt>
                <c:pt idx="57">
                  <c:v>1</c:v>
                </c:pt>
                <c:pt idx="58">
                  <c:v>2</c:v>
                </c:pt>
                <c:pt idx="59">
                  <c:v>3</c:v>
                </c:pt>
                <c:pt idx="60">
                  <c:v>0</c:v>
                </c:pt>
                <c:pt idx="61">
                  <c:v>1</c:v>
                </c:pt>
                <c:pt idx="62">
                  <c:v>2</c:v>
                </c:pt>
                <c:pt idx="63">
                  <c:v>0</c:v>
                </c:pt>
                <c:pt idx="64">
                  <c:v>1</c:v>
                </c:pt>
                <c:pt idx="65">
                  <c:v>0</c:v>
                </c:pt>
                <c:pt idx="66">
                  <c:v>1</c:v>
                </c:pt>
                <c:pt idx="67">
                  <c:v>0</c:v>
                </c:pt>
                <c:pt idx="68">
                  <c:v>0</c:v>
                </c:pt>
                <c:pt idx="69">
                  <c:v>1</c:v>
                </c:pt>
                <c:pt idx="70">
                  <c:v>2</c:v>
                </c:pt>
                <c:pt idx="71">
                  <c:v>3</c:v>
                </c:pt>
                <c:pt idx="72">
                  <c:v>4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1</c:v>
                </c:pt>
                <c:pt idx="77">
                  <c:v>2</c:v>
                </c:pt>
                <c:pt idx="78">
                  <c:v>3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1</c:v>
                </c:pt>
                <c:pt idx="84">
                  <c:v>0</c:v>
                </c:pt>
                <c:pt idx="85">
                  <c:v>1</c:v>
                </c:pt>
                <c:pt idx="86">
                  <c:v>0</c:v>
                </c:pt>
                <c:pt idx="87">
                  <c:v>1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1</c:v>
                </c:pt>
                <c:pt idx="92">
                  <c:v>0</c:v>
                </c:pt>
                <c:pt idx="93">
                  <c:v>1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1</c:v>
                </c:pt>
                <c:pt idx="99">
                  <c:v>0</c:v>
                </c:pt>
                <c:pt idx="100">
                  <c:v>0</c:v>
                </c:pt>
                <c:pt idx="101">
                  <c:v>1</c:v>
                </c:pt>
                <c:pt idx="102">
                  <c:v>2</c:v>
                </c:pt>
                <c:pt idx="103">
                  <c:v>0</c:v>
                </c:pt>
                <c:pt idx="104">
                  <c:v>0</c:v>
                </c:pt>
                <c:pt idx="105">
                  <c:v>1</c:v>
                </c:pt>
                <c:pt idx="106">
                  <c:v>0</c:v>
                </c:pt>
                <c:pt idx="107">
                  <c:v>0</c:v>
                </c:pt>
                <c:pt idx="108">
                  <c:v>1</c:v>
                </c:pt>
                <c:pt idx="109">
                  <c:v>0</c:v>
                </c:pt>
                <c:pt idx="110">
                  <c:v>0</c:v>
                </c:pt>
                <c:pt idx="111">
                  <c:v>1</c:v>
                </c:pt>
                <c:pt idx="112">
                  <c:v>2</c:v>
                </c:pt>
                <c:pt idx="113">
                  <c:v>0</c:v>
                </c:pt>
                <c:pt idx="114">
                  <c:v>1</c:v>
                </c:pt>
                <c:pt idx="115">
                  <c:v>2</c:v>
                </c:pt>
                <c:pt idx="116">
                  <c:v>3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1</c:v>
                </c:pt>
                <c:pt idx="121">
                  <c:v>0</c:v>
                </c:pt>
                <c:pt idx="122">
                  <c:v>1</c:v>
                </c:pt>
                <c:pt idx="123">
                  <c:v>0</c:v>
                </c:pt>
                <c:pt idx="124">
                  <c:v>0</c:v>
                </c:pt>
                <c:pt idx="125">
                  <c:v>1</c:v>
                </c:pt>
                <c:pt idx="126">
                  <c:v>2</c:v>
                </c:pt>
                <c:pt idx="127">
                  <c:v>0</c:v>
                </c:pt>
                <c:pt idx="128">
                  <c:v>0</c:v>
                </c:pt>
                <c:pt idx="129">
                  <c:v>1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1</c:v>
                </c:pt>
                <c:pt idx="134">
                  <c:v>2</c:v>
                </c:pt>
                <c:pt idx="135">
                  <c:v>0</c:v>
                </c:pt>
                <c:pt idx="136">
                  <c:v>1</c:v>
                </c:pt>
                <c:pt idx="137">
                  <c:v>0</c:v>
                </c:pt>
                <c:pt idx="138">
                  <c:v>1</c:v>
                </c:pt>
                <c:pt idx="139">
                  <c:v>2</c:v>
                </c:pt>
                <c:pt idx="140">
                  <c:v>3</c:v>
                </c:pt>
                <c:pt idx="141">
                  <c:v>0</c:v>
                </c:pt>
                <c:pt idx="142">
                  <c:v>0</c:v>
                </c:pt>
                <c:pt idx="143">
                  <c:v>1</c:v>
                </c:pt>
                <c:pt idx="144">
                  <c:v>2</c:v>
                </c:pt>
                <c:pt idx="145">
                  <c:v>0</c:v>
                </c:pt>
                <c:pt idx="146">
                  <c:v>1</c:v>
                </c:pt>
                <c:pt idx="147">
                  <c:v>2</c:v>
                </c:pt>
                <c:pt idx="148">
                  <c:v>3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1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1</c:v>
                </c:pt>
                <c:pt idx="159">
                  <c:v>2</c:v>
                </c:pt>
                <c:pt idx="160">
                  <c:v>3</c:v>
                </c:pt>
                <c:pt idx="161">
                  <c:v>4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1</c:v>
                </c:pt>
                <c:pt idx="166">
                  <c:v>2</c:v>
                </c:pt>
                <c:pt idx="167">
                  <c:v>3</c:v>
                </c:pt>
                <c:pt idx="168">
                  <c:v>0</c:v>
                </c:pt>
                <c:pt idx="169">
                  <c:v>1</c:v>
                </c:pt>
                <c:pt idx="170">
                  <c:v>0</c:v>
                </c:pt>
                <c:pt idx="171">
                  <c:v>1</c:v>
                </c:pt>
                <c:pt idx="172">
                  <c:v>2</c:v>
                </c:pt>
                <c:pt idx="173">
                  <c:v>3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1</c:v>
                </c:pt>
                <c:pt idx="179">
                  <c:v>0</c:v>
                </c:pt>
                <c:pt idx="180">
                  <c:v>1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1</c:v>
                </c:pt>
                <c:pt idx="187">
                  <c:v>2</c:v>
                </c:pt>
                <c:pt idx="188">
                  <c:v>3</c:v>
                </c:pt>
                <c:pt idx="189">
                  <c:v>4</c:v>
                </c:pt>
                <c:pt idx="190">
                  <c:v>0</c:v>
                </c:pt>
                <c:pt idx="191">
                  <c:v>0</c:v>
                </c:pt>
                <c:pt idx="192">
                  <c:v>1</c:v>
                </c:pt>
                <c:pt idx="193">
                  <c:v>2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1</c:v>
                </c:pt>
                <c:pt idx="198">
                  <c:v>0</c:v>
                </c:pt>
                <c:pt idx="199">
                  <c:v>0</c:v>
                </c:pt>
                <c:pt idx="200">
                  <c:v>1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1</c:v>
                </c:pt>
                <c:pt idx="205">
                  <c:v>0</c:v>
                </c:pt>
                <c:pt idx="206">
                  <c:v>1</c:v>
                </c:pt>
                <c:pt idx="207">
                  <c:v>0</c:v>
                </c:pt>
                <c:pt idx="208">
                  <c:v>1</c:v>
                </c:pt>
                <c:pt idx="209">
                  <c:v>0</c:v>
                </c:pt>
                <c:pt idx="210">
                  <c:v>0</c:v>
                </c:pt>
                <c:pt idx="211">
                  <c:v>1</c:v>
                </c:pt>
                <c:pt idx="212">
                  <c:v>2</c:v>
                </c:pt>
                <c:pt idx="213">
                  <c:v>3</c:v>
                </c:pt>
                <c:pt idx="214">
                  <c:v>0</c:v>
                </c:pt>
                <c:pt idx="215">
                  <c:v>1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1</c:v>
                </c:pt>
                <c:pt idx="222">
                  <c:v>2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1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1</c:v>
                </c:pt>
                <c:pt idx="234">
                  <c:v>0</c:v>
                </c:pt>
                <c:pt idx="235">
                  <c:v>1</c:v>
                </c:pt>
                <c:pt idx="236">
                  <c:v>0</c:v>
                </c:pt>
                <c:pt idx="237">
                  <c:v>0</c:v>
                </c:pt>
                <c:pt idx="238">
                  <c:v>1</c:v>
                </c:pt>
                <c:pt idx="239">
                  <c:v>2</c:v>
                </c:pt>
                <c:pt idx="240">
                  <c:v>3</c:v>
                </c:pt>
                <c:pt idx="241">
                  <c:v>4</c:v>
                </c:pt>
                <c:pt idx="242">
                  <c:v>0</c:v>
                </c:pt>
                <c:pt idx="243">
                  <c:v>0</c:v>
                </c:pt>
                <c:pt idx="244">
                  <c:v>1</c:v>
                </c:pt>
                <c:pt idx="245">
                  <c:v>2</c:v>
                </c:pt>
                <c:pt idx="246">
                  <c:v>0</c:v>
                </c:pt>
                <c:pt idx="247">
                  <c:v>1</c:v>
                </c:pt>
                <c:pt idx="248">
                  <c:v>2</c:v>
                </c:pt>
                <c:pt idx="249">
                  <c:v>3</c:v>
                </c:pt>
                <c:pt idx="250">
                  <c:v>0</c:v>
                </c:pt>
                <c:pt idx="251">
                  <c:v>0</c:v>
                </c:pt>
                <c:pt idx="252">
                  <c:v>1</c:v>
                </c:pt>
                <c:pt idx="253">
                  <c:v>0</c:v>
                </c:pt>
                <c:pt idx="254">
                  <c:v>0</c:v>
                </c:pt>
                <c:pt idx="255">
                  <c:v>1</c:v>
                </c:pt>
                <c:pt idx="256">
                  <c:v>0</c:v>
                </c:pt>
                <c:pt idx="257">
                  <c:v>0</c:v>
                </c:pt>
                <c:pt idx="258">
                  <c:v>1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1</c:v>
                </c:pt>
                <c:pt idx="263">
                  <c:v>2</c:v>
                </c:pt>
                <c:pt idx="264">
                  <c:v>0</c:v>
                </c:pt>
                <c:pt idx="265">
                  <c:v>0</c:v>
                </c:pt>
                <c:pt idx="266">
                  <c:v>1</c:v>
                </c:pt>
                <c:pt idx="267">
                  <c:v>2</c:v>
                </c:pt>
                <c:pt idx="268">
                  <c:v>3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1</c:v>
                </c:pt>
                <c:pt idx="277">
                  <c:v>0</c:v>
                </c:pt>
                <c:pt idx="278">
                  <c:v>1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1</c:v>
                </c:pt>
                <c:pt idx="284">
                  <c:v>2</c:v>
                </c:pt>
                <c:pt idx="285">
                  <c:v>0</c:v>
                </c:pt>
                <c:pt idx="286">
                  <c:v>1</c:v>
                </c:pt>
                <c:pt idx="287">
                  <c:v>0</c:v>
                </c:pt>
                <c:pt idx="288">
                  <c:v>1</c:v>
                </c:pt>
                <c:pt idx="289">
                  <c:v>2</c:v>
                </c:pt>
                <c:pt idx="290">
                  <c:v>3</c:v>
                </c:pt>
                <c:pt idx="291">
                  <c:v>4</c:v>
                </c:pt>
                <c:pt idx="292">
                  <c:v>5</c:v>
                </c:pt>
                <c:pt idx="293">
                  <c:v>0</c:v>
                </c:pt>
                <c:pt idx="294">
                  <c:v>0</c:v>
                </c:pt>
                <c:pt idx="295">
                  <c:v>1</c:v>
                </c:pt>
                <c:pt idx="296">
                  <c:v>0</c:v>
                </c:pt>
                <c:pt idx="297">
                  <c:v>1</c:v>
                </c:pt>
                <c:pt idx="298">
                  <c:v>0</c:v>
                </c:pt>
                <c:pt idx="299">
                  <c:v>1</c:v>
                </c:pt>
                <c:pt idx="300">
                  <c:v>2</c:v>
                </c:pt>
                <c:pt idx="301">
                  <c:v>3</c:v>
                </c:pt>
                <c:pt idx="302">
                  <c:v>0</c:v>
                </c:pt>
                <c:pt idx="303">
                  <c:v>1</c:v>
                </c:pt>
                <c:pt idx="304">
                  <c:v>0</c:v>
                </c:pt>
                <c:pt idx="305">
                  <c:v>1</c:v>
                </c:pt>
                <c:pt idx="306">
                  <c:v>0</c:v>
                </c:pt>
                <c:pt idx="307">
                  <c:v>1</c:v>
                </c:pt>
                <c:pt idx="308">
                  <c:v>2</c:v>
                </c:pt>
                <c:pt idx="309">
                  <c:v>0</c:v>
                </c:pt>
                <c:pt idx="310">
                  <c:v>1</c:v>
                </c:pt>
                <c:pt idx="311">
                  <c:v>2</c:v>
                </c:pt>
                <c:pt idx="312">
                  <c:v>3</c:v>
                </c:pt>
                <c:pt idx="313">
                  <c:v>4</c:v>
                </c:pt>
                <c:pt idx="314">
                  <c:v>5</c:v>
                </c:pt>
                <c:pt idx="315">
                  <c:v>6</c:v>
                </c:pt>
                <c:pt idx="316">
                  <c:v>7</c:v>
                </c:pt>
                <c:pt idx="317">
                  <c:v>8</c:v>
                </c:pt>
                <c:pt idx="318">
                  <c:v>9</c:v>
                </c:pt>
                <c:pt idx="319">
                  <c:v>10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1</c:v>
                </c:pt>
                <c:pt idx="324">
                  <c:v>2</c:v>
                </c:pt>
                <c:pt idx="325">
                  <c:v>3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1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1</c:v>
                </c:pt>
                <c:pt idx="335">
                  <c:v>2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1</c:v>
                </c:pt>
                <c:pt idx="340">
                  <c:v>2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1</c:v>
                </c:pt>
                <c:pt idx="351">
                  <c:v>0</c:v>
                </c:pt>
                <c:pt idx="352">
                  <c:v>1</c:v>
                </c:pt>
                <c:pt idx="353">
                  <c:v>2</c:v>
                </c:pt>
                <c:pt idx="354">
                  <c:v>0</c:v>
                </c:pt>
                <c:pt idx="355">
                  <c:v>1</c:v>
                </c:pt>
                <c:pt idx="356">
                  <c:v>2</c:v>
                </c:pt>
                <c:pt idx="357">
                  <c:v>3</c:v>
                </c:pt>
                <c:pt idx="358">
                  <c:v>4</c:v>
                </c:pt>
                <c:pt idx="359">
                  <c:v>0</c:v>
                </c:pt>
                <c:pt idx="360">
                  <c:v>1</c:v>
                </c:pt>
                <c:pt idx="361">
                  <c:v>0</c:v>
                </c:pt>
                <c:pt idx="362">
                  <c:v>1</c:v>
                </c:pt>
                <c:pt idx="363">
                  <c:v>0</c:v>
                </c:pt>
                <c:pt idx="364">
                  <c:v>1</c:v>
                </c:pt>
                <c:pt idx="365">
                  <c:v>2</c:v>
                </c:pt>
                <c:pt idx="366">
                  <c:v>3</c:v>
                </c:pt>
                <c:pt idx="367">
                  <c:v>4</c:v>
                </c:pt>
                <c:pt idx="368">
                  <c:v>5</c:v>
                </c:pt>
                <c:pt idx="369">
                  <c:v>0</c:v>
                </c:pt>
                <c:pt idx="370">
                  <c:v>1</c:v>
                </c:pt>
                <c:pt idx="371">
                  <c:v>0</c:v>
                </c:pt>
                <c:pt idx="372">
                  <c:v>1</c:v>
                </c:pt>
                <c:pt idx="373">
                  <c:v>0</c:v>
                </c:pt>
                <c:pt idx="374">
                  <c:v>1</c:v>
                </c:pt>
                <c:pt idx="375">
                  <c:v>2</c:v>
                </c:pt>
                <c:pt idx="376">
                  <c:v>3</c:v>
                </c:pt>
                <c:pt idx="377">
                  <c:v>4</c:v>
                </c:pt>
                <c:pt idx="378">
                  <c:v>5</c:v>
                </c:pt>
                <c:pt idx="379">
                  <c:v>0</c:v>
                </c:pt>
                <c:pt idx="380">
                  <c:v>0</c:v>
                </c:pt>
                <c:pt idx="381">
                  <c:v>1</c:v>
                </c:pt>
                <c:pt idx="382">
                  <c:v>2</c:v>
                </c:pt>
                <c:pt idx="383">
                  <c:v>3</c:v>
                </c:pt>
                <c:pt idx="384">
                  <c:v>0</c:v>
                </c:pt>
                <c:pt idx="385">
                  <c:v>1</c:v>
                </c:pt>
                <c:pt idx="386">
                  <c:v>0</c:v>
                </c:pt>
                <c:pt idx="387">
                  <c:v>1</c:v>
                </c:pt>
                <c:pt idx="388">
                  <c:v>0</c:v>
                </c:pt>
                <c:pt idx="389">
                  <c:v>1</c:v>
                </c:pt>
                <c:pt idx="390">
                  <c:v>0</c:v>
                </c:pt>
                <c:pt idx="391">
                  <c:v>0</c:v>
                </c:pt>
                <c:pt idx="392">
                  <c:v>1</c:v>
                </c:pt>
                <c:pt idx="393">
                  <c:v>2</c:v>
                </c:pt>
                <c:pt idx="394">
                  <c:v>0</c:v>
                </c:pt>
                <c:pt idx="395">
                  <c:v>0</c:v>
                </c:pt>
                <c:pt idx="396">
                  <c:v>1</c:v>
                </c:pt>
                <c:pt idx="397">
                  <c:v>0</c:v>
                </c:pt>
                <c:pt idx="398">
                  <c:v>0</c:v>
                </c:pt>
                <c:pt idx="399">
                  <c:v>1</c:v>
                </c:pt>
                <c:pt idx="400">
                  <c:v>2</c:v>
                </c:pt>
                <c:pt idx="401">
                  <c:v>0</c:v>
                </c:pt>
                <c:pt idx="402">
                  <c:v>1</c:v>
                </c:pt>
                <c:pt idx="403">
                  <c:v>2</c:v>
                </c:pt>
                <c:pt idx="404">
                  <c:v>3</c:v>
                </c:pt>
                <c:pt idx="405">
                  <c:v>0</c:v>
                </c:pt>
                <c:pt idx="406">
                  <c:v>1</c:v>
                </c:pt>
                <c:pt idx="407">
                  <c:v>0</c:v>
                </c:pt>
                <c:pt idx="408">
                  <c:v>1</c:v>
                </c:pt>
                <c:pt idx="409">
                  <c:v>2</c:v>
                </c:pt>
                <c:pt idx="410">
                  <c:v>0</c:v>
                </c:pt>
                <c:pt idx="411">
                  <c:v>0</c:v>
                </c:pt>
                <c:pt idx="412">
                  <c:v>1</c:v>
                </c:pt>
                <c:pt idx="413">
                  <c:v>2</c:v>
                </c:pt>
                <c:pt idx="414">
                  <c:v>3</c:v>
                </c:pt>
                <c:pt idx="415">
                  <c:v>0</c:v>
                </c:pt>
                <c:pt idx="416">
                  <c:v>1</c:v>
                </c:pt>
                <c:pt idx="417">
                  <c:v>2</c:v>
                </c:pt>
                <c:pt idx="418">
                  <c:v>0</c:v>
                </c:pt>
                <c:pt idx="419">
                  <c:v>1</c:v>
                </c:pt>
                <c:pt idx="420">
                  <c:v>0</c:v>
                </c:pt>
                <c:pt idx="421">
                  <c:v>1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1</c:v>
                </c:pt>
                <c:pt idx="427">
                  <c:v>2</c:v>
                </c:pt>
                <c:pt idx="428">
                  <c:v>0</c:v>
                </c:pt>
                <c:pt idx="429">
                  <c:v>0</c:v>
                </c:pt>
                <c:pt idx="430">
                  <c:v>1</c:v>
                </c:pt>
                <c:pt idx="431">
                  <c:v>2</c:v>
                </c:pt>
                <c:pt idx="432">
                  <c:v>0</c:v>
                </c:pt>
                <c:pt idx="433">
                  <c:v>1</c:v>
                </c:pt>
                <c:pt idx="434">
                  <c:v>0</c:v>
                </c:pt>
                <c:pt idx="435">
                  <c:v>1</c:v>
                </c:pt>
                <c:pt idx="436">
                  <c:v>2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1</c:v>
                </c:pt>
                <c:pt idx="442">
                  <c:v>0</c:v>
                </c:pt>
                <c:pt idx="443">
                  <c:v>1</c:v>
                </c:pt>
                <c:pt idx="444">
                  <c:v>2</c:v>
                </c:pt>
                <c:pt idx="445">
                  <c:v>0</c:v>
                </c:pt>
                <c:pt idx="446">
                  <c:v>1</c:v>
                </c:pt>
                <c:pt idx="447">
                  <c:v>0</c:v>
                </c:pt>
                <c:pt idx="448">
                  <c:v>1</c:v>
                </c:pt>
                <c:pt idx="449">
                  <c:v>0</c:v>
                </c:pt>
                <c:pt idx="450">
                  <c:v>1</c:v>
                </c:pt>
                <c:pt idx="451">
                  <c:v>2</c:v>
                </c:pt>
                <c:pt idx="452">
                  <c:v>0</c:v>
                </c:pt>
                <c:pt idx="453">
                  <c:v>1</c:v>
                </c:pt>
                <c:pt idx="454">
                  <c:v>0</c:v>
                </c:pt>
                <c:pt idx="455">
                  <c:v>1</c:v>
                </c:pt>
                <c:pt idx="456">
                  <c:v>0</c:v>
                </c:pt>
                <c:pt idx="457">
                  <c:v>1</c:v>
                </c:pt>
                <c:pt idx="458">
                  <c:v>2</c:v>
                </c:pt>
                <c:pt idx="459">
                  <c:v>0</c:v>
                </c:pt>
                <c:pt idx="460">
                  <c:v>0</c:v>
                </c:pt>
                <c:pt idx="461">
                  <c:v>1</c:v>
                </c:pt>
                <c:pt idx="462">
                  <c:v>2</c:v>
                </c:pt>
                <c:pt idx="463">
                  <c:v>3</c:v>
                </c:pt>
                <c:pt idx="464">
                  <c:v>0</c:v>
                </c:pt>
                <c:pt idx="465">
                  <c:v>0</c:v>
                </c:pt>
                <c:pt idx="466">
                  <c:v>1</c:v>
                </c:pt>
                <c:pt idx="467">
                  <c:v>2</c:v>
                </c:pt>
                <c:pt idx="468">
                  <c:v>0</c:v>
                </c:pt>
                <c:pt idx="469">
                  <c:v>1</c:v>
                </c:pt>
                <c:pt idx="470">
                  <c:v>0</c:v>
                </c:pt>
                <c:pt idx="471">
                  <c:v>1</c:v>
                </c:pt>
                <c:pt idx="472">
                  <c:v>2</c:v>
                </c:pt>
                <c:pt idx="473">
                  <c:v>0</c:v>
                </c:pt>
                <c:pt idx="474">
                  <c:v>1</c:v>
                </c:pt>
                <c:pt idx="475">
                  <c:v>0</c:v>
                </c:pt>
                <c:pt idx="476">
                  <c:v>1</c:v>
                </c:pt>
                <c:pt idx="477">
                  <c:v>2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1</c:v>
                </c:pt>
                <c:pt idx="484">
                  <c:v>2</c:v>
                </c:pt>
                <c:pt idx="485">
                  <c:v>3</c:v>
                </c:pt>
                <c:pt idx="486">
                  <c:v>4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1</c:v>
                </c:pt>
                <c:pt idx="491">
                  <c:v>2</c:v>
                </c:pt>
                <c:pt idx="492">
                  <c:v>3</c:v>
                </c:pt>
                <c:pt idx="493">
                  <c:v>0</c:v>
                </c:pt>
                <c:pt idx="494">
                  <c:v>1</c:v>
                </c:pt>
                <c:pt idx="495">
                  <c:v>0</c:v>
                </c:pt>
                <c:pt idx="496">
                  <c:v>0</c:v>
                </c:pt>
                <c:pt idx="497">
                  <c:v>1</c:v>
                </c:pt>
                <c:pt idx="498">
                  <c:v>2</c:v>
                </c:pt>
              </c:numCache>
            </c:numRef>
          </c:val>
        </c:ser>
        <c:axId val="168262272"/>
        <c:axId val="168264064"/>
      </c:barChart>
      <c:catAx>
        <c:axId val="168262272"/>
        <c:scaling>
          <c:orientation val="minMax"/>
        </c:scaling>
        <c:axPos val="b"/>
        <c:tickLblPos val="nextTo"/>
        <c:crossAx val="168264064"/>
        <c:crosses val="autoZero"/>
        <c:auto val="1"/>
        <c:lblAlgn val="ctr"/>
        <c:lblOffset val="100"/>
      </c:catAx>
      <c:valAx>
        <c:axId val="168264064"/>
        <c:scaling>
          <c:orientation val="minMax"/>
        </c:scaling>
        <c:axPos val="l"/>
        <c:majorGridlines/>
        <c:numFmt formatCode="General" sourceLinked="1"/>
        <c:tickLblPos val="nextTo"/>
        <c:crossAx val="1682622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Sheet1!$I$4</c:f>
              <c:strCache>
                <c:ptCount val="1"/>
                <c:pt idx="0">
                  <c:v>Red Gaps</c:v>
                </c:pt>
              </c:strCache>
            </c:strRef>
          </c:tx>
          <c:val>
            <c:numRef>
              <c:f>Sheet1!$I$5:$I$503</c:f>
              <c:numCache>
                <c:formatCode>General</c:formatCode>
                <c:ptCount val="499"/>
                <c:pt idx="1">
                  <c:v>1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3</c:v>
                </c:pt>
                <c:pt idx="13">
                  <c:v>0</c:v>
                </c:pt>
                <c:pt idx="14">
                  <c:v>1</c:v>
                </c:pt>
                <c:pt idx="15">
                  <c:v>2</c:v>
                </c:pt>
                <c:pt idx="16">
                  <c:v>3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1</c:v>
                </c:pt>
                <c:pt idx="31">
                  <c:v>2</c:v>
                </c:pt>
                <c:pt idx="32">
                  <c:v>3</c:v>
                </c:pt>
                <c:pt idx="33">
                  <c:v>0</c:v>
                </c:pt>
                <c:pt idx="34">
                  <c:v>0</c:v>
                </c:pt>
                <c:pt idx="35">
                  <c:v>1</c:v>
                </c:pt>
                <c:pt idx="36">
                  <c:v>2</c:v>
                </c:pt>
                <c:pt idx="37">
                  <c:v>3</c:v>
                </c:pt>
                <c:pt idx="38">
                  <c:v>4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1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1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2</c:v>
                </c:pt>
                <c:pt idx="54">
                  <c:v>0</c:v>
                </c:pt>
                <c:pt idx="55">
                  <c:v>0</c:v>
                </c:pt>
                <c:pt idx="56">
                  <c:v>1</c:v>
                </c:pt>
                <c:pt idx="57">
                  <c:v>0</c:v>
                </c:pt>
                <c:pt idx="58">
                  <c:v>1</c:v>
                </c:pt>
                <c:pt idx="59">
                  <c:v>0</c:v>
                </c:pt>
                <c:pt idx="60">
                  <c:v>1</c:v>
                </c:pt>
                <c:pt idx="61">
                  <c:v>0</c:v>
                </c:pt>
                <c:pt idx="62">
                  <c:v>0</c:v>
                </c:pt>
                <c:pt idx="63">
                  <c:v>1</c:v>
                </c:pt>
                <c:pt idx="64">
                  <c:v>0</c:v>
                </c:pt>
                <c:pt idx="65">
                  <c:v>0</c:v>
                </c:pt>
                <c:pt idx="66">
                  <c:v>1</c:v>
                </c:pt>
                <c:pt idx="67">
                  <c:v>2</c:v>
                </c:pt>
                <c:pt idx="68">
                  <c:v>0</c:v>
                </c:pt>
                <c:pt idx="69">
                  <c:v>1</c:v>
                </c:pt>
                <c:pt idx="70">
                  <c:v>0</c:v>
                </c:pt>
                <c:pt idx="71">
                  <c:v>0</c:v>
                </c:pt>
                <c:pt idx="72">
                  <c:v>1</c:v>
                </c:pt>
                <c:pt idx="73">
                  <c:v>0</c:v>
                </c:pt>
                <c:pt idx="74">
                  <c:v>0</c:v>
                </c:pt>
                <c:pt idx="75">
                  <c:v>1</c:v>
                </c:pt>
                <c:pt idx="76">
                  <c:v>2</c:v>
                </c:pt>
                <c:pt idx="77">
                  <c:v>3</c:v>
                </c:pt>
                <c:pt idx="78">
                  <c:v>4</c:v>
                </c:pt>
                <c:pt idx="79">
                  <c:v>5</c:v>
                </c:pt>
                <c:pt idx="80">
                  <c:v>6</c:v>
                </c:pt>
                <c:pt idx="81">
                  <c:v>7</c:v>
                </c:pt>
                <c:pt idx="82">
                  <c:v>8</c:v>
                </c:pt>
                <c:pt idx="83">
                  <c:v>0</c:v>
                </c:pt>
                <c:pt idx="84">
                  <c:v>1</c:v>
                </c:pt>
                <c:pt idx="85">
                  <c:v>2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1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1</c:v>
                </c:pt>
                <c:pt idx="96">
                  <c:v>2</c:v>
                </c:pt>
                <c:pt idx="97">
                  <c:v>0</c:v>
                </c:pt>
                <c:pt idx="98">
                  <c:v>0</c:v>
                </c:pt>
                <c:pt idx="99">
                  <c:v>1</c:v>
                </c:pt>
                <c:pt idx="100">
                  <c:v>2</c:v>
                </c:pt>
                <c:pt idx="101">
                  <c:v>3</c:v>
                </c:pt>
                <c:pt idx="102">
                  <c:v>4</c:v>
                </c:pt>
                <c:pt idx="103">
                  <c:v>5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1</c:v>
                </c:pt>
                <c:pt idx="110">
                  <c:v>2</c:v>
                </c:pt>
                <c:pt idx="111">
                  <c:v>3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1</c:v>
                </c:pt>
                <c:pt idx="116">
                  <c:v>2</c:v>
                </c:pt>
                <c:pt idx="117">
                  <c:v>3</c:v>
                </c:pt>
                <c:pt idx="118">
                  <c:v>4</c:v>
                </c:pt>
                <c:pt idx="119">
                  <c:v>5</c:v>
                </c:pt>
                <c:pt idx="120">
                  <c:v>0</c:v>
                </c:pt>
                <c:pt idx="121">
                  <c:v>0</c:v>
                </c:pt>
                <c:pt idx="122">
                  <c:v>1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1</c:v>
                </c:pt>
                <c:pt idx="127">
                  <c:v>2</c:v>
                </c:pt>
                <c:pt idx="128">
                  <c:v>3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1</c:v>
                </c:pt>
                <c:pt idx="133">
                  <c:v>2</c:v>
                </c:pt>
                <c:pt idx="134">
                  <c:v>0</c:v>
                </c:pt>
                <c:pt idx="135">
                  <c:v>1</c:v>
                </c:pt>
                <c:pt idx="136">
                  <c:v>2</c:v>
                </c:pt>
                <c:pt idx="137">
                  <c:v>0</c:v>
                </c:pt>
                <c:pt idx="138">
                  <c:v>1</c:v>
                </c:pt>
                <c:pt idx="139">
                  <c:v>2</c:v>
                </c:pt>
                <c:pt idx="140">
                  <c:v>3</c:v>
                </c:pt>
                <c:pt idx="141">
                  <c:v>4</c:v>
                </c:pt>
                <c:pt idx="142">
                  <c:v>5</c:v>
                </c:pt>
                <c:pt idx="143">
                  <c:v>0</c:v>
                </c:pt>
                <c:pt idx="144">
                  <c:v>1</c:v>
                </c:pt>
                <c:pt idx="145">
                  <c:v>0</c:v>
                </c:pt>
                <c:pt idx="146">
                  <c:v>0</c:v>
                </c:pt>
                <c:pt idx="147">
                  <c:v>1</c:v>
                </c:pt>
                <c:pt idx="148">
                  <c:v>2</c:v>
                </c:pt>
                <c:pt idx="149">
                  <c:v>3</c:v>
                </c:pt>
                <c:pt idx="150">
                  <c:v>0</c:v>
                </c:pt>
                <c:pt idx="151">
                  <c:v>1</c:v>
                </c:pt>
                <c:pt idx="152">
                  <c:v>2</c:v>
                </c:pt>
                <c:pt idx="153">
                  <c:v>0</c:v>
                </c:pt>
                <c:pt idx="154">
                  <c:v>0</c:v>
                </c:pt>
                <c:pt idx="155">
                  <c:v>1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1</c:v>
                </c:pt>
                <c:pt idx="160">
                  <c:v>0</c:v>
                </c:pt>
                <c:pt idx="161">
                  <c:v>1</c:v>
                </c:pt>
                <c:pt idx="162">
                  <c:v>2</c:v>
                </c:pt>
                <c:pt idx="163">
                  <c:v>3</c:v>
                </c:pt>
                <c:pt idx="164">
                  <c:v>4</c:v>
                </c:pt>
                <c:pt idx="165">
                  <c:v>5</c:v>
                </c:pt>
                <c:pt idx="166">
                  <c:v>6</c:v>
                </c:pt>
                <c:pt idx="167">
                  <c:v>0</c:v>
                </c:pt>
                <c:pt idx="168">
                  <c:v>1</c:v>
                </c:pt>
                <c:pt idx="169">
                  <c:v>2</c:v>
                </c:pt>
                <c:pt idx="170">
                  <c:v>0</c:v>
                </c:pt>
                <c:pt idx="171">
                  <c:v>1</c:v>
                </c:pt>
                <c:pt idx="172">
                  <c:v>2</c:v>
                </c:pt>
                <c:pt idx="173">
                  <c:v>0</c:v>
                </c:pt>
                <c:pt idx="174">
                  <c:v>1</c:v>
                </c:pt>
                <c:pt idx="175">
                  <c:v>2</c:v>
                </c:pt>
                <c:pt idx="176">
                  <c:v>0</c:v>
                </c:pt>
                <c:pt idx="177">
                  <c:v>0</c:v>
                </c:pt>
                <c:pt idx="178">
                  <c:v>1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1</c:v>
                </c:pt>
                <c:pt idx="184">
                  <c:v>0</c:v>
                </c:pt>
                <c:pt idx="185">
                  <c:v>1</c:v>
                </c:pt>
                <c:pt idx="186">
                  <c:v>0</c:v>
                </c:pt>
                <c:pt idx="187">
                  <c:v>1</c:v>
                </c:pt>
                <c:pt idx="188">
                  <c:v>2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1</c:v>
                </c:pt>
                <c:pt idx="193">
                  <c:v>2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1</c:v>
                </c:pt>
                <c:pt idx="200">
                  <c:v>2</c:v>
                </c:pt>
                <c:pt idx="201">
                  <c:v>3</c:v>
                </c:pt>
                <c:pt idx="202">
                  <c:v>4</c:v>
                </c:pt>
                <c:pt idx="203">
                  <c:v>5</c:v>
                </c:pt>
                <c:pt idx="204">
                  <c:v>0</c:v>
                </c:pt>
                <c:pt idx="205">
                  <c:v>1</c:v>
                </c:pt>
                <c:pt idx="206">
                  <c:v>0</c:v>
                </c:pt>
                <c:pt idx="207">
                  <c:v>1</c:v>
                </c:pt>
                <c:pt idx="208">
                  <c:v>0</c:v>
                </c:pt>
                <c:pt idx="209">
                  <c:v>1</c:v>
                </c:pt>
                <c:pt idx="210">
                  <c:v>2</c:v>
                </c:pt>
                <c:pt idx="211">
                  <c:v>0</c:v>
                </c:pt>
                <c:pt idx="212">
                  <c:v>0</c:v>
                </c:pt>
                <c:pt idx="213">
                  <c:v>1</c:v>
                </c:pt>
                <c:pt idx="214">
                  <c:v>2</c:v>
                </c:pt>
                <c:pt idx="215">
                  <c:v>0</c:v>
                </c:pt>
                <c:pt idx="216">
                  <c:v>1</c:v>
                </c:pt>
                <c:pt idx="217">
                  <c:v>2</c:v>
                </c:pt>
                <c:pt idx="218">
                  <c:v>3</c:v>
                </c:pt>
                <c:pt idx="219">
                  <c:v>0</c:v>
                </c:pt>
                <c:pt idx="220">
                  <c:v>1</c:v>
                </c:pt>
                <c:pt idx="221">
                  <c:v>2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1</c:v>
                </c:pt>
                <c:pt idx="228">
                  <c:v>0</c:v>
                </c:pt>
                <c:pt idx="229">
                  <c:v>1</c:v>
                </c:pt>
                <c:pt idx="230">
                  <c:v>2</c:v>
                </c:pt>
                <c:pt idx="231">
                  <c:v>3</c:v>
                </c:pt>
                <c:pt idx="232">
                  <c:v>0</c:v>
                </c:pt>
                <c:pt idx="233">
                  <c:v>0</c:v>
                </c:pt>
                <c:pt idx="234">
                  <c:v>1</c:v>
                </c:pt>
                <c:pt idx="235">
                  <c:v>0</c:v>
                </c:pt>
                <c:pt idx="236">
                  <c:v>0</c:v>
                </c:pt>
                <c:pt idx="237">
                  <c:v>1</c:v>
                </c:pt>
                <c:pt idx="238">
                  <c:v>2</c:v>
                </c:pt>
                <c:pt idx="239">
                  <c:v>0</c:v>
                </c:pt>
                <c:pt idx="240">
                  <c:v>1</c:v>
                </c:pt>
                <c:pt idx="241">
                  <c:v>2</c:v>
                </c:pt>
                <c:pt idx="242">
                  <c:v>3</c:v>
                </c:pt>
                <c:pt idx="243">
                  <c:v>0</c:v>
                </c:pt>
                <c:pt idx="244">
                  <c:v>0</c:v>
                </c:pt>
                <c:pt idx="245">
                  <c:v>1</c:v>
                </c:pt>
                <c:pt idx="246">
                  <c:v>2</c:v>
                </c:pt>
                <c:pt idx="247">
                  <c:v>0</c:v>
                </c:pt>
                <c:pt idx="248">
                  <c:v>1</c:v>
                </c:pt>
                <c:pt idx="249">
                  <c:v>2</c:v>
                </c:pt>
                <c:pt idx="250">
                  <c:v>0</c:v>
                </c:pt>
                <c:pt idx="251">
                  <c:v>1</c:v>
                </c:pt>
                <c:pt idx="252">
                  <c:v>2</c:v>
                </c:pt>
                <c:pt idx="253">
                  <c:v>3</c:v>
                </c:pt>
                <c:pt idx="254">
                  <c:v>4</c:v>
                </c:pt>
                <c:pt idx="255">
                  <c:v>0</c:v>
                </c:pt>
                <c:pt idx="256">
                  <c:v>1</c:v>
                </c:pt>
                <c:pt idx="257">
                  <c:v>2</c:v>
                </c:pt>
                <c:pt idx="258">
                  <c:v>3</c:v>
                </c:pt>
                <c:pt idx="259">
                  <c:v>4</c:v>
                </c:pt>
                <c:pt idx="260">
                  <c:v>5</c:v>
                </c:pt>
                <c:pt idx="261">
                  <c:v>0</c:v>
                </c:pt>
                <c:pt idx="262">
                  <c:v>1</c:v>
                </c:pt>
                <c:pt idx="263">
                  <c:v>0</c:v>
                </c:pt>
                <c:pt idx="264">
                  <c:v>1</c:v>
                </c:pt>
                <c:pt idx="265">
                  <c:v>2</c:v>
                </c:pt>
                <c:pt idx="266">
                  <c:v>0</c:v>
                </c:pt>
                <c:pt idx="267">
                  <c:v>0</c:v>
                </c:pt>
                <c:pt idx="268">
                  <c:v>1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1</c:v>
                </c:pt>
                <c:pt idx="273">
                  <c:v>0</c:v>
                </c:pt>
                <c:pt idx="274">
                  <c:v>1</c:v>
                </c:pt>
                <c:pt idx="275">
                  <c:v>0</c:v>
                </c:pt>
                <c:pt idx="276">
                  <c:v>1</c:v>
                </c:pt>
                <c:pt idx="277">
                  <c:v>0</c:v>
                </c:pt>
                <c:pt idx="278">
                  <c:v>1</c:v>
                </c:pt>
                <c:pt idx="279">
                  <c:v>0</c:v>
                </c:pt>
                <c:pt idx="280">
                  <c:v>1</c:v>
                </c:pt>
                <c:pt idx="281">
                  <c:v>0</c:v>
                </c:pt>
                <c:pt idx="282">
                  <c:v>1</c:v>
                </c:pt>
                <c:pt idx="283">
                  <c:v>0</c:v>
                </c:pt>
                <c:pt idx="284">
                  <c:v>1</c:v>
                </c:pt>
                <c:pt idx="285">
                  <c:v>0</c:v>
                </c:pt>
                <c:pt idx="286">
                  <c:v>1</c:v>
                </c:pt>
                <c:pt idx="287">
                  <c:v>2</c:v>
                </c:pt>
                <c:pt idx="288">
                  <c:v>3</c:v>
                </c:pt>
                <c:pt idx="289">
                  <c:v>4</c:v>
                </c:pt>
                <c:pt idx="290">
                  <c:v>0</c:v>
                </c:pt>
                <c:pt idx="291">
                  <c:v>1</c:v>
                </c:pt>
                <c:pt idx="292">
                  <c:v>0</c:v>
                </c:pt>
                <c:pt idx="293">
                  <c:v>1</c:v>
                </c:pt>
                <c:pt idx="294">
                  <c:v>2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1</c:v>
                </c:pt>
                <c:pt idx="301">
                  <c:v>2</c:v>
                </c:pt>
                <c:pt idx="302">
                  <c:v>3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1</c:v>
                </c:pt>
                <c:pt idx="308">
                  <c:v>2</c:v>
                </c:pt>
                <c:pt idx="309">
                  <c:v>3</c:v>
                </c:pt>
                <c:pt idx="310">
                  <c:v>4</c:v>
                </c:pt>
                <c:pt idx="311">
                  <c:v>5</c:v>
                </c:pt>
                <c:pt idx="312">
                  <c:v>6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1</c:v>
                </c:pt>
                <c:pt idx="318">
                  <c:v>2</c:v>
                </c:pt>
                <c:pt idx="319">
                  <c:v>0</c:v>
                </c:pt>
                <c:pt idx="320">
                  <c:v>1</c:v>
                </c:pt>
                <c:pt idx="321">
                  <c:v>0</c:v>
                </c:pt>
                <c:pt idx="322">
                  <c:v>1</c:v>
                </c:pt>
                <c:pt idx="323">
                  <c:v>0</c:v>
                </c:pt>
                <c:pt idx="324">
                  <c:v>1</c:v>
                </c:pt>
                <c:pt idx="325">
                  <c:v>0</c:v>
                </c:pt>
                <c:pt idx="326">
                  <c:v>1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1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1</c:v>
                </c:pt>
                <c:pt idx="335">
                  <c:v>2</c:v>
                </c:pt>
                <c:pt idx="336">
                  <c:v>0</c:v>
                </c:pt>
                <c:pt idx="337">
                  <c:v>1</c:v>
                </c:pt>
                <c:pt idx="338">
                  <c:v>0</c:v>
                </c:pt>
                <c:pt idx="339">
                  <c:v>1</c:v>
                </c:pt>
                <c:pt idx="340">
                  <c:v>0</c:v>
                </c:pt>
                <c:pt idx="341">
                  <c:v>1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1</c:v>
                </c:pt>
                <c:pt idx="346">
                  <c:v>0</c:v>
                </c:pt>
                <c:pt idx="347">
                  <c:v>0</c:v>
                </c:pt>
                <c:pt idx="348">
                  <c:v>1</c:v>
                </c:pt>
                <c:pt idx="349">
                  <c:v>2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1</c:v>
                </c:pt>
                <c:pt idx="357">
                  <c:v>2</c:v>
                </c:pt>
                <c:pt idx="358">
                  <c:v>3</c:v>
                </c:pt>
                <c:pt idx="359">
                  <c:v>4</c:v>
                </c:pt>
                <c:pt idx="360">
                  <c:v>5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1</c:v>
                </c:pt>
                <c:pt idx="365">
                  <c:v>2</c:v>
                </c:pt>
                <c:pt idx="366">
                  <c:v>0</c:v>
                </c:pt>
                <c:pt idx="367">
                  <c:v>1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1</c:v>
                </c:pt>
                <c:pt idx="384">
                  <c:v>2</c:v>
                </c:pt>
                <c:pt idx="385">
                  <c:v>3</c:v>
                </c:pt>
                <c:pt idx="386">
                  <c:v>0</c:v>
                </c:pt>
                <c:pt idx="387">
                  <c:v>0</c:v>
                </c:pt>
                <c:pt idx="388">
                  <c:v>1</c:v>
                </c:pt>
                <c:pt idx="389">
                  <c:v>0</c:v>
                </c:pt>
                <c:pt idx="390">
                  <c:v>0</c:v>
                </c:pt>
                <c:pt idx="391">
                  <c:v>1</c:v>
                </c:pt>
                <c:pt idx="392">
                  <c:v>2</c:v>
                </c:pt>
                <c:pt idx="393">
                  <c:v>0</c:v>
                </c:pt>
                <c:pt idx="394">
                  <c:v>1</c:v>
                </c:pt>
                <c:pt idx="395">
                  <c:v>2</c:v>
                </c:pt>
                <c:pt idx="396">
                  <c:v>3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1</c:v>
                </c:pt>
                <c:pt idx="401">
                  <c:v>0</c:v>
                </c:pt>
                <c:pt idx="402">
                  <c:v>1</c:v>
                </c:pt>
                <c:pt idx="403">
                  <c:v>0</c:v>
                </c:pt>
                <c:pt idx="404">
                  <c:v>0</c:v>
                </c:pt>
                <c:pt idx="405">
                  <c:v>1</c:v>
                </c:pt>
                <c:pt idx="406">
                  <c:v>0</c:v>
                </c:pt>
                <c:pt idx="407">
                  <c:v>0</c:v>
                </c:pt>
                <c:pt idx="408">
                  <c:v>1</c:v>
                </c:pt>
                <c:pt idx="409">
                  <c:v>2</c:v>
                </c:pt>
                <c:pt idx="410">
                  <c:v>3</c:v>
                </c:pt>
                <c:pt idx="411">
                  <c:v>0</c:v>
                </c:pt>
                <c:pt idx="412">
                  <c:v>0</c:v>
                </c:pt>
                <c:pt idx="413">
                  <c:v>1</c:v>
                </c:pt>
                <c:pt idx="414">
                  <c:v>2</c:v>
                </c:pt>
                <c:pt idx="415">
                  <c:v>3</c:v>
                </c:pt>
                <c:pt idx="416">
                  <c:v>4</c:v>
                </c:pt>
                <c:pt idx="417">
                  <c:v>5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1</c:v>
                </c:pt>
                <c:pt idx="422">
                  <c:v>0</c:v>
                </c:pt>
                <c:pt idx="423">
                  <c:v>1</c:v>
                </c:pt>
                <c:pt idx="424">
                  <c:v>0</c:v>
                </c:pt>
                <c:pt idx="425">
                  <c:v>0</c:v>
                </c:pt>
                <c:pt idx="426">
                  <c:v>1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1</c:v>
                </c:pt>
                <c:pt idx="431">
                  <c:v>0</c:v>
                </c:pt>
                <c:pt idx="432">
                  <c:v>1</c:v>
                </c:pt>
                <c:pt idx="433">
                  <c:v>0</c:v>
                </c:pt>
                <c:pt idx="434">
                  <c:v>1</c:v>
                </c:pt>
                <c:pt idx="435">
                  <c:v>2</c:v>
                </c:pt>
                <c:pt idx="436">
                  <c:v>0</c:v>
                </c:pt>
                <c:pt idx="437">
                  <c:v>0</c:v>
                </c:pt>
                <c:pt idx="438">
                  <c:v>1</c:v>
                </c:pt>
                <c:pt idx="439">
                  <c:v>0</c:v>
                </c:pt>
                <c:pt idx="440">
                  <c:v>1</c:v>
                </c:pt>
                <c:pt idx="441">
                  <c:v>0</c:v>
                </c:pt>
                <c:pt idx="442">
                  <c:v>1</c:v>
                </c:pt>
                <c:pt idx="443">
                  <c:v>2</c:v>
                </c:pt>
                <c:pt idx="444">
                  <c:v>3</c:v>
                </c:pt>
                <c:pt idx="445">
                  <c:v>4</c:v>
                </c:pt>
                <c:pt idx="446">
                  <c:v>0</c:v>
                </c:pt>
                <c:pt idx="447">
                  <c:v>1</c:v>
                </c:pt>
                <c:pt idx="448">
                  <c:v>2</c:v>
                </c:pt>
                <c:pt idx="449">
                  <c:v>3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1</c:v>
                </c:pt>
                <c:pt idx="455">
                  <c:v>0</c:v>
                </c:pt>
                <c:pt idx="456">
                  <c:v>0</c:v>
                </c:pt>
                <c:pt idx="457">
                  <c:v>1</c:v>
                </c:pt>
                <c:pt idx="458">
                  <c:v>0</c:v>
                </c:pt>
                <c:pt idx="459">
                  <c:v>1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1</c:v>
                </c:pt>
                <c:pt idx="464">
                  <c:v>0</c:v>
                </c:pt>
                <c:pt idx="465">
                  <c:v>1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1</c:v>
                </c:pt>
                <c:pt idx="470">
                  <c:v>2</c:v>
                </c:pt>
                <c:pt idx="471">
                  <c:v>0</c:v>
                </c:pt>
                <c:pt idx="472">
                  <c:v>1</c:v>
                </c:pt>
                <c:pt idx="473">
                  <c:v>0</c:v>
                </c:pt>
                <c:pt idx="474">
                  <c:v>1</c:v>
                </c:pt>
                <c:pt idx="475">
                  <c:v>2</c:v>
                </c:pt>
                <c:pt idx="476">
                  <c:v>3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1</c:v>
                </c:pt>
                <c:pt idx="486">
                  <c:v>0</c:v>
                </c:pt>
                <c:pt idx="487">
                  <c:v>1</c:v>
                </c:pt>
                <c:pt idx="488">
                  <c:v>0</c:v>
                </c:pt>
                <c:pt idx="489">
                  <c:v>0</c:v>
                </c:pt>
                <c:pt idx="490">
                  <c:v>1</c:v>
                </c:pt>
                <c:pt idx="491">
                  <c:v>0</c:v>
                </c:pt>
                <c:pt idx="492">
                  <c:v>1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1</c:v>
                </c:pt>
                <c:pt idx="497">
                  <c:v>0</c:v>
                </c:pt>
                <c:pt idx="498">
                  <c:v>0</c:v>
                </c:pt>
              </c:numCache>
            </c:numRef>
          </c:val>
        </c:ser>
        <c:axId val="176422912"/>
        <c:axId val="176424448"/>
      </c:barChart>
      <c:catAx>
        <c:axId val="176422912"/>
        <c:scaling>
          <c:orientation val="minMax"/>
        </c:scaling>
        <c:axPos val="b"/>
        <c:tickLblPos val="nextTo"/>
        <c:crossAx val="176424448"/>
        <c:crosses val="autoZero"/>
        <c:auto val="1"/>
        <c:lblAlgn val="ctr"/>
        <c:lblOffset val="100"/>
      </c:catAx>
      <c:valAx>
        <c:axId val="176424448"/>
        <c:scaling>
          <c:orientation val="minMax"/>
        </c:scaling>
        <c:axPos val="l"/>
        <c:majorGridlines/>
        <c:numFmt formatCode="General" sourceLinked="1"/>
        <c:tickLblPos val="nextTo"/>
        <c:crossAx val="1764229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Sheet1!$W$4</c:f>
              <c:strCache>
                <c:ptCount val="1"/>
                <c:pt idx="0">
                  <c:v>Odd Gaps</c:v>
                </c:pt>
              </c:strCache>
            </c:strRef>
          </c:tx>
          <c:val>
            <c:numRef>
              <c:f>Sheet1!$W$5:$W$503</c:f>
              <c:numCache>
                <c:formatCode>General</c:formatCode>
                <c:ptCount val="499"/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  <c:pt idx="12">
                  <c:v>3</c:v>
                </c:pt>
                <c:pt idx="13">
                  <c:v>0</c:v>
                </c:pt>
                <c:pt idx="14">
                  <c:v>1</c:v>
                </c:pt>
                <c:pt idx="15">
                  <c:v>2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1</c:v>
                </c:pt>
                <c:pt idx="32">
                  <c:v>2</c:v>
                </c:pt>
                <c:pt idx="33">
                  <c:v>0</c:v>
                </c:pt>
                <c:pt idx="34">
                  <c:v>0</c:v>
                </c:pt>
                <c:pt idx="35">
                  <c:v>1</c:v>
                </c:pt>
                <c:pt idx="36">
                  <c:v>2</c:v>
                </c:pt>
                <c:pt idx="37">
                  <c:v>0</c:v>
                </c:pt>
                <c:pt idx="38">
                  <c:v>1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1</c:v>
                </c:pt>
                <c:pt idx="43">
                  <c:v>2</c:v>
                </c:pt>
                <c:pt idx="44">
                  <c:v>0</c:v>
                </c:pt>
                <c:pt idx="45">
                  <c:v>1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1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1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1</c:v>
                </c:pt>
                <c:pt idx="61">
                  <c:v>0</c:v>
                </c:pt>
                <c:pt idx="62">
                  <c:v>0</c:v>
                </c:pt>
                <c:pt idx="63">
                  <c:v>1</c:v>
                </c:pt>
                <c:pt idx="64">
                  <c:v>0</c:v>
                </c:pt>
                <c:pt idx="65">
                  <c:v>1</c:v>
                </c:pt>
                <c:pt idx="66">
                  <c:v>0</c:v>
                </c:pt>
                <c:pt idx="67">
                  <c:v>1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1</c:v>
                </c:pt>
                <c:pt idx="74">
                  <c:v>2</c:v>
                </c:pt>
                <c:pt idx="75">
                  <c:v>3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1</c:v>
                </c:pt>
                <c:pt idx="80">
                  <c:v>2</c:v>
                </c:pt>
                <c:pt idx="81">
                  <c:v>3</c:v>
                </c:pt>
                <c:pt idx="82">
                  <c:v>4</c:v>
                </c:pt>
                <c:pt idx="83">
                  <c:v>0</c:v>
                </c:pt>
                <c:pt idx="84">
                  <c:v>1</c:v>
                </c:pt>
                <c:pt idx="85">
                  <c:v>0</c:v>
                </c:pt>
                <c:pt idx="86">
                  <c:v>1</c:v>
                </c:pt>
                <c:pt idx="87">
                  <c:v>0</c:v>
                </c:pt>
                <c:pt idx="88">
                  <c:v>1</c:v>
                </c:pt>
                <c:pt idx="89">
                  <c:v>0</c:v>
                </c:pt>
                <c:pt idx="90">
                  <c:v>1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1</c:v>
                </c:pt>
                <c:pt idx="95">
                  <c:v>2</c:v>
                </c:pt>
                <c:pt idx="96">
                  <c:v>3</c:v>
                </c:pt>
                <c:pt idx="97">
                  <c:v>4</c:v>
                </c:pt>
                <c:pt idx="98">
                  <c:v>0</c:v>
                </c:pt>
                <c:pt idx="99">
                  <c:v>1</c:v>
                </c:pt>
                <c:pt idx="100">
                  <c:v>2</c:v>
                </c:pt>
                <c:pt idx="101">
                  <c:v>0</c:v>
                </c:pt>
                <c:pt idx="102">
                  <c:v>0</c:v>
                </c:pt>
                <c:pt idx="103">
                  <c:v>1</c:v>
                </c:pt>
                <c:pt idx="104">
                  <c:v>2</c:v>
                </c:pt>
                <c:pt idx="105">
                  <c:v>0</c:v>
                </c:pt>
                <c:pt idx="106">
                  <c:v>1</c:v>
                </c:pt>
                <c:pt idx="107">
                  <c:v>2</c:v>
                </c:pt>
                <c:pt idx="108">
                  <c:v>0</c:v>
                </c:pt>
                <c:pt idx="109">
                  <c:v>1</c:v>
                </c:pt>
                <c:pt idx="110">
                  <c:v>2</c:v>
                </c:pt>
                <c:pt idx="111">
                  <c:v>0</c:v>
                </c:pt>
                <c:pt idx="112">
                  <c:v>0</c:v>
                </c:pt>
                <c:pt idx="113">
                  <c:v>1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1</c:v>
                </c:pt>
                <c:pt idx="118">
                  <c:v>2</c:v>
                </c:pt>
                <c:pt idx="119">
                  <c:v>3</c:v>
                </c:pt>
                <c:pt idx="120">
                  <c:v>0</c:v>
                </c:pt>
                <c:pt idx="121">
                  <c:v>1</c:v>
                </c:pt>
                <c:pt idx="122">
                  <c:v>0</c:v>
                </c:pt>
                <c:pt idx="123">
                  <c:v>1</c:v>
                </c:pt>
                <c:pt idx="124">
                  <c:v>2</c:v>
                </c:pt>
                <c:pt idx="125">
                  <c:v>0</c:v>
                </c:pt>
                <c:pt idx="126">
                  <c:v>0</c:v>
                </c:pt>
                <c:pt idx="127">
                  <c:v>1</c:v>
                </c:pt>
                <c:pt idx="128">
                  <c:v>2</c:v>
                </c:pt>
                <c:pt idx="129">
                  <c:v>0</c:v>
                </c:pt>
                <c:pt idx="130">
                  <c:v>1</c:v>
                </c:pt>
                <c:pt idx="131">
                  <c:v>2</c:v>
                </c:pt>
                <c:pt idx="132">
                  <c:v>3</c:v>
                </c:pt>
                <c:pt idx="133">
                  <c:v>0</c:v>
                </c:pt>
                <c:pt idx="134">
                  <c:v>0</c:v>
                </c:pt>
                <c:pt idx="135">
                  <c:v>1</c:v>
                </c:pt>
                <c:pt idx="136">
                  <c:v>0</c:v>
                </c:pt>
                <c:pt idx="137">
                  <c:v>1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1</c:v>
                </c:pt>
                <c:pt idx="142">
                  <c:v>2</c:v>
                </c:pt>
                <c:pt idx="143">
                  <c:v>0</c:v>
                </c:pt>
                <c:pt idx="144">
                  <c:v>0</c:v>
                </c:pt>
                <c:pt idx="145">
                  <c:v>1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1</c:v>
                </c:pt>
                <c:pt idx="150">
                  <c:v>2</c:v>
                </c:pt>
                <c:pt idx="151">
                  <c:v>3</c:v>
                </c:pt>
                <c:pt idx="152">
                  <c:v>0</c:v>
                </c:pt>
                <c:pt idx="153">
                  <c:v>1</c:v>
                </c:pt>
                <c:pt idx="154">
                  <c:v>2</c:v>
                </c:pt>
                <c:pt idx="155">
                  <c:v>3</c:v>
                </c:pt>
                <c:pt idx="156">
                  <c:v>4</c:v>
                </c:pt>
                <c:pt idx="157">
                  <c:v>5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1</c:v>
                </c:pt>
                <c:pt idx="163">
                  <c:v>2</c:v>
                </c:pt>
                <c:pt idx="164">
                  <c:v>3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1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1</c:v>
                </c:pt>
                <c:pt idx="175">
                  <c:v>2</c:v>
                </c:pt>
                <c:pt idx="176">
                  <c:v>3</c:v>
                </c:pt>
                <c:pt idx="177">
                  <c:v>4</c:v>
                </c:pt>
                <c:pt idx="178">
                  <c:v>0</c:v>
                </c:pt>
                <c:pt idx="179">
                  <c:v>1</c:v>
                </c:pt>
                <c:pt idx="180">
                  <c:v>0</c:v>
                </c:pt>
                <c:pt idx="181">
                  <c:v>1</c:v>
                </c:pt>
                <c:pt idx="182">
                  <c:v>0</c:v>
                </c:pt>
                <c:pt idx="183">
                  <c:v>1</c:v>
                </c:pt>
                <c:pt idx="184">
                  <c:v>2</c:v>
                </c:pt>
                <c:pt idx="185">
                  <c:v>3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1</c:v>
                </c:pt>
                <c:pt idx="195">
                  <c:v>0</c:v>
                </c:pt>
                <c:pt idx="196">
                  <c:v>1</c:v>
                </c:pt>
                <c:pt idx="197">
                  <c:v>0</c:v>
                </c:pt>
                <c:pt idx="198">
                  <c:v>1</c:v>
                </c:pt>
                <c:pt idx="199">
                  <c:v>2</c:v>
                </c:pt>
                <c:pt idx="200">
                  <c:v>0</c:v>
                </c:pt>
                <c:pt idx="201">
                  <c:v>1</c:v>
                </c:pt>
                <c:pt idx="202">
                  <c:v>2</c:v>
                </c:pt>
                <c:pt idx="203">
                  <c:v>3</c:v>
                </c:pt>
                <c:pt idx="204">
                  <c:v>0</c:v>
                </c:pt>
                <c:pt idx="205">
                  <c:v>1</c:v>
                </c:pt>
                <c:pt idx="206">
                  <c:v>0</c:v>
                </c:pt>
                <c:pt idx="207">
                  <c:v>1</c:v>
                </c:pt>
                <c:pt idx="208">
                  <c:v>0</c:v>
                </c:pt>
                <c:pt idx="209">
                  <c:v>1</c:v>
                </c:pt>
                <c:pt idx="210">
                  <c:v>2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1</c:v>
                </c:pt>
                <c:pt idx="215">
                  <c:v>0</c:v>
                </c:pt>
                <c:pt idx="216">
                  <c:v>1</c:v>
                </c:pt>
                <c:pt idx="217">
                  <c:v>2</c:v>
                </c:pt>
                <c:pt idx="218">
                  <c:v>3</c:v>
                </c:pt>
                <c:pt idx="219">
                  <c:v>4</c:v>
                </c:pt>
                <c:pt idx="220">
                  <c:v>5</c:v>
                </c:pt>
                <c:pt idx="221">
                  <c:v>0</c:v>
                </c:pt>
                <c:pt idx="222">
                  <c:v>0</c:v>
                </c:pt>
                <c:pt idx="223">
                  <c:v>1</c:v>
                </c:pt>
                <c:pt idx="224">
                  <c:v>2</c:v>
                </c:pt>
                <c:pt idx="225">
                  <c:v>3</c:v>
                </c:pt>
                <c:pt idx="226">
                  <c:v>0</c:v>
                </c:pt>
                <c:pt idx="227">
                  <c:v>0</c:v>
                </c:pt>
                <c:pt idx="228">
                  <c:v>1</c:v>
                </c:pt>
                <c:pt idx="229">
                  <c:v>2</c:v>
                </c:pt>
                <c:pt idx="230">
                  <c:v>3</c:v>
                </c:pt>
                <c:pt idx="231">
                  <c:v>4</c:v>
                </c:pt>
                <c:pt idx="232">
                  <c:v>5</c:v>
                </c:pt>
                <c:pt idx="233">
                  <c:v>0</c:v>
                </c:pt>
                <c:pt idx="234">
                  <c:v>1</c:v>
                </c:pt>
                <c:pt idx="235">
                  <c:v>0</c:v>
                </c:pt>
                <c:pt idx="236">
                  <c:v>1</c:v>
                </c:pt>
                <c:pt idx="237">
                  <c:v>2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1</c:v>
                </c:pt>
                <c:pt idx="243">
                  <c:v>2</c:v>
                </c:pt>
                <c:pt idx="244">
                  <c:v>0</c:v>
                </c:pt>
                <c:pt idx="245">
                  <c:v>0</c:v>
                </c:pt>
                <c:pt idx="246">
                  <c:v>1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1</c:v>
                </c:pt>
                <c:pt idx="251">
                  <c:v>2</c:v>
                </c:pt>
                <c:pt idx="252">
                  <c:v>0</c:v>
                </c:pt>
                <c:pt idx="253">
                  <c:v>1</c:v>
                </c:pt>
                <c:pt idx="254">
                  <c:v>2</c:v>
                </c:pt>
                <c:pt idx="255">
                  <c:v>0</c:v>
                </c:pt>
                <c:pt idx="256">
                  <c:v>1</c:v>
                </c:pt>
                <c:pt idx="257">
                  <c:v>2</c:v>
                </c:pt>
                <c:pt idx="258">
                  <c:v>0</c:v>
                </c:pt>
                <c:pt idx="259">
                  <c:v>1</c:v>
                </c:pt>
                <c:pt idx="260">
                  <c:v>2</c:v>
                </c:pt>
                <c:pt idx="261">
                  <c:v>3</c:v>
                </c:pt>
                <c:pt idx="262">
                  <c:v>0</c:v>
                </c:pt>
                <c:pt idx="263">
                  <c:v>0</c:v>
                </c:pt>
                <c:pt idx="264">
                  <c:v>1</c:v>
                </c:pt>
                <c:pt idx="265">
                  <c:v>2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1</c:v>
                </c:pt>
                <c:pt idx="271">
                  <c:v>2</c:v>
                </c:pt>
                <c:pt idx="272">
                  <c:v>3</c:v>
                </c:pt>
                <c:pt idx="273">
                  <c:v>4</c:v>
                </c:pt>
                <c:pt idx="274">
                  <c:v>5</c:v>
                </c:pt>
                <c:pt idx="275">
                  <c:v>6</c:v>
                </c:pt>
                <c:pt idx="276">
                  <c:v>0</c:v>
                </c:pt>
                <c:pt idx="277">
                  <c:v>1</c:v>
                </c:pt>
                <c:pt idx="278">
                  <c:v>0</c:v>
                </c:pt>
                <c:pt idx="279">
                  <c:v>1</c:v>
                </c:pt>
                <c:pt idx="280">
                  <c:v>2</c:v>
                </c:pt>
                <c:pt idx="281">
                  <c:v>3</c:v>
                </c:pt>
                <c:pt idx="282">
                  <c:v>4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1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1</c:v>
                </c:pt>
                <c:pt idx="294">
                  <c:v>2</c:v>
                </c:pt>
                <c:pt idx="295">
                  <c:v>0</c:v>
                </c:pt>
                <c:pt idx="296">
                  <c:v>1</c:v>
                </c:pt>
                <c:pt idx="297">
                  <c:v>0</c:v>
                </c:pt>
                <c:pt idx="298">
                  <c:v>1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1</c:v>
                </c:pt>
                <c:pt idx="303">
                  <c:v>0</c:v>
                </c:pt>
                <c:pt idx="304">
                  <c:v>1</c:v>
                </c:pt>
                <c:pt idx="305">
                  <c:v>0</c:v>
                </c:pt>
                <c:pt idx="306">
                  <c:v>1</c:v>
                </c:pt>
                <c:pt idx="307">
                  <c:v>0</c:v>
                </c:pt>
                <c:pt idx="308">
                  <c:v>0</c:v>
                </c:pt>
                <c:pt idx="309">
                  <c:v>1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1</c:v>
                </c:pt>
                <c:pt idx="321">
                  <c:v>2</c:v>
                </c:pt>
                <c:pt idx="322">
                  <c:v>3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1</c:v>
                </c:pt>
                <c:pt idx="327">
                  <c:v>2</c:v>
                </c:pt>
                <c:pt idx="328">
                  <c:v>3</c:v>
                </c:pt>
                <c:pt idx="329">
                  <c:v>4</c:v>
                </c:pt>
                <c:pt idx="330">
                  <c:v>0</c:v>
                </c:pt>
                <c:pt idx="331">
                  <c:v>1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1</c:v>
                </c:pt>
                <c:pt idx="337">
                  <c:v>2</c:v>
                </c:pt>
                <c:pt idx="338">
                  <c:v>3</c:v>
                </c:pt>
                <c:pt idx="339">
                  <c:v>0</c:v>
                </c:pt>
                <c:pt idx="340">
                  <c:v>0</c:v>
                </c:pt>
                <c:pt idx="341">
                  <c:v>1</c:v>
                </c:pt>
                <c:pt idx="342">
                  <c:v>2</c:v>
                </c:pt>
                <c:pt idx="343">
                  <c:v>3</c:v>
                </c:pt>
                <c:pt idx="344">
                  <c:v>4</c:v>
                </c:pt>
                <c:pt idx="345">
                  <c:v>5</c:v>
                </c:pt>
                <c:pt idx="346">
                  <c:v>0</c:v>
                </c:pt>
                <c:pt idx="347">
                  <c:v>1</c:v>
                </c:pt>
                <c:pt idx="348">
                  <c:v>2</c:v>
                </c:pt>
                <c:pt idx="349">
                  <c:v>3</c:v>
                </c:pt>
                <c:pt idx="350">
                  <c:v>0</c:v>
                </c:pt>
                <c:pt idx="351">
                  <c:v>1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1</c:v>
                </c:pt>
                <c:pt idx="360">
                  <c:v>0</c:v>
                </c:pt>
                <c:pt idx="361">
                  <c:v>1</c:v>
                </c:pt>
                <c:pt idx="362">
                  <c:v>0</c:v>
                </c:pt>
                <c:pt idx="363">
                  <c:v>1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1</c:v>
                </c:pt>
                <c:pt idx="370">
                  <c:v>0</c:v>
                </c:pt>
                <c:pt idx="371">
                  <c:v>1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1</c:v>
                </c:pt>
                <c:pt idx="380">
                  <c:v>2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1</c:v>
                </c:pt>
                <c:pt idx="385">
                  <c:v>0</c:v>
                </c:pt>
                <c:pt idx="386">
                  <c:v>1</c:v>
                </c:pt>
                <c:pt idx="387">
                  <c:v>0</c:v>
                </c:pt>
                <c:pt idx="388">
                  <c:v>1</c:v>
                </c:pt>
                <c:pt idx="389">
                  <c:v>0</c:v>
                </c:pt>
                <c:pt idx="390">
                  <c:v>1</c:v>
                </c:pt>
                <c:pt idx="391">
                  <c:v>2</c:v>
                </c:pt>
                <c:pt idx="392">
                  <c:v>0</c:v>
                </c:pt>
                <c:pt idx="393">
                  <c:v>0</c:v>
                </c:pt>
                <c:pt idx="394">
                  <c:v>1</c:v>
                </c:pt>
                <c:pt idx="395">
                  <c:v>2</c:v>
                </c:pt>
                <c:pt idx="396">
                  <c:v>0</c:v>
                </c:pt>
                <c:pt idx="397">
                  <c:v>1</c:v>
                </c:pt>
                <c:pt idx="398">
                  <c:v>2</c:v>
                </c:pt>
                <c:pt idx="399">
                  <c:v>0</c:v>
                </c:pt>
                <c:pt idx="400">
                  <c:v>0</c:v>
                </c:pt>
                <c:pt idx="401">
                  <c:v>1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1</c:v>
                </c:pt>
                <c:pt idx="406">
                  <c:v>0</c:v>
                </c:pt>
                <c:pt idx="407">
                  <c:v>1</c:v>
                </c:pt>
                <c:pt idx="408">
                  <c:v>0</c:v>
                </c:pt>
                <c:pt idx="409">
                  <c:v>0</c:v>
                </c:pt>
                <c:pt idx="410">
                  <c:v>1</c:v>
                </c:pt>
                <c:pt idx="411">
                  <c:v>2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1</c:v>
                </c:pt>
                <c:pt idx="416">
                  <c:v>0</c:v>
                </c:pt>
                <c:pt idx="417">
                  <c:v>0</c:v>
                </c:pt>
                <c:pt idx="418">
                  <c:v>1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1</c:v>
                </c:pt>
                <c:pt idx="423">
                  <c:v>2</c:v>
                </c:pt>
                <c:pt idx="424">
                  <c:v>3</c:v>
                </c:pt>
                <c:pt idx="425">
                  <c:v>4</c:v>
                </c:pt>
                <c:pt idx="426">
                  <c:v>0</c:v>
                </c:pt>
                <c:pt idx="427">
                  <c:v>0</c:v>
                </c:pt>
                <c:pt idx="428">
                  <c:v>1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1</c:v>
                </c:pt>
                <c:pt idx="433">
                  <c:v>0</c:v>
                </c:pt>
                <c:pt idx="434">
                  <c:v>1</c:v>
                </c:pt>
                <c:pt idx="435">
                  <c:v>0</c:v>
                </c:pt>
                <c:pt idx="436">
                  <c:v>0</c:v>
                </c:pt>
                <c:pt idx="437">
                  <c:v>1</c:v>
                </c:pt>
                <c:pt idx="438">
                  <c:v>2</c:v>
                </c:pt>
                <c:pt idx="439">
                  <c:v>3</c:v>
                </c:pt>
                <c:pt idx="440">
                  <c:v>4</c:v>
                </c:pt>
                <c:pt idx="441">
                  <c:v>0</c:v>
                </c:pt>
                <c:pt idx="442">
                  <c:v>1</c:v>
                </c:pt>
                <c:pt idx="443">
                  <c:v>0</c:v>
                </c:pt>
                <c:pt idx="444">
                  <c:v>0</c:v>
                </c:pt>
                <c:pt idx="445">
                  <c:v>1</c:v>
                </c:pt>
                <c:pt idx="446">
                  <c:v>0</c:v>
                </c:pt>
                <c:pt idx="447">
                  <c:v>1</c:v>
                </c:pt>
                <c:pt idx="448">
                  <c:v>0</c:v>
                </c:pt>
                <c:pt idx="449">
                  <c:v>1</c:v>
                </c:pt>
                <c:pt idx="450">
                  <c:v>0</c:v>
                </c:pt>
                <c:pt idx="451">
                  <c:v>0</c:v>
                </c:pt>
                <c:pt idx="452">
                  <c:v>1</c:v>
                </c:pt>
                <c:pt idx="453">
                  <c:v>0</c:v>
                </c:pt>
                <c:pt idx="454">
                  <c:v>1</c:v>
                </c:pt>
                <c:pt idx="455">
                  <c:v>0</c:v>
                </c:pt>
                <c:pt idx="456">
                  <c:v>1</c:v>
                </c:pt>
                <c:pt idx="457">
                  <c:v>0</c:v>
                </c:pt>
                <c:pt idx="458">
                  <c:v>0</c:v>
                </c:pt>
                <c:pt idx="459">
                  <c:v>1</c:v>
                </c:pt>
                <c:pt idx="460">
                  <c:v>2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1</c:v>
                </c:pt>
                <c:pt idx="465">
                  <c:v>2</c:v>
                </c:pt>
                <c:pt idx="466">
                  <c:v>0</c:v>
                </c:pt>
                <c:pt idx="467">
                  <c:v>0</c:v>
                </c:pt>
                <c:pt idx="468">
                  <c:v>1</c:v>
                </c:pt>
                <c:pt idx="469">
                  <c:v>0</c:v>
                </c:pt>
                <c:pt idx="470">
                  <c:v>1</c:v>
                </c:pt>
                <c:pt idx="471">
                  <c:v>0</c:v>
                </c:pt>
                <c:pt idx="472">
                  <c:v>0</c:v>
                </c:pt>
                <c:pt idx="473">
                  <c:v>1</c:v>
                </c:pt>
                <c:pt idx="474">
                  <c:v>0</c:v>
                </c:pt>
                <c:pt idx="475">
                  <c:v>1</c:v>
                </c:pt>
                <c:pt idx="476">
                  <c:v>0</c:v>
                </c:pt>
                <c:pt idx="477">
                  <c:v>0</c:v>
                </c:pt>
                <c:pt idx="478">
                  <c:v>1</c:v>
                </c:pt>
                <c:pt idx="479">
                  <c:v>2</c:v>
                </c:pt>
                <c:pt idx="480">
                  <c:v>3</c:v>
                </c:pt>
                <c:pt idx="481">
                  <c:v>4</c:v>
                </c:pt>
                <c:pt idx="482">
                  <c:v>5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1</c:v>
                </c:pt>
                <c:pt idx="488">
                  <c:v>2</c:v>
                </c:pt>
                <c:pt idx="489">
                  <c:v>3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1</c:v>
                </c:pt>
                <c:pt idx="494">
                  <c:v>0</c:v>
                </c:pt>
                <c:pt idx="495">
                  <c:v>1</c:v>
                </c:pt>
                <c:pt idx="496">
                  <c:v>2</c:v>
                </c:pt>
                <c:pt idx="497">
                  <c:v>0</c:v>
                </c:pt>
                <c:pt idx="498">
                  <c:v>0</c:v>
                </c:pt>
              </c:numCache>
            </c:numRef>
          </c:val>
        </c:ser>
        <c:axId val="176452736"/>
        <c:axId val="176454272"/>
      </c:barChart>
      <c:catAx>
        <c:axId val="176452736"/>
        <c:scaling>
          <c:orientation val="minMax"/>
        </c:scaling>
        <c:axPos val="b"/>
        <c:tickLblPos val="nextTo"/>
        <c:crossAx val="176454272"/>
        <c:crosses val="autoZero"/>
        <c:auto val="1"/>
        <c:lblAlgn val="ctr"/>
        <c:lblOffset val="100"/>
      </c:catAx>
      <c:valAx>
        <c:axId val="176454272"/>
        <c:scaling>
          <c:orientation val="minMax"/>
        </c:scaling>
        <c:axPos val="l"/>
        <c:majorGridlines/>
        <c:numFmt formatCode="General" sourceLinked="1"/>
        <c:tickLblPos val="nextTo"/>
        <c:crossAx val="1764527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>
        <c:manualLayout>
          <c:layoutTarget val="inner"/>
          <c:xMode val="edge"/>
          <c:yMode val="edge"/>
          <c:x val="0.24032143400930456"/>
          <c:y val="0.15290129735188052"/>
          <c:w val="0.71969356955380692"/>
          <c:h val="0.67530475357247188"/>
        </c:manualLayout>
      </c:layout>
      <c:barChart>
        <c:barDir val="col"/>
        <c:grouping val="clustered"/>
        <c:ser>
          <c:idx val="0"/>
          <c:order val="0"/>
          <c:tx>
            <c:strRef>
              <c:f>Sheet1!$AI$4</c:f>
              <c:strCache>
                <c:ptCount val="1"/>
                <c:pt idx="0">
                  <c:v>High Gaps</c:v>
                </c:pt>
              </c:strCache>
            </c:strRef>
          </c:tx>
          <c:val>
            <c:numRef>
              <c:f>Sheet1!$AI$5:$AI$503</c:f>
              <c:numCache>
                <c:formatCode>General</c:formatCode>
                <c:ptCount val="499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  <c:pt idx="6">
                  <c:v>0</c:v>
                </c:pt>
                <c:pt idx="7">
                  <c:v>1</c:v>
                </c:pt>
                <c:pt idx="8">
                  <c:v>2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1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1</c:v>
                </c:pt>
                <c:pt idx="19">
                  <c:v>2</c:v>
                </c:pt>
                <c:pt idx="20">
                  <c:v>0</c:v>
                </c:pt>
                <c:pt idx="21">
                  <c:v>1</c:v>
                </c:pt>
                <c:pt idx="22">
                  <c:v>2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1</c:v>
                </c:pt>
                <c:pt idx="31">
                  <c:v>0</c:v>
                </c:pt>
                <c:pt idx="32">
                  <c:v>1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</c:v>
                </c:pt>
                <c:pt idx="37">
                  <c:v>2</c:v>
                </c:pt>
                <c:pt idx="38">
                  <c:v>0</c:v>
                </c:pt>
                <c:pt idx="39">
                  <c:v>1</c:v>
                </c:pt>
                <c:pt idx="40">
                  <c:v>0</c:v>
                </c:pt>
                <c:pt idx="41">
                  <c:v>0</c:v>
                </c:pt>
                <c:pt idx="42">
                  <c:v>1</c:v>
                </c:pt>
                <c:pt idx="43">
                  <c:v>0</c:v>
                </c:pt>
                <c:pt idx="44">
                  <c:v>1</c:v>
                </c:pt>
                <c:pt idx="45">
                  <c:v>2</c:v>
                </c:pt>
                <c:pt idx="46">
                  <c:v>3</c:v>
                </c:pt>
                <c:pt idx="47">
                  <c:v>4</c:v>
                </c:pt>
                <c:pt idx="48">
                  <c:v>5</c:v>
                </c:pt>
                <c:pt idx="49">
                  <c:v>6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0</c:v>
                </c:pt>
                <c:pt idx="54">
                  <c:v>0</c:v>
                </c:pt>
                <c:pt idx="55">
                  <c:v>1</c:v>
                </c:pt>
                <c:pt idx="56">
                  <c:v>2</c:v>
                </c:pt>
                <c:pt idx="57">
                  <c:v>3</c:v>
                </c:pt>
                <c:pt idx="58">
                  <c:v>4</c:v>
                </c:pt>
                <c:pt idx="59">
                  <c:v>5</c:v>
                </c:pt>
                <c:pt idx="60">
                  <c:v>0</c:v>
                </c:pt>
                <c:pt idx="61">
                  <c:v>1</c:v>
                </c:pt>
                <c:pt idx="62">
                  <c:v>0</c:v>
                </c:pt>
                <c:pt idx="63">
                  <c:v>1</c:v>
                </c:pt>
                <c:pt idx="64">
                  <c:v>2</c:v>
                </c:pt>
                <c:pt idx="65">
                  <c:v>3</c:v>
                </c:pt>
                <c:pt idx="66">
                  <c:v>4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1</c:v>
                </c:pt>
                <c:pt idx="73">
                  <c:v>2</c:v>
                </c:pt>
                <c:pt idx="74">
                  <c:v>0</c:v>
                </c:pt>
                <c:pt idx="75">
                  <c:v>1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1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1</c:v>
                </c:pt>
                <c:pt idx="84">
                  <c:v>2</c:v>
                </c:pt>
                <c:pt idx="85">
                  <c:v>3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1</c:v>
                </c:pt>
                <c:pt idx="94">
                  <c:v>2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1</c:v>
                </c:pt>
                <c:pt idx="99">
                  <c:v>0</c:v>
                </c:pt>
                <c:pt idx="100">
                  <c:v>1</c:v>
                </c:pt>
                <c:pt idx="101">
                  <c:v>2</c:v>
                </c:pt>
                <c:pt idx="102">
                  <c:v>3</c:v>
                </c:pt>
                <c:pt idx="103">
                  <c:v>0</c:v>
                </c:pt>
                <c:pt idx="104">
                  <c:v>1</c:v>
                </c:pt>
                <c:pt idx="105">
                  <c:v>0</c:v>
                </c:pt>
                <c:pt idx="106">
                  <c:v>0</c:v>
                </c:pt>
                <c:pt idx="107">
                  <c:v>1</c:v>
                </c:pt>
                <c:pt idx="108">
                  <c:v>0</c:v>
                </c:pt>
                <c:pt idx="109">
                  <c:v>1</c:v>
                </c:pt>
                <c:pt idx="110">
                  <c:v>2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1</c:v>
                </c:pt>
                <c:pt idx="115">
                  <c:v>0</c:v>
                </c:pt>
                <c:pt idx="116">
                  <c:v>1</c:v>
                </c:pt>
                <c:pt idx="117">
                  <c:v>0</c:v>
                </c:pt>
                <c:pt idx="118">
                  <c:v>1</c:v>
                </c:pt>
                <c:pt idx="119">
                  <c:v>0</c:v>
                </c:pt>
                <c:pt idx="120">
                  <c:v>1</c:v>
                </c:pt>
                <c:pt idx="121">
                  <c:v>2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1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1</c:v>
                </c:pt>
                <c:pt idx="130">
                  <c:v>0</c:v>
                </c:pt>
                <c:pt idx="131">
                  <c:v>1</c:v>
                </c:pt>
                <c:pt idx="132">
                  <c:v>0</c:v>
                </c:pt>
                <c:pt idx="133">
                  <c:v>0</c:v>
                </c:pt>
                <c:pt idx="134">
                  <c:v>1</c:v>
                </c:pt>
                <c:pt idx="135">
                  <c:v>0</c:v>
                </c:pt>
                <c:pt idx="136">
                  <c:v>1</c:v>
                </c:pt>
                <c:pt idx="137">
                  <c:v>0</c:v>
                </c:pt>
                <c:pt idx="138">
                  <c:v>0</c:v>
                </c:pt>
                <c:pt idx="139">
                  <c:v>1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1</c:v>
                </c:pt>
                <c:pt idx="144">
                  <c:v>2</c:v>
                </c:pt>
                <c:pt idx="145">
                  <c:v>0</c:v>
                </c:pt>
                <c:pt idx="146">
                  <c:v>1</c:v>
                </c:pt>
                <c:pt idx="147">
                  <c:v>0</c:v>
                </c:pt>
                <c:pt idx="148">
                  <c:v>0</c:v>
                </c:pt>
                <c:pt idx="149">
                  <c:v>1</c:v>
                </c:pt>
                <c:pt idx="150">
                  <c:v>0</c:v>
                </c:pt>
                <c:pt idx="151">
                  <c:v>1</c:v>
                </c:pt>
                <c:pt idx="152">
                  <c:v>2</c:v>
                </c:pt>
                <c:pt idx="153">
                  <c:v>0</c:v>
                </c:pt>
                <c:pt idx="154">
                  <c:v>1</c:v>
                </c:pt>
                <c:pt idx="155">
                  <c:v>2</c:v>
                </c:pt>
                <c:pt idx="156">
                  <c:v>3</c:v>
                </c:pt>
                <c:pt idx="157">
                  <c:v>0</c:v>
                </c:pt>
                <c:pt idx="158">
                  <c:v>1</c:v>
                </c:pt>
                <c:pt idx="159">
                  <c:v>0</c:v>
                </c:pt>
                <c:pt idx="160">
                  <c:v>1</c:v>
                </c:pt>
                <c:pt idx="161">
                  <c:v>0</c:v>
                </c:pt>
                <c:pt idx="162">
                  <c:v>0</c:v>
                </c:pt>
                <c:pt idx="163">
                  <c:v>1</c:v>
                </c:pt>
                <c:pt idx="164">
                  <c:v>0</c:v>
                </c:pt>
                <c:pt idx="165">
                  <c:v>1</c:v>
                </c:pt>
                <c:pt idx="166">
                  <c:v>2</c:v>
                </c:pt>
                <c:pt idx="167">
                  <c:v>3</c:v>
                </c:pt>
                <c:pt idx="168">
                  <c:v>0</c:v>
                </c:pt>
                <c:pt idx="169">
                  <c:v>1</c:v>
                </c:pt>
                <c:pt idx="170">
                  <c:v>0</c:v>
                </c:pt>
                <c:pt idx="171">
                  <c:v>1</c:v>
                </c:pt>
                <c:pt idx="172">
                  <c:v>2</c:v>
                </c:pt>
                <c:pt idx="173">
                  <c:v>3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1</c:v>
                </c:pt>
                <c:pt idx="178">
                  <c:v>2</c:v>
                </c:pt>
                <c:pt idx="179">
                  <c:v>0</c:v>
                </c:pt>
                <c:pt idx="180">
                  <c:v>1</c:v>
                </c:pt>
                <c:pt idx="181">
                  <c:v>0</c:v>
                </c:pt>
                <c:pt idx="182">
                  <c:v>0</c:v>
                </c:pt>
                <c:pt idx="183">
                  <c:v>1</c:v>
                </c:pt>
                <c:pt idx="184">
                  <c:v>0</c:v>
                </c:pt>
                <c:pt idx="185">
                  <c:v>1</c:v>
                </c:pt>
                <c:pt idx="186">
                  <c:v>2</c:v>
                </c:pt>
                <c:pt idx="187">
                  <c:v>3</c:v>
                </c:pt>
                <c:pt idx="188">
                  <c:v>4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1</c:v>
                </c:pt>
                <c:pt idx="193">
                  <c:v>2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1</c:v>
                </c:pt>
                <c:pt idx="201">
                  <c:v>0</c:v>
                </c:pt>
                <c:pt idx="202">
                  <c:v>1</c:v>
                </c:pt>
                <c:pt idx="203">
                  <c:v>2</c:v>
                </c:pt>
                <c:pt idx="204">
                  <c:v>3</c:v>
                </c:pt>
                <c:pt idx="205">
                  <c:v>0</c:v>
                </c:pt>
                <c:pt idx="206">
                  <c:v>1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1</c:v>
                </c:pt>
                <c:pt idx="211">
                  <c:v>2</c:v>
                </c:pt>
                <c:pt idx="212">
                  <c:v>0</c:v>
                </c:pt>
                <c:pt idx="213">
                  <c:v>1</c:v>
                </c:pt>
                <c:pt idx="214">
                  <c:v>0</c:v>
                </c:pt>
                <c:pt idx="215">
                  <c:v>0</c:v>
                </c:pt>
                <c:pt idx="216">
                  <c:v>1</c:v>
                </c:pt>
                <c:pt idx="217">
                  <c:v>0</c:v>
                </c:pt>
                <c:pt idx="218">
                  <c:v>1</c:v>
                </c:pt>
                <c:pt idx="219">
                  <c:v>0</c:v>
                </c:pt>
                <c:pt idx="220">
                  <c:v>0</c:v>
                </c:pt>
                <c:pt idx="221">
                  <c:v>1</c:v>
                </c:pt>
                <c:pt idx="222">
                  <c:v>2</c:v>
                </c:pt>
                <c:pt idx="223">
                  <c:v>0</c:v>
                </c:pt>
                <c:pt idx="224">
                  <c:v>0</c:v>
                </c:pt>
                <c:pt idx="225">
                  <c:v>1</c:v>
                </c:pt>
                <c:pt idx="226">
                  <c:v>0</c:v>
                </c:pt>
                <c:pt idx="227">
                  <c:v>1</c:v>
                </c:pt>
                <c:pt idx="228">
                  <c:v>0</c:v>
                </c:pt>
                <c:pt idx="229">
                  <c:v>1</c:v>
                </c:pt>
                <c:pt idx="230">
                  <c:v>2</c:v>
                </c:pt>
                <c:pt idx="231">
                  <c:v>3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1</c:v>
                </c:pt>
                <c:pt idx="237">
                  <c:v>2</c:v>
                </c:pt>
                <c:pt idx="238">
                  <c:v>3</c:v>
                </c:pt>
                <c:pt idx="239">
                  <c:v>4</c:v>
                </c:pt>
                <c:pt idx="240">
                  <c:v>5</c:v>
                </c:pt>
                <c:pt idx="241">
                  <c:v>6</c:v>
                </c:pt>
                <c:pt idx="242">
                  <c:v>7</c:v>
                </c:pt>
                <c:pt idx="243">
                  <c:v>0</c:v>
                </c:pt>
                <c:pt idx="244">
                  <c:v>1</c:v>
                </c:pt>
                <c:pt idx="245">
                  <c:v>0</c:v>
                </c:pt>
                <c:pt idx="246">
                  <c:v>1</c:v>
                </c:pt>
                <c:pt idx="247">
                  <c:v>0</c:v>
                </c:pt>
                <c:pt idx="248">
                  <c:v>0</c:v>
                </c:pt>
                <c:pt idx="249">
                  <c:v>1</c:v>
                </c:pt>
                <c:pt idx="250">
                  <c:v>2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1</c:v>
                </c:pt>
                <c:pt idx="255">
                  <c:v>2</c:v>
                </c:pt>
                <c:pt idx="256">
                  <c:v>0</c:v>
                </c:pt>
                <c:pt idx="257">
                  <c:v>1</c:v>
                </c:pt>
                <c:pt idx="258">
                  <c:v>2</c:v>
                </c:pt>
                <c:pt idx="259">
                  <c:v>0</c:v>
                </c:pt>
                <c:pt idx="260">
                  <c:v>0</c:v>
                </c:pt>
                <c:pt idx="261">
                  <c:v>1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1</c:v>
                </c:pt>
                <c:pt idx="267">
                  <c:v>2</c:v>
                </c:pt>
                <c:pt idx="268">
                  <c:v>0</c:v>
                </c:pt>
                <c:pt idx="269">
                  <c:v>0</c:v>
                </c:pt>
                <c:pt idx="270">
                  <c:v>1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1</c:v>
                </c:pt>
                <c:pt idx="276">
                  <c:v>0</c:v>
                </c:pt>
                <c:pt idx="277">
                  <c:v>1</c:v>
                </c:pt>
                <c:pt idx="278">
                  <c:v>0</c:v>
                </c:pt>
                <c:pt idx="279">
                  <c:v>1</c:v>
                </c:pt>
                <c:pt idx="280">
                  <c:v>2</c:v>
                </c:pt>
                <c:pt idx="281">
                  <c:v>0</c:v>
                </c:pt>
                <c:pt idx="282">
                  <c:v>0</c:v>
                </c:pt>
                <c:pt idx="283">
                  <c:v>1</c:v>
                </c:pt>
                <c:pt idx="284">
                  <c:v>2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1</c:v>
                </c:pt>
                <c:pt idx="289">
                  <c:v>0</c:v>
                </c:pt>
                <c:pt idx="290">
                  <c:v>1</c:v>
                </c:pt>
                <c:pt idx="291">
                  <c:v>0</c:v>
                </c:pt>
                <c:pt idx="292">
                  <c:v>1</c:v>
                </c:pt>
                <c:pt idx="293">
                  <c:v>0</c:v>
                </c:pt>
                <c:pt idx="294">
                  <c:v>0</c:v>
                </c:pt>
                <c:pt idx="295">
                  <c:v>1</c:v>
                </c:pt>
                <c:pt idx="296">
                  <c:v>2</c:v>
                </c:pt>
                <c:pt idx="297">
                  <c:v>0</c:v>
                </c:pt>
                <c:pt idx="298">
                  <c:v>0</c:v>
                </c:pt>
                <c:pt idx="299">
                  <c:v>1</c:v>
                </c:pt>
                <c:pt idx="300">
                  <c:v>0</c:v>
                </c:pt>
                <c:pt idx="301">
                  <c:v>1</c:v>
                </c:pt>
                <c:pt idx="302">
                  <c:v>2</c:v>
                </c:pt>
                <c:pt idx="303">
                  <c:v>0</c:v>
                </c:pt>
                <c:pt idx="304">
                  <c:v>1</c:v>
                </c:pt>
                <c:pt idx="305">
                  <c:v>0</c:v>
                </c:pt>
                <c:pt idx="306">
                  <c:v>0</c:v>
                </c:pt>
                <c:pt idx="307">
                  <c:v>1</c:v>
                </c:pt>
                <c:pt idx="308">
                  <c:v>2</c:v>
                </c:pt>
                <c:pt idx="309">
                  <c:v>3</c:v>
                </c:pt>
                <c:pt idx="310">
                  <c:v>4</c:v>
                </c:pt>
                <c:pt idx="311">
                  <c:v>5</c:v>
                </c:pt>
                <c:pt idx="312">
                  <c:v>6</c:v>
                </c:pt>
                <c:pt idx="313">
                  <c:v>7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1</c:v>
                </c:pt>
                <c:pt idx="321">
                  <c:v>0</c:v>
                </c:pt>
                <c:pt idx="322">
                  <c:v>1</c:v>
                </c:pt>
                <c:pt idx="323">
                  <c:v>0</c:v>
                </c:pt>
                <c:pt idx="324">
                  <c:v>1</c:v>
                </c:pt>
                <c:pt idx="325">
                  <c:v>2</c:v>
                </c:pt>
                <c:pt idx="326">
                  <c:v>3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1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1</c:v>
                </c:pt>
                <c:pt idx="336">
                  <c:v>2</c:v>
                </c:pt>
                <c:pt idx="337">
                  <c:v>0</c:v>
                </c:pt>
                <c:pt idx="338">
                  <c:v>0</c:v>
                </c:pt>
                <c:pt idx="339">
                  <c:v>1</c:v>
                </c:pt>
                <c:pt idx="340">
                  <c:v>0</c:v>
                </c:pt>
                <c:pt idx="341">
                  <c:v>1</c:v>
                </c:pt>
                <c:pt idx="342">
                  <c:v>2</c:v>
                </c:pt>
                <c:pt idx="343">
                  <c:v>3</c:v>
                </c:pt>
                <c:pt idx="344">
                  <c:v>0</c:v>
                </c:pt>
                <c:pt idx="345">
                  <c:v>1</c:v>
                </c:pt>
                <c:pt idx="346">
                  <c:v>0</c:v>
                </c:pt>
                <c:pt idx="347">
                  <c:v>1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1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1</c:v>
                </c:pt>
                <c:pt idx="359">
                  <c:v>2</c:v>
                </c:pt>
                <c:pt idx="360">
                  <c:v>0</c:v>
                </c:pt>
                <c:pt idx="361">
                  <c:v>1</c:v>
                </c:pt>
                <c:pt idx="362">
                  <c:v>2</c:v>
                </c:pt>
                <c:pt idx="363">
                  <c:v>3</c:v>
                </c:pt>
                <c:pt idx="364">
                  <c:v>4</c:v>
                </c:pt>
                <c:pt idx="365">
                  <c:v>5</c:v>
                </c:pt>
                <c:pt idx="366">
                  <c:v>6</c:v>
                </c:pt>
                <c:pt idx="367">
                  <c:v>0</c:v>
                </c:pt>
                <c:pt idx="368">
                  <c:v>0</c:v>
                </c:pt>
                <c:pt idx="369">
                  <c:v>1</c:v>
                </c:pt>
                <c:pt idx="370">
                  <c:v>2</c:v>
                </c:pt>
                <c:pt idx="371">
                  <c:v>3</c:v>
                </c:pt>
                <c:pt idx="372">
                  <c:v>4</c:v>
                </c:pt>
                <c:pt idx="373">
                  <c:v>0</c:v>
                </c:pt>
                <c:pt idx="374">
                  <c:v>0</c:v>
                </c:pt>
                <c:pt idx="375">
                  <c:v>1</c:v>
                </c:pt>
                <c:pt idx="376">
                  <c:v>2</c:v>
                </c:pt>
                <c:pt idx="377">
                  <c:v>3</c:v>
                </c:pt>
                <c:pt idx="378">
                  <c:v>0</c:v>
                </c:pt>
                <c:pt idx="379">
                  <c:v>0</c:v>
                </c:pt>
                <c:pt idx="380">
                  <c:v>1</c:v>
                </c:pt>
                <c:pt idx="381">
                  <c:v>2</c:v>
                </c:pt>
                <c:pt idx="382">
                  <c:v>3</c:v>
                </c:pt>
                <c:pt idx="383">
                  <c:v>0</c:v>
                </c:pt>
                <c:pt idx="384">
                  <c:v>0</c:v>
                </c:pt>
                <c:pt idx="385">
                  <c:v>1</c:v>
                </c:pt>
                <c:pt idx="386">
                  <c:v>2</c:v>
                </c:pt>
                <c:pt idx="387">
                  <c:v>3</c:v>
                </c:pt>
                <c:pt idx="388">
                  <c:v>0</c:v>
                </c:pt>
                <c:pt idx="389">
                  <c:v>1</c:v>
                </c:pt>
                <c:pt idx="390">
                  <c:v>0</c:v>
                </c:pt>
                <c:pt idx="391">
                  <c:v>0</c:v>
                </c:pt>
                <c:pt idx="392">
                  <c:v>1</c:v>
                </c:pt>
                <c:pt idx="393">
                  <c:v>0</c:v>
                </c:pt>
                <c:pt idx="394">
                  <c:v>1</c:v>
                </c:pt>
                <c:pt idx="395">
                  <c:v>2</c:v>
                </c:pt>
                <c:pt idx="396">
                  <c:v>0</c:v>
                </c:pt>
                <c:pt idx="397">
                  <c:v>1</c:v>
                </c:pt>
                <c:pt idx="398">
                  <c:v>2</c:v>
                </c:pt>
                <c:pt idx="399">
                  <c:v>0</c:v>
                </c:pt>
                <c:pt idx="400">
                  <c:v>0</c:v>
                </c:pt>
                <c:pt idx="401">
                  <c:v>1</c:v>
                </c:pt>
                <c:pt idx="402">
                  <c:v>2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1</c:v>
                </c:pt>
                <c:pt idx="409">
                  <c:v>0</c:v>
                </c:pt>
                <c:pt idx="410">
                  <c:v>1</c:v>
                </c:pt>
                <c:pt idx="411">
                  <c:v>0</c:v>
                </c:pt>
                <c:pt idx="412">
                  <c:v>1</c:v>
                </c:pt>
                <c:pt idx="413">
                  <c:v>0</c:v>
                </c:pt>
                <c:pt idx="414">
                  <c:v>0</c:v>
                </c:pt>
                <c:pt idx="415">
                  <c:v>1</c:v>
                </c:pt>
                <c:pt idx="416">
                  <c:v>0</c:v>
                </c:pt>
                <c:pt idx="417">
                  <c:v>1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1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1</c:v>
                </c:pt>
                <c:pt idx="426">
                  <c:v>0</c:v>
                </c:pt>
                <c:pt idx="427">
                  <c:v>0</c:v>
                </c:pt>
                <c:pt idx="428">
                  <c:v>1</c:v>
                </c:pt>
                <c:pt idx="429">
                  <c:v>0</c:v>
                </c:pt>
                <c:pt idx="430">
                  <c:v>1</c:v>
                </c:pt>
                <c:pt idx="431">
                  <c:v>0</c:v>
                </c:pt>
                <c:pt idx="432">
                  <c:v>1</c:v>
                </c:pt>
                <c:pt idx="433">
                  <c:v>0</c:v>
                </c:pt>
                <c:pt idx="434">
                  <c:v>1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1</c:v>
                </c:pt>
                <c:pt idx="439">
                  <c:v>0</c:v>
                </c:pt>
                <c:pt idx="440">
                  <c:v>1</c:v>
                </c:pt>
                <c:pt idx="441">
                  <c:v>2</c:v>
                </c:pt>
                <c:pt idx="442">
                  <c:v>3</c:v>
                </c:pt>
                <c:pt idx="443">
                  <c:v>0</c:v>
                </c:pt>
                <c:pt idx="444">
                  <c:v>1</c:v>
                </c:pt>
                <c:pt idx="445">
                  <c:v>0</c:v>
                </c:pt>
                <c:pt idx="446">
                  <c:v>1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1</c:v>
                </c:pt>
                <c:pt idx="452">
                  <c:v>2</c:v>
                </c:pt>
                <c:pt idx="453">
                  <c:v>3</c:v>
                </c:pt>
                <c:pt idx="454">
                  <c:v>4</c:v>
                </c:pt>
                <c:pt idx="455">
                  <c:v>0</c:v>
                </c:pt>
                <c:pt idx="456">
                  <c:v>0</c:v>
                </c:pt>
                <c:pt idx="457">
                  <c:v>1</c:v>
                </c:pt>
                <c:pt idx="458">
                  <c:v>2</c:v>
                </c:pt>
                <c:pt idx="459">
                  <c:v>3</c:v>
                </c:pt>
                <c:pt idx="460">
                  <c:v>4</c:v>
                </c:pt>
                <c:pt idx="461">
                  <c:v>0</c:v>
                </c:pt>
                <c:pt idx="462">
                  <c:v>1</c:v>
                </c:pt>
                <c:pt idx="463">
                  <c:v>2</c:v>
                </c:pt>
                <c:pt idx="464">
                  <c:v>3</c:v>
                </c:pt>
                <c:pt idx="465">
                  <c:v>4</c:v>
                </c:pt>
                <c:pt idx="466">
                  <c:v>5</c:v>
                </c:pt>
                <c:pt idx="467">
                  <c:v>0</c:v>
                </c:pt>
                <c:pt idx="468">
                  <c:v>1</c:v>
                </c:pt>
                <c:pt idx="469">
                  <c:v>2</c:v>
                </c:pt>
                <c:pt idx="470">
                  <c:v>0</c:v>
                </c:pt>
                <c:pt idx="471">
                  <c:v>1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1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</c:v>
                </c:pt>
                <c:pt idx="482">
                  <c:v>2</c:v>
                </c:pt>
                <c:pt idx="483">
                  <c:v>0</c:v>
                </c:pt>
                <c:pt idx="484">
                  <c:v>0</c:v>
                </c:pt>
                <c:pt idx="485">
                  <c:v>1</c:v>
                </c:pt>
                <c:pt idx="486">
                  <c:v>0</c:v>
                </c:pt>
                <c:pt idx="487">
                  <c:v>1</c:v>
                </c:pt>
                <c:pt idx="488">
                  <c:v>2</c:v>
                </c:pt>
                <c:pt idx="489">
                  <c:v>0</c:v>
                </c:pt>
                <c:pt idx="490">
                  <c:v>1</c:v>
                </c:pt>
                <c:pt idx="491">
                  <c:v>2</c:v>
                </c:pt>
                <c:pt idx="492">
                  <c:v>3</c:v>
                </c:pt>
                <c:pt idx="493">
                  <c:v>4</c:v>
                </c:pt>
                <c:pt idx="494">
                  <c:v>5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1</c:v>
                </c:pt>
              </c:numCache>
            </c:numRef>
          </c:val>
        </c:ser>
        <c:axId val="176466176"/>
        <c:axId val="176467968"/>
      </c:barChart>
      <c:catAx>
        <c:axId val="176466176"/>
        <c:scaling>
          <c:orientation val="minMax"/>
        </c:scaling>
        <c:axPos val="b"/>
        <c:tickLblPos val="nextTo"/>
        <c:crossAx val="176467968"/>
        <c:crosses val="autoZero"/>
        <c:auto val="1"/>
        <c:lblAlgn val="ctr"/>
        <c:lblOffset val="100"/>
      </c:catAx>
      <c:valAx>
        <c:axId val="176467968"/>
        <c:scaling>
          <c:orientation val="minMax"/>
        </c:scaling>
        <c:axPos val="l"/>
        <c:majorGridlines/>
        <c:numFmt formatCode="General" sourceLinked="1"/>
        <c:tickLblPos val="nextTo"/>
        <c:crossAx val="1764661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Sheet1!$AJ$4</c:f>
              <c:strCache>
                <c:ptCount val="1"/>
                <c:pt idx="0">
                  <c:v>Low Gaps</c:v>
                </c:pt>
              </c:strCache>
            </c:strRef>
          </c:tx>
          <c:val>
            <c:numRef>
              <c:f>Sheet1!$AJ$5:$AJ$503</c:f>
              <c:numCache>
                <c:formatCode>General</c:formatCode>
                <c:ptCount val="499"/>
                <c:pt idx="1">
                  <c:v>1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2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2</c:v>
                </c:pt>
                <c:pt idx="25">
                  <c:v>0</c:v>
                </c:pt>
                <c:pt idx="26">
                  <c:v>0</c:v>
                </c:pt>
                <c:pt idx="27">
                  <c:v>1</c:v>
                </c:pt>
                <c:pt idx="28">
                  <c:v>2</c:v>
                </c:pt>
                <c:pt idx="29">
                  <c:v>3</c:v>
                </c:pt>
                <c:pt idx="30">
                  <c:v>0</c:v>
                </c:pt>
                <c:pt idx="31">
                  <c:v>1</c:v>
                </c:pt>
                <c:pt idx="32">
                  <c:v>0</c:v>
                </c:pt>
                <c:pt idx="33">
                  <c:v>1</c:v>
                </c:pt>
                <c:pt idx="34">
                  <c:v>2</c:v>
                </c:pt>
                <c:pt idx="35">
                  <c:v>3</c:v>
                </c:pt>
                <c:pt idx="36">
                  <c:v>0</c:v>
                </c:pt>
                <c:pt idx="37">
                  <c:v>0</c:v>
                </c:pt>
                <c:pt idx="38">
                  <c:v>1</c:v>
                </c:pt>
                <c:pt idx="39">
                  <c:v>0</c:v>
                </c:pt>
                <c:pt idx="40">
                  <c:v>1</c:v>
                </c:pt>
                <c:pt idx="41">
                  <c:v>2</c:v>
                </c:pt>
                <c:pt idx="42">
                  <c:v>0</c:v>
                </c:pt>
                <c:pt idx="43">
                  <c:v>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1</c:v>
                </c:pt>
                <c:pt idx="51">
                  <c:v>0</c:v>
                </c:pt>
                <c:pt idx="52">
                  <c:v>0</c:v>
                </c:pt>
                <c:pt idx="53">
                  <c:v>1</c:v>
                </c:pt>
                <c:pt idx="54">
                  <c:v>2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1</c:v>
                </c:pt>
                <c:pt idx="61">
                  <c:v>0</c:v>
                </c:pt>
                <c:pt idx="62">
                  <c:v>1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1</c:v>
                </c:pt>
                <c:pt idx="68">
                  <c:v>0</c:v>
                </c:pt>
                <c:pt idx="69">
                  <c:v>1</c:v>
                </c:pt>
                <c:pt idx="70">
                  <c:v>2</c:v>
                </c:pt>
                <c:pt idx="71">
                  <c:v>3</c:v>
                </c:pt>
                <c:pt idx="72">
                  <c:v>0</c:v>
                </c:pt>
                <c:pt idx="73">
                  <c:v>0</c:v>
                </c:pt>
                <c:pt idx="74">
                  <c:v>1</c:v>
                </c:pt>
                <c:pt idx="75">
                  <c:v>0</c:v>
                </c:pt>
                <c:pt idx="76">
                  <c:v>1</c:v>
                </c:pt>
                <c:pt idx="77">
                  <c:v>2</c:v>
                </c:pt>
                <c:pt idx="78">
                  <c:v>3</c:v>
                </c:pt>
                <c:pt idx="79">
                  <c:v>0</c:v>
                </c:pt>
                <c:pt idx="80">
                  <c:v>1</c:v>
                </c:pt>
                <c:pt idx="81">
                  <c:v>2</c:v>
                </c:pt>
                <c:pt idx="82">
                  <c:v>3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1</c:v>
                </c:pt>
                <c:pt idx="87">
                  <c:v>2</c:v>
                </c:pt>
                <c:pt idx="88">
                  <c:v>3</c:v>
                </c:pt>
                <c:pt idx="89">
                  <c:v>0</c:v>
                </c:pt>
                <c:pt idx="90">
                  <c:v>1</c:v>
                </c:pt>
                <c:pt idx="91">
                  <c:v>2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1</c:v>
                </c:pt>
                <c:pt idx="96">
                  <c:v>2</c:v>
                </c:pt>
                <c:pt idx="97">
                  <c:v>3</c:v>
                </c:pt>
                <c:pt idx="98">
                  <c:v>0</c:v>
                </c:pt>
                <c:pt idx="99">
                  <c:v>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1</c:v>
                </c:pt>
                <c:pt idx="104">
                  <c:v>0</c:v>
                </c:pt>
                <c:pt idx="105">
                  <c:v>1</c:v>
                </c:pt>
                <c:pt idx="106">
                  <c:v>2</c:v>
                </c:pt>
                <c:pt idx="107">
                  <c:v>0</c:v>
                </c:pt>
                <c:pt idx="108">
                  <c:v>1</c:v>
                </c:pt>
                <c:pt idx="109">
                  <c:v>0</c:v>
                </c:pt>
                <c:pt idx="110">
                  <c:v>0</c:v>
                </c:pt>
                <c:pt idx="111">
                  <c:v>1</c:v>
                </c:pt>
                <c:pt idx="112">
                  <c:v>2</c:v>
                </c:pt>
                <c:pt idx="113">
                  <c:v>3</c:v>
                </c:pt>
                <c:pt idx="114">
                  <c:v>0</c:v>
                </c:pt>
                <c:pt idx="115">
                  <c:v>1</c:v>
                </c:pt>
                <c:pt idx="116">
                  <c:v>0</c:v>
                </c:pt>
                <c:pt idx="117">
                  <c:v>1</c:v>
                </c:pt>
                <c:pt idx="118">
                  <c:v>0</c:v>
                </c:pt>
                <c:pt idx="119">
                  <c:v>1</c:v>
                </c:pt>
                <c:pt idx="120">
                  <c:v>0</c:v>
                </c:pt>
                <c:pt idx="121">
                  <c:v>0</c:v>
                </c:pt>
                <c:pt idx="122">
                  <c:v>1</c:v>
                </c:pt>
                <c:pt idx="123">
                  <c:v>2</c:v>
                </c:pt>
                <c:pt idx="124">
                  <c:v>3</c:v>
                </c:pt>
                <c:pt idx="125">
                  <c:v>0</c:v>
                </c:pt>
                <c:pt idx="126">
                  <c:v>1</c:v>
                </c:pt>
                <c:pt idx="127">
                  <c:v>2</c:v>
                </c:pt>
                <c:pt idx="128">
                  <c:v>3</c:v>
                </c:pt>
                <c:pt idx="129">
                  <c:v>0</c:v>
                </c:pt>
                <c:pt idx="130">
                  <c:v>1</c:v>
                </c:pt>
                <c:pt idx="131">
                  <c:v>0</c:v>
                </c:pt>
                <c:pt idx="132">
                  <c:v>1</c:v>
                </c:pt>
                <c:pt idx="133">
                  <c:v>2</c:v>
                </c:pt>
                <c:pt idx="134">
                  <c:v>0</c:v>
                </c:pt>
                <c:pt idx="135">
                  <c:v>1</c:v>
                </c:pt>
                <c:pt idx="136">
                  <c:v>0</c:v>
                </c:pt>
                <c:pt idx="137">
                  <c:v>1</c:v>
                </c:pt>
                <c:pt idx="138">
                  <c:v>2</c:v>
                </c:pt>
                <c:pt idx="139">
                  <c:v>0</c:v>
                </c:pt>
                <c:pt idx="140">
                  <c:v>1</c:v>
                </c:pt>
                <c:pt idx="141">
                  <c:v>2</c:v>
                </c:pt>
                <c:pt idx="142">
                  <c:v>3</c:v>
                </c:pt>
                <c:pt idx="143">
                  <c:v>0</c:v>
                </c:pt>
                <c:pt idx="144">
                  <c:v>0</c:v>
                </c:pt>
                <c:pt idx="145">
                  <c:v>1</c:v>
                </c:pt>
                <c:pt idx="146">
                  <c:v>0</c:v>
                </c:pt>
                <c:pt idx="147">
                  <c:v>1</c:v>
                </c:pt>
                <c:pt idx="148">
                  <c:v>2</c:v>
                </c:pt>
                <c:pt idx="149">
                  <c:v>0</c:v>
                </c:pt>
                <c:pt idx="150">
                  <c:v>1</c:v>
                </c:pt>
                <c:pt idx="151">
                  <c:v>0</c:v>
                </c:pt>
                <c:pt idx="152">
                  <c:v>0</c:v>
                </c:pt>
                <c:pt idx="153">
                  <c:v>1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1</c:v>
                </c:pt>
                <c:pt idx="158">
                  <c:v>0</c:v>
                </c:pt>
                <c:pt idx="159">
                  <c:v>1</c:v>
                </c:pt>
                <c:pt idx="160">
                  <c:v>0</c:v>
                </c:pt>
                <c:pt idx="161">
                  <c:v>1</c:v>
                </c:pt>
                <c:pt idx="162">
                  <c:v>2</c:v>
                </c:pt>
                <c:pt idx="163">
                  <c:v>0</c:v>
                </c:pt>
                <c:pt idx="164">
                  <c:v>1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1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1</c:v>
                </c:pt>
                <c:pt idx="175">
                  <c:v>2</c:v>
                </c:pt>
                <c:pt idx="176">
                  <c:v>3</c:v>
                </c:pt>
                <c:pt idx="177">
                  <c:v>0</c:v>
                </c:pt>
                <c:pt idx="178">
                  <c:v>0</c:v>
                </c:pt>
                <c:pt idx="179">
                  <c:v>1</c:v>
                </c:pt>
                <c:pt idx="180">
                  <c:v>0</c:v>
                </c:pt>
                <c:pt idx="181">
                  <c:v>1</c:v>
                </c:pt>
                <c:pt idx="182">
                  <c:v>0</c:v>
                </c:pt>
                <c:pt idx="183">
                  <c:v>0</c:v>
                </c:pt>
                <c:pt idx="184">
                  <c:v>1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1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1</c:v>
                </c:pt>
                <c:pt idx="195">
                  <c:v>0</c:v>
                </c:pt>
                <c:pt idx="196">
                  <c:v>1</c:v>
                </c:pt>
                <c:pt idx="197">
                  <c:v>2</c:v>
                </c:pt>
                <c:pt idx="198">
                  <c:v>3</c:v>
                </c:pt>
                <c:pt idx="199">
                  <c:v>4</c:v>
                </c:pt>
                <c:pt idx="200">
                  <c:v>0</c:v>
                </c:pt>
                <c:pt idx="201">
                  <c:v>1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1</c:v>
                </c:pt>
                <c:pt idx="206">
                  <c:v>0</c:v>
                </c:pt>
                <c:pt idx="207">
                  <c:v>1</c:v>
                </c:pt>
                <c:pt idx="208">
                  <c:v>2</c:v>
                </c:pt>
                <c:pt idx="209">
                  <c:v>3</c:v>
                </c:pt>
                <c:pt idx="210">
                  <c:v>0</c:v>
                </c:pt>
                <c:pt idx="211">
                  <c:v>0</c:v>
                </c:pt>
                <c:pt idx="212">
                  <c:v>1</c:v>
                </c:pt>
                <c:pt idx="213">
                  <c:v>0</c:v>
                </c:pt>
                <c:pt idx="214">
                  <c:v>1</c:v>
                </c:pt>
                <c:pt idx="215">
                  <c:v>2</c:v>
                </c:pt>
                <c:pt idx="216">
                  <c:v>0</c:v>
                </c:pt>
                <c:pt idx="217">
                  <c:v>1</c:v>
                </c:pt>
                <c:pt idx="218">
                  <c:v>0</c:v>
                </c:pt>
                <c:pt idx="219">
                  <c:v>1</c:v>
                </c:pt>
                <c:pt idx="220">
                  <c:v>2</c:v>
                </c:pt>
                <c:pt idx="221">
                  <c:v>0</c:v>
                </c:pt>
                <c:pt idx="222">
                  <c:v>0</c:v>
                </c:pt>
                <c:pt idx="223">
                  <c:v>1</c:v>
                </c:pt>
                <c:pt idx="224">
                  <c:v>2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1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1</c:v>
                </c:pt>
                <c:pt idx="233">
                  <c:v>2</c:v>
                </c:pt>
                <c:pt idx="234">
                  <c:v>3</c:v>
                </c:pt>
                <c:pt idx="235">
                  <c:v>4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1</c:v>
                </c:pt>
                <c:pt idx="244">
                  <c:v>0</c:v>
                </c:pt>
                <c:pt idx="245">
                  <c:v>1</c:v>
                </c:pt>
                <c:pt idx="246">
                  <c:v>0</c:v>
                </c:pt>
                <c:pt idx="247">
                  <c:v>1</c:v>
                </c:pt>
                <c:pt idx="248">
                  <c:v>2</c:v>
                </c:pt>
                <c:pt idx="249">
                  <c:v>0</c:v>
                </c:pt>
                <c:pt idx="250">
                  <c:v>0</c:v>
                </c:pt>
                <c:pt idx="251">
                  <c:v>1</c:v>
                </c:pt>
                <c:pt idx="252">
                  <c:v>2</c:v>
                </c:pt>
                <c:pt idx="253">
                  <c:v>3</c:v>
                </c:pt>
                <c:pt idx="254">
                  <c:v>0</c:v>
                </c:pt>
                <c:pt idx="255">
                  <c:v>0</c:v>
                </c:pt>
                <c:pt idx="256">
                  <c:v>1</c:v>
                </c:pt>
                <c:pt idx="257">
                  <c:v>0</c:v>
                </c:pt>
                <c:pt idx="258">
                  <c:v>0</c:v>
                </c:pt>
                <c:pt idx="259">
                  <c:v>1</c:v>
                </c:pt>
                <c:pt idx="260">
                  <c:v>2</c:v>
                </c:pt>
                <c:pt idx="261">
                  <c:v>0</c:v>
                </c:pt>
                <c:pt idx="262">
                  <c:v>1</c:v>
                </c:pt>
                <c:pt idx="263">
                  <c:v>2</c:v>
                </c:pt>
                <c:pt idx="264">
                  <c:v>3</c:v>
                </c:pt>
                <c:pt idx="265">
                  <c:v>4</c:v>
                </c:pt>
                <c:pt idx="266">
                  <c:v>0</c:v>
                </c:pt>
                <c:pt idx="267">
                  <c:v>0</c:v>
                </c:pt>
                <c:pt idx="268">
                  <c:v>1</c:v>
                </c:pt>
                <c:pt idx="269">
                  <c:v>0</c:v>
                </c:pt>
                <c:pt idx="270">
                  <c:v>0</c:v>
                </c:pt>
                <c:pt idx="271">
                  <c:v>1</c:v>
                </c:pt>
                <c:pt idx="272">
                  <c:v>2</c:v>
                </c:pt>
                <c:pt idx="273">
                  <c:v>3</c:v>
                </c:pt>
                <c:pt idx="274">
                  <c:v>4</c:v>
                </c:pt>
                <c:pt idx="275">
                  <c:v>0</c:v>
                </c:pt>
                <c:pt idx="276">
                  <c:v>1</c:v>
                </c:pt>
                <c:pt idx="277">
                  <c:v>0</c:v>
                </c:pt>
                <c:pt idx="278">
                  <c:v>1</c:v>
                </c:pt>
                <c:pt idx="279">
                  <c:v>0</c:v>
                </c:pt>
                <c:pt idx="280">
                  <c:v>0</c:v>
                </c:pt>
                <c:pt idx="281">
                  <c:v>1</c:v>
                </c:pt>
                <c:pt idx="282">
                  <c:v>2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1</c:v>
                </c:pt>
                <c:pt idx="287">
                  <c:v>2</c:v>
                </c:pt>
                <c:pt idx="288">
                  <c:v>0</c:v>
                </c:pt>
                <c:pt idx="289">
                  <c:v>1</c:v>
                </c:pt>
                <c:pt idx="290">
                  <c:v>0</c:v>
                </c:pt>
                <c:pt idx="291">
                  <c:v>1</c:v>
                </c:pt>
                <c:pt idx="292">
                  <c:v>0</c:v>
                </c:pt>
                <c:pt idx="293">
                  <c:v>1</c:v>
                </c:pt>
                <c:pt idx="294">
                  <c:v>2</c:v>
                </c:pt>
                <c:pt idx="295">
                  <c:v>0</c:v>
                </c:pt>
                <c:pt idx="296">
                  <c:v>0</c:v>
                </c:pt>
                <c:pt idx="297">
                  <c:v>1</c:v>
                </c:pt>
                <c:pt idx="298">
                  <c:v>2</c:v>
                </c:pt>
                <c:pt idx="299">
                  <c:v>0</c:v>
                </c:pt>
                <c:pt idx="300">
                  <c:v>1</c:v>
                </c:pt>
                <c:pt idx="301">
                  <c:v>0</c:v>
                </c:pt>
                <c:pt idx="302">
                  <c:v>0</c:v>
                </c:pt>
                <c:pt idx="303">
                  <c:v>1</c:v>
                </c:pt>
                <c:pt idx="304">
                  <c:v>0</c:v>
                </c:pt>
                <c:pt idx="305">
                  <c:v>1</c:v>
                </c:pt>
                <c:pt idx="306">
                  <c:v>2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1</c:v>
                </c:pt>
                <c:pt idx="315">
                  <c:v>2</c:v>
                </c:pt>
                <c:pt idx="316">
                  <c:v>3</c:v>
                </c:pt>
                <c:pt idx="317">
                  <c:v>4</c:v>
                </c:pt>
                <c:pt idx="318">
                  <c:v>5</c:v>
                </c:pt>
                <c:pt idx="319">
                  <c:v>6</c:v>
                </c:pt>
                <c:pt idx="320">
                  <c:v>0</c:v>
                </c:pt>
                <c:pt idx="321">
                  <c:v>1</c:v>
                </c:pt>
                <c:pt idx="322">
                  <c:v>0</c:v>
                </c:pt>
                <c:pt idx="323">
                  <c:v>1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1</c:v>
                </c:pt>
                <c:pt idx="328">
                  <c:v>2</c:v>
                </c:pt>
                <c:pt idx="329">
                  <c:v>3</c:v>
                </c:pt>
                <c:pt idx="330">
                  <c:v>4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1</c:v>
                </c:pt>
                <c:pt idx="335">
                  <c:v>0</c:v>
                </c:pt>
                <c:pt idx="336">
                  <c:v>0</c:v>
                </c:pt>
                <c:pt idx="337">
                  <c:v>1</c:v>
                </c:pt>
                <c:pt idx="338">
                  <c:v>2</c:v>
                </c:pt>
                <c:pt idx="339">
                  <c:v>0</c:v>
                </c:pt>
                <c:pt idx="340">
                  <c:v>1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1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1</c:v>
                </c:pt>
                <c:pt idx="349">
                  <c:v>2</c:v>
                </c:pt>
                <c:pt idx="350">
                  <c:v>3</c:v>
                </c:pt>
                <c:pt idx="351">
                  <c:v>4</c:v>
                </c:pt>
                <c:pt idx="352">
                  <c:v>5</c:v>
                </c:pt>
                <c:pt idx="353">
                  <c:v>0</c:v>
                </c:pt>
                <c:pt idx="354">
                  <c:v>0</c:v>
                </c:pt>
                <c:pt idx="355">
                  <c:v>1</c:v>
                </c:pt>
                <c:pt idx="356">
                  <c:v>2</c:v>
                </c:pt>
                <c:pt idx="357">
                  <c:v>3</c:v>
                </c:pt>
                <c:pt idx="358">
                  <c:v>0</c:v>
                </c:pt>
                <c:pt idx="359">
                  <c:v>0</c:v>
                </c:pt>
                <c:pt idx="360">
                  <c:v>1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1</c:v>
                </c:pt>
                <c:pt idx="368">
                  <c:v>2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1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1</c:v>
                </c:pt>
                <c:pt idx="379">
                  <c:v>2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1</c:v>
                </c:pt>
                <c:pt idx="384">
                  <c:v>2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1</c:v>
                </c:pt>
                <c:pt idx="389">
                  <c:v>0</c:v>
                </c:pt>
                <c:pt idx="390">
                  <c:v>1</c:v>
                </c:pt>
                <c:pt idx="391">
                  <c:v>2</c:v>
                </c:pt>
                <c:pt idx="392">
                  <c:v>0</c:v>
                </c:pt>
                <c:pt idx="393">
                  <c:v>1</c:v>
                </c:pt>
                <c:pt idx="394">
                  <c:v>0</c:v>
                </c:pt>
                <c:pt idx="395">
                  <c:v>0</c:v>
                </c:pt>
                <c:pt idx="396">
                  <c:v>1</c:v>
                </c:pt>
                <c:pt idx="397">
                  <c:v>0</c:v>
                </c:pt>
                <c:pt idx="398">
                  <c:v>0</c:v>
                </c:pt>
                <c:pt idx="399">
                  <c:v>1</c:v>
                </c:pt>
                <c:pt idx="400">
                  <c:v>2</c:v>
                </c:pt>
                <c:pt idx="401">
                  <c:v>0</c:v>
                </c:pt>
                <c:pt idx="402">
                  <c:v>0</c:v>
                </c:pt>
                <c:pt idx="403">
                  <c:v>1</c:v>
                </c:pt>
                <c:pt idx="404">
                  <c:v>2</c:v>
                </c:pt>
                <c:pt idx="405">
                  <c:v>3</c:v>
                </c:pt>
                <c:pt idx="406">
                  <c:v>4</c:v>
                </c:pt>
                <c:pt idx="407">
                  <c:v>5</c:v>
                </c:pt>
                <c:pt idx="408">
                  <c:v>0</c:v>
                </c:pt>
                <c:pt idx="409">
                  <c:v>1</c:v>
                </c:pt>
                <c:pt idx="410">
                  <c:v>0</c:v>
                </c:pt>
                <c:pt idx="411">
                  <c:v>1</c:v>
                </c:pt>
                <c:pt idx="412">
                  <c:v>0</c:v>
                </c:pt>
                <c:pt idx="413">
                  <c:v>1</c:v>
                </c:pt>
                <c:pt idx="414">
                  <c:v>2</c:v>
                </c:pt>
                <c:pt idx="415">
                  <c:v>0</c:v>
                </c:pt>
                <c:pt idx="416">
                  <c:v>1</c:v>
                </c:pt>
                <c:pt idx="417">
                  <c:v>0</c:v>
                </c:pt>
                <c:pt idx="418">
                  <c:v>1</c:v>
                </c:pt>
                <c:pt idx="419">
                  <c:v>2</c:v>
                </c:pt>
                <c:pt idx="420">
                  <c:v>0</c:v>
                </c:pt>
                <c:pt idx="421">
                  <c:v>0</c:v>
                </c:pt>
                <c:pt idx="422">
                  <c:v>1</c:v>
                </c:pt>
                <c:pt idx="423">
                  <c:v>2</c:v>
                </c:pt>
                <c:pt idx="424">
                  <c:v>3</c:v>
                </c:pt>
                <c:pt idx="425">
                  <c:v>0</c:v>
                </c:pt>
                <c:pt idx="426">
                  <c:v>1</c:v>
                </c:pt>
                <c:pt idx="427">
                  <c:v>2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1</c:v>
                </c:pt>
                <c:pt idx="432">
                  <c:v>0</c:v>
                </c:pt>
                <c:pt idx="433">
                  <c:v>1</c:v>
                </c:pt>
                <c:pt idx="434">
                  <c:v>0</c:v>
                </c:pt>
                <c:pt idx="435">
                  <c:v>1</c:v>
                </c:pt>
                <c:pt idx="436">
                  <c:v>2</c:v>
                </c:pt>
                <c:pt idx="437">
                  <c:v>3</c:v>
                </c:pt>
                <c:pt idx="438">
                  <c:v>0</c:v>
                </c:pt>
                <c:pt idx="439">
                  <c:v>1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1</c:v>
                </c:pt>
                <c:pt idx="444">
                  <c:v>0</c:v>
                </c:pt>
                <c:pt idx="445">
                  <c:v>1</c:v>
                </c:pt>
                <c:pt idx="446">
                  <c:v>0</c:v>
                </c:pt>
                <c:pt idx="447">
                  <c:v>1</c:v>
                </c:pt>
                <c:pt idx="448">
                  <c:v>2</c:v>
                </c:pt>
                <c:pt idx="449">
                  <c:v>3</c:v>
                </c:pt>
                <c:pt idx="450">
                  <c:v>4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1</c:v>
                </c:pt>
                <c:pt idx="456">
                  <c:v>2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1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1</c:v>
                </c:pt>
                <c:pt idx="468">
                  <c:v>0</c:v>
                </c:pt>
                <c:pt idx="469">
                  <c:v>0</c:v>
                </c:pt>
                <c:pt idx="470">
                  <c:v>1</c:v>
                </c:pt>
                <c:pt idx="471">
                  <c:v>0</c:v>
                </c:pt>
                <c:pt idx="472">
                  <c:v>1</c:v>
                </c:pt>
                <c:pt idx="473">
                  <c:v>2</c:v>
                </c:pt>
                <c:pt idx="474">
                  <c:v>3</c:v>
                </c:pt>
                <c:pt idx="475">
                  <c:v>4</c:v>
                </c:pt>
                <c:pt idx="476">
                  <c:v>0</c:v>
                </c:pt>
                <c:pt idx="477">
                  <c:v>1</c:v>
                </c:pt>
                <c:pt idx="478">
                  <c:v>2</c:v>
                </c:pt>
                <c:pt idx="479">
                  <c:v>3</c:v>
                </c:pt>
                <c:pt idx="480">
                  <c:v>4</c:v>
                </c:pt>
                <c:pt idx="481">
                  <c:v>0</c:v>
                </c:pt>
                <c:pt idx="482">
                  <c:v>0</c:v>
                </c:pt>
                <c:pt idx="483">
                  <c:v>1</c:v>
                </c:pt>
                <c:pt idx="484">
                  <c:v>2</c:v>
                </c:pt>
                <c:pt idx="485">
                  <c:v>0</c:v>
                </c:pt>
                <c:pt idx="486">
                  <c:v>1</c:v>
                </c:pt>
                <c:pt idx="487">
                  <c:v>0</c:v>
                </c:pt>
                <c:pt idx="488">
                  <c:v>0</c:v>
                </c:pt>
                <c:pt idx="489">
                  <c:v>1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1</c:v>
                </c:pt>
                <c:pt idx="496">
                  <c:v>2</c:v>
                </c:pt>
                <c:pt idx="497">
                  <c:v>3</c:v>
                </c:pt>
                <c:pt idx="498">
                  <c:v>0</c:v>
                </c:pt>
              </c:numCache>
            </c:numRef>
          </c:val>
        </c:ser>
        <c:axId val="176487808"/>
        <c:axId val="177169536"/>
      </c:barChart>
      <c:catAx>
        <c:axId val="176487808"/>
        <c:scaling>
          <c:orientation val="minMax"/>
        </c:scaling>
        <c:axPos val="b"/>
        <c:tickLblPos val="nextTo"/>
        <c:crossAx val="177169536"/>
        <c:crosses val="autoZero"/>
        <c:auto val="1"/>
        <c:lblAlgn val="ctr"/>
        <c:lblOffset val="100"/>
      </c:catAx>
      <c:valAx>
        <c:axId val="177169536"/>
        <c:scaling>
          <c:orientation val="minMax"/>
        </c:scaling>
        <c:axPos val="l"/>
        <c:majorGridlines/>
        <c:numFmt formatCode="General" sourceLinked="1"/>
        <c:tickLblPos val="nextTo"/>
        <c:crossAx val="17648780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145</xdr:col>
      <xdr:colOff>554935</xdr:colOff>
      <xdr:row>2</xdr:row>
      <xdr:rowOff>154057</xdr:rowOff>
    </xdr:from>
    <xdr:to>
      <xdr:col>151</xdr:col>
      <xdr:colOff>495301</xdr:colOff>
      <xdr:row>14</xdr:row>
      <xdr:rowOff>96078</xdr:rowOff>
    </xdr:to>
    <xdr:graphicFrame macro="">
      <xdr:nvGraphicFramePr>
        <xdr:cNvPr id="33" name="Chart 3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139</xdr:col>
      <xdr:colOff>36858</xdr:colOff>
      <xdr:row>14</xdr:row>
      <xdr:rowOff>13252</xdr:rowOff>
    </xdr:from>
    <xdr:to>
      <xdr:col>145</xdr:col>
      <xdr:colOff>532158</xdr:colOff>
      <xdr:row>28</xdr:row>
      <xdr:rowOff>15324</xdr:rowOff>
    </xdr:to>
    <xdr:graphicFrame macro="">
      <xdr:nvGraphicFramePr>
        <xdr:cNvPr id="34" name="Chart 3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139</xdr:col>
      <xdr:colOff>33959</xdr:colOff>
      <xdr:row>3</xdr:row>
      <xdr:rowOff>26091</xdr:rowOff>
    </xdr:from>
    <xdr:to>
      <xdr:col>145</xdr:col>
      <xdr:colOff>529259</xdr:colOff>
      <xdr:row>14</xdr:row>
      <xdr:rowOff>16566</xdr:rowOff>
    </xdr:to>
    <xdr:graphicFrame macro="">
      <xdr:nvGraphicFramePr>
        <xdr:cNvPr id="35" name="Chart 3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145</xdr:col>
      <xdr:colOff>552036</xdr:colOff>
      <xdr:row>14</xdr:row>
      <xdr:rowOff>16566</xdr:rowOff>
    </xdr:from>
    <xdr:to>
      <xdr:col>151</xdr:col>
      <xdr:colOff>494886</xdr:colOff>
      <xdr:row>27</xdr:row>
      <xdr:rowOff>72059</xdr:rowOff>
    </xdr:to>
    <xdr:graphicFrame macro="">
      <xdr:nvGraphicFramePr>
        <xdr:cNvPr id="36" name="Chart 3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145</xdr:col>
      <xdr:colOff>557005</xdr:colOff>
      <xdr:row>27</xdr:row>
      <xdr:rowOff>172694</xdr:rowOff>
    </xdr:from>
    <xdr:to>
      <xdr:col>151</xdr:col>
      <xdr:colOff>499855</xdr:colOff>
      <xdr:row>41</xdr:row>
      <xdr:rowOff>139563</xdr:rowOff>
    </xdr:to>
    <xdr:graphicFrame macro="">
      <xdr:nvGraphicFramePr>
        <xdr:cNvPr id="37" name="Chart 3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139</xdr:col>
      <xdr:colOff>47211</xdr:colOff>
      <xdr:row>28</xdr:row>
      <xdr:rowOff>27332</xdr:rowOff>
    </xdr:from>
    <xdr:to>
      <xdr:col>145</xdr:col>
      <xdr:colOff>544995</xdr:colOff>
      <xdr:row>41</xdr:row>
      <xdr:rowOff>178490</xdr:rowOff>
    </xdr:to>
    <xdr:graphicFrame macro="">
      <xdr:nvGraphicFramePr>
        <xdr:cNvPr id="38" name="Chart 3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J2022"/>
  <sheetViews>
    <sheetView tabSelected="1" zoomScale="115" zoomScaleNormal="115" workbookViewId="0">
      <selection activeCell="EI1" sqref="EI1:EI50"/>
    </sheetView>
  </sheetViews>
  <sheetFormatPr defaultColWidth="11.5703125" defaultRowHeight="12.75"/>
  <cols>
    <col min="1" max="1" width="3.7109375" style="5" customWidth="1"/>
    <col min="2" max="2" width="10.7109375" style="28" hidden="1" customWidth="1"/>
    <col min="3" max="3" width="5.7109375" style="28" hidden="1" customWidth="1"/>
    <col min="4" max="4" width="5.7109375" style="2" hidden="1" customWidth="1"/>
    <col min="5" max="5" width="10.7109375" style="23" hidden="1" customWidth="1"/>
    <col min="6" max="8" width="3.7109375" style="72" hidden="1" customWidth="1"/>
    <col min="9" max="10" width="3.7109375" style="72" customWidth="1"/>
    <col min="11" max="12" width="3.7109375" style="122" hidden="1" customWidth="1"/>
    <col min="13" max="13" width="5.7109375" style="3" customWidth="1"/>
    <col min="14" max="14" width="3.28515625" style="3" hidden="1" customWidth="1"/>
    <col min="15" max="15" width="5.85546875" style="3" customWidth="1"/>
    <col min="16" max="16" width="2.7109375" style="3" customWidth="1"/>
    <col min="17" max="17" width="3.28515625" style="3" hidden="1" customWidth="1"/>
    <col min="18" max="21" width="3.7109375" style="72" hidden="1" customWidth="1"/>
    <col min="22" max="23" width="3.7109375" style="90" customWidth="1"/>
    <col min="24" max="25" width="3.7109375" style="123" hidden="1" customWidth="1"/>
    <col min="26" max="26" width="5.7109375" style="3" customWidth="1"/>
    <col min="27" max="27" width="3.28515625" style="3" hidden="1" customWidth="1"/>
    <col min="28" max="28" width="5.85546875" style="3" customWidth="1"/>
    <col min="29" max="29" width="2.7109375" style="3" customWidth="1"/>
    <col min="30" max="30" width="3.42578125" style="3" hidden="1" customWidth="1"/>
    <col min="31" max="31" width="3.7109375" style="90" hidden="1" customWidth="1"/>
    <col min="32" max="34" width="3.7109375" style="72" hidden="1" customWidth="1"/>
    <col min="35" max="36" width="3.7109375" style="90" customWidth="1"/>
    <col min="37" max="38" width="3.7109375" style="123" hidden="1" customWidth="1"/>
    <col min="39" max="39" width="5.7109375" style="3" customWidth="1"/>
    <col min="40" max="40" width="3.28515625" style="3" hidden="1" customWidth="1"/>
    <col min="41" max="41" width="5.85546875" style="72" customWidth="1"/>
    <col min="42" max="42" width="2.7109375" style="72" customWidth="1"/>
    <col min="43" max="43" width="3.28515625" style="3" hidden="1" customWidth="1"/>
    <col min="44" max="44" width="3.7109375" style="90" hidden="1" customWidth="1"/>
    <col min="45" max="45" width="3.7109375" style="72" hidden="1" customWidth="1"/>
    <col min="46" max="46" width="3.28515625" style="3" hidden="1" customWidth="1"/>
    <col min="47" max="47" width="5.85546875" style="123" customWidth="1"/>
    <col min="48" max="48" width="10.7109375" style="2" customWidth="1"/>
    <col min="49" max="50" width="10.42578125" style="28" customWidth="1"/>
    <col min="51" max="51" width="10.42578125" style="39" customWidth="1"/>
    <col min="52" max="53" width="3.7109375" style="53" hidden="1" customWidth="1"/>
    <col min="54" max="88" width="3.28515625" style="53" hidden="1" customWidth="1"/>
    <col min="89" max="90" width="3.7109375" style="53" hidden="1" customWidth="1"/>
    <col min="91" max="125" width="3.28515625" style="53" hidden="1" customWidth="1"/>
    <col min="126" max="137" width="5.7109375" style="46" hidden="1" customWidth="1"/>
    <col min="138" max="138" width="5.7109375" style="128" customWidth="1"/>
    <col min="139" max="139" width="4.7109375" style="1" customWidth="1"/>
    <col min="140" max="140" width="11.5703125" style="39"/>
    <col min="141" max="141" width="3.28515625" style="28" customWidth="1"/>
    <col min="142" max="142" width="11.5703125" style="98"/>
    <col min="143" max="143" width="11.5703125" style="90"/>
    <col min="144" max="152" width="11.5703125" style="5"/>
    <col min="153" max="153" width="3.7109375" style="5" customWidth="1"/>
    <col min="154" max="154" width="11.5703125" style="90"/>
    <col min="155" max="157" width="15.7109375" style="116" customWidth="1"/>
    <col min="158" max="167" width="15.7109375" style="90" customWidth="1"/>
    <col min="168" max="290" width="11.5703125" style="5"/>
  </cols>
  <sheetData>
    <row r="1" spans="1:296" ht="12.75" customHeight="1">
      <c r="A1" s="86"/>
      <c r="D1" s="6"/>
      <c r="E1" s="6"/>
      <c r="F1" s="81"/>
      <c r="G1" s="81"/>
      <c r="H1" s="81"/>
      <c r="J1" s="81"/>
      <c r="K1" s="82"/>
      <c r="L1" s="82"/>
      <c r="M1" s="153" t="s">
        <v>47</v>
      </c>
      <c r="N1" s="154"/>
      <c r="O1" s="154"/>
      <c r="P1" s="154"/>
      <c r="Q1" s="154"/>
      <c r="R1" s="154"/>
      <c r="S1" s="154"/>
      <c r="T1" s="154"/>
      <c r="U1" s="154"/>
      <c r="V1" s="155"/>
      <c r="W1" s="151">
        <v>10</v>
      </c>
      <c r="X1" s="151"/>
      <c r="Y1" s="151"/>
      <c r="Z1" s="151"/>
      <c r="AA1" s="113"/>
      <c r="AB1" s="161"/>
      <c r="AC1" s="162"/>
      <c r="AD1" s="162"/>
      <c r="AE1" s="162"/>
      <c r="AF1" s="162"/>
      <c r="AG1" s="162"/>
      <c r="AH1" s="162"/>
      <c r="AI1" s="162"/>
      <c r="AJ1" s="162"/>
      <c r="AK1" s="162"/>
      <c r="AL1" s="162"/>
      <c r="AM1" s="162"/>
      <c r="AN1" s="162"/>
      <c r="AO1" s="162"/>
      <c r="AP1" s="162"/>
      <c r="AQ1" s="162"/>
      <c r="AR1" s="162"/>
      <c r="AS1" s="162"/>
      <c r="AT1" s="162"/>
      <c r="AU1" s="75"/>
      <c r="AV1" s="57"/>
      <c r="AW1" s="146" t="s">
        <v>1</v>
      </c>
      <c r="AX1" s="147"/>
      <c r="AY1" s="149">
        <v>1</v>
      </c>
      <c r="AZ1" s="150"/>
      <c r="BA1" s="124"/>
      <c r="BB1" s="124"/>
      <c r="BC1" s="4"/>
      <c r="BD1" s="4"/>
      <c r="BE1" s="4"/>
      <c r="BF1" s="54">
        <v>28</v>
      </c>
      <c r="BG1" s="4">
        <v>50</v>
      </c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7"/>
      <c r="DW1" s="47"/>
      <c r="DX1" s="47"/>
      <c r="DY1" s="47"/>
      <c r="DZ1" s="47"/>
      <c r="EA1" s="47"/>
      <c r="EB1" s="47"/>
      <c r="EC1" s="47"/>
      <c r="ED1" s="47"/>
      <c r="EE1" s="47"/>
      <c r="EF1" s="47"/>
      <c r="EG1" s="55"/>
      <c r="EH1" s="135" t="s">
        <v>51</v>
      </c>
      <c r="EI1" s="169" t="s">
        <v>52</v>
      </c>
      <c r="EJ1" s="152" t="s">
        <v>39</v>
      </c>
      <c r="EK1" s="152"/>
      <c r="EL1" s="152"/>
      <c r="EM1" s="152"/>
      <c r="EN1" s="152"/>
      <c r="EO1" s="152"/>
      <c r="EP1" s="6"/>
      <c r="EQ1" s="6"/>
      <c r="ER1" s="6"/>
      <c r="ES1" s="6"/>
      <c r="ET1" s="6"/>
      <c r="EU1" s="6"/>
      <c r="EV1" s="29"/>
      <c r="EW1" s="86"/>
    </row>
    <row r="2" spans="1:296" ht="12.75" customHeight="1">
      <c r="A2" s="87" t="s">
        <v>15</v>
      </c>
      <c r="B2" s="3"/>
      <c r="C2" s="3"/>
      <c r="D2"/>
      <c r="E2"/>
      <c r="F2" s="81"/>
      <c r="G2" s="81"/>
      <c r="H2" s="81"/>
      <c r="J2" s="81"/>
      <c r="K2" s="82"/>
      <c r="L2" s="82"/>
      <c r="M2" s="153" t="s">
        <v>48</v>
      </c>
      <c r="N2" s="154"/>
      <c r="O2" s="154"/>
      <c r="P2" s="154"/>
      <c r="Q2" s="154"/>
      <c r="R2" s="154"/>
      <c r="S2" s="154"/>
      <c r="T2" s="154"/>
      <c r="U2" s="154"/>
      <c r="V2" s="155"/>
      <c r="W2" s="156">
        <v>4</v>
      </c>
      <c r="X2" s="156"/>
      <c r="Y2" s="156"/>
      <c r="Z2" s="150"/>
      <c r="AA2" s="113"/>
      <c r="AB2" s="113"/>
      <c r="AC2" s="113"/>
      <c r="AD2" s="113"/>
      <c r="AE2" s="113"/>
      <c r="AF2" s="113"/>
      <c r="AG2" s="113"/>
      <c r="AH2" s="113"/>
      <c r="AI2" s="113"/>
      <c r="AJ2" s="113"/>
      <c r="AK2" s="82"/>
      <c r="AL2" s="82"/>
      <c r="AM2" s="113"/>
      <c r="AO2" s="130"/>
      <c r="AP2" s="129"/>
      <c r="AQ2" s="74"/>
      <c r="AR2" s="85"/>
      <c r="AS2" s="120"/>
      <c r="AT2" s="121"/>
      <c r="AU2" s="73"/>
      <c r="AV2" s="4"/>
      <c r="AW2" s="146" t="s">
        <v>11</v>
      </c>
      <c r="AX2" s="147"/>
      <c r="AY2" s="149">
        <v>-1000</v>
      </c>
      <c r="AZ2" s="150"/>
      <c r="BA2" s="124"/>
      <c r="BB2" s="124"/>
      <c r="BC2" s="4"/>
      <c r="BD2" s="4"/>
      <c r="BE2" s="4"/>
      <c r="BF2" s="55">
        <v>8</v>
      </c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47"/>
      <c r="DW2" s="47"/>
      <c r="DX2" s="47"/>
      <c r="DY2" s="47"/>
      <c r="DZ2" s="47"/>
      <c r="EA2" s="47"/>
      <c r="EB2" s="47"/>
      <c r="EC2" s="47"/>
      <c r="ED2" s="47"/>
      <c r="EE2" s="47"/>
      <c r="EF2" s="47"/>
      <c r="EG2" s="55"/>
      <c r="EH2" s="136"/>
      <c r="EI2" s="169"/>
      <c r="EJ2" s="47"/>
      <c r="EK2" s="6"/>
      <c r="EL2" s="96"/>
      <c r="EM2" s="6"/>
      <c r="EN2" s="6"/>
      <c r="EO2" s="6"/>
      <c r="EP2" s="6"/>
      <c r="EQ2" s="6"/>
      <c r="ER2" s="6"/>
      <c r="ES2" s="6"/>
      <c r="ET2" s="6"/>
      <c r="EU2" s="6"/>
      <c r="EV2" s="29"/>
      <c r="EW2" s="87" t="s">
        <v>15</v>
      </c>
      <c r="EY2" s="133"/>
      <c r="EZ2" s="133"/>
      <c r="FA2" s="133"/>
      <c r="FB2" s="133"/>
      <c r="FC2" s="133"/>
    </row>
    <row r="3" spans="1:296" ht="12.75" customHeight="1">
      <c r="A3" s="86"/>
      <c r="B3" s="3"/>
      <c r="C3" s="3"/>
      <c r="D3"/>
      <c r="E3"/>
      <c r="F3" s="82"/>
      <c r="G3" s="82"/>
      <c r="H3" s="82"/>
      <c r="J3" s="82"/>
      <c r="K3" s="82"/>
      <c r="L3" s="82"/>
      <c r="M3" s="153" t="s">
        <v>31</v>
      </c>
      <c r="N3" s="154"/>
      <c r="O3" s="154"/>
      <c r="P3" s="154"/>
      <c r="Q3" s="154"/>
      <c r="R3" s="154"/>
      <c r="S3" s="154"/>
      <c r="T3" s="154"/>
      <c r="U3" s="154"/>
      <c r="V3" s="155"/>
      <c r="W3" s="157">
        <v>8</v>
      </c>
      <c r="X3" s="157"/>
      <c r="Y3" s="157"/>
      <c r="Z3" s="158"/>
      <c r="AA3" s="113"/>
      <c r="AB3" s="113"/>
      <c r="AC3" s="113"/>
      <c r="AD3" s="113"/>
      <c r="AE3" s="113"/>
      <c r="AF3" s="113"/>
      <c r="AG3" s="113"/>
      <c r="AH3" s="113"/>
      <c r="AI3" s="153" t="s">
        <v>54</v>
      </c>
      <c r="AJ3" s="154"/>
      <c r="AK3" s="154"/>
      <c r="AL3" s="154"/>
      <c r="AM3" s="154"/>
      <c r="AN3" s="154"/>
      <c r="AO3" s="154"/>
      <c r="AP3" s="155"/>
      <c r="AQ3" s="74"/>
      <c r="AR3" s="85"/>
      <c r="AS3" s="120"/>
      <c r="AT3" s="159" t="s">
        <v>44</v>
      </c>
      <c r="AU3" s="125">
        <v>0.95</v>
      </c>
      <c r="AV3" s="74"/>
      <c r="AW3" s="146" t="s">
        <v>53</v>
      </c>
      <c r="AX3" s="148"/>
      <c r="AY3" s="149">
        <v>1</v>
      </c>
      <c r="AZ3" s="150"/>
      <c r="BC3" s="74"/>
      <c r="BD3" s="74"/>
      <c r="BE3" s="74"/>
      <c r="BF3" s="48"/>
      <c r="BG3" s="83"/>
      <c r="BH3" s="83"/>
      <c r="BI3" s="83"/>
      <c r="BJ3" s="83"/>
      <c r="BK3" s="83"/>
      <c r="BL3" s="83"/>
      <c r="BM3" s="83"/>
      <c r="BN3" s="83"/>
      <c r="BO3" s="83"/>
      <c r="BP3" s="83"/>
      <c r="BQ3" s="83"/>
      <c r="BR3" s="83"/>
      <c r="BS3" s="83"/>
      <c r="BT3" s="83"/>
      <c r="BU3" s="83"/>
      <c r="BV3" s="83"/>
      <c r="BW3" s="83"/>
      <c r="BX3" s="83"/>
      <c r="BY3" s="83"/>
      <c r="BZ3" s="83"/>
      <c r="CA3" s="83"/>
      <c r="CB3" s="83"/>
      <c r="CC3" s="83"/>
      <c r="CD3" s="83"/>
      <c r="CE3" s="83"/>
      <c r="CF3" s="83"/>
      <c r="CG3" s="83"/>
      <c r="CH3" s="83"/>
      <c r="CI3" s="83"/>
      <c r="CJ3" s="83"/>
      <c r="CK3" s="83"/>
      <c r="CL3" s="83"/>
      <c r="CM3" s="83"/>
      <c r="CN3" s="83"/>
      <c r="CO3" s="83"/>
      <c r="CP3" s="83"/>
      <c r="CQ3" s="83"/>
      <c r="CR3" s="83"/>
      <c r="CS3" s="83"/>
      <c r="CT3" s="83"/>
      <c r="CU3" s="83"/>
      <c r="CV3" s="83"/>
      <c r="CW3" s="83"/>
      <c r="CX3" s="83"/>
      <c r="CY3" s="83"/>
      <c r="CZ3" s="83"/>
      <c r="DA3" s="83"/>
      <c r="DB3" s="83"/>
      <c r="DC3" s="83"/>
      <c r="DD3" s="83"/>
      <c r="DE3" s="83"/>
      <c r="DF3" s="83"/>
      <c r="DG3" s="83"/>
      <c r="DH3" s="83"/>
      <c r="DI3" s="83"/>
      <c r="DJ3" s="83"/>
      <c r="DK3" s="83"/>
      <c r="DL3" s="83"/>
      <c r="DM3" s="83"/>
      <c r="DN3" s="83"/>
      <c r="DO3" s="83"/>
      <c r="DP3" s="83"/>
      <c r="DQ3" s="83"/>
      <c r="DR3" s="83"/>
      <c r="DS3" s="83"/>
      <c r="DT3" s="83"/>
      <c r="DU3" s="83"/>
      <c r="DV3" s="48"/>
      <c r="DW3" s="48"/>
      <c r="DX3" s="48"/>
      <c r="DY3" s="48"/>
      <c r="DZ3" s="48"/>
      <c r="EA3" s="48"/>
      <c r="EB3" s="48"/>
      <c r="EC3" s="48"/>
      <c r="ED3" s="48"/>
      <c r="EE3" s="48"/>
      <c r="EF3" s="48"/>
      <c r="EG3" s="48"/>
      <c r="EH3" s="136"/>
      <c r="EI3" s="169"/>
      <c r="EJ3" s="167"/>
      <c r="EK3" s="6"/>
      <c r="EL3" s="96"/>
      <c r="EM3" s="6"/>
      <c r="EN3" s="6"/>
      <c r="EO3" s="6"/>
      <c r="EP3" s="6"/>
      <c r="EQ3" s="6"/>
      <c r="ER3" s="6"/>
      <c r="ES3" s="6"/>
      <c r="ET3" s="6"/>
      <c r="EU3" s="6"/>
      <c r="EV3" s="29"/>
      <c r="EW3" s="86"/>
    </row>
    <row r="4" spans="1:296" s="10" customFormat="1" ht="50.1" customHeight="1">
      <c r="A4" s="88"/>
      <c r="B4" s="28"/>
      <c r="C4" s="28"/>
      <c r="D4" s="12"/>
      <c r="E4" s="12"/>
      <c r="F4" s="80" t="s">
        <v>23</v>
      </c>
      <c r="G4" s="65" t="s">
        <v>8</v>
      </c>
      <c r="H4" s="65" t="s">
        <v>10</v>
      </c>
      <c r="I4" s="110" t="s">
        <v>33</v>
      </c>
      <c r="J4" s="110" t="s">
        <v>34</v>
      </c>
      <c r="K4" s="78"/>
      <c r="L4" s="78"/>
      <c r="M4" s="126" t="s">
        <v>45</v>
      </c>
      <c r="N4" s="42" t="s">
        <v>16</v>
      </c>
      <c r="O4" s="163" t="s">
        <v>24</v>
      </c>
      <c r="P4" s="164"/>
      <c r="Q4" s="78" t="s">
        <v>20</v>
      </c>
      <c r="R4" s="84" t="s">
        <v>46</v>
      </c>
      <c r="S4" s="32" t="s">
        <v>25</v>
      </c>
      <c r="T4" s="65" t="s">
        <v>5</v>
      </c>
      <c r="U4" s="65" t="s">
        <v>6</v>
      </c>
      <c r="V4" s="110" t="s">
        <v>35</v>
      </c>
      <c r="W4" s="110" t="s">
        <v>36</v>
      </c>
      <c r="X4" s="78"/>
      <c r="Y4" s="78"/>
      <c r="Z4" s="126" t="s">
        <v>45</v>
      </c>
      <c r="AA4" s="42" t="s">
        <v>16</v>
      </c>
      <c r="AB4" s="165" t="s">
        <v>26</v>
      </c>
      <c r="AC4" s="166"/>
      <c r="AD4" s="78" t="s">
        <v>27</v>
      </c>
      <c r="AE4" s="84" t="s">
        <v>46</v>
      </c>
      <c r="AF4" s="32" t="s">
        <v>28</v>
      </c>
      <c r="AG4" s="65" t="s">
        <v>7</v>
      </c>
      <c r="AH4" s="65" t="s">
        <v>9</v>
      </c>
      <c r="AI4" s="110" t="s">
        <v>37</v>
      </c>
      <c r="AJ4" s="110" t="s">
        <v>38</v>
      </c>
      <c r="AK4" s="78"/>
      <c r="AL4" s="78"/>
      <c r="AM4" s="126" t="s">
        <v>45</v>
      </c>
      <c r="AN4" s="42" t="s">
        <v>16</v>
      </c>
      <c r="AO4" s="165" t="s">
        <v>29</v>
      </c>
      <c r="AP4" s="166"/>
      <c r="AQ4" s="78" t="s">
        <v>30</v>
      </c>
      <c r="AR4" s="84" t="s">
        <v>18</v>
      </c>
      <c r="AS4" s="120" t="s">
        <v>32</v>
      </c>
      <c r="AT4" s="160"/>
      <c r="AU4" s="8" t="s">
        <v>50</v>
      </c>
      <c r="AV4" s="16" t="s">
        <v>49</v>
      </c>
      <c r="AW4" s="45" t="s">
        <v>1</v>
      </c>
      <c r="AX4" s="45" t="s">
        <v>2</v>
      </c>
      <c r="AY4" s="56" t="s">
        <v>12</v>
      </c>
      <c r="AZ4" s="133" t="s">
        <v>13</v>
      </c>
      <c r="BA4" s="134"/>
      <c r="BB4" s="134"/>
      <c r="BC4" s="134"/>
      <c r="BD4" s="134"/>
      <c r="BE4" s="134"/>
      <c r="BF4" s="134"/>
      <c r="BG4" s="134"/>
      <c r="BH4" s="134"/>
      <c r="BI4" s="134"/>
      <c r="BJ4" s="134"/>
      <c r="BK4" s="134"/>
      <c r="BL4" s="134"/>
      <c r="BM4" s="134"/>
      <c r="BN4" s="134"/>
      <c r="BO4" s="134"/>
      <c r="BP4" s="134"/>
      <c r="BQ4" s="134"/>
      <c r="BR4" s="134"/>
      <c r="BS4" s="134"/>
      <c r="BT4" s="134"/>
      <c r="BU4" s="134"/>
      <c r="BV4" s="134"/>
      <c r="BW4" s="134"/>
      <c r="BX4" s="134"/>
      <c r="BY4" s="134"/>
      <c r="BZ4" s="134"/>
      <c r="CA4" s="134"/>
      <c r="CB4" s="134"/>
      <c r="CC4" s="134"/>
      <c r="CD4" s="134"/>
      <c r="CE4" s="134"/>
      <c r="CF4" s="134"/>
      <c r="CG4" s="134"/>
      <c r="CH4" s="134"/>
      <c r="CI4" s="134"/>
      <c r="CJ4" s="134"/>
      <c r="CK4" s="133" t="s">
        <v>14</v>
      </c>
      <c r="CL4" s="134"/>
      <c r="CM4" s="134"/>
      <c r="CN4" s="134"/>
      <c r="CO4" s="134"/>
      <c r="CP4" s="134"/>
      <c r="CQ4" s="134"/>
      <c r="CR4" s="134"/>
      <c r="CS4" s="134"/>
      <c r="CT4" s="134"/>
      <c r="CU4" s="134"/>
      <c r="CV4" s="134"/>
      <c r="CW4" s="134"/>
      <c r="CX4" s="134"/>
      <c r="CY4" s="134"/>
      <c r="CZ4" s="134"/>
      <c r="DA4" s="134"/>
      <c r="DB4" s="134"/>
      <c r="DC4" s="134"/>
      <c r="DD4" s="134"/>
      <c r="DE4" s="134"/>
      <c r="DF4" s="134"/>
      <c r="DG4" s="134"/>
      <c r="DH4" s="134"/>
      <c r="DI4" s="134"/>
      <c r="DJ4" s="134"/>
      <c r="DK4" s="134"/>
      <c r="DL4" s="134"/>
      <c r="DM4" s="134"/>
      <c r="DN4" s="134"/>
      <c r="DO4" s="134"/>
      <c r="DP4" s="134"/>
      <c r="DQ4" s="134"/>
      <c r="DR4" s="134"/>
      <c r="DS4" s="134"/>
      <c r="DT4" s="134"/>
      <c r="DU4" s="134"/>
      <c r="DV4" s="49"/>
      <c r="DW4" s="49"/>
      <c r="DX4" s="49"/>
      <c r="DY4" s="49"/>
      <c r="DZ4" s="49"/>
      <c r="EA4" s="49"/>
      <c r="EB4" s="49"/>
      <c r="EC4" s="49"/>
      <c r="ED4" s="49"/>
      <c r="EE4" s="49"/>
      <c r="EF4" s="49"/>
      <c r="EG4" s="49"/>
      <c r="EH4" s="137"/>
      <c r="EI4" s="169"/>
      <c r="EJ4" s="1"/>
      <c r="EK4"/>
      <c r="EL4" s="97"/>
      <c r="EM4" s="1"/>
      <c r="EN4" s="105"/>
      <c r="EO4" s="104"/>
      <c r="EP4" s="9"/>
      <c r="EQ4"/>
      <c r="ER4"/>
      <c r="ES4"/>
      <c r="ET4"/>
      <c r="EU4"/>
      <c r="EV4" s="29"/>
      <c r="EW4" s="88"/>
      <c r="EX4" s="91"/>
      <c r="EY4" s="117"/>
      <c r="EZ4" s="117"/>
      <c r="FA4" s="117"/>
      <c r="FB4" s="115"/>
      <c r="FC4" s="115"/>
      <c r="FD4" s="115"/>
      <c r="FE4" s="115"/>
      <c r="FF4" s="115"/>
      <c r="FG4" s="115"/>
      <c r="FH4" s="115"/>
      <c r="FI4" s="115"/>
      <c r="FJ4" s="115"/>
      <c r="FK4" s="115"/>
      <c r="KE4" s="11"/>
      <c r="KF4" s="11"/>
      <c r="KG4" s="11"/>
      <c r="KH4" s="11"/>
      <c r="KI4" s="11"/>
      <c r="KJ4" s="11"/>
    </row>
    <row r="5" spans="1:296" ht="15.75">
      <c r="A5" s="88">
        <f ca="1">IF($A2="no",INT(RAND()*36+1),INT(RAND()*37))</f>
        <v>31</v>
      </c>
      <c r="B5" s="21" t="str">
        <f t="shared" ref="B5:B68" ca="1" si="0">IF(A5="","",IF(COUNTBLANK(AZ6:CJ6)=37,"DB",AZ6&amp;BA6&amp;BB6&amp;BC6&amp;BD6&amp;BE6&amp;BF6&amp;BG6&amp;BH6&amp;BI6&amp;BJ6&amp;BK6&amp;BL6&amp;BM6&amp;BN6&amp;BO6&amp;BP6&amp;BQ6&amp;BR6&amp;BS6&amp;BT6&amp;BU6&amp;BV6&amp;BW6&amp;BX6&amp;BY6&amp;BZ6&amp;CA6&amp;CB6&amp;CC6&amp;CD6&amp;CE6&amp;CF6&amp;CG6&amp;CH6&amp;CI6&amp;CJ6))</f>
        <v>DB</v>
      </c>
      <c r="C5" s="7" t="str">
        <f>IF(AND(AW5=0,AX5=0),"",IF(AW5="Profit Target","profit target",IF(AX5="Stop Loss","stop loss","")))</f>
        <v/>
      </c>
      <c r="D5" s="34">
        <f>AU5</f>
        <v>0</v>
      </c>
      <c r="E5" s="7" t="str">
        <f>CK6&amp;CL6&amp;CM6&amp;CN6&amp;CO6&amp;CP6&amp;CQ6&amp;CR6&amp;CS6&amp;CT6&amp;CU6&amp;CV6&amp;CW6&amp;CX6&amp;CY6&amp;CZ6&amp;DA6&amp;DB6&amp;DC6&amp;DD6&amp;DE6&amp;DF6&amp;DG6&amp;DH6&amp;DI6&amp;DJ6&amp;DK6&amp;DL6&amp;DM6&amp;DN6&amp;DO6&amp;DP6&amp;DQ6&amp;DR6&amp;DS6&amp;DT6&amp;DU6</f>
        <v/>
      </c>
      <c r="F5" s="33" t="str">
        <f t="shared" ref="F5:F68" ca="1" si="1">VLOOKUP($A5,$EJ$31:$ES$70,6,0)</f>
        <v>B</v>
      </c>
      <c r="G5" s="21">
        <f ca="1">COUNTIF($F$5:$F5,G$4)</f>
        <v>0</v>
      </c>
      <c r="H5" s="21">
        <f ca="1">COUNTIF($F$5:$F5,H$4)</f>
        <v>1</v>
      </c>
      <c r="I5" s="111"/>
      <c r="J5" s="111"/>
      <c r="K5" s="89"/>
      <c r="L5" s="89"/>
      <c r="M5" s="76"/>
      <c r="N5" s="34">
        <v>1</v>
      </c>
      <c r="O5" s="77"/>
      <c r="P5" s="79" t="s">
        <v>17</v>
      </c>
      <c r="Q5" s="21">
        <v>0</v>
      </c>
      <c r="R5" s="66"/>
      <c r="S5" s="33" t="str">
        <f t="shared" ref="S5:S68" ca="1" si="2">VLOOKUP($A5,$EJ$31:$ES$70,4,0)</f>
        <v>O</v>
      </c>
      <c r="T5" s="21">
        <f ca="1">COUNTIF($S$5:$S5,T$4)</f>
        <v>0</v>
      </c>
      <c r="U5" s="21">
        <f ca="1">COUNTIF($S$5:$S5,U$4)</f>
        <v>1</v>
      </c>
      <c r="V5" s="111"/>
      <c r="W5" s="111"/>
      <c r="X5" s="89"/>
      <c r="Y5" s="89"/>
      <c r="Z5" s="76"/>
      <c r="AA5" s="34">
        <v>1</v>
      </c>
      <c r="AB5" s="77"/>
      <c r="AC5" s="79" t="s">
        <v>17</v>
      </c>
      <c r="AD5" s="21">
        <v>0</v>
      </c>
      <c r="AE5" s="66"/>
      <c r="AF5" s="33" t="str">
        <f t="shared" ref="AF5:AF68" ca="1" si="3">VLOOKUP($A5,$EJ$31:$ES$70,5,0)</f>
        <v>H</v>
      </c>
      <c r="AG5" s="21">
        <f ca="1">COUNTIF($AF$5:$AF5,AG$4)</f>
        <v>1</v>
      </c>
      <c r="AH5" s="21">
        <f ca="1">COUNTIF($AF$5:$AF5,AH$4)</f>
        <v>0</v>
      </c>
      <c r="AI5" s="111"/>
      <c r="AJ5" s="111"/>
      <c r="AK5" s="89"/>
      <c r="AL5" s="89"/>
      <c r="AM5" s="76"/>
      <c r="AN5" s="34">
        <v>1</v>
      </c>
      <c r="AO5" s="77"/>
      <c r="AP5" s="79" t="s">
        <v>17</v>
      </c>
      <c r="AQ5" s="21">
        <v>0</v>
      </c>
      <c r="AR5" s="66"/>
      <c r="AS5" s="89">
        <f t="shared" ref="AS5:AS68" si="4">Q5+AD5+AQ5</f>
        <v>0</v>
      </c>
      <c r="AT5" s="34">
        <v>1</v>
      </c>
      <c r="AU5" s="58"/>
      <c r="AV5" s="17">
        <v>0</v>
      </c>
      <c r="AW5" s="19">
        <v>0</v>
      </c>
      <c r="AX5" s="19">
        <v>0</v>
      </c>
      <c r="AY5" s="44"/>
      <c r="AZ5" s="27" t="str">
        <f>"01"</f>
        <v>01</v>
      </c>
      <c r="BA5" s="27" t="str">
        <f>"02"</f>
        <v>02</v>
      </c>
      <c r="BB5" s="27" t="str">
        <f>"03"</f>
        <v>03</v>
      </c>
      <c r="BC5" s="27" t="str">
        <f>"04"</f>
        <v>04</v>
      </c>
      <c r="BD5" s="27" t="str">
        <f>"05"</f>
        <v>05</v>
      </c>
      <c r="BE5" s="27" t="str">
        <f>"06"</f>
        <v>06</v>
      </c>
      <c r="BF5" s="7" t="str">
        <f>"07"</f>
        <v>07</v>
      </c>
      <c r="BG5" s="7" t="str">
        <f>"08"</f>
        <v>08</v>
      </c>
      <c r="BH5" s="7" t="str">
        <f>"09"</f>
        <v>09</v>
      </c>
      <c r="BI5" s="7">
        <v>10</v>
      </c>
      <c r="BJ5" s="22">
        <v>11</v>
      </c>
      <c r="BK5" s="22">
        <v>12</v>
      </c>
      <c r="BL5" s="22">
        <v>13</v>
      </c>
      <c r="BM5" s="22">
        <v>14</v>
      </c>
      <c r="BN5" s="22">
        <v>15</v>
      </c>
      <c r="BO5" s="22">
        <v>16</v>
      </c>
      <c r="BP5" s="22">
        <v>17</v>
      </c>
      <c r="BQ5" s="22">
        <v>18</v>
      </c>
      <c r="BR5" s="22">
        <v>19</v>
      </c>
      <c r="BS5" s="22">
        <v>20</v>
      </c>
      <c r="BT5" s="22">
        <v>21</v>
      </c>
      <c r="BU5" s="22">
        <v>22</v>
      </c>
      <c r="BV5" s="22">
        <v>23</v>
      </c>
      <c r="BW5" s="22">
        <v>24</v>
      </c>
      <c r="BX5" s="22">
        <v>25</v>
      </c>
      <c r="BY5" s="22">
        <v>26</v>
      </c>
      <c r="BZ5" s="22">
        <v>27</v>
      </c>
      <c r="CA5" s="22">
        <v>28</v>
      </c>
      <c r="CB5" s="22">
        <v>29</v>
      </c>
      <c r="CC5" s="22">
        <v>30</v>
      </c>
      <c r="CD5" s="22">
        <v>31</v>
      </c>
      <c r="CE5" s="22">
        <v>32</v>
      </c>
      <c r="CF5" s="22">
        <v>33</v>
      </c>
      <c r="CG5" s="22">
        <v>34</v>
      </c>
      <c r="CH5" s="22">
        <v>35</v>
      </c>
      <c r="CI5" s="22">
        <v>36</v>
      </c>
      <c r="CJ5" s="22"/>
      <c r="CK5" s="27" t="str">
        <f>"01"</f>
        <v>01</v>
      </c>
      <c r="CL5" s="27" t="str">
        <f>"02"</f>
        <v>02</v>
      </c>
      <c r="CM5" s="27" t="str">
        <f>"03"</f>
        <v>03</v>
      </c>
      <c r="CN5" s="27" t="str">
        <f>"04"</f>
        <v>04</v>
      </c>
      <c r="CO5" s="27" t="str">
        <f>"05"</f>
        <v>05</v>
      </c>
      <c r="CP5" s="27" t="str">
        <f>"06"</f>
        <v>06</v>
      </c>
      <c r="CQ5" s="7" t="str">
        <f>"07"</f>
        <v>07</v>
      </c>
      <c r="CR5" s="7" t="str">
        <f>"08"</f>
        <v>08</v>
      </c>
      <c r="CS5" s="7" t="str">
        <f>"09"</f>
        <v>09</v>
      </c>
      <c r="CT5" s="7">
        <v>10</v>
      </c>
      <c r="CU5" s="22">
        <v>11</v>
      </c>
      <c r="CV5" s="22">
        <v>12</v>
      </c>
      <c r="CW5" s="22">
        <v>13</v>
      </c>
      <c r="CX5" s="22">
        <v>14</v>
      </c>
      <c r="CY5" s="22">
        <v>15</v>
      </c>
      <c r="CZ5" s="22">
        <v>16</v>
      </c>
      <c r="DA5" s="22">
        <v>17</v>
      </c>
      <c r="DB5" s="22">
        <v>18</v>
      </c>
      <c r="DC5" s="22">
        <v>19</v>
      </c>
      <c r="DD5" s="22">
        <v>20</v>
      </c>
      <c r="DE5" s="22">
        <v>21</v>
      </c>
      <c r="DF5" s="22">
        <v>22</v>
      </c>
      <c r="DG5" s="22">
        <v>23</v>
      </c>
      <c r="DH5" s="22">
        <v>24</v>
      </c>
      <c r="DI5" s="22">
        <v>25</v>
      </c>
      <c r="DJ5" s="22">
        <v>26</v>
      </c>
      <c r="DK5" s="22">
        <v>27</v>
      </c>
      <c r="DL5" s="22">
        <v>28</v>
      </c>
      <c r="DM5" s="22">
        <v>29</v>
      </c>
      <c r="DN5" s="22">
        <v>30</v>
      </c>
      <c r="DO5" s="22">
        <v>31</v>
      </c>
      <c r="DP5" s="22">
        <v>32</v>
      </c>
      <c r="DQ5" s="22">
        <v>33</v>
      </c>
      <c r="DR5" s="22">
        <v>34</v>
      </c>
      <c r="DS5" s="22">
        <v>35</v>
      </c>
      <c r="DT5" s="22">
        <v>36</v>
      </c>
      <c r="DU5" s="22" t="str">
        <f>"00"</f>
        <v>00</v>
      </c>
      <c r="DV5" s="132"/>
      <c r="DW5" s="132"/>
      <c r="DX5" s="132"/>
      <c r="DY5" s="132"/>
      <c r="DZ5" s="132"/>
      <c r="EA5" s="132"/>
      <c r="EB5" s="51"/>
      <c r="EC5" s="51"/>
      <c r="ED5" s="51"/>
      <c r="EE5" s="51"/>
      <c r="EF5" s="51"/>
      <c r="EG5" s="51"/>
      <c r="EH5" s="127">
        <v>1</v>
      </c>
      <c r="EI5" s="170">
        <v>1</v>
      </c>
      <c r="EJ5" s="98"/>
      <c r="EN5" s="28"/>
      <c r="EO5" s="90"/>
      <c r="EP5" s="14"/>
      <c r="EQ5" s="131"/>
      <c r="ER5" s="131"/>
      <c r="ES5" s="131"/>
      <c r="ET5" s="131"/>
      <c r="EU5" s="131"/>
      <c r="EV5" s="29"/>
      <c r="EW5" s="88">
        <f ca="1">IF($A2="no",INT(RAND()*36+1),INT(RAND()*37))</f>
        <v>2</v>
      </c>
      <c r="EX5" s="119"/>
    </row>
    <row r="6" spans="1:296" ht="15.75">
      <c r="A6" s="88">
        <f t="shared" ref="A6:A69" ca="1" si="5">IF($A3="no",INT(RAND()*36+1),INT(RAND()*37))</f>
        <v>26</v>
      </c>
      <c r="B6" s="21" t="str">
        <f t="shared" ca="1" si="0"/>
        <v>DB</v>
      </c>
      <c r="C6" s="7" t="str">
        <f ca="1">IF(AND(AW6=0,AX6=0),"",IF(AW6="Profit Target","profit target",IF(AX6="Stop Loss","stop loss","")))</f>
        <v/>
      </c>
      <c r="D6" s="34">
        <f ca="1">AU6</f>
        <v>0</v>
      </c>
      <c r="E6" s="7" t="str">
        <f>CK7&amp;CL7&amp;CM7&amp;CN7&amp;CO7&amp;CP7&amp;CQ7&amp;CR7&amp;CS7&amp;CT7&amp;CU7&amp;CV7&amp;CW7&amp;CX7&amp;CY7&amp;CZ7&amp;DA7&amp;DB7&amp;DC7&amp;DD7&amp;DE7&amp;DF7&amp;DG7&amp;DH7&amp;DI7&amp;DJ7&amp;DK7&amp;DL7&amp;DM7&amp;DN7&amp;DO7&amp;DP7&amp;DQ7&amp;DR7&amp;DS7&amp;DT7&amp;DU7</f>
        <v/>
      </c>
      <c r="F6" s="33" t="str">
        <f t="shared" ca="1" si="1"/>
        <v>B</v>
      </c>
      <c r="G6" s="21">
        <f ca="1">COUNTIF($F$5:$F6,G$4)</f>
        <v>0</v>
      </c>
      <c r="H6" s="21">
        <f ca="1">COUNTIF($F$5:$F6,H$4)</f>
        <v>2</v>
      </c>
      <c r="I6" s="112">
        <f ca="1">IF($A6=0,0,IF(G6&lt;=G5,1+I5,0))</f>
        <v>1</v>
      </c>
      <c r="J6" s="112">
        <f ca="1">IF($A6=0,0,IF(H6&lt;=H5,1+J5,0))</f>
        <v>0</v>
      </c>
      <c r="K6" s="114" t="str">
        <f ca="1">IF($A6&lt;&gt;"",IF(K5&lt;&gt;"",K5,IF(AND(I6=0,MAX($I$5:I5)&gt;=$W$1),"PB","")),"")</f>
        <v/>
      </c>
      <c r="L6" s="114" t="str">
        <f ca="1">IF($A6&lt;&gt;"",IF(L5&lt;&gt;"",L5,IF(AND(J6=0,MAX($J$5:J5)&gt;=$W$1),"PB","")),"")</f>
        <v/>
      </c>
      <c r="M6" s="76"/>
      <c r="N6" s="34">
        <f ca="1">IF($A6&lt;&gt;"",IF(P6="",N5,IF(AND(N5&gt;0,P6="L"),N5+1,IF(AND(N5&gt;1,P5="W"),1,1))),"")</f>
        <v>1</v>
      </c>
      <c r="O6" s="77"/>
      <c r="P6" s="77"/>
      <c r="Q6" s="21">
        <v>0</v>
      </c>
      <c r="R6" s="66"/>
      <c r="S6" s="33" t="str">
        <f t="shared" ca="1" si="2"/>
        <v>E</v>
      </c>
      <c r="T6" s="21">
        <f ca="1">COUNTIF($S$5:$S6,T$4)</f>
        <v>1</v>
      </c>
      <c r="U6" s="21">
        <f ca="1">COUNTIF($S$5:$S6,U$4)</f>
        <v>1</v>
      </c>
      <c r="V6" s="112">
        <f ca="1">IF($A6=0,0,IF(T6&lt;=T5,1+V5,0))</f>
        <v>0</v>
      </c>
      <c r="W6" s="112">
        <f ca="1">IF($A6=0,0,IF(U6&lt;=U5,1+W5,0))</f>
        <v>1</v>
      </c>
      <c r="X6" s="114" t="str">
        <f ca="1">IF($A6&lt;&gt;"",IF(X5&lt;&gt;"",X5,IF(AND(V6=0,MAX($I$5:V5)&gt;=$W$1),"PB","")),"")</f>
        <v/>
      </c>
      <c r="Y6" s="114" t="str">
        <f ca="1">IF($A6&lt;&gt;"",IF(Y5&lt;&gt;"",Y5,IF(AND(W6=0,MAX($J$5:W5)&gt;=$W$1),"PB","")),"")</f>
        <v/>
      </c>
      <c r="Z6" s="76"/>
      <c r="AA6" s="34">
        <f ca="1">IF($A6&lt;&gt;"",IF(AC6="",AA5,IF(AND(AA5&gt;0,AC6="L"),AA5+1,IF(AND(AA5&gt;1,AC5="W"),1,1))),"")</f>
        <v>1</v>
      </c>
      <c r="AB6" s="77"/>
      <c r="AC6" s="77"/>
      <c r="AD6" s="21">
        <v>0</v>
      </c>
      <c r="AE6" s="66"/>
      <c r="AF6" s="33" t="str">
        <f t="shared" ca="1" si="3"/>
        <v>H</v>
      </c>
      <c r="AG6" s="21">
        <f ca="1">COUNTIF($AF$5:$AF6,AG$4)</f>
        <v>2</v>
      </c>
      <c r="AH6" s="21">
        <f ca="1">COUNTIF($AF$5:$AF6,AH$4)</f>
        <v>0</v>
      </c>
      <c r="AI6" s="112">
        <f ca="1">IF($A6=0,0,IF(AG6&lt;=AG5,1+AI5,0))</f>
        <v>0</v>
      </c>
      <c r="AJ6" s="112">
        <f ca="1">IF($A6=0,0,IF(AH6&lt;=AH5,1+AJ5,0))</f>
        <v>1</v>
      </c>
      <c r="AK6" s="114" t="str">
        <f ca="1">IF($A6&lt;&gt;"",IF(AK5&lt;&gt;"",AK5,IF(AND(AI6=0,MAX($I$5:AI5)&gt;=$W$1),"PB","")),"")</f>
        <v/>
      </c>
      <c r="AL6" s="114" t="str">
        <f ca="1">IF($A6&lt;&gt;"",IF(AL5&lt;&gt;"",AL5,IF(AND(AJ6=0,MAX($J$5:AJ5)&gt;=$W$1),"PB","")),"")</f>
        <v/>
      </c>
      <c r="AM6" s="76"/>
      <c r="AN6" s="34">
        <f ca="1">IF($A6&lt;&gt;"",IF(AP6="",AN5,IF(AND(AN5&gt;0,AP6="L"),AN5+1,IF(AND(AN5&gt;1,AP5="W"),1,1))),"")</f>
        <v>1</v>
      </c>
      <c r="AO6" s="77"/>
      <c r="AP6" s="77"/>
      <c r="AQ6" s="21">
        <v>0</v>
      </c>
      <c r="AR6" s="66"/>
      <c r="AS6" s="89">
        <f t="shared" si="4"/>
        <v>0</v>
      </c>
      <c r="AT6" s="34" t="e">
        <f ca="1">IF($A6&lt;&gt;"",IF(#REF!="",AT5,IF(AND(AT5&gt;0,#REF!="L"),AT5+1,IF(AND(AT5&gt;1,#REF!="W"),1,1))),"")</f>
        <v>#REF!</v>
      </c>
      <c r="AU6" s="24">
        <f t="shared" ref="AU6:AU69" ca="1" si="6">IF(A6&lt;&gt;"",IF(OR($AW5&gt;=$AY$1,$AX5&lt;=$AY$2),0,Q6+AD6+AQ6),0)</f>
        <v>0</v>
      </c>
      <c r="AV6" s="17">
        <f t="shared" ref="AV6:AV69" ca="1" si="7">IF(A6&lt;&gt;"",AU6+AV5,0)</f>
        <v>0</v>
      </c>
      <c r="AW6" s="44">
        <f t="shared" ref="AW6:AW69" ca="1" si="8">IF($A6&lt;&gt;"",IF(AW5&gt;0,AW5,IF(AV6&gt;=$AY$1,"Profit Target",0)),0)</f>
        <v>0</v>
      </c>
      <c r="AX6" s="15">
        <f t="shared" ref="AX6:AX69" ca="1" si="9">IF(A6&lt;&gt;"",IF(AX5&lt;&gt;0,AX5,IF(AV6&lt;=$AY$2,"Stop Loss",0)),0)</f>
        <v>0</v>
      </c>
      <c r="AY6" s="44">
        <f ca="1">IF(AV6&gt;AY5,AV6,AY5)</f>
        <v>0</v>
      </c>
      <c r="AZ6" s="40"/>
      <c r="BA6" s="40"/>
      <c r="BB6" s="40"/>
      <c r="BC6" s="40"/>
      <c r="BD6" s="40"/>
      <c r="BE6" s="40"/>
      <c r="BF6" s="40"/>
      <c r="BG6" s="40"/>
      <c r="BH6" s="40"/>
      <c r="BI6" s="40"/>
      <c r="BJ6" s="40"/>
      <c r="BK6" s="40"/>
      <c r="BL6" s="40"/>
      <c r="BM6" s="40"/>
      <c r="BN6" s="40"/>
      <c r="BO6" s="40"/>
      <c r="BP6" s="40"/>
      <c r="BQ6" s="40"/>
      <c r="BR6" s="40"/>
      <c r="BS6" s="40"/>
      <c r="BT6" s="40"/>
      <c r="BU6" s="40"/>
      <c r="BV6" s="40"/>
      <c r="BW6" s="40"/>
      <c r="BX6" s="40"/>
      <c r="BY6" s="40"/>
      <c r="BZ6" s="40"/>
      <c r="CA6" s="40"/>
      <c r="CB6" s="40"/>
      <c r="CC6" s="40"/>
      <c r="CD6" s="40"/>
      <c r="CE6" s="40"/>
      <c r="CF6" s="40"/>
      <c r="CG6" s="40"/>
      <c r="CH6" s="40"/>
      <c r="CI6" s="40"/>
      <c r="CJ6" s="40"/>
      <c r="CK6" s="40"/>
      <c r="CL6" s="40"/>
      <c r="CM6" s="40"/>
      <c r="CN6" s="40"/>
      <c r="CO6" s="40"/>
      <c r="CP6" s="40"/>
      <c r="CQ6" s="40"/>
      <c r="CR6" s="40"/>
      <c r="CS6" s="40"/>
      <c r="CT6" s="40"/>
      <c r="CU6" s="40"/>
      <c r="CV6" s="40"/>
      <c r="CW6" s="40"/>
      <c r="CX6" s="40"/>
      <c r="CY6" s="40"/>
      <c r="CZ6" s="40"/>
      <c r="DA6" s="40"/>
      <c r="DB6" s="40"/>
      <c r="DC6" s="40"/>
      <c r="DD6" s="40"/>
      <c r="DE6" s="40"/>
      <c r="DF6" s="40"/>
      <c r="DG6" s="40"/>
      <c r="DH6" s="40"/>
      <c r="DI6" s="40"/>
      <c r="DJ6" s="40"/>
      <c r="DK6" s="40"/>
      <c r="DL6" s="40"/>
      <c r="DM6" s="40"/>
      <c r="DN6" s="40"/>
      <c r="DO6" s="40"/>
      <c r="DP6" s="40"/>
      <c r="DQ6" s="40"/>
      <c r="DR6" s="40"/>
      <c r="DS6" s="40"/>
      <c r="DT6" s="40"/>
      <c r="DU6" s="40"/>
      <c r="DV6" s="50" t="e">
        <f>IF(#REF!&lt;&gt;"",#REF!&amp;",","")</f>
        <v>#REF!</v>
      </c>
      <c r="DW6" s="50" t="e">
        <f>IF(#REF!&lt;&gt;"",#REF!&amp;",","")</f>
        <v>#REF!</v>
      </c>
      <c r="DX6" s="50" t="e">
        <f>IF(#REF!&lt;&gt;"",#REF!&amp;",","")</f>
        <v>#REF!</v>
      </c>
      <c r="DY6" s="50" t="e">
        <f>IF(#REF!="","",CONCATENATE(#REF!,","))</f>
        <v>#REF!</v>
      </c>
      <c r="DZ6" s="50" t="e">
        <f>IF(#REF!="","",CONCATENATE(#REF!,","))</f>
        <v>#REF!</v>
      </c>
      <c r="EA6" s="50" t="e">
        <f>IF(#REF!="","",CONCATENATE(#REF!,","))</f>
        <v>#REF!</v>
      </c>
      <c r="EB6" s="50"/>
      <c r="EC6" s="50"/>
      <c r="ED6" s="50"/>
      <c r="EE6" s="50"/>
      <c r="EF6" s="50"/>
      <c r="EG6" s="50"/>
      <c r="EH6" s="127">
        <f>EH5+1</f>
        <v>2</v>
      </c>
      <c r="EI6" s="170">
        <v>1</v>
      </c>
      <c r="EJ6" s="98"/>
      <c r="EN6" s="90"/>
      <c r="EO6" s="90"/>
      <c r="EP6" s="31"/>
      <c r="EQ6" s="131"/>
      <c r="ER6" s="131"/>
      <c r="ES6" s="131"/>
      <c r="ET6" s="14"/>
      <c r="EU6" s="14"/>
      <c r="EV6" s="29"/>
      <c r="EW6" s="88">
        <f t="shared" ref="EW6:EW69" ca="1" si="10">IF($A3="no",INT(RAND()*36+1),INT(RAND()*37))</f>
        <v>1</v>
      </c>
      <c r="EX6" s="119"/>
    </row>
    <row r="7" spans="1:296" ht="15.75">
      <c r="A7" s="88">
        <f t="shared" ca="1" si="5"/>
        <v>31</v>
      </c>
      <c r="B7" s="21" t="str">
        <f t="shared" ca="1" si="0"/>
        <v>DB</v>
      </c>
      <c r="C7" s="7" t="str">
        <f t="shared" ref="C7:C41" ca="1" si="11">IF(AND(AW7=0,AX7=0),"",IF(AW7="Profit Target","profit target",IF(AX7="Stop Loss","stop loss","")))</f>
        <v/>
      </c>
      <c r="D7" s="34">
        <f t="shared" ref="D7:D41" ca="1" si="12">AU7</f>
        <v>0</v>
      </c>
      <c r="E7" s="7" t="str">
        <f t="shared" ref="E7:E41" si="13">CK8&amp;CL8&amp;CM8&amp;CN8&amp;CO8&amp;CP8&amp;CQ8&amp;CR8&amp;CS8&amp;CT8&amp;CU8&amp;CV8&amp;CW8&amp;CX8&amp;CY8&amp;CZ8&amp;DA8&amp;DB8&amp;DC8&amp;DD8&amp;DE8&amp;DF8&amp;DG8&amp;DH8&amp;DI8&amp;DJ8&amp;DK8&amp;DL8&amp;DM8&amp;DN8&amp;DO8&amp;DP8&amp;DQ8&amp;DR8&amp;DS8&amp;DT8&amp;DU8</f>
        <v/>
      </c>
      <c r="F7" s="33" t="str">
        <f t="shared" ca="1" si="1"/>
        <v>B</v>
      </c>
      <c r="G7" s="21">
        <f ca="1">COUNTIF($F$5:$F7,G$4)</f>
        <v>0</v>
      </c>
      <c r="H7" s="21">
        <f ca="1">COUNTIF($F$5:$F7,H$4)</f>
        <v>3</v>
      </c>
      <c r="I7" s="112">
        <f t="shared" ref="I7:I70" ca="1" si="14">IF($A7=0,0,IF(G7&lt;=G6,1+I6,0))</f>
        <v>2</v>
      </c>
      <c r="J7" s="112">
        <f t="shared" ref="J7:J70" ca="1" si="15">IF($A7=0,0,IF(H7&lt;=H6,1+J6,0))</f>
        <v>0</v>
      </c>
      <c r="K7" s="114" t="str">
        <f ca="1">IF($A7&lt;&gt;"",IF(AND(K6="PB",I7&gt;=$W$2),"Bet",IF(K6&lt;&gt;"",K6,IF(AND(I7=0,MAX(I$5:$I6)&gt;=$W$1),"PB",""))),"")</f>
        <v/>
      </c>
      <c r="L7" s="114" t="str">
        <f ca="1">IF($A7&lt;&gt;"",IF(AND(L6="PB",J7&gt;=$W$2),"Bet",IF(L6&lt;&gt;"",L6,IF(AND(J7=0,MAX(J$5:$J6)&gt;=$W$1),"PB",""))),"")</f>
        <v/>
      </c>
      <c r="M7" s="76"/>
      <c r="N7" s="34">
        <f ca="1">IF(A7&lt;&gt;"",IF(P7="",N6,IF(AND(N6&gt;0,P7="L"),N6+1,IF(AND(N6&gt;1,P6="W"),1,1))),"")</f>
        <v>1</v>
      </c>
      <c r="O7" s="77"/>
      <c r="P7" s="77"/>
      <c r="Q7" s="21">
        <v>0</v>
      </c>
      <c r="R7" s="66"/>
      <c r="S7" s="33" t="str">
        <f t="shared" ca="1" si="2"/>
        <v>O</v>
      </c>
      <c r="T7" s="21">
        <f ca="1">COUNTIF($S$5:$S7,T$4)</f>
        <v>1</v>
      </c>
      <c r="U7" s="21">
        <f ca="1">COUNTIF($S$5:$S7,U$4)</f>
        <v>2</v>
      </c>
      <c r="V7" s="112">
        <f t="shared" ref="V7:V70" ca="1" si="16">IF($A7=0,0,IF(T7&lt;=T6,1+V6,0))</f>
        <v>1</v>
      </c>
      <c r="W7" s="112">
        <f t="shared" ref="W7:W70" ca="1" si="17">IF($A7=0,0,IF(U7&lt;=U6,1+W6,0))</f>
        <v>0</v>
      </c>
      <c r="X7" s="114" t="str">
        <f ca="1">IF($A7&lt;&gt;"",IF(AND(X6="PB",V7&gt;=$W$1),"Bet",IF(X6&lt;&gt;"",X6,IF(AND(V7=0,MAX($V$5:V6)&gt;=$W$1),"PB",""))),"")</f>
        <v/>
      </c>
      <c r="Y7" s="114" t="str">
        <f ca="1">IF($A7&lt;&gt;"",IF(AND(Y6="PB",W7&gt;=$W$1),"Bet",IF(Y6&lt;&gt;"",Y6,IF(AND(W7=0,MAX($W$5:W6)&gt;=$W$1),"PB",""))),"")</f>
        <v/>
      </c>
      <c r="Z7" s="76"/>
      <c r="AA7" s="34">
        <f ca="1">IF(N7&lt;&gt;"",IF(AC7="",AA6,IF(AND(AA6&gt;0,AC7="L"),AA6+1,IF(AND(AA6&gt;1,AC6="W"),1,1))),"")</f>
        <v>1</v>
      </c>
      <c r="AB7" s="77"/>
      <c r="AC7" s="77"/>
      <c r="AD7" s="21">
        <v>0</v>
      </c>
      <c r="AE7" s="66"/>
      <c r="AF7" s="33" t="str">
        <f t="shared" ca="1" si="3"/>
        <v>H</v>
      </c>
      <c r="AG7" s="21">
        <f ca="1">COUNTIF($AF$5:$AF7,AG$4)</f>
        <v>3</v>
      </c>
      <c r="AH7" s="21">
        <f ca="1">COUNTIF($AF$5:$AF7,AH$4)</f>
        <v>0</v>
      </c>
      <c r="AI7" s="112">
        <f t="shared" ref="AI7:AI70" ca="1" si="18">IF($A7=0,0,IF(AG7&lt;=AG6,1+AI6,0))</f>
        <v>0</v>
      </c>
      <c r="AJ7" s="112">
        <f t="shared" ref="AJ7:AJ70" ca="1" si="19">IF($A7=0,0,IF(AH7&lt;=AH6,1+AJ6,0))</f>
        <v>2</v>
      </c>
      <c r="AK7" s="114" t="str">
        <f ca="1">IF($A7&lt;&gt;"",IF(AND(AK6="PB",AI7&gt;=$W$1),"Bet",IF(AK6&lt;&gt;"",AK6,IF(AND(AI7=0,MAX($AI$5:AI6)&gt;=$W$1),"PB",""))),"")</f>
        <v/>
      </c>
      <c r="AL7" s="114" t="str">
        <f ca="1">IF($A7&lt;&gt;"",IF(AND(AL6="PB",AJ7&gt;=$W$1),"Bet",IF(AL6&lt;&gt;"",AL6,IF(AND(AJ7=0,MAX($AJ$5:AJ6)&gt;=$W$1),"PB",""))),"")</f>
        <v/>
      </c>
      <c r="AM7" s="76"/>
      <c r="AN7" s="34">
        <f ca="1">IF(AA7&lt;&gt;"",IF(AP7="",AN6,IF(AND(AN6&gt;0,AP7="L"),AN6+1,IF(AND(AN6&gt;1,AP6="W"),1,1))),"")</f>
        <v>1</v>
      </c>
      <c r="AO7" s="77"/>
      <c r="AP7" s="77"/>
      <c r="AQ7" s="21">
        <v>0</v>
      </c>
      <c r="AR7" s="66"/>
      <c r="AS7" s="89">
        <f t="shared" si="4"/>
        <v>0</v>
      </c>
      <c r="AT7" s="34" t="e">
        <f ca="1">IF(AI7&lt;&gt;"",IF(#REF!="",AT6,IF(AND(AT6&gt;0,#REF!="L"),AT6+1,IF(AND(AT6&gt;1,#REF!="W"),1,1))),"")</f>
        <v>#REF!</v>
      </c>
      <c r="AU7" s="24">
        <f t="shared" ca="1" si="6"/>
        <v>0</v>
      </c>
      <c r="AV7" s="17">
        <f t="shared" ca="1" si="7"/>
        <v>0</v>
      </c>
      <c r="AW7" s="44">
        <f t="shared" ca="1" si="8"/>
        <v>0</v>
      </c>
      <c r="AX7" s="15">
        <f t="shared" ca="1" si="9"/>
        <v>0</v>
      </c>
      <c r="AY7" s="44">
        <f t="shared" ref="AY7:AY41" ca="1" si="20">IF(AV7&gt;AY6,AV7,AY6)</f>
        <v>0</v>
      </c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50" t="e">
        <f>IF(#REF!&lt;&gt;"",#REF!&amp;",","")</f>
        <v>#REF!</v>
      </c>
      <c r="DW7" s="50" t="e">
        <f>IF(#REF!&lt;&gt;"",#REF!&amp;",","")</f>
        <v>#REF!</v>
      </c>
      <c r="DX7" s="50" t="e">
        <f>IF(#REF!&lt;&gt;"",#REF!&amp;",","")</f>
        <v>#REF!</v>
      </c>
      <c r="DY7" s="50" t="e">
        <f>IF(#REF!="","",CONCATENATE(#REF!,","))</f>
        <v>#REF!</v>
      </c>
      <c r="DZ7" s="50" t="e">
        <f>IF(#REF!="","",CONCATENATE(#REF!,","))</f>
        <v>#REF!</v>
      </c>
      <c r="EA7" s="50" t="e">
        <f>IF(#REF!="","",CONCATENATE(#REF!,","))</f>
        <v>#REF!</v>
      </c>
      <c r="EB7" s="50"/>
      <c r="EC7" s="50"/>
      <c r="ED7" s="50"/>
      <c r="EE7" s="50"/>
      <c r="EF7" s="50"/>
      <c r="EG7" s="50"/>
      <c r="EH7" s="127">
        <f t="shared" ref="EH7:EH50" si="21">EH6+1</f>
        <v>3</v>
      </c>
      <c r="EI7" s="170">
        <v>1</v>
      </c>
      <c r="EJ7" s="99"/>
      <c r="EK7" s="93"/>
      <c r="EL7" s="99"/>
      <c r="EM7" s="103"/>
      <c r="EN7" s="90"/>
      <c r="EO7" s="90"/>
      <c r="EP7" s="31"/>
      <c r="EQ7" s="131"/>
      <c r="ER7" s="131"/>
      <c r="ES7" s="131"/>
      <c r="ET7" s="131"/>
      <c r="EU7" s="14"/>
      <c r="EV7" s="29"/>
      <c r="EW7" s="88">
        <f t="shared" ca="1" si="10"/>
        <v>8</v>
      </c>
      <c r="EX7" s="119"/>
    </row>
    <row r="8" spans="1:296" ht="15.75">
      <c r="A8" s="88">
        <f t="shared" ca="1" si="5"/>
        <v>0</v>
      </c>
      <c r="B8" s="21" t="str">
        <f t="shared" ca="1" si="0"/>
        <v>DB</v>
      </c>
      <c r="C8" s="7" t="str">
        <f t="shared" ca="1" si="11"/>
        <v/>
      </c>
      <c r="D8" s="34">
        <f t="shared" ca="1" si="12"/>
        <v>0</v>
      </c>
      <c r="E8" s="7" t="str">
        <f t="shared" si="13"/>
        <v/>
      </c>
      <c r="F8" s="33" t="str">
        <f t="shared" ca="1" si="1"/>
        <v>R</v>
      </c>
      <c r="G8" s="21">
        <f ca="1">COUNTIF($F$5:$F8,G$4)</f>
        <v>1</v>
      </c>
      <c r="H8" s="21">
        <f ca="1">COUNTIF($F$5:$F8,H$4)</f>
        <v>3</v>
      </c>
      <c r="I8" s="112">
        <f t="shared" ca="1" si="14"/>
        <v>0</v>
      </c>
      <c r="J8" s="112">
        <f t="shared" ca="1" si="15"/>
        <v>0</v>
      </c>
      <c r="K8" s="114" t="str">
        <f ca="1">IF($A8&lt;&gt;"",IF(AND(K7="PB",I8&gt;=$W$2),"Bet",IF(K7&lt;&gt;"",K7,IF(AND(I8=0,MAX(I$5:$I7)&gt;=$W$1),"PB",""))),"")</f>
        <v/>
      </c>
      <c r="L8" s="114" t="str">
        <f ca="1">IF($A8&lt;&gt;"",IF(AND(L7="PB",J8&gt;=$W$2),"Bet",IF(L7&lt;&gt;"",L7,IF(AND(J8=0,MAX(J$5:$J7)&gt;=$W$1),"PB",""))),"")</f>
        <v/>
      </c>
      <c r="M8" s="76"/>
      <c r="N8" s="34">
        <f ca="1">IF(A8&lt;&gt;"",IF(P8="",N7,IF(AND(N7&gt;0,P8="L"),N7+1,IF(AND(N7&gt;1,P7="W"),1,1))),"")</f>
        <v>1</v>
      </c>
      <c r="O8" s="77"/>
      <c r="P8" s="77"/>
      <c r="Q8" s="21">
        <v>0</v>
      </c>
      <c r="R8" s="66"/>
      <c r="S8" s="33" t="str">
        <f t="shared" ca="1" si="2"/>
        <v>E</v>
      </c>
      <c r="T8" s="21">
        <f ca="1">COUNTIF($S$5:$S8,T$4)</f>
        <v>2</v>
      </c>
      <c r="U8" s="21">
        <f ca="1">COUNTIF($S$5:$S8,U$4)</f>
        <v>2</v>
      </c>
      <c r="V8" s="112">
        <f t="shared" ca="1" si="16"/>
        <v>0</v>
      </c>
      <c r="W8" s="112">
        <f t="shared" ca="1" si="17"/>
        <v>0</v>
      </c>
      <c r="X8" s="114" t="str">
        <f ca="1">IF($A8&lt;&gt;"",IF(AND(X7="PB",V8&gt;=$W$2),"Bet",IF(X7&lt;&gt;"",X7,IF(AND(V8=0,MAX($V$5:V7)&gt;=$W$1),"PB",""))),"")</f>
        <v/>
      </c>
      <c r="Y8" s="114" t="str">
        <f ca="1">IF($A8&lt;&gt;"",IF(AND(Y7="PB",W8&gt;=$W$2),"Bet",IF(Y7&lt;&gt;"",Y7,IF(AND(W8=0,MAX($W$5:W7)&gt;=$W$1),"PB",""))),"")</f>
        <v/>
      </c>
      <c r="Z8" s="76"/>
      <c r="AA8" s="34">
        <f ca="1">IF(N8&lt;&gt;"",IF(AC8="",AA7,IF(AND(AA7&gt;0,AC8="L"),AA7+1,IF(AND(AA7&gt;1,AC7="W"),1,1))),"")</f>
        <v>1</v>
      </c>
      <c r="AB8" s="77"/>
      <c r="AC8" s="77"/>
      <c r="AD8" s="21">
        <v>0</v>
      </c>
      <c r="AE8" s="66"/>
      <c r="AF8" s="33" t="str">
        <f t="shared" ca="1" si="3"/>
        <v>L</v>
      </c>
      <c r="AG8" s="21">
        <f ca="1">COUNTIF($AF$5:$AF8,AG$4)</f>
        <v>3</v>
      </c>
      <c r="AH8" s="21">
        <f ca="1">COUNTIF($AF$5:$AF8,AH$4)</f>
        <v>1</v>
      </c>
      <c r="AI8" s="112">
        <f t="shared" ca="1" si="18"/>
        <v>0</v>
      </c>
      <c r="AJ8" s="112">
        <f t="shared" ca="1" si="19"/>
        <v>0</v>
      </c>
      <c r="AK8" s="114" t="str">
        <f ca="1">IF($A8&lt;&gt;"",IF(AND(AK7="PB",AI8&gt;=$W$2),"Bet",IF(AK7&lt;&gt;"",AK7,IF(AND(AI8=0,MAX($AI$5:AI7)&gt;=$W$1),"PB",""))),"")</f>
        <v/>
      </c>
      <c r="AL8" s="114" t="str">
        <f ca="1">IF($A8&lt;&gt;"",IF(AND(AL7="PB",AJ8&gt;=$W$2),"Bet",IF(AL7&lt;&gt;"",AL7,IF(AND(AJ8=0,MAX($AJ$5:AJ7)&gt;=$W$1),"PB",""))),"")</f>
        <v/>
      </c>
      <c r="AM8" s="76"/>
      <c r="AN8" s="34">
        <f ca="1">IF(AA8&lt;&gt;"",IF(AP8="",AN7,IF(AND(AN7&gt;0,AP8="L"),AN7+1,IF(AND(AN7&gt;1,AP7="W"),1,1))),"")</f>
        <v>1</v>
      </c>
      <c r="AO8" s="77"/>
      <c r="AP8" s="77"/>
      <c r="AQ8" s="21">
        <v>0</v>
      </c>
      <c r="AR8" s="66"/>
      <c r="AS8" s="89">
        <f t="shared" si="4"/>
        <v>0</v>
      </c>
      <c r="AT8" s="34" t="e">
        <f ca="1">IF(AI8&lt;&gt;"",IF(#REF!="",AT7,IF(AND(AT7&gt;0,#REF!="L"),AT7+1,IF(AND(AT7&gt;1,#REF!="W"),1,1))),"")</f>
        <v>#REF!</v>
      </c>
      <c r="AU8" s="24">
        <f t="shared" ca="1" si="6"/>
        <v>0</v>
      </c>
      <c r="AV8" s="17">
        <f t="shared" ca="1" si="7"/>
        <v>0</v>
      </c>
      <c r="AW8" s="44">
        <f t="shared" ca="1" si="8"/>
        <v>0</v>
      </c>
      <c r="AX8" s="15">
        <f t="shared" ca="1" si="9"/>
        <v>0</v>
      </c>
      <c r="AY8" s="44">
        <f t="shared" ca="1" si="20"/>
        <v>0</v>
      </c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50" t="e">
        <f>IF(#REF!&lt;&gt;"",#REF!&amp;",","")</f>
        <v>#REF!</v>
      </c>
      <c r="DW8" s="50" t="e">
        <f>IF(#REF!&lt;&gt;"",#REF!&amp;",","")</f>
        <v>#REF!</v>
      </c>
      <c r="DX8" s="50" t="e">
        <f>IF(#REF!&lt;&gt;"",#REF!&amp;",","")</f>
        <v>#REF!</v>
      </c>
      <c r="DY8" s="50" t="e">
        <f>IF(#REF!="","",CONCATENATE(#REF!,","))</f>
        <v>#REF!</v>
      </c>
      <c r="DZ8" s="50" t="e">
        <f>IF(#REF!="","",CONCATENATE(#REF!,","))</f>
        <v>#REF!</v>
      </c>
      <c r="EA8" s="50" t="e">
        <f>IF(#REF!="","",CONCATENATE(#REF!,","))</f>
        <v>#REF!</v>
      </c>
      <c r="EB8" s="50"/>
      <c r="EC8" s="50"/>
      <c r="ED8" s="50"/>
      <c r="EE8" s="50"/>
      <c r="EF8" s="50"/>
      <c r="EG8" s="50"/>
      <c r="EH8" s="127">
        <f t="shared" si="21"/>
        <v>4</v>
      </c>
      <c r="EI8" s="170">
        <v>1</v>
      </c>
      <c r="EJ8" s="100"/>
      <c r="EK8" s="93"/>
      <c r="EL8" s="100"/>
      <c r="EM8" s="103"/>
      <c r="EN8" s="90"/>
      <c r="EO8" s="90"/>
      <c r="EP8" s="31"/>
      <c r="EQ8" s="14"/>
      <c r="ER8" s="14"/>
      <c r="ES8" s="14"/>
      <c r="ET8" s="14"/>
      <c r="EU8" s="14"/>
      <c r="EV8" s="29"/>
      <c r="EW8" s="88">
        <f t="shared" ca="1" si="10"/>
        <v>1</v>
      </c>
      <c r="EX8" s="119"/>
    </row>
    <row r="9" spans="1:296" ht="15.75">
      <c r="A9" s="88">
        <f t="shared" ca="1" si="5"/>
        <v>14</v>
      </c>
      <c r="B9" s="21" t="str">
        <f t="shared" ca="1" si="0"/>
        <v>DB</v>
      </c>
      <c r="C9" s="7" t="str">
        <f t="shared" ca="1" si="11"/>
        <v/>
      </c>
      <c r="D9" s="34">
        <f t="shared" ca="1" si="12"/>
        <v>0</v>
      </c>
      <c r="E9" s="7" t="str">
        <f t="shared" si="13"/>
        <v/>
      </c>
      <c r="F9" s="33" t="str">
        <f t="shared" ca="1" si="1"/>
        <v>R</v>
      </c>
      <c r="G9" s="21">
        <f ca="1">COUNTIF($F$5:$F9,G$4)</f>
        <v>2</v>
      </c>
      <c r="H9" s="21">
        <f ca="1">COUNTIF($F$5:$F9,H$4)</f>
        <v>3</v>
      </c>
      <c r="I9" s="112">
        <f t="shared" ca="1" si="14"/>
        <v>0</v>
      </c>
      <c r="J9" s="112">
        <f t="shared" ca="1" si="15"/>
        <v>1</v>
      </c>
      <c r="K9" s="114" t="str">
        <f ca="1">IF($A9&lt;&gt;"",IF(AND(K8="PB",I9&gt;=$W$2),"Bet",IF(K8&lt;&gt;"",K8,IF(AND(I9=0,MAX(I$5:$I8)&gt;=$W$1),"PB",""))),"")</f>
        <v/>
      </c>
      <c r="L9" s="114" t="str">
        <f ca="1">IF($A9&lt;&gt;"",IF(AND(L8="PB",J9&gt;=$W$2),"Bet",IF(L8&lt;&gt;"",L8,IF(AND(J9=0,MAX(J$5:$J8)&gt;=$W$1),"PB",""))),"")</f>
        <v/>
      </c>
      <c r="M9" s="76"/>
      <c r="N9" s="34">
        <f ca="1">IF(A9&lt;&gt;"",IF(P9="",N8,IF(AND(N8&gt;0,P9="L"),N8+1,IF(AND(N8&gt;2,P9="W"),N8-2,1))),"")</f>
        <v>1</v>
      </c>
      <c r="O9" s="77"/>
      <c r="P9" s="77"/>
      <c r="Q9" s="21">
        <v>0</v>
      </c>
      <c r="R9" s="66"/>
      <c r="S9" s="33" t="str">
        <f t="shared" ca="1" si="2"/>
        <v>E</v>
      </c>
      <c r="T9" s="21">
        <f ca="1">COUNTIF($S$5:$S9,T$4)</f>
        <v>3</v>
      </c>
      <c r="U9" s="21">
        <f ca="1">COUNTIF($S$5:$S9,U$4)</f>
        <v>2</v>
      </c>
      <c r="V9" s="112">
        <f t="shared" ca="1" si="16"/>
        <v>0</v>
      </c>
      <c r="W9" s="112">
        <f t="shared" ca="1" si="17"/>
        <v>1</v>
      </c>
      <c r="X9" s="114" t="str">
        <f ca="1">IF($A9&lt;&gt;"",IF(AND(X8="PB",V9&gt;=$W$2),"Bet",IF(X8&lt;&gt;"",X8,IF(AND(V9=0,MAX($V$5:V8)&gt;=$W$1),"PB",""))),"")</f>
        <v/>
      </c>
      <c r="Y9" s="114" t="str">
        <f ca="1">IF($A9&lt;&gt;"",IF(AND(Y8="PB",W9&gt;=$W$2),"Bet",IF(Y8&lt;&gt;"",Y8,IF(AND(W9=0,MAX($W$5:W8)&gt;=$W$1),"PB",""))),"")</f>
        <v/>
      </c>
      <c r="Z9" s="76"/>
      <c r="AA9" s="34">
        <f ca="1">IF(N9&lt;&gt;"",IF(AC9="",AA8,IF(AND(AA8&gt;0,AC9="L"),AA8+1,IF(AND(AA8&gt;2,AC9="W"),AA8-2,1))),"")</f>
        <v>1</v>
      </c>
      <c r="AB9" s="77"/>
      <c r="AC9" s="77"/>
      <c r="AD9" s="21">
        <v>0</v>
      </c>
      <c r="AE9" s="66"/>
      <c r="AF9" s="33" t="str">
        <f t="shared" ca="1" si="3"/>
        <v>L</v>
      </c>
      <c r="AG9" s="21">
        <f ca="1">COUNTIF($AF$5:$AF9,AG$4)</f>
        <v>3</v>
      </c>
      <c r="AH9" s="21">
        <f ca="1">COUNTIF($AF$5:$AF9,AH$4)</f>
        <v>2</v>
      </c>
      <c r="AI9" s="112">
        <f t="shared" ca="1" si="18"/>
        <v>1</v>
      </c>
      <c r="AJ9" s="112">
        <f t="shared" ca="1" si="19"/>
        <v>0</v>
      </c>
      <c r="AK9" s="114" t="str">
        <f ca="1">IF($A9&lt;&gt;"",IF(AND(AK8="PB",AI9&gt;=$W$2),"Bet",IF(AK8&lt;&gt;"",AK8,IF(AND(AI9=0,MAX($AI$5:AI8)&gt;=$W$1),"PB",""))),"")</f>
        <v/>
      </c>
      <c r="AL9" s="114" t="str">
        <f ca="1">IF($A9&lt;&gt;"",IF(AND(AL8="PB",AJ9&gt;=$W$2),"Bet",IF(AL8&lt;&gt;"",AL8,IF(AND(AJ9=0,MAX($AJ$5:AJ8)&gt;=$W$1),"PB",""))),"")</f>
        <v/>
      </c>
      <c r="AM9" s="76"/>
      <c r="AN9" s="34">
        <f ca="1">IF(AA9&lt;&gt;"",IF(AP9="",AN8,IF(AND(AN8&gt;0,AP9="L"),AN8+1,IF(AND(AN8&gt;2,AP9="W"),AN8-2,1))),"")</f>
        <v>1</v>
      </c>
      <c r="AO9" s="77"/>
      <c r="AP9" s="77"/>
      <c r="AQ9" s="21">
        <v>0</v>
      </c>
      <c r="AR9" s="66"/>
      <c r="AS9" s="89">
        <f t="shared" si="4"/>
        <v>0</v>
      </c>
      <c r="AT9" s="34" t="e">
        <f ca="1">IF(AI9&lt;&gt;"",IF(#REF!="",AT8,IF(AND(AT8&gt;0,#REF!="L"),AT8+1,IF(AND(AT8&gt;2,#REF!="W"),AT8-2,1))),"")</f>
        <v>#REF!</v>
      </c>
      <c r="AU9" s="24">
        <f t="shared" ca="1" si="6"/>
        <v>0</v>
      </c>
      <c r="AV9" s="17">
        <f t="shared" ca="1" si="7"/>
        <v>0</v>
      </c>
      <c r="AW9" s="44">
        <f t="shared" ca="1" si="8"/>
        <v>0</v>
      </c>
      <c r="AX9" s="15">
        <f t="shared" ca="1" si="9"/>
        <v>0</v>
      </c>
      <c r="AY9" s="44">
        <f t="shared" ca="1" si="20"/>
        <v>0</v>
      </c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0"/>
      <c r="BO9" s="40"/>
      <c r="BP9" s="40"/>
      <c r="BQ9" s="40"/>
      <c r="BR9" s="40"/>
      <c r="BS9" s="40"/>
      <c r="BT9" s="40"/>
      <c r="BU9" s="40"/>
      <c r="BV9" s="40"/>
      <c r="BW9" s="40"/>
      <c r="BX9" s="40"/>
      <c r="BY9" s="40"/>
      <c r="BZ9" s="40"/>
      <c r="CA9" s="40"/>
      <c r="CB9" s="40"/>
      <c r="CC9" s="40"/>
      <c r="CD9" s="40"/>
      <c r="CE9" s="40"/>
      <c r="CF9" s="40"/>
      <c r="CG9" s="40"/>
      <c r="CH9" s="40"/>
      <c r="CI9" s="40"/>
      <c r="CJ9" s="40"/>
      <c r="CK9" s="40"/>
      <c r="CL9" s="40"/>
      <c r="CM9" s="40"/>
      <c r="CN9" s="40"/>
      <c r="CO9" s="40"/>
      <c r="CP9" s="40"/>
      <c r="CQ9" s="40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50" t="e">
        <f>IF(#REF!&lt;&gt;"",#REF!&amp;",","")</f>
        <v>#REF!</v>
      </c>
      <c r="DW9" s="50" t="e">
        <f>IF(#REF!&lt;&gt;"",#REF!&amp;",","")</f>
        <v>#REF!</v>
      </c>
      <c r="DX9" s="50" t="e">
        <f>IF(#REF!&lt;&gt;"",#REF!&amp;",","")</f>
        <v>#REF!</v>
      </c>
      <c r="DY9" s="50" t="e">
        <f>IF(#REF!="","",CONCATENATE(#REF!,","))</f>
        <v>#REF!</v>
      </c>
      <c r="DZ9" s="50" t="e">
        <f>IF(#REF!="","",CONCATENATE(#REF!,","))</f>
        <v>#REF!</v>
      </c>
      <c r="EA9" s="50" t="e">
        <f>IF(#REF!="","",CONCATENATE(#REF!,","))</f>
        <v>#REF!</v>
      </c>
      <c r="EB9" s="50"/>
      <c r="EC9" s="50"/>
      <c r="ED9" s="50"/>
      <c r="EE9" s="50"/>
      <c r="EF9" s="50"/>
      <c r="EG9" s="50"/>
      <c r="EH9" s="127">
        <f t="shared" si="21"/>
        <v>5</v>
      </c>
      <c r="EI9" s="170">
        <v>1</v>
      </c>
      <c r="EJ9" s="100"/>
      <c r="EK9"/>
      <c r="EL9" s="100"/>
      <c r="EM9" s="1"/>
      <c r="EN9" s="90"/>
      <c r="EO9" s="90"/>
      <c r="EP9" s="14"/>
      <c r="EQ9" s="14"/>
      <c r="ER9" s="14"/>
      <c r="ES9" s="14"/>
      <c r="ET9" s="14"/>
      <c r="EU9" s="14"/>
      <c r="EV9" s="29"/>
      <c r="EW9" s="88">
        <f t="shared" ca="1" si="10"/>
        <v>23</v>
      </c>
      <c r="EX9" s="119"/>
      <c r="FI9" s="116"/>
    </row>
    <row r="10" spans="1:296" ht="15.75">
      <c r="A10" s="88">
        <f t="shared" ca="1" si="5"/>
        <v>8</v>
      </c>
      <c r="B10" s="21" t="str">
        <f t="shared" ca="1" si="0"/>
        <v>DB</v>
      </c>
      <c r="C10" s="7" t="str">
        <f t="shared" ca="1" si="11"/>
        <v/>
      </c>
      <c r="D10" s="34">
        <f t="shared" ca="1" si="12"/>
        <v>0</v>
      </c>
      <c r="E10" s="7" t="str">
        <f t="shared" si="13"/>
        <v/>
      </c>
      <c r="F10" s="33" t="str">
        <f t="shared" ca="1" si="1"/>
        <v>B</v>
      </c>
      <c r="G10" s="21">
        <f ca="1">COUNTIF($F$5:$F10,G$4)</f>
        <v>2</v>
      </c>
      <c r="H10" s="21">
        <f ca="1">COUNTIF($F$5:$F10,H$4)</f>
        <v>4</v>
      </c>
      <c r="I10" s="112">
        <f t="shared" ca="1" si="14"/>
        <v>1</v>
      </c>
      <c r="J10" s="112">
        <f t="shared" ca="1" si="15"/>
        <v>0</v>
      </c>
      <c r="K10" s="114" t="str">
        <f ca="1">IF($A10&lt;&gt;"",IF(AND(K9="PB",I10&gt;=$W$2),"Bet",IF(K9&lt;&gt;"",K9,IF(AND(I10=0,MAX(I$5:$I9)&gt;=$W$1),"PB",""))),"")</f>
        <v/>
      </c>
      <c r="L10" s="114" t="str">
        <f ca="1">IF($A10&lt;&gt;"",IF(AND(L9="PB",J10&gt;=$W$2),"Bet",IF(L9&lt;&gt;"",L9,IF(AND(J10=0,MAX(J$5:$J9)&gt;=$W$1),"PB",""))),"")</f>
        <v/>
      </c>
      <c r="M10" s="76"/>
      <c r="N10" s="34">
        <v>1</v>
      </c>
      <c r="O10" s="77"/>
      <c r="P10" s="77"/>
      <c r="Q10" s="21">
        <v>0</v>
      </c>
      <c r="R10" s="66"/>
      <c r="S10" s="33" t="str">
        <f t="shared" ca="1" si="2"/>
        <v>E</v>
      </c>
      <c r="T10" s="21">
        <f ca="1">COUNTIF($S$5:$S10,T$4)</f>
        <v>4</v>
      </c>
      <c r="U10" s="21">
        <f ca="1">COUNTIF($S$5:$S10,U$4)</f>
        <v>2</v>
      </c>
      <c r="V10" s="112">
        <f t="shared" ca="1" si="16"/>
        <v>0</v>
      </c>
      <c r="W10" s="112">
        <f t="shared" ca="1" si="17"/>
        <v>2</v>
      </c>
      <c r="X10" s="114" t="str">
        <f ca="1">IF($A10&lt;&gt;"",IF(AND(X9="PB",V10&gt;=$W$2),"Bet",IF(X9&lt;&gt;"",X9,IF(AND(V10=0,MAX($V$5:V9)&gt;=$W$1),"PB",""))),"")</f>
        <v/>
      </c>
      <c r="Y10" s="114" t="str">
        <f ca="1">IF($A10&lt;&gt;"",IF(AND(Y9="PB",W10&gt;=$W$2),"Bet",IF(Y9&lt;&gt;"",Y9,IF(AND(W10=0,MAX($W$5:W9)&gt;=$W$1),"PB",""))),"")</f>
        <v/>
      </c>
      <c r="Z10" s="76"/>
      <c r="AA10" s="34">
        <v>1</v>
      </c>
      <c r="AB10" s="77"/>
      <c r="AC10" s="77"/>
      <c r="AD10" s="21">
        <v>0</v>
      </c>
      <c r="AE10" s="66"/>
      <c r="AF10" s="33" t="str">
        <f t="shared" ca="1" si="3"/>
        <v>L</v>
      </c>
      <c r="AG10" s="21">
        <f ca="1">COUNTIF($AF$5:$AF10,AG$4)</f>
        <v>3</v>
      </c>
      <c r="AH10" s="21">
        <f ca="1">COUNTIF($AF$5:$AF10,AH$4)</f>
        <v>3</v>
      </c>
      <c r="AI10" s="112">
        <f t="shared" ca="1" si="18"/>
        <v>2</v>
      </c>
      <c r="AJ10" s="112">
        <f t="shared" ca="1" si="19"/>
        <v>0</v>
      </c>
      <c r="AK10" s="114" t="str">
        <f ca="1">IF($A10&lt;&gt;"",IF(AND(AK9="PB",AI10&gt;=$W$2),"Bet",IF(AK9&lt;&gt;"",AK9,IF(AND(AI10=0,MAX($AI$5:AI9)&gt;=$W$1),"PB",""))),"")</f>
        <v/>
      </c>
      <c r="AL10" s="114" t="str">
        <f ca="1">IF($A10&lt;&gt;"",IF(AND(AL9="PB",AJ10&gt;=$W$2),"Bet",IF(AL9&lt;&gt;"",AL9,IF(AND(AJ10=0,MAX($AJ$5:AJ9)&gt;=$W$1),"PB",""))),"")</f>
        <v/>
      </c>
      <c r="AM10" s="76"/>
      <c r="AN10" s="34">
        <v>1</v>
      </c>
      <c r="AO10" s="77"/>
      <c r="AP10" s="77"/>
      <c r="AQ10" s="21">
        <v>0</v>
      </c>
      <c r="AR10" s="66"/>
      <c r="AS10" s="89">
        <f t="shared" si="4"/>
        <v>0</v>
      </c>
      <c r="AT10" s="34">
        <v>1</v>
      </c>
      <c r="AU10" s="24">
        <f t="shared" ca="1" si="6"/>
        <v>0</v>
      </c>
      <c r="AV10" s="17">
        <f t="shared" ca="1" si="7"/>
        <v>0</v>
      </c>
      <c r="AW10" s="44">
        <f t="shared" ca="1" si="8"/>
        <v>0</v>
      </c>
      <c r="AX10" s="15">
        <f t="shared" ca="1" si="9"/>
        <v>0</v>
      </c>
      <c r="AY10" s="44">
        <f t="shared" ca="1" si="20"/>
        <v>0</v>
      </c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  <c r="BM10" s="40"/>
      <c r="BN10" s="40"/>
      <c r="BO10" s="40"/>
      <c r="BP10" s="40"/>
      <c r="BQ10" s="40"/>
      <c r="BR10" s="40"/>
      <c r="BS10" s="40"/>
      <c r="BT10" s="40"/>
      <c r="BU10" s="40"/>
      <c r="BV10" s="40"/>
      <c r="BW10" s="40"/>
      <c r="BX10" s="40"/>
      <c r="BY10" s="40"/>
      <c r="BZ10" s="40"/>
      <c r="CA10" s="40"/>
      <c r="CB10" s="40"/>
      <c r="CC10" s="40"/>
      <c r="CD10" s="40"/>
      <c r="CE10" s="40"/>
      <c r="CF10" s="40"/>
      <c r="CG10" s="40"/>
      <c r="CH10" s="40"/>
      <c r="CI10" s="40"/>
      <c r="CJ10" s="40"/>
      <c r="CK10" s="40"/>
      <c r="CL10" s="40"/>
      <c r="CM10" s="40"/>
      <c r="CN10" s="40"/>
      <c r="CO10" s="40"/>
      <c r="CP10" s="40"/>
      <c r="CQ10" s="40"/>
      <c r="CR10" s="40"/>
      <c r="CS10" s="40"/>
      <c r="CT10" s="40"/>
      <c r="CU10" s="40"/>
      <c r="CV10" s="40"/>
      <c r="CW10" s="40"/>
      <c r="CX10" s="40"/>
      <c r="CY10" s="40"/>
      <c r="CZ10" s="40"/>
      <c r="DA10" s="40"/>
      <c r="DB10" s="40"/>
      <c r="DC10" s="40"/>
      <c r="DD10" s="40"/>
      <c r="DE10" s="40"/>
      <c r="DF10" s="40"/>
      <c r="DG10" s="40"/>
      <c r="DH10" s="40"/>
      <c r="DI10" s="40"/>
      <c r="DJ10" s="40"/>
      <c r="DK10" s="40"/>
      <c r="DL10" s="40"/>
      <c r="DM10" s="40"/>
      <c r="DN10" s="40"/>
      <c r="DO10" s="40"/>
      <c r="DP10" s="40"/>
      <c r="DQ10" s="40"/>
      <c r="DR10" s="40"/>
      <c r="DS10" s="40"/>
      <c r="DT10" s="40"/>
      <c r="DU10" s="40"/>
      <c r="DV10" s="50" t="e">
        <f>IF(#REF!&lt;&gt;"",#REF!&amp;",","")</f>
        <v>#REF!</v>
      </c>
      <c r="DW10" s="50" t="e">
        <f>IF(#REF!&lt;&gt;"",#REF!&amp;",","")</f>
        <v>#REF!</v>
      </c>
      <c r="DX10" s="50" t="e">
        <f>IF(#REF!&lt;&gt;"",#REF!&amp;",","")</f>
        <v>#REF!</v>
      </c>
      <c r="DY10" s="50" t="e">
        <f>IF(#REF!="","",CONCATENATE(#REF!,","))</f>
        <v>#REF!</v>
      </c>
      <c r="DZ10" s="50" t="e">
        <f>IF(#REF!="","",CONCATENATE(#REF!,","))</f>
        <v>#REF!</v>
      </c>
      <c r="EA10" s="50" t="e">
        <f>IF(#REF!="","",CONCATENATE(#REF!,","))</f>
        <v>#REF!</v>
      </c>
      <c r="EB10" s="50"/>
      <c r="EC10" s="50"/>
      <c r="ED10" s="50"/>
      <c r="EE10" s="50"/>
      <c r="EF10" s="50"/>
      <c r="EG10" s="50"/>
      <c r="EH10" s="127">
        <f t="shared" si="21"/>
        <v>6</v>
      </c>
      <c r="EI10" s="170">
        <v>2</v>
      </c>
      <c r="EJ10" s="99"/>
      <c r="EK10" s="93"/>
      <c r="EL10" s="99"/>
      <c r="EM10" s="103"/>
      <c r="EN10" s="90"/>
      <c r="EO10" s="90"/>
      <c r="EP10" s="14"/>
      <c r="EQ10" s="14"/>
      <c r="ER10" s="14"/>
      <c r="ES10" s="14"/>
      <c r="ET10" s="14"/>
      <c r="EU10" s="14"/>
      <c r="EV10" s="29"/>
      <c r="EW10" s="88">
        <f t="shared" ca="1" si="10"/>
        <v>34</v>
      </c>
      <c r="EX10" s="119"/>
      <c r="FI10" s="116"/>
    </row>
    <row r="11" spans="1:296" ht="15.75">
      <c r="A11" s="88">
        <f t="shared" ca="1" si="5"/>
        <v>27</v>
      </c>
      <c r="B11" s="21" t="str">
        <f t="shared" ca="1" si="0"/>
        <v>DB</v>
      </c>
      <c r="C11" s="7" t="str">
        <f t="shared" ca="1" si="11"/>
        <v/>
      </c>
      <c r="D11" s="34">
        <f t="shared" ca="1" si="12"/>
        <v>0</v>
      </c>
      <c r="E11" s="7" t="str">
        <f t="shared" si="13"/>
        <v/>
      </c>
      <c r="F11" s="33" t="str">
        <f t="shared" ca="1" si="1"/>
        <v>R</v>
      </c>
      <c r="G11" s="21">
        <f ca="1">COUNTIF($F$5:$F11,G$4)</f>
        <v>3</v>
      </c>
      <c r="H11" s="21">
        <f ca="1">COUNTIF($F$5:$F11,H$4)</f>
        <v>4</v>
      </c>
      <c r="I11" s="112">
        <f t="shared" ca="1" si="14"/>
        <v>0</v>
      </c>
      <c r="J11" s="112">
        <f t="shared" ca="1" si="15"/>
        <v>1</v>
      </c>
      <c r="K11" s="114" t="str">
        <f ca="1">IF($A11&lt;&gt;"",IF(AND(K10="PB",I11&gt;=$W$2),"Bet",IF(K10&lt;&gt;"",K10,IF(AND(I11=0,MAX(I$5:$I10)&gt;=$W$1),"PB",""))),"")</f>
        <v/>
      </c>
      <c r="L11" s="114" t="str">
        <f ca="1">IF($A11&lt;&gt;"",IF(AND(L10="PB",J11&gt;=$W$2),"Bet",IF(L10&lt;&gt;"",L10,IF(AND(J11=0,MAX(J$5:$J10)&gt;=$W$1),"PB",""))),"")</f>
        <v/>
      </c>
      <c r="M11" s="41">
        <f t="shared" ref="M11:M74" ca="1" si="22">IF($A10&lt;&gt;"",IF($AY$3=2,VLOOKUP(N10,$EH$5:$EI$50,2),IF($AV10&gt;=0,1,ROUNDUP(ABS($AV10)/$AU$3,0))),"")</f>
        <v>1</v>
      </c>
      <c r="N11" s="34">
        <v>1</v>
      </c>
      <c r="O11" s="43" t="str">
        <f t="shared" ref="O11:O74" ca="1" si="23">IF($A10&lt;&gt;"",IF(OR($AW10&lt;&gt;0,$AX10&lt;&gt;0,R10=$W$3),"",IF(AND(I10&gt;=$W$2,K10&gt;="Bet"),G$4,IF(AND(J10&gt;=$W$2,L10&gt;="Bet"),H$4,""))),"")</f>
        <v/>
      </c>
      <c r="P11" s="43" t="str">
        <f t="shared" ref="P11:P74" ca="1" si="24">IF($A11&lt;&gt;"",IF(O11&lt;&gt;"",IF($A11=0,"L",IF(F11=O11,"W","L")),""),"")</f>
        <v/>
      </c>
      <c r="Q11" s="21">
        <f t="shared" ref="Q11:Q74" ca="1" si="25">IF($A11&lt;&gt;"",IF(OR($AW10&lt;&gt;0,$AX10&lt;&gt;0),"0",IF(P11&lt;&gt;"",IF(P11="W",(1*M11),(-1*M11)),0)),0)</f>
        <v>0</v>
      </c>
      <c r="R11" s="66">
        <f t="shared" ref="R11:R74" ca="1" si="26">IF(P11="W",0,IF(P11="L",R10+1,IF(OR(I11&lt;$W$2,J11&lt;$W$3),0,R10)))</f>
        <v>0</v>
      </c>
      <c r="S11" s="33" t="str">
        <f t="shared" ca="1" si="2"/>
        <v>O</v>
      </c>
      <c r="T11" s="21">
        <f ca="1">COUNTIF($S$5:$S11,T$4)</f>
        <v>4</v>
      </c>
      <c r="U11" s="21">
        <f ca="1">COUNTIF($S$5:$S11,U$4)</f>
        <v>3</v>
      </c>
      <c r="V11" s="112">
        <f t="shared" ca="1" si="16"/>
        <v>1</v>
      </c>
      <c r="W11" s="112">
        <f t="shared" ca="1" si="17"/>
        <v>0</v>
      </c>
      <c r="X11" s="114" t="str">
        <f ca="1">IF($A11&lt;&gt;"",IF(AND(X10="PB",V11&gt;=$W$2),"Bet",IF(X10&lt;&gt;"",X10,IF(AND(V11=0,MAX($V$5:V10)&gt;=$W$1),"PB",""))),"")</f>
        <v/>
      </c>
      <c r="Y11" s="114" t="str">
        <f ca="1">IF($A11&lt;&gt;"",IF(AND(Y10="PB",W11&gt;=$W$2),"Bet",IF(Y10&lt;&gt;"",Y10,IF(AND(W11=0,MAX($W$5:W10)&gt;=$W$1),"PB",""))),"")</f>
        <v/>
      </c>
      <c r="Z11" s="41">
        <f t="shared" ref="Z11:Z74" ca="1" si="27">IF($A10&lt;&gt;"",IF($AY$3=2,VLOOKUP(AA10,$EH$5:$EI$50,2),IF($AV10&gt;=0,1,ROUNDUP(ABS($AV10)/$AU$3,0))),"")</f>
        <v>1</v>
      </c>
      <c r="AA11" s="34">
        <v>1</v>
      </c>
      <c r="AB11" s="43" t="str">
        <f t="shared" ref="AB11:AB74" ca="1" si="28">IF($A10&lt;&gt;"",IF(OR($AW10&lt;&gt;0,$AX10&lt;&gt;0,AE10=$W$3),"",IF(AND(V10&gt;=$W$2,X10&gt;="Bet"),T$4,IF(AND(W10&gt;=$W$2,Y10&gt;="Bet"),U$4,""))),"")</f>
        <v/>
      </c>
      <c r="AC11" s="43" t="str">
        <f t="shared" ref="AC11:AC74" ca="1" si="29">IF($A11&lt;&gt;"",IF(AB11&lt;&gt;"",IF($A11=0,"L",IF(S11=AB11,"W","L")),""),"")</f>
        <v/>
      </c>
      <c r="AD11" s="21">
        <f t="shared" ref="AD11:AD74" ca="1" si="30">IF($A11&lt;&gt;"",IF(OR($AW10&lt;&gt;0,$AX10&lt;&gt;0),"0",IF(AC11&lt;&gt;"",IF(AC11="W",(1*Z11),(-1*Z11)),0)),0)</f>
        <v>0</v>
      </c>
      <c r="AE11" s="66">
        <f t="shared" ref="AE11:AE74" ca="1" si="31">IF(AC11="W",0,IF(AC11="L",AE10+1,IF(OR(V11&lt;$W$2,W11&lt;$W$3),0,AE10)))</f>
        <v>0</v>
      </c>
      <c r="AF11" s="33" t="str">
        <f t="shared" ca="1" si="3"/>
        <v>H</v>
      </c>
      <c r="AG11" s="21">
        <f ca="1">COUNTIF($AF$5:$AF11,AG$4)</f>
        <v>4</v>
      </c>
      <c r="AH11" s="21">
        <f ca="1">COUNTIF($AF$5:$AF11,AH$4)</f>
        <v>3</v>
      </c>
      <c r="AI11" s="112">
        <f t="shared" ca="1" si="18"/>
        <v>0</v>
      </c>
      <c r="AJ11" s="112">
        <f t="shared" ca="1" si="19"/>
        <v>1</v>
      </c>
      <c r="AK11" s="114" t="str">
        <f ca="1">IF($A11&lt;&gt;"",IF(AND(AK10="PB",AI11&gt;=$W$2),"Bet",IF(AK10&lt;&gt;"",AK10,IF(AND(AI11=0,MAX($AI$5:AI10)&gt;=$W$1),"PB",""))),"")</f>
        <v/>
      </c>
      <c r="AL11" s="114" t="str">
        <f ca="1">IF($A11&lt;&gt;"",IF(AND(AL10="PB",AJ11&gt;=$W$2),"Bet",IF(AL10&lt;&gt;"",AL10,IF(AND(AJ11=0,MAX($AJ$5:AJ10)&gt;=$W$1),"PB",""))),"")</f>
        <v/>
      </c>
      <c r="AM11" s="41">
        <f t="shared" ref="AM11:AM74" ca="1" si="32">IF($A10&lt;&gt;"",IF($AY$3=2,VLOOKUP(AN10,$EH$5:$EI$50,2),IF($AV10&gt;=0,1,ROUNDUP(ABS($AV10)/$AU$3,0))),"")</f>
        <v>1</v>
      </c>
      <c r="AN11" s="34">
        <v>1</v>
      </c>
      <c r="AO11" s="43" t="str">
        <f t="shared" ref="AO11:AO74" ca="1" si="33">IF($A10&lt;&gt;"",IF(OR($AW10&lt;&gt;0,$AX10&lt;&gt;0,AR10=$W$3),"",IF(AND(AI10&gt;=$W$2,AK10&gt;="Bet"),AG$4,IF(AND(AJ10&gt;=$W$2,AL10&gt;="Bet"),AH$4,""))),"")</f>
        <v/>
      </c>
      <c r="AP11" s="43" t="str">
        <f t="shared" ref="AP11:AP74" ca="1" si="34">IF($A11&lt;&gt;"",IF(AO11&lt;&gt;"",IF($A11=0,"L",IF(AF11=AO11,"W","L")),""),"")</f>
        <v/>
      </c>
      <c r="AQ11" s="21">
        <f t="shared" ref="AQ11:AQ74" ca="1" si="35">IF($A11&lt;&gt;"",IF(OR($AW10&lt;&gt;0,$AX10&lt;&gt;0),"0",IF(AP11&lt;&gt;"",IF(AP11="W",(1*AM11),(-1*AM11)),0)),0)</f>
        <v>0</v>
      </c>
      <c r="AR11" s="66">
        <f t="shared" ref="AR11:AR74" ca="1" si="36">IF(AP11="W",0,IF(AP11="L",AR10+1,IF(OR(AI11&lt;$W$2,AJ11&lt;$W$3),0,AR10)))</f>
        <v>0</v>
      </c>
      <c r="AS11" s="89">
        <f t="shared" ca="1" si="4"/>
        <v>0</v>
      </c>
      <c r="AT11" s="34">
        <f ca="1">IF($A11&lt;&gt;"",IF(AS11=0,AT10,IF(AND(AS11&gt;0,AT10&gt;1),1,IF(AND(AT10&gt;0,AS11&lt;0),AT10+1,AT10))))</f>
        <v>1</v>
      </c>
      <c r="AU11" s="24">
        <f t="shared" ca="1" si="6"/>
        <v>0</v>
      </c>
      <c r="AV11" s="17">
        <f t="shared" ca="1" si="7"/>
        <v>0</v>
      </c>
      <c r="AW11" s="44">
        <f t="shared" ca="1" si="8"/>
        <v>0</v>
      </c>
      <c r="AX11" s="15">
        <f t="shared" ca="1" si="9"/>
        <v>0</v>
      </c>
      <c r="AY11" s="44">
        <f t="shared" ca="1" si="20"/>
        <v>0</v>
      </c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  <c r="BM11" s="40"/>
      <c r="BN11" s="40"/>
      <c r="BO11" s="40"/>
      <c r="BP11" s="40"/>
      <c r="BQ11" s="40"/>
      <c r="BR11" s="40"/>
      <c r="BS11" s="40"/>
      <c r="BT11" s="40"/>
      <c r="BU11" s="40"/>
      <c r="BV11" s="40"/>
      <c r="BW11" s="40"/>
      <c r="BX11" s="40"/>
      <c r="BY11" s="40"/>
      <c r="BZ11" s="40"/>
      <c r="CA11" s="40"/>
      <c r="CB11" s="40"/>
      <c r="CC11" s="40"/>
      <c r="CD11" s="40"/>
      <c r="CE11" s="40"/>
      <c r="CF11" s="40"/>
      <c r="CG11" s="40"/>
      <c r="CH11" s="40"/>
      <c r="CI11" s="40"/>
      <c r="CJ11" s="40"/>
      <c r="CK11" s="40"/>
      <c r="CL11" s="40"/>
      <c r="CM11" s="40"/>
      <c r="CN11" s="40"/>
      <c r="CO11" s="40"/>
      <c r="CP11" s="40"/>
      <c r="CQ11" s="40"/>
      <c r="CR11" s="40"/>
      <c r="CS11" s="40"/>
      <c r="CT11" s="40"/>
      <c r="CU11" s="40"/>
      <c r="CV11" s="40"/>
      <c r="CW11" s="40"/>
      <c r="CX11" s="40"/>
      <c r="CY11" s="40"/>
      <c r="CZ11" s="40"/>
      <c r="DA11" s="40"/>
      <c r="DB11" s="40"/>
      <c r="DC11" s="40"/>
      <c r="DD11" s="40"/>
      <c r="DE11" s="40"/>
      <c r="DF11" s="40"/>
      <c r="DG11" s="40"/>
      <c r="DH11" s="40"/>
      <c r="DI11" s="40"/>
      <c r="DJ11" s="40"/>
      <c r="DK11" s="40"/>
      <c r="DL11" s="40"/>
      <c r="DM11" s="40"/>
      <c r="DN11" s="40"/>
      <c r="DO11" s="40"/>
      <c r="DP11" s="40"/>
      <c r="DQ11" s="40"/>
      <c r="DR11" s="40"/>
      <c r="DS11" s="40"/>
      <c r="DT11" s="40"/>
      <c r="DU11" s="40"/>
      <c r="DV11" s="50" t="e">
        <f>IF(#REF!&lt;&gt;"",#REF!&amp;",","")</f>
        <v>#REF!</v>
      </c>
      <c r="DW11" s="50" t="e">
        <f>IF(#REF!&lt;&gt;"",#REF!&amp;",","")</f>
        <v>#REF!</v>
      </c>
      <c r="DX11" s="50" t="e">
        <f>IF(#REF!&lt;&gt;"",#REF!&amp;",","")</f>
        <v>#REF!</v>
      </c>
      <c r="DY11" s="50" t="e">
        <f>IF(#REF!="","",CONCATENATE(#REF!,","))</f>
        <v>#REF!</v>
      </c>
      <c r="DZ11" s="50" t="e">
        <f>IF(#REF!="","",CONCATENATE(#REF!,","))</f>
        <v>#REF!</v>
      </c>
      <c r="EA11" s="50" t="e">
        <f>IF(#REF!="","",CONCATENATE(#REF!,","))</f>
        <v>#REF!</v>
      </c>
      <c r="EB11" s="50"/>
      <c r="EC11" s="50"/>
      <c r="ED11" s="50"/>
      <c r="EE11" s="50"/>
      <c r="EF11" s="50"/>
      <c r="EG11" s="50"/>
      <c r="EH11" s="127">
        <f t="shared" si="21"/>
        <v>7</v>
      </c>
      <c r="EI11" s="170">
        <v>2</v>
      </c>
      <c r="EJ11" s="99"/>
      <c r="EK11" s="93"/>
      <c r="EL11" s="99"/>
      <c r="EM11" s="103"/>
      <c r="EN11" s="90"/>
      <c r="EO11" s="90"/>
      <c r="EP11" s="14"/>
      <c r="EQ11" s="14"/>
      <c r="ER11" s="14"/>
      <c r="ES11" s="14"/>
      <c r="ET11" s="14"/>
      <c r="EU11" s="14"/>
      <c r="EV11" s="29"/>
      <c r="EW11" s="88">
        <f t="shared" ca="1" si="10"/>
        <v>10</v>
      </c>
      <c r="EX11" s="119"/>
      <c r="FG11" s="116"/>
      <c r="FH11" s="116"/>
      <c r="FI11" s="116"/>
    </row>
    <row r="12" spans="1:296" ht="15.75">
      <c r="A12" s="88">
        <f t="shared" ca="1" si="5"/>
        <v>6</v>
      </c>
      <c r="B12" s="21" t="str">
        <f t="shared" ca="1" si="0"/>
        <v>DB</v>
      </c>
      <c r="C12" s="7" t="str">
        <f t="shared" ca="1" si="11"/>
        <v/>
      </c>
      <c r="D12" s="34">
        <f t="shared" ca="1" si="12"/>
        <v>0</v>
      </c>
      <c r="E12" s="7" t="str">
        <f t="shared" si="13"/>
        <v/>
      </c>
      <c r="F12" s="33" t="str">
        <f t="shared" ca="1" si="1"/>
        <v>B</v>
      </c>
      <c r="G12" s="21">
        <f ca="1">COUNTIF($F$5:$F12,G$4)</f>
        <v>3</v>
      </c>
      <c r="H12" s="21">
        <f ca="1">COUNTIF($F$5:$F12,H$4)</f>
        <v>5</v>
      </c>
      <c r="I12" s="112">
        <f t="shared" ca="1" si="14"/>
        <v>1</v>
      </c>
      <c r="J12" s="112">
        <f t="shared" ca="1" si="15"/>
        <v>0</v>
      </c>
      <c r="K12" s="114" t="str">
        <f ca="1">IF($A12&lt;&gt;"",IF(AND(K11="PB",I12&gt;=$W$2),"Bet",IF(K11&lt;&gt;"",K11,IF(AND(I12=0,MAX(I$5:$I11)&gt;=$W$1),"PB",""))),"")</f>
        <v/>
      </c>
      <c r="L12" s="114" t="str">
        <f ca="1">IF($A12&lt;&gt;"",IF(AND(L11="PB",J12&gt;=$W$2),"Bet",IF(L11&lt;&gt;"",L11,IF(AND(J12=0,MAX(J$5:$J11)&gt;=$W$1),"PB",""))),"")</f>
        <v/>
      </c>
      <c r="M12" s="41">
        <f t="shared" ca="1" si="22"/>
        <v>1</v>
      </c>
      <c r="N12" s="34">
        <f ca="1">IF($A12&lt;&gt;"",IF(P12="",N11,IF(AND(P12="W",N11&gt;1),N11-1,IF(AND(N11&gt;0,P12="L"),N11+1,N11))),"")</f>
        <v>1</v>
      </c>
      <c r="O12" s="43" t="str">
        <f t="shared" ca="1" si="23"/>
        <v/>
      </c>
      <c r="P12" s="43" t="str">
        <f t="shared" ca="1" si="24"/>
        <v/>
      </c>
      <c r="Q12" s="21">
        <f t="shared" ca="1" si="25"/>
        <v>0</v>
      </c>
      <c r="R12" s="66">
        <f t="shared" ca="1" si="26"/>
        <v>0</v>
      </c>
      <c r="S12" s="33" t="str">
        <f t="shared" ca="1" si="2"/>
        <v>E</v>
      </c>
      <c r="T12" s="21">
        <f ca="1">COUNTIF($S$5:$S12,T$4)</f>
        <v>5</v>
      </c>
      <c r="U12" s="21">
        <f ca="1">COUNTIF($S$5:$S12,U$4)</f>
        <v>3</v>
      </c>
      <c r="V12" s="112">
        <f t="shared" ca="1" si="16"/>
        <v>0</v>
      </c>
      <c r="W12" s="112">
        <f t="shared" ca="1" si="17"/>
        <v>1</v>
      </c>
      <c r="X12" s="114" t="str">
        <f ca="1">IF($A12&lt;&gt;"",IF(AND(X11="PB",V12&gt;=$W$2),"Bet",IF(X11&lt;&gt;"",X11,IF(AND(V12=0,MAX($V$5:V11)&gt;=$W$1),"PB",""))),"")</f>
        <v/>
      </c>
      <c r="Y12" s="114" t="str">
        <f ca="1">IF($A12&lt;&gt;"",IF(AND(Y11="PB",W12&gt;=$W$2),"Bet",IF(Y11&lt;&gt;"",Y11,IF(AND(W12=0,MAX($W$5:W11)&gt;=$W$1),"PB",""))),"")</f>
        <v/>
      </c>
      <c r="Z12" s="41">
        <f t="shared" ca="1" si="27"/>
        <v>1</v>
      </c>
      <c r="AA12" s="34">
        <f ca="1">IF($A12&lt;&gt;"",IF(AC12="",AA11,IF(AND(AC12="W",AA11&gt;1),AA11-1,IF(AND(AA11&gt;0,AC12="L"),AA11+1,AA11))),"")</f>
        <v>1</v>
      </c>
      <c r="AB12" s="43" t="str">
        <f t="shared" ca="1" si="28"/>
        <v/>
      </c>
      <c r="AC12" s="43" t="str">
        <f t="shared" ca="1" si="29"/>
        <v/>
      </c>
      <c r="AD12" s="21">
        <f t="shared" ca="1" si="30"/>
        <v>0</v>
      </c>
      <c r="AE12" s="66">
        <f t="shared" ca="1" si="31"/>
        <v>0</v>
      </c>
      <c r="AF12" s="33" t="str">
        <f t="shared" ca="1" si="3"/>
        <v>L</v>
      </c>
      <c r="AG12" s="21">
        <f ca="1">COUNTIF($AF$5:$AF12,AG$4)</f>
        <v>4</v>
      </c>
      <c r="AH12" s="21">
        <f ca="1">COUNTIF($AF$5:$AF12,AH$4)</f>
        <v>4</v>
      </c>
      <c r="AI12" s="112">
        <f t="shared" ca="1" si="18"/>
        <v>1</v>
      </c>
      <c r="AJ12" s="112">
        <f t="shared" ca="1" si="19"/>
        <v>0</v>
      </c>
      <c r="AK12" s="114" t="str">
        <f ca="1">IF($A12&lt;&gt;"",IF(AND(AK11="PB",AI12&gt;=$W$2),"Bet",IF(AK11&lt;&gt;"",AK11,IF(AND(AI12=0,MAX($AI$5:AI11)&gt;=$W$1),"PB",""))),"")</f>
        <v/>
      </c>
      <c r="AL12" s="114" t="str">
        <f ca="1">IF($A12&lt;&gt;"",IF(AND(AL11="PB",AJ12&gt;=$W$2),"Bet",IF(AL11&lt;&gt;"",AL11,IF(AND(AJ12=0,MAX($AJ$5:AJ11)&gt;=$W$1),"PB",""))),"")</f>
        <v/>
      </c>
      <c r="AM12" s="41">
        <f t="shared" ca="1" si="32"/>
        <v>1</v>
      </c>
      <c r="AN12" s="34">
        <f ca="1">IF($A12&lt;&gt;"",IF(AP12="",AN11,IF(AND(AP12="W",AN11&gt;1),AN11-1,IF(AND(AN11&gt;0,AP12="L"),AN11+1,AN11))),"")</f>
        <v>1</v>
      </c>
      <c r="AO12" s="43" t="str">
        <f t="shared" ca="1" si="33"/>
        <v/>
      </c>
      <c r="AP12" s="43" t="str">
        <f t="shared" ca="1" si="34"/>
        <v/>
      </c>
      <c r="AQ12" s="21">
        <f t="shared" ca="1" si="35"/>
        <v>0</v>
      </c>
      <c r="AR12" s="66">
        <f t="shared" ca="1" si="36"/>
        <v>0</v>
      </c>
      <c r="AS12" s="89">
        <f t="shared" ca="1" si="4"/>
        <v>0</v>
      </c>
      <c r="AT12" s="34">
        <f t="shared" ref="AT12:AT75" ca="1" si="37">IF($A12&lt;&gt;"",IF(AS12=0,AT11,IF(AND(AS12&gt;0,AT11&gt;1),1,IF(AND(AT11&gt;0,AS12&lt;0),AT11+1,AT11))))</f>
        <v>1</v>
      </c>
      <c r="AU12" s="24">
        <f t="shared" ca="1" si="6"/>
        <v>0</v>
      </c>
      <c r="AV12" s="17">
        <f t="shared" ca="1" si="7"/>
        <v>0</v>
      </c>
      <c r="AW12" s="44">
        <f t="shared" ca="1" si="8"/>
        <v>0</v>
      </c>
      <c r="AX12" s="15">
        <f t="shared" ca="1" si="9"/>
        <v>0</v>
      </c>
      <c r="AY12" s="44">
        <f t="shared" ca="1" si="20"/>
        <v>0</v>
      </c>
      <c r="AZ12" s="40"/>
      <c r="BA12" s="40"/>
      <c r="BB12" s="40"/>
      <c r="BC12" s="40"/>
      <c r="BD12" s="40"/>
      <c r="BE12" s="40"/>
      <c r="BF12" s="40"/>
      <c r="BG12" s="40"/>
      <c r="BH12" s="40"/>
      <c r="BI12" s="40"/>
      <c r="BJ12" s="40"/>
      <c r="BK12" s="40"/>
      <c r="BL12" s="40"/>
      <c r="BM12" s="40"/>
      <c r="BN12" s="40"/>
      <c r="BO12" s="40"/>
      <c r="BP12" s="40"/>
      <c r="BQ12" s="40"/>
      <c r="BR12" s="40"/>
      <c r="BS12" s="40"/>
      <c r="BT12" s="40"/>
      <c r="BU12" s="40"/>
      <c r="BV12" s="40"/>
      <c r="BW12" s="40"/>
      <c r="BX12" s="40"/>
      <c r="BY12" s="40"/>
      <c r="BZ12" s="40"/>
      <c r="CA12" s="40"/>
      <c r="CB12" s="40"/>
      <c r="CC12" s="40"/>
      <c r="CD12" s="40"/>
      <c r="CE12" s="40"/>
      <c r="CF12" s="40"/>
      <c r="CG12" s="40"/>
      <c r="CH12" s="40"/>
      <c r="CI12" s="40"/>
      <c r="CJ12" s="40"/>
      <c r="CK12" s="40"/>
      <c r="CL12" s="40"/>
      <c r="CM12" s="40"/>
      <c r="CN12" s="40"/>
      <c r="CO12" s="40"/>
      <c r="CP12" s="40"/>
      <c r="CQ12" s="40"/>
      <c r="CR12" s="40"/>
      <c r="CS12" s="40"/>
      <c r="CT12" s="40"/>
      <c r="CU12" s="40"/>
      <c r="CV12" s="40"/>
      <c r="CW12" s="40"/>
      <c r="CX12" s="40"/>
      <c r="CY12" s="40"/>
      <c r="CZ12" s="40"/>
      <c r="DA12" s="40"/>
      <c r="DB12" s="40"/>
      <c r="DC12" s="40"/>
      <c r="DD12" s="40"/>
      <c r="DE12" s="40"/>
      <c r="DF12" s="40"/>
      <c r="DG12" s="40"/>
      <c r="DH12" s="40"/>
      <c r="DI12" s="40"/>
      <c r="DJ12" s="40"/>
      <c r="DK12" s="40"/>
      <c r="DL12" s="40"/>
      <c r="DM12" s="40"/>
      <c r="DN12" s="40"/>
      <c r="DO12" s="40"/>
      <c r="DP12" s="40"/>
      <c r="DQ12" s="40"/>
      <c r="DR12" s="40"/>
      <c r="DS12" s="40"/>
      <c r="DT12" s="40"/>
      <c r="DU12" s="40"/>
      <c r="DV12" s="50" t="e">
        <f>IF(#REF!&lt;&gt;"",#REF!&amp;",","")</f>
        <v>#REF!</v>
      </c>
      <c r="DW12" s="50" t="e">
        <f>IF(#REF!&lt;&gt;"",#REF!&amp;",","")</f>
        <v>#REF!</v>
      </c>
      <c r="DX12" s="50" t="e">
        <f>IF(#REF!&lt;&gt;"",#REF!&amp;",","")</f>
        <v>#REF!</v>
      </c>
      <c r="DY12" s="50" t="e">
        <f>IF(#REF!="","",CONCATENATE(#REF!,","))</f>
        <v>#REF!</v>
      </c>
      <c r="DZ12" s="50" t="e">
        <f>IF(#REF!="","",CONCATENATE(#REF!,","))</f>
        <v>#REF!</v>
      </c>
      <c r="EA12" s="50" t="e">
        <f>IF(#REF!="","",CONCATENATE(#REF!,","))</f>
        <v>#REF!</v>
      </c>
      <c r="EB12" s="50"/>
      <c r="EC12" s="50"/>
      <c r="ED12" s="50"/>
      <c r="EE12" s="50"/>
      <c r="EF12" s="50"/>
      <c r="EG12" s="50"/>
      <c r="EH12" s="127">
        <f t="shared" si="21"/>
        <v>8</v>
      </c>
      <c r="EI12" s="170">
        <v>2</v>
      </c>
      <c r="EJ12" s="99"/>
      <c r="EK12" s="93"/>
      <c r="EL12" s="99"/>
      <c r="EM12" s="103"/>
      <c r="EN12" s="90"/>
      <c r="EO12" s="90"/>
      <c r="EP12" s="14"/>
      <c r="EQ12" s="14"/>
      <c r="ER12" s="14"/>
      <c r="ES12" s="14"/>
      <c r="ET12" s="14"/>
      <c r="EU12" s="14"/>
      <c r="EV12" s="29"/>
      <c r="EW12" s="88">
        <f t="shared" ca="1" si="10"/>
        <v>34</v>
      </c>
      <c r="EX12" s="119"/>
      <c r="FG12" s="116"/>
      <c r="FH12" s="116"/>
      <c r="FI12" s="116"/>
    </row>
    <row r="13" spans="1:296" ht="15.75">
      <c r="A13" s="88">
        <f t="shared" ca="1" si="5"/>
        <v>3</v>
      </c>
      <c r="B13" s="21" t="str">
        <f t="shared" ca="1" si="0"/>
        <v>DB</v>
      </c>
      <c r="C13" s="7" t="str">
        <f t="shared" ca="1" si="11"/>
        <v/>
      </c>
      <c r="D13" s="34">
        <f t="shared" ca="1" si="12"/>
        <v>0</v>
      </c>
      <c r="E13" s="7" t="str">
        <f t="shared" si="13"/>
        <v/>
      </c>
      <c r="F13" s="33" t="str">
        <f t="shared" ca="1" si="1"/>
        <v>R</v>
      </c>
      <c r="G13" s="21">
        <f ca="1">COUNTIF($F$5:$F13,G$4)</f>
        <v>4</v>
      </c>
      <c r="H13" s="21">
        <f ca="1">COUNTIF($F$5:$F13,H$4)</f>
        <v>5</v>
      </c>
      <c r="I13" s="112">
        <f t="shared" ca="1" si="14"/>
        <v>0</v>
      </c>
      <c r="J13" s="112">
        <f t="shared" ca="1" si="15"/>
        <v>1</v>
      </c>
      <c r="K13" s="114" t="str">
        <f ca="1">IF($A13&lt;&gt;"",IF(AND(K12="PB",I13&gt;=$W$2),"Bet",IF(K12&lt;&gt;"",K12,IF(AND(I13=0,MAX(I$5:$I12)&gt;=$W$1),"PB",""))),"")</f>
        <v/>
      </c>
      <c r="L13" s="114" t="str">
        <f ca="1">IF($A13&lt;&gt;"",IF(AND(L12="PB",J13&gt;=$W$2),"Bet",IF(L12&lt;&gt;"",L12,IF(AND(J13=0,MAX(J$5:$J12)&gt;=$W$1),"PB",""))),"")</f>
        <v/>
      </c>
      <c r="M13" s="41">
        <f t="shared" ca="1" si="22"/>
        <v>1</v>
      </c>
      <c r="N13" s="34">
        <f t="shared" ref="N13:N76" ca="1" si="38">IF($A13&lt;&gt;"",IF(P13="",N12,IF(AND(P13="W",N12&gt;1),N12-1,IF(AND(N12&gt;0,P13="L"),N12+1,N12))),"")</f>
        <v>1</v>
      </c>
      <c r="O13" s="43" t="str">
        <f t="shared" ca="1" si="23"/>
        <v/>
      </c>
      <c r="P13" s="43" t="str">
        <f t="shared" ca="1" si="24"/>
        <v/>
      </c>
      <c r="Q13" s="21">
        <f t="shared" ca="1" si="25"/>
        <v>0</v>
      </c>
      <c r="R13" s="66">
        <f t="shared" ca="1" si="26"/>
        <v>0</v>
      </c>
      <c r="S13" s="33" t="str">
        <f t="shared" ca="1" si="2"/>
        <v>O</v>
      </c>
      <c r="T13" s="21">
        <f ca="1">COUNTIF($S$5:$S13,T$4)</f>
        <v>5</v>
      </c>
      <c r="U13" s="21">
        <f ca="1">COUNTIF($S$5:$S13,U$4)</f>
        <v>4</v>
      </c>
      <c r="V13" s="112">
        <f t="shared" ca="1" si="16"/>
        <v>1</v>
      </c>
      <c r="W13" s="112">
        <f t="shared" ca="1" si="17"/>
        <v>0</v>
      </c>
      <c r="X13" s="114" t="str">
        <f ca="1">IF($A13&lt;&gt;"",IF(AND(X12="PB",V13&gt;=$W$2),"Bet",IF(X12&lt;&gt;"",X12,IF(AND(V13=0,MAX($V$5:V12)&gt;=$W$1),"PB",""))),"")</f>
        <v/>
      </c>
      <c r="Y13" s="114" t="str">
        <f ca="1">IF($A13&lt;&gt;"",IF(AND(Y12="PB",W13&gt;=$W$2),"Bet",IF(Y12&lt;&gt;"",Y12,IF(AND(W13=0,MAX($W$5:W12)&gt;=$W$1),"PB",""))),"")</f>
        <v/>
      </c>
      <c r="Z13" s="41">
        <f t="shared" ca="1" si="27"/>
        <v>1</v>
      </c>
      <c r="AA13" s="34">
        <f t="shared" ref="AA13:AA76" ca="1" si="39">IF($A13&lt;&gt;"",IF(AC13="",AA12,IF(AND(AC13="W",AA12&gt;1),AA12-1,IF(AND(AA12&gt;0,AC13="L"),AA12+1,AA12))),"")</f>
        <v>1</v>
      </c>
      <c r="AB13" s="43" t="str">
        <f t="shared" ca="1" si="28"/>
        <v/>
      </c>
      <c r="AC13" s="43" t="str">
        <f t="shared" ca="1" si="29"/>
        <v/>
      </c>
      <c r="AD13" s="21">
        <f t="shared" ca="1" si="30"/>
        <v>0</v>
      </c>
      <c r="AE13" s="66">
        <f t="shared" ca="1" si="31"/>
        <v>0</v>
      </c>
      <c r="AF13" s="33" t="str">
        <f t="shared" ca="1" si="3"/>
        <v>L</v>
      </c>
      <c r="AG13" s="21">
        <f ca="1">COUNTIF($AF$5:$AF13,AG$4)</f>
        <v>4</v>
      </c>
      <c r="AH13" s="21">
        <f ca="1">COUNTIF($AF$5:$AF13,AH$4)</f>
        <v>5</v>
      </c>
      <c r="AI13" s="112">
        <f t="shared" ca="1" si="18"/>
        <v>2</v>
      </c>
      <c r="AJ13" s="112">
        <f t="shared" ca="1" si="19"/>
        <v>0</v>
      </c>
      <c r="AK13" s="114" t="str">
        <f ca="1">IF($A13&lt;&gt;"",IF(AND(AK12="PB",AI13&gt;=$W$2),"Bet",IF(AK12&lt;&gt;"",AK12,IF(AND(AI13=0,MAX($AI$5:AI12)&gt;=$W$1),"PB",""))),"")</f>
        <v/>
      </c>
      <c r="AL13" s="114" t="str">
        <f ca="1">IF($A13&lt;&gt;"",IF(AND(AL12="PB",AJ13&gt;=$W$2),"Bet",IF(AL12&lt;&gt;"",AL12,IF(AND(AJ13=0,MAX($AJ$5:AJ12)&gt;=$W$1),"PB",""))),"")</f>
        <v/>
      </c>
      <c r="AM13" s="41">
        <f t="shared" ca="1" si="32"/>
        <v>1</v>
      </c>
      <c r="AN13" s="34">
        <f t="shared" ref="AN13:AN76" ca="1" si="40">IF($A13&lt;&gt;"",IF(AP13="",AN12,IF(AND(AP13="W",AN12&gt;1),AN12-1,IF(AND(AN12&gt;0,AP13="L"),AN12+1,AN12))),"")</f>
        <v>1</v>
      </c>
      <c r="AO13" s="43" t="str">
        <f t="shared" ca="1" si="33"/>
        <v/>
      </c>
      <c r="AP13" s="43" t="str">
        <f t="shared" ca="1" si="34"/>
        <v/>
      </c>
      <c r="AQ13" s="21">
        <f t="shared" ca="1" si="35"/>
        <v>0</v>
      </c>
      <c r="AR13" s="66">
        <f t="shared" ca="1" si="36"/>
        <v>0</v>
      </c>
      <c r="AS13" s="89">
        <f t="shared" ca="1" si="4"/>
        <v>0</v>
      </c>
      <c r="AT13" s="34">
        <f t="shared" ca="1" si="37"/>
        <v>1</v>
      </c>
      <c r="AU13" s="24">
        <f t="shared" ca="1" si="6"/>
        <v>0</v>
      </c>
      <c r="AV13" s="17">
        <f t="shared" ca="1" si="7"/>
        <v>0</v>
      </c>
      <c r="AW13" s="44">
        <f t="shared" ca="1" si="8"/>
        <v>0</v>
      </c>
      <c r="AX13" s="15">
        <f t="shared" ca="1" si="9"/>
        <v>0</v>
      </c>
      <c r="AY13" s="44">
        <f t="shared" ca="1" si="20"/>
        <v>0</v>
      </c>
      <c r="AZ13" s="40"/>
      <c r="BA13" s="40"/>
      <c r="BB13" s="40"/>
      <c r="BC13" s="40"/>
      <c r="BD13" s="40"/>
      <c r="BE13" s="40"/>
      <c r="BF13" s="40"/>
      <c r="BG13" s="40"/>
      <c r="BH13" s="40"/>
      <c r="BI13" s="40"/>
      <c r="BJ13" s="40"/>
      <c r="BK13" s="40"/>
      <c r="BL13" s="40"/>
      <c r="BM13" s="40"/>
      <c r="BN13" s="40"/>
      <c r="BO13" s="40"/>
      <c r="BP13" s="40"/>
      <c r="BQ13" s="40"/>
      <c r="BR13" s="40"/>
      <c r="BS13" s="40"/>
      <c r="BT13" s="40"/>
      <c r="BU13" s="40"/>
      <c r="BV13" s="40"/>
      <c r="BW13" s="40"/>
      <c r="BX13" s="40"/>
      <c r="BY13" s="40"/>
      <c r="BZ13" s="40"/>
      <c r="CA13" s="40"/>
      <c r="CB13" s="40"/>
      <c r="CC13" s="40"/>
      <c r="CD13" s="40"/>
      <c r="CE13" s="40"/>
      <c r="CF13" s="40"/>
      <c r="CG13" s="40"/>
      <c r="CH13" s="40"/>
      <c r="CI13" s="40"/>
      <c r="CJ13" s="40"/>
      <c r="CK13" s="40"/>
      <c r="CL13" s="40"/>
      <c r="CM13" s="40"/>
      <c r="CN13" s="40"/>
      <c r="CO13" s="40"/>
      <c r="CP13" s="40"/>
      <c r="CQ13" s="40"/>
      <c r="CR13" s="40"/>
      <c r="CS13" s="40"/>
      <c r="CT13" s="40"/>
      <c r="CU13" s="40"/>
      <c r="CV13" s="40"/>
      <c r="CW13" s="40"/>
      <c r="CX13" s="40"/>
      <c r="CY13" s="40"/>
      <c r="CZ13" s="40"/>
      <c r="DA13" s="40"/>
      <c r="DB13" s="40"/>
      <c r="DC13" s="40"/>
      <c r="DD13" s="40"/>
      <c r="DE13" s="40"/>
      <c r="DF13" s="40"/>
      <c r="DG13" s="40"/>
      <c r="DH13" s="40"/>
      <c r="DI13" s="40"/>
      <c r="DJ13" s="40"/>
      <c r="DK13" s="40"/>
      <c r="DL13" s="40"/>
      <c r="DM13" s="40"/>
      <c r="DN13" s="40"/>
      <c r="DO13" s="40"/>
      <c r="DP13" s="40"/>
      <c r="DQ13" s="40"/>
      <c r="DR13" s="40"/>
      <c r="DS13" s="40"/>
      <c r="DT13" s="40"/>
      <c r="DU13" s="40"/>
      <c r="DV13" s="50" t="e">
        <f>IF(#REF!&lt;&gt;"",#REF!&amp;",","")</f>
        <v>#REF!</v>
      </c>
      <c r="DW13" s="50" t="e">
        <f>IF(#REF!&lt;&gt;"",#REF!&amp;",","")</f>
        <v>#REF!</v>
      </c>
      <c r="DX13" s="50" t="e">
        <f>IF(#REF!&lt;&gt;"",#REF!&amp;",","")</f>
        <v>#REF!</v>
      </c>
      <c r="DY13" s="50" t="e">
        <f>IF(#REF!="","",CONCATENATE(#REF!,","))</f>
        <v>#REF!</v>
      </c>
      <c r="DZ13" s="50" t="e">
        <f>IF(#REF!="","",CONCATENATE(#REF!,","))</f>
        <v>#REF!</v>
      </c>
      <c r="EA13" s="50" t="e">
        <f>IF(#REF!="","",CONCATENATE(#REF!,","))</f>
        <v>#REF!</v>
      </c>
      <c r="EB13" s="50"/>
      <c r="EC13" s="50"/>
      <c r="ED13" s="50"/>
      <c r="EE13" s="50"/>
      <c r="EF13" s="50"/>
      <c r="EG13" s="50"/>
      <c r="EH13" s="127">
        <f t="shared" si="21"/>
        <v>9</v>
      </c>
      <c r="EI13" s="170">
        <v>2</v>
      </c>
      <c r="EJ13" s="93"/>
      <c r="EK13" s="93"/>
      <c r="EL13" s="99"/>
      <c r="EM13" s="103"/>
      <c r="EN13" s="26"/>
      <c r="EO13"/>
      <c r="EP13" s="14"/>
      <c r="EQ13" s="14"/>
      <c r="ER13" s="14"/>
      <c r="ES13" s="14"/>
      <c r="ET13" s="14"/>
      <c r="EU13" s="14"/>
      <c r="EV13" s="29"/>
      <c r="EW13" s="88">
        <f t="shared" ca="1" si="10"/>
        <v>3</v>
      </c>
      <c r="EX13" s="119"/>
      <c r="FG13" s="116"/>
      <c r="FH13" s="116"/>
      <c r="FI13" s="116"/>
    </row>
    <row r="14" spans="1:296" ht="15.75">
      <c r="A14" s="88">
        <f t="shared" ca="1" si="5"/>
        <v>25</v>
      </c>
      <c r="B14" s="21" t="str">
        <f t="shared" ca="1" si="0"/>
        <v>DB</v>
      </c>
      <c r="C14" s="7" t="str">
        <f t="shared" ca="1" si="11"/>
        <v/>
      </c>
      <c r="D14" s="34">
        <f t="shared" ca="1" si="12"/>
        <v>0</v>
      </c>
      <c r="E14" s="7" t="str">
        <f t="shared" si="13"/>
        <v/>
      </c>
      <c r="F14" s="33" t="str">
        <f t="shared" ca="1" si="1"/>
        <v>R</v>
      </c>
      <c r="G14" s="21">
        <f ca="1">COUNTIF($F$5:$F14,G$4)</f>
        <v>5</v>
      </c>
      <c r="H14" s="21">
        <f ca="1">COUNTIF($F$5:$F14,H$4)</f>
        <v>5</v>
      </c>
      <c r="I14" s="112">
        <f t="shared" ca="1" si="14"/>
        <v>0</v>
      </c>
      <c r="J14" s="112">
        <f t="shared" ca="1" si="15"/>
        <v>2</v>
      </c>
      <c r="K14" s="114" t="str">
        <f ca="1">IF($A14&lt;&gt;"",IF(AND(K13="PB",I14&gt;=$W$2),"Bet",IF(K13&lt;&gt;"",K13,IF(AND(I14=0,MAX(I$5:$I13)&gt;=$W$1),"PB",""))),"")</f>
        <v/>
      </c>
      <c r="L14" s="114" t="str">
        <f ca="1">IF($A14&lt;&gt;"",IF(AND(L13="PB",J14&gt;=$W$2),"Bet",IF(L13&lt;&gt;"",L13,IF(AND(J14=0,MAX(J$5:$J13)&gt;=$W$1),"PB",""))),"")</f>
        <v/>
      </c>
      <c r="M14" s="41">
        <f t="shared" ca="1" si="22"/>
        <v>1</v>
      </c>
      <c r="N14" s="34">
        <f t="shared" ca="1" si="38"/>
        <v>1</v>
      </c>
      <c r="O14" s="43" t="str">
        <f t="shared" ca="1" si="23"/>
        <v/>
      </c>
      <c r="P14" s="43" t="str">
        <f t="shared" ca="1" si="24"/>
        <v/>
      </c>
      <c r="Q14" s="21">
        <f t="shared" ca="1" si="25"/>
        <v>0</v>
      </c>
      <c r="R14" s="66">
        <f t="shared" ca="1" si="26"/>
        <v>0</v>
      </c>
      <c r="S14" s="33" t="str">
        <f t="shared" ca="1" si="2"/>
        <v>O</v>
      </c>
      <c r="T14" s="21">
        <f ca="1">COUNTIF($S$5:$S14,T$4)</f>
        <v>5</v>
      </c>
      <c r="U14" s="21">
        <f ca="1">COUNTIF($S$5:$S14,U$4)</f>
        <v>5</v>
      </c>
      <c r="V14" s="112">
        <f t="shared" ca="1" si="16"/>
        <v>2</v>
      </c>
      <c r="W14" s="112">
        <f t="shared" ca="1" si="17"/>
        <v>0</v>
      </c>
      <c r="X14" s="114" t="str">
        <f ca="1">IF($A14&lt;&gt;"",IF(AND(X13="PB",V14&gt;=$W$2),"Bet",IF(X13&lt;&gt;"",X13,IF(AND(V14=0,MAX($V$5:V13)&gt;=$W$1),"PB",""))),"")</f>
        <v/>
      </c>
      <c r="Y14" s="114" t="str">
        <f ca="1">IF($A14&lt;&gt;"",IF(AND(Y13="PB",W14&gt;=$W$2),"Bet",IF(Y13&lt;&gt;"",Y13,IF(AND(W14=0,MAX($W$5:W13)&gt;=$W$1),"PB",""))),"")</f>
        <v/>
      </c>
      <c r="Z14" s="41">
        <f t="shared" ca="1" si="27"/>
        <v>1</v>
      </c>
      <c r="AA14" s="34">
        <f t="shared" ca="1" si="39"/>
        <v>1</v>
      </c>
      <c r="AB14" s="43" t="str">
        <f t="shared" ca="1" si="28"/>
        <v/>
      </c>
      <c r="AC14" s="43" t="str">
        <f t="shared" ca="1" si="29"/>
        <v/>
      </c>
      <c r="AD14" s="21">
        <f t="shared" ca="1" si="30"/>
        <v>0</v>
      </c>
      <c r="AE14" s="66">
        <f t="shared" ca="1" si="31"/>
        <v>0</v>
      </c>
      <c r="AF14" s="33" t="str">
        <f t="shared" ca="1" si="3"/>
        <v>H</v>
      </c>
      <c r="AG14" s="21">
        <f ca="1">COUNTIF($AF$5:$AF14,AG$4)</f>
        <v>5</v>
      </c>
      <c r="AH14" s="21">
        <f ca="1">COUNTIF($AF$5:$AF14,AH$4)</f>
        <v>5</v>
      </c>
      <c r="AI14" s="112">
        <f t="shared" ca="1" si="18"/>
        <v>0</v>
      </c>
      <c r="AJ14" s="112">
        <f t="shared" ca="1" si="19"/>
        <v>1</v>
      </c>
      <c r="AK14" s="114" t="str">
        <f ca="1">IF($A14&lt;&gt;"",IF(AND(AK13="PB",AI14&gt;=$W$2),"Bet",IF(AK13&lt;&gt;"",AK13,IF(AND(AI14=0,MAX($AI$5:AI13)&gt;=$W$1),"PB",""))),"")</f>
        <v/>
      </c>
      <c r="AL14" s="114" t="str">
        <f ca="1">IF($A14&lt;&gt;"",IF(AND(AL13="PB",AJ14&gt;=$W$2),"Bet",IF(AL13&lt;&gt;"",AL13,IF(AND(AJ14=0,MAX($AJ$5:AJ13)&gt;=$W$1),"PB",""))),"")</f>
        <v/>
      </c>
      <c r="AM14" s="41">
        <f t="shared" ca="1" si="32"/>
        <v>1</v>
      </c>
      <c r="AN14" s="34">
        <f t="shared" ca="1" si="40"/>
        <v>1</v>
      </c>
      <c r="AO14" s="43" t="str">
        <f t="shared" ca="1" si="33"/>
        <v/>
      </c>
      <c r="AP14" s="43" t="str">
        <f t="shared" ca="1" si="34"/>
        <v/>
      </c>
      <c r="AQ14" s="21">
        <f t="shared" ca="1" si="35"/>
        <v>0</v>
      </c>
      <c r="AR14" s="66">
        <f t="shared" ca="1" si="36"/>
        <v>0</v>
      </c>
      <c r="AS14" s="89">
        <f t="shared" ca="1" si="4"/>
        <v>0</v>
      </c>
      <c r="AT14" s="34">
        <f t="shared" ca="1" si="37"/>
        <v>1</v>
      </c>
      <c r="AU14" s="24">
        <f t="shared" ca="1" si="6"/>
        <v>0</v>
      </c>
      <c r="AV14" s="17">
        <f t="shared" ca="1" si="7"/>
        <v>0</v>
      </c>
      <c r="AW14" s="44">
        <f t="shared" ca="1" si="8"/>
        <v>0</v>
      </c>
      <c r="AX14" s="15">
        <f t="shared" ca="1" si="9"/>
        <v>0</v>
      </c>
      <c r="AY14" s="44">
        <f t="shared" ca="1" si="20"/>
        <v>0</v>
      </c>
      <c r="AZ14" s="40"/>
      <c r="BA14" s="40"/>
      <c r="BB14" s="40"/>
      <c r="BC14" s="40"/>
      <c r="BD14" s="40"/>
      <c r="BE14" s="40"/>
      <c r="BF14" s="40"/>
      <c r="BG14" s="40"/>
      <c r="BH14" s="40"/>
      <c r="BI14" s="40"/>
      <c r="BJ14" s="40"/>
      <c r="BK14" s="40"/>
      <c r="BL14" s="40"/>
      <c r="BM14" s="40"/>
      <c r="BN14" s="40"/>
      <c r="BO14" s="40"/>
      <c r="BP14" s="40"/>
      <c r="BQ14" s="40"/>
      <c r="BR14" s="40"/>
      <c r="BS14" s="40"/>
      <c r="BT14" s="40"/>
      <c r="BU14" s="40"/>
      <c r="BV14" s="40"/>
      <c r="BW14" s="40"/>
      <c r="BX14" s="40"/>
      <c r="BY14" s="40"/>
      <c r="BZ14" s="40"/>
      <c r="CA14" s="40"/>
      <c r="CB14" s="40"/>
      <c r="CC14" s="40"/>
      <c r="CD14" s="40"/>
      <c r="CE14" s="40"/>
      <c r="CF14" s="40"/>
      <c r="CG14" s="40"/>
      <c r="CH14" s="40"/>
      <c r="CI14" s="40"/>
      <c r="CJ14" s="40"/>
      <c r="CK14" s="40"/>
      <c r="CL14" s="40"/>
      <c r="CM14" s="40"/>
      <c r="CN14" s="40"/>
      <c r="CO14" s="40"/>
      <c r="CP14" s="40"/>
      <c r="CQ14" s="40"/>
      <c r="CR14" s="40"/>
      <c r="CS14" s="40"/>
      <c r="CT14" s="40"/>
      <c r="CU14" s="40"/>
      <c r="CV14" s="40"/>
      <c r="CW14" s="40"/>
      <c r="CX14" s="40"/>
      <c r="CY14" s="40"/>
      <c r="CZ14" s="40"/>
      <c r="DA14" s="40"/>
      <c r="DB14" s="40"/>
      <c r="DC14" s="40"/>
      <c r="DD14" s="40"/>
      <c r="DE14" s="40"/>
      <c r="DF14" s="40"/>
      <c r="DG14" s="40"/>
      <c r="DH14" s="40"/>
      <c r="DI14" s="40"/>
      <c r="DJ14" s="40"/>
      <c r="DK14" s="40"/>
      <c r="DL14" s="40"/>
      <c r="DM14" s="40"/>
      <c r="DN14" s="40"/>
      <c r="DO14" s="40"/>
      <c r="DP14" s="40"/>
      <c r="DQ14" s="40"/>
      <c r="DR14" s="40"/>
      <c r="DS14" s="40"/>
      <c r="DT14" s="40"/>
      <c r="DU14" s="40"/>
      <c r="DV14" s="50" t="e">
        <f>IF(#REF!&lt;&gt;"",#REF!&amp;",","")</f>
        <v>#REF!</v>
      </c>
      <c r="DW14" s="50" t="e">
        <f>IF(#REF!&lt;&gt;"",#REF!&amp;",","")</f>
        <v>#REF!</v>
      </c>
      <c r="DX14" s="50" t="e">
        <f>IF(#REF!&lt;&gt;"",#REF!&amp;",","")</f>
        <v>#REF!</v>
      </c>
      <c r="DY14" s="50" t="e">
        <f>IF(#REF!="","",CONCATENATE(#REF!,","))</f>
        <v>#REF!</v>
      </c>
      <c r="DZ14" s="50" t="e">
        <f>IF(#REF!="","",CONCATENATE(#REF!,","))</f>
        <v>#REF!</v>
      </c>
      <c r="EA14" s="50" t="e">
        <f>IF(#REF!="","",CONCATENATE(#REF!,","))</f>
        <v>#REF!</v>
      </c>
      <c r="EB14" s="50"/>
      <c r="EC14" s="50"/>
      <c r="ED14" s="50"/>
      <c r="EE14" s="50"/>
      <c r="EF14" s="50"/>
      <c r="EG14" s="50"/>
      <c r="EH14" s="127">
        <f t="shared" si="21"/>
        <v>10</v>
      </c>
      <c r="EI14" s="170">
        <v>3</v>
      </c>
      <c r="EJ14" s="93"/>
      <c r="EK14" s="93"/>
      <c r="EL14" s="99"/>
      <c r="EM14" s="103"/>
      <c r="EN14" s="25"/>
      <c r="EO14"/>
      <c r="EP14" s="14"/>
      <c r="EQ14" s="131"/>
      <c r="ER14" s="131"/>
      <c r="ES14" s="31"/>
      <c r="ET14" s="14"/>
      <c r="EU14" s="14"/>
      <c r="EV14" s="29"/>
      <c r="EW14" s="88">
        <f t="shared" ca="1" si="10"/>
        <v>4</v>
      </c>
      <c r="EX14" s="119"/>
      <c r="FG14" s="116"/>
      <c r="FH14" s="116"/>
      <c r="FI14" s="116"/>
    </row>
    <row r="15" spans="1:296" ht="15.75">
      <c r="A15" s="88">
        <f t="shared" ca="1" si="5"/>
        <v>10</v>
      </c>
      <c r="B15" s="21" t="str">
        <f t="shared" ca="1" si="0"/>
        <v>DB</v>
      </c>
      <c r="C15" s="7" t="str">
        <f t="shared" ca="1" si="11"/>
        <v/>
      </c>
      <c r="D15" s="34">
        <f t="shared" ca="1" si="12"/>
        <v>0</v>
      </c>
      <c r="E15" s="7" t="str">
        <f t="shared" si="13"/>
        <v/>
      </c>
      <c r="F15" s="33" t="str">
        <f t="shared" ca="1" si="1"/>
        <v>B</v>
      </c>
      <c r="G15" s="21">
        <f ca="1">COUNTIF($F$5:$F15,G$4)</f>
        <v>5</v>
      </c>
      <c r="H15" s="21">
        <f ca="1">COUNTIF($F$5:$F15,H$4)</f>
        <v>6</v>
      </c>
      <c r="I15" s="112">
        <f t="shared" ca="1" si="14"/>
        <v>1</v>
      </c>
      <c r="J15" s="112">
        <f t="shared" ca="1" si="15"/>
        <v>0</v>
      </c>
      <c r="K15" s="114" t="str">
        <f ca="1">IF($A15&lt;&gt;"",IF(AND(K14="PB",I15&gt;=$W$2),"Bet",IF(K14&lt;&gt;"",K14,IF(AND(I15=0,MAX(I$5:$I14)&gt;=$W$1),"PB",""))),"")</f>
        <v/>
      </c>
      <c r="L15" s="114" t="str">
        <f ca="1">IF($A15&lt;&gt;"",IF(AND(L14="PB",J15&gt;=$W$2),"Bet",IF(L14&lt;&gt;"",L14,IF(AND(J15=0,MAX(J$5:$J14)&gt;=$W$1),"PB",""))),"")</f>
        <v/>
      </c>
      <c r="M15" s="41">
        <f t="shared" ca="1" si="22"/>
        <v>1</v>
      </c>
      <c r="N15" s="34">
        <f t="shared" ca="1" si="38"/>
        <v>1</v>
      </c>
      <c r="O15" s="43" t="str">
        <f t="shared" ca="1" si="23"/>
        <v/>
      </c>
      <c r="P15" s="43" t="str">
        <f t="shared" ca="1" si="24"/>
        <v/>
      </c>
      <c r="Q15" s="21">
        <f t="shared" ca="1" si="25"/>
        <v>0</v>
      </c>
      <c r="R15" s="66">
        <f t="shared" ca="1" si="26"/>
        <v>0</v>
      </c>
      <c r="S15" s="33" t="str">
        <f t="shared" ca="1" si="2"/>
        <v>E</v>
      </c>
      <c r="T15" s="21">
        <f ca="1">COUNTIF($S$5:$S15,T$4)</f>
        <v>6</v>
      </c>
      <c r="U15" s="21">
        <f ca="1">COUNTIF($S$5:$S15,U$4)</f>
        <v>5</v>
      </c>
      <c r="V15" s="112">
        <f t="shared" ca="1" si="16"/>
        <v>0</v>
      </c>
      <c r="W15" s="112">
        <f t="shared" ca="1" si="17"/>
        <v>1</v>
      </c>
      <c r="X15" s="114" t="str">
        <f ca="1">IF($A15&lt;&gt;"",IF(AND(X14="PB",V15&gt;=$W$2),"Bet",IF(X14&lt;&gt;"",X14,IF(AND(V15=0,MAX($V$5:V14)&gt;=$W$1),"PB",""))),"")</f>
        <v/>
      </c>
      <c r="Y15" s="114" t="str">
        <f ca="1">IF($A15&lt;&gt;"",IF(AND(Y14="PB",W15&gt;=$W$2),"Bet",IF(Y14&lt;&gt;"",Y14,IF(AND(W15=0,MAX($W$5:W14)&gt;=$W$1),"PB",""))),"")</f>
        <v/>
      </c>
      <c r="Z15" s="41">
        <f t="shared" ca="1" si="27"/>
        <v>1</v>
      </c>
      <c r="AA15" s="34">
        <f t="shared" ca="1" si="39"/>
        <v>1</v>
      </c>
      <c r="AB15" s="43" t="str">
        <f t="shared" ca="1" si="28"/>
        <v/>
      </c>
      <c r="AC15" s="43" t="str">
        <f t="shared" ca="1" si="29"/>
        <v/>
      </c>
      <c r="AD15" s="21">
        <f t="shared" ca="1" si="30"/>
        <v>0</v>
      </c>
      <c r="AE15" s="66">
        <f t="shared" ca="1" si="31"/>
        <v>0</v>
      </c>
      <c r="AF15" s="33" t="str">
        <f t="shared" ca="1" si="3"/>
        <v>L</v>
      </c>
      <c r="AG15" s="21">
        <f ca="1">COUNTIF($AF$5:$AF15,AG$4)</f>
        <v>5</v>
      </c>
      <c r="AH15" s="21">
        <f ca="1">COUNTIF($AF$5:$AF15,AH$4)</f>
        <v>6</v>
      </c>
      <c r="AI15" s="112">
        <f t="shared" ca="1" si="18"/>
        <v>1</v>
      </c>
      <c r="AJ15" s="112">
        <f t="shared" ca="1" si="19"/>
        <v>0</v>
      </c>
      <c r="AK15" s="114" t="str">
        <f ca="1">IF($A15&lt;&gt;"",IF(AND(AK14="PB",AI15&gt;=$W$2),"Bet",IF(AK14&lt;&gt;"",AK14,IF(AND(AI15=0,MAX($AI$5:AI14)&gt;=$W$1),"PB",""))),"")</f>
        <v/>
      </c>
      <c r="AL15" s="114" t="str">
        <f ca="1">IF($A15&lt;&gt;"",IF(AND(AL14="PB",AJ15&gt;=$W$2),"Bet",IF(AL14&lt;&gt;"",AL14,IF(AND(AJ15=0,MAX($AJ$5:AJ14)&gt;=$W$1),"PB",""))),"")</f>
        <v/>
      </c>
      <c r="AM15" s="41">
        <f t="shared" ca="1" si="32"/>
        <v>1</v>
      </c>
      <c r="AN15" s="34">
        <f t="shared" ca="1" si="40"/>
        <v>1</v>
      </c>
      <c r="AO15" s="43" t="str">
        <f t="shared" ca="1" si="33"/>
        <v/>
      </c>
      <c r="AP15" s="43" t="str">
        <f t="shared" ca="1" si="34"/>
        <v/>
      </c>
      <c r="AQ15" s="21">
        <f t="shared" ca="1" si="35"/>
        <v>0</v>
      </c>
      <c r="AR15" s="66">
        <f t="shared" ca="1" si="36"/>
        <v>0</v>
      </c>
      <c r="AS15" s="89">
        <f t="shared" ca="1" si="4"/>
        <v>0</v>
      </c>
      <c r="AT15" s="34">
        <f t="shared" ca="1" si="37"/>
        <v>1</v>
      </c>
      <c r="AU15" s="24">
        <f t="shared" ca="1" si="6"/>
        <v>0</v>
      </c>
      <c r="AV15" s="17">
        <f t="shared" ca="1" si="7"/>
        <v>0</v>
      </c>
      <c r="AW15" s="44">
        <f t="shared" ca="1" si="8"/>
        <v>0</v>
      </c>
      <c r="AX15" s="15">
        <f t="shared" ca="1" si="9"/>
        <v>0</v>
      </c>
      <c r="AY15" s="44">
        <f t="shared" ca="1" si="20"/>
        <v>0</v>
      </c>
      <c r="AZ15" s="40"/>
      <c r="BA15" s="40"/>
      <c r="BB15" s="40"/>
      <c r="BC15" s="40"/>
      <c r="BD15" s="40"/>
      <c r="BE15" s="40"/>
      <c r="BF15" s="40"/>
      <c r="BG15" s="40"/>
      <c r="BH15" s="40"/>
      <c r="BI15" s="40"/>
      <c r="BJ15" s="40"/>
      <c r="BK15" s="40"/>
      <c r="BL15" s="40"/>
      <c r="BM15" s="40"/>
      <c r="BN15" s="40"/>
      <c r="BO15" s="40"/>
      <c r="BP15" s="40"/>
      <c r="BQ15" s="40"/>
      <c r="BR15" s="40"/>
      <c r="BS15" s="40"/>
      <c r="BT15" s="40"/>
      <c r="BU15" s="40"/>
      <c r="BV15" s="40"/>
      <c r="BW15" s="40"/>
      <c r="BX15" s="40"/>
      <c r="BY15" s="40"/>
      <c r="BZ15" s="40"/>
      <c r="CA15" s="40"/>
      <c r="CB15" s="40"/>
      <c r="CC15" s="40"/>
      <c r="CD15" s="40"/>
      <c r="CE15" s="40"/>
      <c r="CF15" s="40"/>
      <c r="CG15" s="40"/>
      <c r="CH15" s="40"/>
      <c r="CI15" s="40"/>
      <c r="CJ15" s="40"/>
      <c r="CK15" s="40"/>
      <c r="CL15" s="40"/>
      <c r="CM15" s="40"/>
      <c r="CN15" s="40"/>
      <c r="CO15" s="40"/>
      <c r="CP15" s="40"/>
      <c r="CQ15" s="40"/>
      <c r="CR15" s="40"/>
      <c r="CS15" s="40"/>
      <c r="CT15" s="40"/>
      <c r="CU15" s="40"/>
      <c r="CV15" s="40"/>
      <c r="CW15" s="40"/>
      <c r="CX15" s="40"/>
      <c r="CY15" s="40"/>
      <c r="CZ15" s="40"/>
      <c r="DA15" s="40"/>
      <c r="DB15" s="40"/>
      <c r="DC15" s="40"/>
      <c r="DD15" s="40"/>
      <c r="DE15" s="40"/>
      <c r="DF15" s="40"/>
      <c r="DG15" s="40"/>
      <c r="DH15" s="40"/>
      <c r="DI15" s="40"/>
      <c r="DJ15" s="40"/>
      <c r="DK15" s="40"/>
      <c r="DL15" s="40"/>
      <c r="DM15" s="40"/>
      <c r="DN15" s="40"/>
      <c r="DO15" s="40"/>
      <c r="DP15" s="40"/>
      <c r="DQ15" s="40"/>
      <c r="DR15" s="40"/>
      <c r="DS15" s="40"/>
      <c r="DT15" s="40"/>
      <c r="DU15" s="40"/>
      <c r="DV15" s="50" t="e">
        <f>IF(#REF!&lt;&gt;"",#REF!&amp;",","")</f>
        <v>#REF!</v>
      </c>
      <c r="DW15" s="50" t="e">
        <f>IF(#REF!&lt;&gt;"",#REF!&amp;",","")</f>
        <v>#REF!</v>
      </c>
      <c r="DX15" s="50" t="e">
        <f>IF(#REF!&lt;&gt;"",#REF!&amp;",","")</f>
        <v>#REF!</v>
      </c>
      <c r="DY15" s="50" t="e">
        <f>IF(#REF!="","",CONCATENATE(#REF!,","))</f>
        <v>#REF!</v>
      </c>
      <c r="DZ15" s="50" t="e">
        <f>IF(#REF!="","",CONCATENATE(#REF!,","))</f>
        <v>#REF!</v>
      </c>
      <c r="EA15" s="50" t="e">
        <f>IF(#REF!="","",CONCATENATE(#REF!,","))</f>
        <v>#REF!</v>
      </c>
      <c r="EB15" s="50"/>
      <c r="EC15" s="50"/>
      <c r="ED15" s="50"/>
      <c r="EE15" s="50"/>
      <c r="EF15" s="50"/>
      <c r="EG15" s="50"/>
      <c r="EH15" s="127">
        <f t="shared" si="21"/>
        <v>11</v>
      </c>
      <c r="EI15" s="170">
        <v>3</v>
      </c>
      <c r="EJ15" s="93"/>
      <c r="EK15" s="93"/>
      <c r="EL15" s="99"/>
      <c r="EM15" s="103"/>
      <c r="EN15" s="26"/>
      <c r="EO15"/>
      <c r="EP15" s="14"/>
      <c r="EQ15" s="14"/>
      <c r="ER15" s="14"/>
      <c r="ES15" s="14"/>
      <c r="ET15" s="14"/>
      <c r="EU15" s="14"/>
      <c r="EV15" s="29"/>
      <c r="EW15" s="88">
        <f t="shared" ca="1" si="10"/>
        <v>0</v>
      </c>
      <c r="EX15" s="119"/>
      <c r="FG15" s="116"/>
      <c r="FH15" s="116"/>
      <c r="FI15" s="116"/>
    </row>
    <row r="16" spans="1:296" ht="15.75">
      <c r="A16" s="88">
        <f t="shared" ca="1" si="5"/>
        <v>22</v>
      </c>
      <c r="B16" s="21" t="str">
        <f t="shared" ca="1" si="0"/>
        <v>DB</v>
      </c>
      <c r="C16" s="7" t="str">
        <f t="shared" ca="1" si="11"/>
        <v/>
      </c>
      <c r="D16" s="34">
        <f t="shared" ca="1" si="12"/>
        <v>0</v>
      </c>
      <c r="E16" s="7" t="str">
        <f t="shared" si="13"/>
        <v/>
      </c>
      <c r="F16" s="33" t="str">
        <f t="shared" ca="1" si="1"/>
        <v>B</v>
      </c>
      <c r="G16" s="21">
        <f ca="1">COUNTIF($F$5:$F16,G$4)</f>
        <v>5</v>
      </c>
      <c r="H16" s="21">
        <f ca="1">COUNTIF($F$5:$F16,H$4)</f>
        <v>7</v>
      </c>
      <c r="I16" s="112">
        <f t="shared" ca="1" si="14"/>
        <v>2</v>
      </c>
      <c r="J16" s="112">
        <f t="shared" ca="1" si="15"/>
        <v>0</v>
      </c>
      <c r="K16" s="114" t="str">
        <f ca="1">IF($A16&lt;&gt;"",IF(AND(K15="PB",I16&gt;=$W$2),"Bet",IF(K15&lt;&gt;"",K15,IF(AND(I16=0,MAX(I$5:$I15)&gt;=$W$1),"PB",""))),"")</f>
        <v/>
      </c>
      <c r="L16" s="114" t="str">
        <f ca="1">IF($A16&lt;&gt;"",IF(AND(L15="PB",J16&gt;=$W$2),"Bet",IF(L15&lt;&gt;"",L15,IF(AND(J16=0,MAX(J$5:$J15)&gt;=$W$1),"PB",""))),"")</f>
        <v/>
      </c>
      <c r="M16" s="41">
        <f t="shared" ca="1" si="22"/>
        <v>1</v>
      </c>
      <c r="N16" s="34">
        <f t="shared" ca="1" si="38"/>
        <v>1</v>
      </c>
      <c r="O16" s="43" t="str">
        <f t="shared" ca="1" si="23"/>
        <v/>
      </c>
      <c r="P16" s="43" t="str">
        <f t="shared" ca="1" si="24"/>
        <v/>
      </c>
      <c r="Q16" s="21">
        <f t="shared" ca="1" si="25"/>
        <v>0</v>
      </c>
      <c r="R16" s="66">
        <f t="shared" ca="1" si="26"/>
        <v>0</v>
      </c>
      <c r="S16" s="33" t="str">
        <f t="shared" ca="1" si="2"/>
        <v>E</v>
      </c>
      <c r="T16" s="21">
        <f ca="1">COUNTIF($S$5:$S16,T$4)</f>
        <v>7</v>
      </c>
      <c r="U16" s="21">
        <f ca="1">COUNTIF($S$5:$S16,U$4)</f>
        <v>5</v>
      </c>
      <c r="V16" s="112">
        <f t="shared" ca="1" si="16"/>
        <v>0</v>
      </c>
      <c r="W16" s="112">
        <f t="shared" ca="1" si="17"/>
        <v>2</v>
      </c>
      <c r="X16" s="114" t="str">
        <f ca="1">IF($A16&lt;&gt;"",IF(AND(X15="PB",V16&gt;=$W$2),"Bet",IF(X15&lt;&gt;"",X15,IF(AND(V16=0,MAX($V$5:V15)&gt;=$W$1),"PB",""))),"")</f>
        <v/>
      </c>
      <c r="Y16" s="114" t="str">
        <f ca="1">IF($A16&lt;&gt;"",IF(AND(Y15="PB",W16&gt;=$W$2),"Bet",IF(Y15&lt;&gt;"",Y15,IF(AND(W16=0,MAX($W$5:W15)&gt;=$W$1),"PB",""))),"")</f>
        <v/>
      </c>
      <c r="Z16" s="41">
        <f t="shared" ca="1" si="27"/>
        <v>1</v>
      </c>
      <c r="AA16" s="34">
        <f t="shared" ca="1" si="39"/>
        <v>1</v>
      </c>
      <c r="AB16" s="43" t="str">
        <f t="shared" ca="1" si="28"/>
        <v/>
      </c>
      <c r="AC16" s="43" t="str">
        <f t="shared" ca="1" si="29"/>
        <v/>
      </c>
      <c r="AD16" s="21">
        <f t="shared" ca="1" si="30"/>
        <v>0</v>
      </c>
      <c r="AE16" s="66">
        <f t="shared" ca="1" si="31"/>
        <v>0</v>
      </c>
      <c r="AF16" s="33" t="str">
        <f t="shared" ca="1" si="3"/>
        <v>H</v>
      </c>
      <c r="AG16" s="21">
        <f ca="1">COUNTIF($AF$5:$AF16,AG$4)</f>
        <v>6</v>
      </c>
      <c r="AH16" s="21">
        <f ca="1">COUNTIF($AF$5:$AF16,AH$4)</f>
        <v>6</v>
      </c>
      <c r="AI16" s="112">
        <f t="shared" ca="1" si="18"/>
        <v>0</v>
      </c>
      <c r="AJ16" s="112">
        <f t="shared" ca="1" si="19"/>
        <v>1</v>
      </c>
      <c r="AK16" s="114" t="str">
        <f ca="1">IF($A16&lt;&gt;"",IF(AND(AK15="PB",AI16&gt;=$W$2),"Bet",IF(AK15&lt;&gt;"",AK15,IF(AND(AI16=0,MAX($AI$5:AI15)&gt;=$W$1),"PB",""))),"")</f>
        <v/>
      </c>
      <c r="AL16" s="114" t="str">
        <f ca="1">IF($A16&lt;&gt;"",IF(AND(AL15="PB",AJ16&gt;=$W$2),"Bet",IF(AL15&lt;&gt;"",AL15,IF(AND(AJ16=0,MAX($AJ$5:AJ15)&gt;=$W$1),"PB",""))),"")</f>
        <v/>
      </c>
      <c r="AM16" s="41">
        <f t="shared" ca="1" si="32"/>
        <v>1</v>
      </c>
      <c r="AN16" s="34">
        <f t="shared" ca="1" si="40"/>
        <v>1</v>
      </c>
      <c r="AO16" s="43" t="str">
        <f t="shared" ca="1" si="33"/>
        <v/>
      </c>
      <c r="AP16" s="43" t="str">
        <f t="shared" ca="1" si="34"/>
        <v/>
      </c>
      <c r="AQ16" s="21">
        <f t="shared" ca="1" si="35"/>
        <v>0</v>
      </c>
      <c r="AR16" s="66">
        <f t="shared" ca="1" si="36"/>
        <v>0</v>
      </c>
      <c r="AS16" s="89">
        <f t="shared" ca="1" si="4"/>
        <v>0</v>
      </c>
      <c r="AT16" s="34">
        <f t="shared" ca="1" si="37"/>
        <v>1</v>
      </c>
      <c r="AU16" s="24">
        <f t="shared" ca="1" si="6"/>
        <v>0</v>
      </c>
      <c r="AV16" s="17">
        <f t="shared" ca="1" si="7"/>
        <v>0</v>
      </c>
      <c r="AW16" s="44">
        <f t="shared" ca="1" si="8"/>
        <v>0</v>
      </c>
      <c r="AX16" s="15">
        <f t="shared" ca="1" si="9"/>
        <v>0</v>
      </c>
      <c r="AY16" s="44">
        <f t="shared" ca="1" si="20"/>
        <v>0</v>
      </c>
      <c r="AZ16" s="40"/>
      <c r="BA16" s="40"/>
      <c r="BB16" s="40"/>
      <c r="BC16" s="40"/>
      <c r="BD16" s="40"/>
      <c r="BE16" s="40"/>
      <c r="BF16" s="40"/>
      <c r="BG16" s="40"/>
      <c r="BH16" s="40"/>
      <c r="BI16" s="40"/>
      <c r="BJ16" s="40"/>
      <c r="BK16" s="40"/>
      <c r="BL16" s="40"/>
      <c r="BM16" s="40"/>
      <c r="BN16" s="40"/>
      <c r="BO16" s="40"/>
      <c r="BP16" s="40"/>
      <c r="BQ16" s="40"/>
      <c r="BR16" s="40"/>
      <c r="BS16" s="40"/>
      <c r="BT16" s="40"/>
      <c r="BU16" s="40"/>
      <c r="BV16" s="40"/>
      <c r="BW16" s="40"/>
      <c r="BX16" s="40"/>
      <c r="BY16" s="40"/>
      <c r="BZ16" s="40"/>
      <c r="CA16" s="40"/>
      <c r="CB16" s="40"/>
      <c r="CC16" s="40"/>
      <c r="CD16" s="40"/>
      <c r="CE16" s="40"/>
      <c r="CF16" s="40"/>
      <c r="CG16" s="40"/>
      <c r="CH16" s="40"/>
      <c r="CI16" s="40"/>
      <c r="CJ16" s="40"/>
      <c r="CK16" s="40"/>
      <c r="CL16" s="40"/>
      <c r="CM16" s="40"/>
      <c r="CN16" s="40"/>
      <c r="CO16" s="40"/>
      <c r="CP16" s="40"/>
      <c r="CQ16" s="40"/>
      <c r="CR16" s="40"/>
      <c r="CS16" s="40"/>
      <c r="CT16" s="40"/>
      <c r="CU16" s="40"/>
      <c r="CV16" s="40"/>
      <c r="CW16" s="40"/>
      <c r="CX16" s="40"/>
      <c r="CY16" s="40"/>
      <c r="CZ16" s="40"/>
      <c r="DA16" s="40"/>
      <c r="DB16" s="40"/>
      <c r="DC16" s="40"/>
      <c r="DD16" s="40"/>
      <c r="DE16" s="40"/>
      <c r="DF16" s="40"/>
      <c r="DG16" s="40"/>
      <c r="DH16" s="40"/>
      <c r="DI16" s="40"/>
      <c r="DJ16" s="40"/>
      <c r="DK16" s="40"/>
      <c r="DL16" s="40"/>
      <c r="DM16" s="40"/>
      <c r="DN16" s="40"/>
      <c r="DO16" s="40"/>
      <c r="DP16" s="40"/>
      <c r="DQ16" s="40"/>
      <c r="DR16" s="40"/>
      <c r="DS16" s="40"/>
      <c r="DT16" s="40"/>
      <c r="DU16" s="40"/>
      <c r="DV16" s="50" t="e">
        <f>IF(#REF!&lt;&gt;"",#REF!&amp;",","")</f>
        <v>#REF!</v>
      </c>
      <c r="DW16" s="50" t="e">
        <f>IF(#REF!&lt;&gt;"",#REF!&amp;",","")</f>
        <v>#REF!</v>
      </c>
      <c r="DX16" s="50" t="e">
        <f>IF(#REF!&lt;&gt;"",#REF!&amp;",","")</f>
        <v>#REF!</v>
      </c>
      <c r="DY16" s="50" t="e">
        <f>IF(#REF!="","",CONCATENATE(#REF!,","))</f>
        <v>#REF!</v>
      </c>
      <c r="DZ16" s="50" t="e">
        <f>IF(#REF!="","",CONCATENATE(#REF!,","))</f>
        <v>#REF!</v>
      </c>
      <c r="EA16" s="50" t="e">
        <f>IF(#REF!="","",CONCATENATE(#REF!,","))</f>
        <v>#REF!</v>
      </c>
      <c r="EB16" s="50"/>
      <c r="EC16" s="50"/>
      <c r="ED16" s="50"/>
      <c r="EE16" s="50"/>
      <c r="EF16" s="50"/>
      <c r="EG16" s="50"/>
      <c r="EH16" s="127">
        <f t="shared" si="21"/>
        <v>12</v>
      </c>
      <c r="EI16" s="170">
        <v>3</v>
      </c>
      <c r="EJ16" s="94"/>
      <c r="EK16" s="94"/>
      <c r="EL16" s="101"/>
      <c r="EM16" s="92"/>
      <c r="EN16" s="1"/>
      <c r="EO16"/>
      <c r="EP16"/>
      <c r="EQ16"/>
      <c r="ER16"/>
      <c r="ES16"/>
      <c r="ET16"/>
      <c r="EU16"/>
      <c r="EV16" s="29"/>
      <c r="EW16" s="88">
        <f t="shared" ca="1" si="10"/>
        <v>19</v>
      </c>
      <c r="EX16" s="119"/>
      <c r="FG16" s="116"/>
      <c r="FH16" s="116"/>
      <c r="FI16" s="116"/>
    </row>
    <row r="17" spans="1:199" ht="15.75">
      <c r="A17" s="88">
        <f t="shared" ca="1" si="5"/>
        <v>10</v>
      </c>
      <c r="B17" s="21" t="str">
        <f t="shared" ca="1" si="0"/>
        <v>DB</v>
      </c>
      <c r="C17" s="7" t="str">
        <f t="shared" ca="1" si="11"/>
        <v/>
      </c>
      <c r="D17" s="34">
        <f t="shared" ca="1" si="12"/>
        <v>0</v>
      </c>
      <c r="E17" s="7" t="str">
        <f t="shared" si="13"/>
        <v/>
      </c>
      <c r="F17" s="33" t="str">
        <f t="shared" ca="1" si="1"/>
        <v>B</v>
      </c>
      <c r="G17" s="21">
        <f ca="1">COUNTIF($F$5:$F17,G$4)</f>
        <v>5</v>
      </c>
      <c r="H17" s="21">
        <f ca="1">COUNTIF($F$5:$F17,H$4)</f>
        <v>8</v>
      </c>
      <c r="I17" s="112">
        <f t="shared" ca="1" si="14"/>
        <v>3</v>
      </c>
      <c r="J17" s="112">
        <f t="shared" ca="1" si="15"/>
        <v>0</v>
      </c>
      <c r="K17" s="114" t="str">
        <f ca="1">IF($A17&lt;&gt;"",IF(AND(K16="PB",I17&gt;=$W$2),"Bet",IF(K16&lt;&gt;"",K16,IF(AND(I17=0,MAX(I$5:$I16)&gt;=$W$1),"PB",""))),"")</f>
        <v/>
      </c>
      <c r="L17" s="114" t="str">
        <f ca="1">IF($A17&lt;&gt;"",IF(AND(L16="PB",J17&gt;=$W$2),"Bet",IF(L16&lt;&gt;"",L16,IF(AND(J17=0,MAX(J$5:$J16)&gt;=$W$1),"PB",""))),"")</f>
        <v/>
      </c>
      <c r="M17" s="41">
        <f t="shared" ca="1" si="22"/>
        <v>1</v>
      </c>
      <c r="N17" s="34">
        <f t="shared" ca="1" si="38"/>
        <v>1</v>
      </c>
      <c r="O17" s="43" t="str">
        <f t="shared" ca="1" si="23"/>
        <v/>
      </c>
      <c r="P17" s="43" t="str">
        <f t="shared" ca="1" si="24"/>
        <v/>
      </c>
      <c r="Q17" s="21">
        <f t="shared" ca="1" si="25"/>
        <v>0</v>
      </c>
      <c r="R17" s="66">
        <f t="shared" ca="1" si="26"/>
        <v>0</v>
      </c>
      <c r="S17" s="33" t="str">
        <f t="shared" ca="1" si="2"/>
        <v>E</v>
      </c>
      <c r="T17" s="21">
        <f ca="1">COUNTIF($S$5:$S17,T$4)</f>
        <v>8</v>
      </c>
      <c r="U17" s="21">
        <f ca="1">COUNTIF($S$5:$S17,U$4)</f>
        <v>5</v>
      </c>
      <c r="V17" s="112">
        <f t="shared" ca="1" si="16"/>
        <v>0</v>
      </c>
      <c r="W17" s="112">
        <f t="shared" ca="1" si="17"/>
        <v>3</v>
      </c>
      <c r="X17" s="114" t="str">
        <f ca="1">IF($A17&lt;&gt;"",IF(AND(X16="PB",V17&gt;=$W$2),"Bet",IF(X16&lt;&gt;"",X16,IF(AND(V17=0,MAX($V$5:V16)&gt;=$W$1),"PB",""))),"")</f>
        <v/>
      </c>
      <c r="Y17" s="114" t="str">
        <f ca="1">IF($A17&lt;&gt;"",IF(AND(Y16="PB",W17&gt;=$W$2),"Bet",IF(Y16&lt;&gt;"",Y16,IF(AND(W17=0,MAX($W$5:W16)&gt;=$W$1),"PB",""))),"")</f>
        <v/>
      </c>
      <c r="Z17" s="41">
        <f t="shared" ca="1" si="27"/>
        <v>1</v>
      </c>
      <c r="AA17" s="34">
        <f t="shared" ca="1" si="39"/>
        <v>1</v>
      </c>
      <c r="AB17" s="43" t="str">
        <f t="shared" ca="1" si="28"/>
        <v/>
      </c>
      <c r="AC17" s="43" t="str">
        <f t="shared" ca="1" si="29"/>
        <v/>
      </c>
      <c r="AD17" s="21">
        <f t="shared" ca="1" si="30"/>
        <v>0</v>
      </c>
      <c r="AE17" s="66">
        <f t="shared" ca="1" si="31"/>
        <v>0</v>
      </c>
      <c r="AF17" s="33" t="str">
        <f t="shared" ca="1" si="3"/>
        <v>L</v>
      </c>
      <c r="AG17" s="21">
        <f ca="1">COUNTIF($AF$5:$AF17,AG$4)</f>
        <v>6</v>
      </c>
      <c r="AH17" s="21">
        <f ca="1">COUNTIF($AF$5:$AF17,AH$4)</f>
        <v>7</v>
      </c>
      <c r="AI17" s="112">
        <f t="shared" ca="1" si="18"/>
        <v>1</v>
      </c>
      <c r="AJ17" s="112">
        <f t="shared" ca="1" si="19"/>
        <v>0</v>
      </c>
      <c r="AK17" s="114" t="str">
        <f ca="1">IF($A17&lt;&gt;"",IF(AND(AK16="PB",AI17&gt;=$W$2),"Bet",IF(AK16&lt;&gt;"",AK16,IF(AND(AI17=0,MAX($AI$5:AI16)&gt;=$W$1),"PB",""))),"")</f>
        <v/>
      </c>
      <c r="AL17" s="114" t="str">
        <f ca="1">IF($A17&lt;&gt;"",IF(AND(AL16="PB",AJ17&gt;=$W$2),"Bet",IF(AL16&lt;&gt;"",AL16,IF(AND(AJ17=0,MAX($AJ$5:AJ16)&gt;=$W$1),"PB",""))),"")</f>
        <v/>
      </c>
      <c r="AM17" s="41">
        <f t="shared" ca="1" si="32"/>
        <v>1</v>
      </c>
      <c r="AN17" s="34">
        <f t="shared" ca="1" si="40"/>
        <v>1</v>
      </c>
      <c r="AO17" s="43" t="str">
        <f t="shared" ca="1" si="33"/>
        <v/>
      </c>
      <c r="AP17" s="43" t="str">
        <f t="shared" ca="1" si="34"/>
        <v/>
      </c>
      <c r="AQ17" s="21">
        <f t="shared" ca="1" si="35"/>
        <v>0</v>
      </c>
      <c r="AR17" s="66">
        <f t="shared" ca="1" si="36"/>
        <v>0</v>
      </c>
      <c r="AS17" s="89">
        <f t="shared" ca="1" si="4"/>
        <v>0</v>
      </c>
      <c r="AT17" s="34">
        <f t="shared" ca="1" si="37"/>
        <v>1</v>
      </c>
      <c r="AU17" s="24">
        <f t="shared" ca="1" si="6"/>
        <v>0</v>
      </c>
      <c r="AV17" s="17">
        <f t="shared" ca="1" si="7"/>
        <v>0</v>
      </c>
      <c r="AW17" s="44">
        <f t="shared" ca="1" si="8"/>
        <v>0</v>
      </c>
      <c r="AX17" s="15">
        <f t="shared" ca="1" si="9"/>
        <v>0</v>
      </c>
      <c r="AY17" s="44">
        <f t="shared" ca="1" si="20"/>
        <v>0</v>
      </c>
      <c r="AZ17" s="40"/>
      <c r="BA17" s="40"/>
      <c r="BB17" s="40"/>
      <c r="BC17" s="40"/>
      <c r="BD17" s="40"/>
      <c r="BE17" s="40"/>
      <c r="BF17" s="40"/>
      <c r="BG17" s="40"/>
      <c r="BH17" s="40"/>
      <c r="BI17" s="40"/>
      <c r="BJ17" s="40"/>
      <c r="BK17" s="40"/>
      <c r="BL17" s="40"/>
      <c r="BM17" s="40"/>
      <c r="BN17" s="40"/>
      <c r="BO17" s="40"/>
      <c r="BP17" s="40"/>
      <c r="BQ17" s="40"/>
      <c r="BR17" s="40"/>
      <c r="BS17" s="40"/>
      <c r="BT17" s="40"/>
      <c r="BU17" s="40"/>
      <c r="BV17" s="40"/>
      <c r="BW17" s="40"/>
      <c r="BX17" s="40"/>
      <c r="BY17" s="40"/>
      <c r="BZ17" s="40"/>
      <c r="CA17" s="40"/>
      <c r="CB17" s="40"/>
      <c r="CC17" s="40"/>
      <c r="CD17" s="40"/>
      <c r="CE17" s="40"/>
      <c r="CF17" s="40"/>
      <c r="CG17" s="40"/>
      <c r="CH17" s="40"/>
      <c r="CI17" s="40"/>
      <c r="CJ17" s="40"/>
      <c r="CK17" s="40"/>
      <c r="CL17" s="40"/>
      <c r="CM17" s="40"/>
      <c r="CN17" s="40"/>
      <c r="CO17" s="40"/>
      <c r="CP17" s="40"/>
      <c r="CQ17" s="40"/>
      <c r="CR17" s="40"/>
      <c r="CS17" s="40"/>
      <c r="CT17" s="40"/>
      <c r="CU17" s="40"/>
      <c r="CV17" s="40"/>
      <c r="CW17" s="40"/>
      <c r="CX17" s="40"/>
      <c r="CY17" s="40"/>
      <c r="CZ17" s="40"/>
      <c r="DA17" s="40"/>
      <c r="DB17" s="40"/>
      <c r="DC17" s="40"/>
      <c r="DD17" s="40"/>
      <c r="DE17" s="40"/>
      <c r="DF17" s="40"/>
      <c r="DG17" s="40"/>
      <c r="DH17" s="40"/>
      <c r="DI17" s="40"/>
      <c r="DJ17" s="40"/>
      <c r="DK17" s="40"/>
      <c r="DL17" s="40"/>
      <c r="DM17" s="40"/>
      <c r="DN17" s="40"/>
      <c r="DO17" s="40"/>
      <c r="DP17" s="40"/>
      <c r="DQ17" s="40"/>
      <c r="DR17" s="40"/>
      <c r="DS17" s="40"/>
      <c r="DT17" s="40"/>
      <c r="DU17" s="40"/>
      <c r="DV17" s="50" t="e">
        <f>IF(#REF!&lt;&gt;"",#REF!&amp;",","")</f>
        <v>#REF!</v>
      </c>
      <c r="DW17" s="50" t="e">
        <f>IF(#REF!&lt;&gt;"",#REF!&amp;",","")</f>
        <v>#REF!</v>
      </c>
      <c r="DX17" s="50" t="e">
        <f>IF(#REF!&lt;&gt;"",#REF!&amp;",","")</f>
        <v>#REF!</v>
      </c>
      <c r="DY17" s="50" t="e">
        <f>IF(#REF!="","",CONCATENATE(#REF!,","))</f>
        <v>#REF!</v>
      </c>
      <c r="DZ17" s="50" t="e">
        <f>IF(#REF!="","",CONCATENATE(#REF!,","))</f>
        <v>#REF!</v>
      </c>
      <c r="EA17" s="50" t="e">
        <f>IF(#REF!="","",CONCATENATE(#REF!,","))</f>
        <v>#REF!</v>
      </c>
      <c r="EB17" s="50"/>
      <c r="EC17" s="50"/>
      <c r="ED17" s="50"/>
      <c r="EE17" s="50"/>
      <c r="EF17" s="50"/>
      <c r="EG17" s="50"/>
      <c r="EH17" s="127">
        <f t="shared" si="21"/>
        <v>13</v>
      </c>
      <c r="EI17" s="170">
        <v>4</v>
      </c>
      <c r="EJ17" s="168"/>
      <c r="EK17" s="95"/>
      <c r="EN17" s="1"/>
      <c r="EO17" s="6"/>
      <c r="EP17" s="6"/>
      <c r="EQ17" s="6" t="s">
        <v>0</v>
      </c>
      <c r="ER17" s="6"/>
      <c r="ES17" s="6"/>
      <c r="ET17" s="6"/>
      <c r="EU17" s="6"/>
      <c r="EV17" s="29"/>
      <c r="EW17" s="88">
        <f t="shared" ca="1" si="10"/>
        <v>33</v>
      </c>
      <c r="EX17" s="119"/>
      <c r="FG17" s="116"/>
      <c r="FH17" s="116"/>
      <c r="FI17" s="116"/>
    </row>
    <row r="18" spans="1:199" ht="15.75">
      <c r="A18" s="88">
        <f t="shared" ca="1" si="5"/>
        <v>1</v>
      </c>
      <c r="B18" s="21" t="str">
        <f t="shared" ca="1" si="0"/>
        <v>DB</v>
      </c>
      <c r="C18" s="7" t="str">
        <f t="shared" ca="1" si="11"/>
        <v/>
      </c>
      <c r="D18" s="34">
        <f t="shared" ca="1" si="12"/>
        <v>0</v>
      </c>
      <c r="E18" s="7" t="str">
        <f t="shared" si="13"/>
        <v/>
      </c>
      <c r="F18" s="33" t="str">
        <f t="shared" ca="1" si="1"/>
        <v>R</v>
      </c>
      <c r="G18" s="21">
        <f ca="1">COUNTIF($F$5:$F18,G$4)</f>
        <v>6</v>
      </c>
      <c r="H18" s="21">
        <f ca="1">COUNTIF($F$5:$F18,H$4)</f>
        <v>8</v>
      </c>
      <c r="I18" s="112">
        <f t="shared" ca="1" si="14"/>
        <v>0</v>
      </c>
      <c r="J18" s="112">
        <f t="shared" ca="1" si="15"/>
        <v>1</v>
      </c>
      <c r="K18" s="114" t="str">
        <f ca="1">IF($A18&lt;&gt;"",IF(AND(K17="PB",I18&gt;=$W$2),"Bet",IF(K17&lt;&gt;"",K17,IF(AND(I18=0,MAX(I$5:$I17)&gt;=$W$1),"PB",""))),"")</f>
        <v/>
      </c>
      <c r="L18" s="114" t="str">
        <f ca="1">IF($A18&lt;&gt;"",IF(AND(L17="PB",J18&gt;=$W$2),"Bet",IF(L17&lt;&gt;"",L17,IF(AND(J18=0,MAX(J$5:$J17)&gt;=$W$1),"PB",""))),"")</f>
        <v/>
      </c>
      <c r="M18" s="41">
        <f t="shared" ca="1" si="22"/>
        <v>1</v>
      </c>
      <c r="N18" s="34">
        <f t="shared" ca="1" si="38"/>
        <v>1</v>
      </c>
      <c r="O18" s="43" t="str">
        <f t="shared" ca="1" si="23"/>
        <v/>
      </c>
      <c r="P18" s="43" t="str">
        <f t="shared" ca="1" si="24"/>
        <v/>
      </c>
      <c r="Q18" s="21">
        <f t="shared" ca="1" si="25"/>
        <v>0</v>
      </c>
      <c r="R18" s="66">
        <f t="shared" ca="1" si="26"/>
        <v>0</v>
      </c>
      <c r="S18" s="33" t="str">
        <f t="shared" ca="1" si="2"/>
        <v>O</v>
      </c>
      <c r="T18" s="21">
        <f ca="1">COUNTIF($S$5:$S18,T$4)</f>
        <v>8</v>
      </c>
      <c r="U18" s="21">
        <f ca="1">COUNTIF($S$5:$S18,U$4)</f>
        <v>6</v>
      </c>
      <c r="V18" s="112">
        <f t="shared" ca="1" si="16"/>
        <v>1</v>
      </c>
      <c r="W18" s="112">
        <f t="shared" ca="1" si="17"/>
        <v>0</v>
      </c>
      <c r="X18" s="114" t="str">
        <f ca="1">IF($A18&lt;&gt;"",IF(AND(X17="PB",V18&gt;=$W$2),"Bet",IF(X17&lt;&gt;"",X17,IF(AND(V18=0,MAX($V$5:V17)&gt;=$W$1),"PB",""))),"")</f>
        <v/>
      </c>
      <c r="Y18" s="114" t="str">
        <f ca="1">IF($A18&lt;&gt;"",IF(AND(Y17="PB",W18&gt;=$W$2),"Bet",IF(Y17&lt;&gt;"",Y17,IF(AND(W18=0,MAX($W$5:W17)&gt;=$W$1),"PB",""))),"")</f>
        <v/>
      </c>
      <c r="Z18" s="41">
        <f t="shared" ca="1" si="27"/>
        <v>1</v>
      </c>
      <c r="AA18" s="34">
        <f t="shared" ca="1" si="39"/>
        <v>1</v>
      </c>
      <c r="AB18" s="43" t="str">
        <f t="shared" ca="1" si="28"/>
        <v/>
      </c>
      <c r="AC18" s="43" t="str">
        <f t="shared" ca="1" si="29"/>
        <v/>
      </c>
      <c r="AD18" s="21">
        <f t="shared" ca="1" si="30"/>
        <v>0</v>
      </c>
      <c r="AE18" s="66">
        <f t="shared" ca="1" si="31"/>
        <v>0</v>
      </c>
      <c r="AF18" s="33" t="str">
        <f t="shared" ca="1" si="3"/>
        <v>L</v>
      </c>
      <c r="AG18" s="21">
        <f ca="1">COUNTIF($AF$5:$AF18,AG$4)</f>
        <v>6</v>
      </c>
      <c r="AH18" s="21">
        <f ca="1">COUNTIF($AF$5:$AF18,AH$4)</f>
        <v>8</v>
      </c>
      <c r="AI18" s="112">
        <f t="shared" ca="1" si="18"/>
        <v>2</v>
      </c>
      <c r="AJ18" s="112">
        <f t="shared" ca="1" si="19"/>
        <v>0</v>
      </c>
      <c r="AK18" s="114" t="str">
        <f ca="1">IF($A18&lt;&gt;"",IF(AND(AK17="PB",AI18&gt;=$W$2),"Bet",IF(AK17&lt;&gt;"",AK17,IF(AND(AI18=0,MAX($AI$5:AI17)&gt;=$W$1),"PB",""))),"")</f>
        <v/>
      </c>
      <c r="AL18" s="114" t="str">
        <f ca="1">IF($A18&lt;&gt;"",IF(AND(AL17="PB",AJ18&gt;=$W$2),"Bet",IF(AL17&lt;&gt;"",AL17,IF(AND(AJ18=0,MAX($AJ$5:AJ17)&gt;=$W$1),"PB",""))),"")</f>
        <v/>
      </c>
      <c r="AM18" s="41">
        <f t="shared" ca="1" si="32"/>
        <v>1</v>
      </c>
      <c r="AN18" s="34">
        <f t="shared" ca="1" si="40"/>
        <v>1</v>
      </c>
      <c r="AO18" s="43" t="str">
        <f t="shared" ca="1" si="33"/>
        <v/>
      </c>
      <c r="AP18" s="43" t="str">
        <f t="shared" ca="1" si="34"/>
        <v/>
      </c>
      <c r="AQ18" s="21">
        <f t="shared" ca="1" si="35"/>
        <v>0</v>
      </c>
      <c r="AR18" s="66">
        <f t="shared" ca="1" si="36"/>
        <v>0</v>
      </c>
      <c r="AS18" s="89">
        <f t="shared" ca="1" si="4"/>
        <v>0</v>
      </c>
      <c r="AT18" s="34">
        <f t="shared" ca="1" si="37"/>
        <v>1</v>
      </c>
      <c r="AU18" s="24">
        <f t="shared" ca="1" si="6"/>
        <v>0</v>
      </c>
      <c r="AV18" s="17">
        <f t="shared" ca="1" si="7"/>
        <v>0</v>
      </c>
      <c r="AW18" s="44">
        <f t="shared" ca="1" si="8"/>
        <v>0</v>
      </c>
      <c r="AX18" s="15">
        <f t="shared" ca="1" si="9"/>
        <v>0</v>
      </c>
      <c r="AY18" s="44">
        <f t="shared" ca="1" si="20"/>
        <v>0</v>
      </c>
      <c r="AZ18" s="40"/>
      <c r="BA18" s="40"/>
      <c r="BB18" s="40"/>
      <c r="BC18" s="40"/>
      <c r="BD18" s="40"/>
      <c r="BE18" s="40"/>
      <c r="BF18" s="40"/>
      <c r="BG18" s="40"/>
      <c r="BH18" s="40"/>
      <c r="BI18" s="40"/>
      <c r="BJ18" s="40"/>
      <c r="BK18" s="40"/>
      <c r="BL18" s="40"/>
      <c r="BM18" s="40"/>
      <c r="BN18" s="40"/>
      <c r="BO18" s="40"/>
      <c r="BP18" s="40"/>
      <c r="BQ18" s="40"/>
      <c r="BR18" s="40"/>
      <c r="BS18" s="40"/>
      <c r="BT18" s="40"/>
      <c r="BU18" s="40"/>
      <c r="BV18" s="40"/>
      <c r="BW18" s="40"/>
      <c r="BX18" s="40"/>
      <c r="BY18" s="40"/>
      <c r="BZ18" s="40"/>
      <c r="CA18" s="40"/>
      <c r="CB18" s="40"/>
      <c r="CC18" s="40"/>
      <c r="CD18" s="40"/>
      <c r="CE18" s="40"/>
      <c r="CF18" s="40"/>
      <c r="CG18" s="40"/>
      <c r="CH18" s="40"/>
      <c r="CI18" s="40"/>
      <c r="CJ18" s="40"/>
      <c r="CK18" s="40"/>
      <c r="CL18" s="40"/>
      <c r="CM18" s="40"/>
      <c r="CN18" s="40"/>
      <c r="CO18" s="40"/>
      <c r="CP18" s="40"/>
      <c r="CQ18" s="40"/>
      <c r="CR18" s="40"/>
      <c r="CS18" s="40"/>
      <c r="CT18" s="40"/>
      <c r="CU18" s="40"/>
      <c r="CV18" s="40"/>
      <c r="CW18" s="40"/>
      <c r="CX18" s="40"/>
      <c r="CY18" s="40"/>
      <c r="CZ18" s="40"/>
      <c r="DA18" s="40"/>
      <c r="DB18" s="40"/>
      <c r="DC18" s="40"/>
      <c r="DD18" s="40"/>
      <c r="DE18" s="40"/>
      <c r="DF18" s="40"/>
      <c r="DG18" s="40"/>
      <c r="DH18" s="40"/>
      <c r="DI18" s="40"/>
      <c r="DJ18" s="40"/>
      <c r="DK18" s="40"/>
      <c r="DL18" s="40"/>
      <c r="DM18" s="40"/>
      <c r="DN18" s="40"/>
      <c r="DO18" s="40"/>
      <c r="DP18" s="40"/>
      <c r="DQ18" s="40"/>
      <c r="DR18" s="40"/>
      <c r="DS18" s="40"/>
      <c r="DT18" s="40"/>
      <c r="DU18" s="40"/>
      <c r="DV18" s="50" t="e">
        <f>IF(#REF!&lt;&gt;"",#REF!&amp;",","")</f>
        <v>#REF!</v>
      </c>
      <c r="DW18" s="50" t="e">
        <f>IF(#REF!&lt;&gt;"",#REF!&amp;",","")</f>
        <v>#REF!</v>
      </c>
      <c r="DX18" s="50" t="e">
        <f>IF(#REF!&lt;&gt;"",#REF!&amp;",","")</f>
        <v>#REF!</v>
      </c>
      <c r="DY18" s="50" t="e">
        <f>IF(#REF!="","",CONCATENATE(#REF!,","))</f>
        <v>#REF!</v>
      </c>
      <c r="DZ18" s="50" t="e">
        <f>IF(#REF!="","",CONCATENATE(#REF!,","))</f>
        <v>#REF!</v>
      </c>
      <c r="EA18" s="50" t="e">
        <f>IF(#REF!="","",CONCATENATE(#REF!,","))</f>
        <v>#REF!</v>
      </c>
      <c r="EB18" s="50"/>
      <c r="EC18" s="50"/>
      <c r="ED18" s="50"/>
      <c r="EE18" s="50"/>
      <c r="EF18" s="50"/>
      <c r="EG18" s="50"/>
      <c r="EH18" s="127">
        <f t="shared" si="21"/>
        <v>14</v>
      </c>
      <c r="EI18" s="170">
        <v>4</v>
      </c>
      <c r="EJ18" s="1"/>
      <c r="EK18" s="140"/>
      <c r="EL18" s="141"/>
      <c r="EM18" s="141"/>
      <c r="EN18" s="141"/>
      <c r="EO18" s="141"/>
      <c r="EP18" s="141"/>
      <c r="EQ18" s="141"/>
      <c r="ER18" s="141"/>
      <c r="ES18" s="141"/>
      <c r="ET18" s="141"/>
      <c r="EU18" s="141"/>
      <c r="EV18" s="29"/>
      <c r="EW18" s="88">
        <f t="shared" ca="1" si="10"/>
        <v>29</v>
      </c>
      <c r="EX18" s="119"/>
      <c r="FG18" s="116"/>
      <c r="FH18" s="116"/>
      <c r="FI18" s="116"/>
    </row>
    <row r="19" spans="1:199" ht="15.75">
      <c r="A19" s="88">
        <f t="shared" ca="1" si="5"/>
        <v>26</v>
      </c>
      <c r="B19" s="21" t="str">
        <f t="shared" ca="1" si="0"/>
        <v>DB</v>
      </c>
      <c r="C19" s="7" t="str">
        <f t="shared" ca="1" si="11"/>
        <v/>
      </c>
      <c r="D19" s="34">
        <f t="shared" ca="1" si="12"/>
        <v>0</v>
      </c>
      <c r="E19" s="7" t="str">
        <f t="shared" si="13"/>
        <v/>
      </c>
      <c r="F19" s="33" t="str">
        <f t="shared" ca="1" si="1"/>
        <v>B</v>
      </c>
      <c r="G19" s="21">
        <f ca="1">COUNTIF($F$5:$F19,G$4)</f>
        <v>6</v>
      </c>
      <c r="H19" s="21">
        <f ca="1">COUNTIF($F$5:$F19,H$4)</f>
        <v>9</v>
      </c>
      <c r="I19" s="112">
        <f t="shared" ca="1" si="14"/>
        <v>1</v>
      </c>
      <c r="J19" s="112">
        <f t="shared" ca="1" si="15"/>
        <v>0</v>
      </c>
      <c r="K19" s="114" t="str">
        <f ca="1">IF($A19&lt;&gt;"",IF(AND(K18="PB",I19&gt;=$W$2),"Bet",IF(K18&lt;&gt;"",K18,IF(AND(I19=0,MAX(I$5:$I18)&gt;=$W$1),"PB",""))),"")</f>
        <v/>
      </c>
      <c r="L19" s="114" t="str">
        <f ca="1">IF($A19&lt;&gt;"",IF(AND(L18="PB",J19&gt;=$W$2),"Bet",IF(L18&lt;&gt;"",L18,IF(AND(J19=0,MAX(J$5:$J18)&gt;=$W$1),"PB",""))),"")</f>
        <v/>
      </c>
      <c r="M19" s="41">
        <f t="shared" ca="1" si="22"/>
        <v>1</v>
      </c>
      <c r="N19" s="34">
        <f t="shared" ca="1" si="38"/>
        <v>1</v>
      </c>
      <c r="O19" s="43" t="str">
        <f t="shared" ca="1" si="23"/>
        <v/>
      </c>
      <c r="P19" s="43" t="str">
        <f t="shared" ca="1" si="24"/>
        <v/>
      </c>
      <c r="Q19" s="21">
        <f t="shared" ca="1" si="25"/>
        <v>0</v>
      </c>
      <c r="R19" s="66">
        <f t="shared" ca="1" si="26"/>
        <v>0</v>
      </c>
      <c r="S19" s="33" t="str">
        <f t="shared" ca="1" si="2"/>
        <v>E</v>
      </c>
      <c r="T19" s="21">
        <f ca="1">COUNTIF($S$5:$S19,T$4)</f>
        <v>9</v>
      </c>
      <c r="U19" s="21">
        <f ca="1">COUNTIF($S$5:$S19,U$4)</f>
        <v>6</v>
      </c>
      <c r="V19" s="112">
        <f t="shared" ca="1" si="16"/>
        <v>0</v>
      </c>
      <c r="W19" s="112">
        <f t="shared" ca="1" si="17"/>
        <v>1</v>
      </c>
      <c r="X19" s="114" t="str">
        <f ca="1">IF($A19&lt;&gt;"",IF(AND(X18="PB",V19&gt;=$W$2),"Bet",IF(X18&lt;&gt;"",X18,IF(AND(V19=0,MAX($V$5:V18)&gt;=$W$1),"PB",""))),"")</f>
        <v/>
      </c>
      <c r="Y19" s="114" t="str">
        <f ca="1">IF($A19&lt;&gt;"",IF(AND(Y18="PB",W19&gt;=$W$2),"Bet",IF(Y18&lt;&gt;"",Y18,IF(AND(W19=0,MAX($W$5:W18)&gt;=$W$1),"PB",""))),"")</f>
        <v/>
      </c>
      <c r="Z19" s="41">
        <f t="shared" ca="1" si="27"/>
        <v>1</v>
      </c>
      <c r="AA19" s="34">
        <f t="shared" ca="1" si="39"/>
        <v>1</v>
      </c>
      <c r="AB19" s="43" t="str">
        <f t="shared" ca="1" si="28"/>
        <v/>
      </c>
      <c r="AC19" s="43" t="str">
        <f t="shared" ca="1" si="29"/>
        <v/>
      </c>
      <c r="AD19" s="21">
        <f t="shared" ca="1" si="30"/>
        <v>0</v>
      </c>
      <c r="AE19" s="66">
        <f t="shared" ca="1" si="31"/>
        <v>0</v>
      </c>
      <c r="AF19" s="33" t="str">
        <f t="shared" ca="1" si="3"/>
        <v>H</v>
      </c>
      <c r="AG19" s="21">
        <f ca="1">COUNTIF($AF$5:$AF19,AG$4)</f>
        <v>7</v>
      </c>
      <c r="AH19" s="21">
        <f ca="1">COUNTIF($AF$5:$AF19,AH$4)</f>
        <v>8</v>
      </c>
      <c r="AI19" s="112">
        <f t="shared" ca="1" si="18"/>
        <v>0</v>
      </c>
      <c r="AJ19" s="112">
        <f t="shared" ca="1" si="19"/>
        <v>1</v>
      </c>
      <c r="AK19" s="114" t="str">
        <f ca="1">IF($A19&lt;&gt;"",IF(AND(AK18="PB",AI19&gt;=$W$2),"Bet",IF(AK18&lt;&gt;"",AK18,IF(AND(AI19=0,MAX($AI$5:AI18)&gt;=$W$1),"PB",""))),"")</f>
        <v/>
      </c>
      <c r="AL19" s="114" t="str">
        <f ca="1">IF($A19&lt;&gt;"",IF(AND(AL18="PB",AJ19&gt;=$W$2),"Bet",IF(AL18&lt;&gt;"",AL18,IF(AND(AJ19=0,MAX($AJ$5:AJ18)&gt;=$W$1),"PB",""))),"")</f>
        <v/>
      </c>
      <c r="AM19" s="41">
        <f t="shared" ca="1" si="32"/>
        <v>1</v>
      </c>
      <c r="AN19" s="34">
        <f t="shared" ca="1" si="40"/>
        <v>1</v>
      </c>
      <c r="AO19" s="43" t="str">
        <f t="shared" ca="1" si="33"/>
        <v/>
      </c>
      <c r="AP19" s="43" t="str">
        <f t="shared" ca="1" si="34"/>
        <v/>
      </c>
      <c r="AQ19" s="21">
        <f t="shared" ca="1" si="35"/>
        <v>0</v>
      </c>
      <c r="AR19" s="66">
        <f t="shared" ca="1" si="36"/>
        <v>0</v>
      </c>
      <c r="AS19" s="89">
        <f t="shared" ca="1" si="4"/>
        <v>0</v>
      </c>
      <c r="AT19" s="34">
        <f t="shared" ca="1" si="37"/>
        <v>1</v>
      </c>
      <c r="AU19" s="24">
        <f t="shared" ca="1" si="6"/>
        <v>0</v>
      </c>
      <c r="AV19" s="17">
        <f t="shared" ca="1" si="7"/>
        <v>0</v>
      </c>
      <c r="AW19" s="44">
        <f t="shared" ca="1" si="8"/>
        <v>0</v>
      </c>
      <c r="AX19" s="15">
        <f t="shared" ca="1" si="9"/>
        <v>0</v>
      </c>
      <c r="AY19" s="44">
        <f t="shared" ca="1" si="20"/>
        <v>0</v>
      </c>
      <c r="AZ19" s="40"/>
      <c r="BA19" s="40"/>
      <c r="BB19" s="40"/>
      <c r="BC19" s="40"/>
      <c r="BD19" s="40"/>
      <c r="BE19" s="40"/>
      <c r="BF19" s="40"/>
      <c r="BG19" s="40"/>
      <c r="BH19" s="40"/>
      <c r="BI19" s="40"/>
      <c r="BJ19" s="40"/>
      <c r="BK19" s="40"/>
      <c r="BL19" s="40"/>
      <c r="BM19" s="40"/>
      <c r="BN19" s="40"/>
      <c r="BO19" s="40"/>
      <c r="BP19" s="40"/>
      <c r="BQ19" s="40"/>
      <c r="BR19" s="40"/>
      <c r="BS19" s="40"/>
      <c r="BT19" s="40"/>
      <c r="BU19" s="40"/>
      <c r="BV19" s="40"/>
      <c r="BW19" s="40"/>
      <c r="BX19" s="40"/>
      <c r="BY19" s="40"/>
      <c r="BZ19" s="40"/>
      <c r="CA19" s="40"/>
      <c r="CB19" s="40"/>
      <c r="CC19" s="40"/>
      <c r="CD19" s="40"/>
      <c r="CE19" s="40"/>
      <c r="CF19" s="40"/>
      <c r="CG19" s="40"/>
      <c r="CH19" s="40"/>
      <c r="CI19" s="40"/>
      <c r="CJ19" s="40"/>
      <c r="CK19" s="40"/>
      <c r="CL19" s="40"/>
      <c r="CM19" s="40"/>
      <c r="CN19" s="40"/>
      <c r="CO19" s="40"/>
      <c r="CP19" s="40"/>
      <c r="CQ19" s="40"/>
      <c r="CR19" s="40"/>
      <c r="CS19" s="40"/>
      <c r="CT19" s="40"/>
      <c r="CU19" s="40"/>
      <c r="CV19" s="40"/>
      <c r="CW19" s="40"/>
      <c r="CX19" s="40"/>
      <c r="CY19" s="40"/>
      <c r="CZ19" s="40"/>
      <c r="DA19" s="40"/>
      <c r="DB19" s="40"/>
      <c r="DC19" s="40"/>
      <c r="DD19" s="40"/>
      <c r="DE19" s="40"/>
      <c r="DF19" s="40"/>
      <c r="DG19" s="40"/>
      <c r="DH19" s="40"/>
      <c r="DI19" s="40"/>
      <c r="DJ19" s="40"/>
      <c r="DK19" s="40"/>
      <c r="DL19" s="40"/>
      <c r="DM19" s="40"/>
      <c r="DN19" s="40"/>
      <c r="DO19" s="40"/>
      <c r="DP19" s="40"/>
      <c r="DQ19" s="40"/>
      <c r="DR19" s="40"/>
      <c r="DS19" s="40"/>
      <c r="DT19" s="40"/>
      <c r="DU19" s="40"/>
      <c r="DV19" s="50" t="e">
        <f>IF(#REF!&lt;&gt;"",#REF!&amp;",","")</f>
        <v>#REF!</v>
      </c>
      <c r="DW19" s="50" t="e">
        <f>IF(#REF!&lt;&gt;"",#REF!&amp;",","")</f>
        <v>#REF!</v>
      </c>
      <c r="DX19" s="50" t="e">
        <f>IF(#REF!&lt;&gt;"",#REF!&amp;",","")</f>
        <v>#REF!</v>
      </c>
      <c r="DY19" s="50" t="e">
        <f>IF(#REF!="","",CONCATENATE(#REF!,","))</f>
        <v>#REF!</v>
      </c>
      <c r="DZ19" s="50" t="e">
        <f>IF(#REF!="","",CONCATENATE(#REF!,","))</f>
        <v>#REF!</v>
      </c>
      <c r="EA19" s="50" t="e">
        <f>IF(#REF!="","",CONCATENATE(#REF!,","))</f>
        <v>#REF!</v>
      </c>
      <c r="EB19" s="50"/>
      <c r="EC19" s="50"/>
      <c r="ED19" s="50"/>
      <c r="EE19" s="50"/>
      <c r="EF19" s="50"/>
      <c r="EG19" s="50"/>
      <c r="EH19" s="127">
        <f t="shared" si="21"/>
        <v>15</v>
      </c>
      <c r="EI19" s="170">
        <v>5</v>
      </c>
      <c r="EJ19" s="1"/>
      <c r="EK19" s="106"/>
      <c r="EL19" s="138"/>
      <c r="EM19" s="139"/>
      <c r="EN19" s="139"/>
      <c r="EO19" s="139"/>
      <c r="EP19" s="139"/>
      <c r="EQ19" s="139"/>
      <c r="ER19" s="139"/>
      <c r="ES19" s="139"/>
      <c r="ET19" s="139"/>
      <c r="EU19" s="139"/>
      <c r="EV19" s="29"/>
      <c r="EW19" s="88">
        <f t="shared" ca="1" si="10"/>
        <v>28</v>
      </c>
      <c r="EX19" s="119"/>
      <c r="FG19" s="116"/>
      <c r="FH19" s="116"/>
      <c r="FI19" s="116"/>
    </row>
    <row r="20" spans="1:199" ht="15.75">
      <c r="A20" s="88">
        <f t="shared" ca="1" si="5"/>
        <v>28</v>
      </c>
      <c r="B20" s="21" t="str">
        <f t="shared" ca="1" si="0"/>
        <v>DB</v>
      </c>
      <c r="C20" s="7" t="str">
        <f t="shared" ca="1" si="11"/>
        <v/>
      </c>
      <c r="D20" s="34">
        <f t="shared" ca="1" si="12"/>
        <v>0</v>
      </c>
      <c r="E20" s="7" t="str">
        <f t="shared" si="13"/>
        <v/>
      </c>
      <c r="F20" s="33" t="str">
        <f t="shared" ca="1" si="1"/>
        <v>B</v>
      </c>
      <c r="G20" s="21">
        <f ca="1">COUNTIF($F$5:$F20,G$4)</f>
        <v>6</v>
      </c>
      <c r="H20" s="21">
        <f ca="1">COUNTIF($F$5:$F20,H$4)</f>
        <v>10</v>
      </c>
      <c r="I20" s="112">
        <f t="shared" ca="1" si="14"/>
        <v>2</v>
      </c>
      <c r="J20" s="112">
        <f t="shared" ca="1" si="15"/>
        <v>0</v>
      </c>
      <c r="K20" s="114" t="str">
        <f ca="1">IF($A20&lt;&gt;"",IF(AND(K19="PB",I20&gt;=$W$2),"Bet",IF(K19&lt;&gt;"",K19,IF(AND(I20=0,MAX(I$5:$I19)&gt;=$W$1),"PB",""))),"")</f>
        <v/>
      </c>
      <c r="L20" s="114" t="str">
        <f ca="1">IF($A20&lt;&gt;"",IF(AND(L19="PB",J20&gt;=$W$2),"Bet",IF(L19&lt;&gt;"",L19,IF(AND(J20=0,MAX(J$5:$J19)&gt;=$W$1),"PB",""))),"")</f>
        <v/>
      </c>
      <c r="M20" s="41">
        <f t="shared" ca="1" si="22"/>
        <v>1</v>
      </c>
      <c r="N20" s="34">
        <f t="shared" ca="1" si="38"/>
        <v>1</v>
      </c>
      <c r="O20" s="43" t="str">
        <f t="shared" ca="1" si="23"/>
        <v/>
      </c>
      <c r="P20" s="43" t="str">
        <f t="shared" ca="1" si="24"/>
        <v/>
      </c>
      <c r="Q20" s="21">
        <f t="shared" ca="1" si="25"/>
        <v>0</v>
      </c>
      <c r="R20" s="66">
        <f t="shared" ca="1" si="26"/>
        <v>0</v>
      </c>
      <c r="S20" s="33" t="str">
        <f t="shared" ca="1" si="2"/>
        <v>E</v>
      </c>
      <c r="T20" s="21">
        <f ca="1">COUNTIF($S$5:$S20,T$4)</f>
        <v>10</v>
      </c>
      <c r="U20" s="21">
        <f ca="1">COUNTIF($S$5:$S20,U$4)</f>
        <v>6</v>
      </c>
      <c r="V20" s="112">
        <f t="shared" ca="1" si="16"/>
        <v>0</v>
      </c>
      <c r="W20" s="112">
        <f t="shared" ca="1" si="17"/>
        <v>2</v>
      </c>
      <c r="X20" s="114" t="str">
        <f ca="1">IF($A20&lt;&gt;"",IF(AND(X19="PB",V20&gt;=$W$2),"Bet",IF(X19&lt;&gt;"",X19,IF(AND(V20=0,MAX($V$5:V19)&gt;=$W$1),"PB",""))),"")</f>
        <v/>
      </c>
      <c r="Y20" s="114" t="str">
        <f ca="1">IF($A20&lt;&gt;"",IF(AND(Y19="PB",W20&gt;=$W$2),"Bet",IF(Y19&lt;&gt;"",Y19,IF(AND(W20=0,MAX($W$5:W19)&gt;=$W$1),"PB",""))),"")</f>
        <v/>
      </c>
      <c r="Z20" s="41">
        <f t="shared" ca="1" si="27"/>
        <v>1</v>
      </c>
      <c r="AA20" s="34">
        <f t="shared" ca="1" si="39"/>
        <v>1</v>
      </c>
      <c r="AB20" s="43" t="str">
        <f t="shared" ca="1" si="28"/>
        <v/>
      </c>
      <c r="AC20" s="43" t="str">
        <f t="shared" ca="1" si="29"/>
        <v/>
      </c>
      <c r="AD20" s="21">
        <f t="shared" ca="1" si="30"/>
        <v>0</v>
      </c>
      <c r="AE20" s="66">
        <f t="shared" ca="1" si="31"/>
        <v>0</v>
      </c>
      <c r="AF20" s="33" t="str">
        <f t="shared" ca="1" si="3"/>
        <v>H</v>
      </c>
      <c r="AG20" s="21">
        <f ca="1">COUNTIF($AF$5:$AF20,AG$4)</f>
        <v>8</v>
      </c>
      <c r="AH20" s="21">
        <f ca="1">COUNTIF($AF$5:$AF20,AH$4)</f>
        <v>8</v>
      </c>
      <c r="AI20" s="112">
        <f t="shared" ca="1" si="18"/>
        <v>0</v>
      </c>
      <c r="AJ20" s="112">
        <f t="shared" ca="1" si="19"/>
        <v>2</v>
      </c>
      <c r="AK20" s="114" t="str">
        <f ca="1">IF($A20&lt;&gt;"",IF(AND(AK19="PB",AI20&gt;=$W$2),"Bet",IF(AK19&lt;&gt;"",AK19,IF(AND(AI20=0,MAX($AI$5:AI19)&gt;=$W$1),"PB",""))),"")</f>
        <v/>
      </c>
      <c r="AL20" s="114" t="str">
        <f ca="1">IF($A20&lt;&gt;"",IF(AND(AL19="PB",AJ20&gt;=$W$2),"Bet",IF(AL19&lt;&gt;"",AL19,IF(AND(AJ20=0,MAX($AJ$5:AJ19)&gt;=$W$1),"PB",""))),"")</f>
        <v/>
      </c>
      <c r="AM20" s="41">
        <f t="shared" ca="1" si="32"/>
        <v>1</v>
      </c>
      <c r="AN20" s="34">
        <f t="shared" ca="1" si="40"/>
        <v>1</v>
      </c>
      <c r="AO20" s="43" t="str">
        <f t="shared" ca="1" si="33"/>
        <v/>
      </c>
      <c r="AP20" s="43" t="str">
        <f t="shared" ca="1" si="34"/>
        <v/>
      </c>
      <c r="AQ20" s="21">
        <f t="shared" ca="1" si="35"/>
        <v>0</v>
      </c>
      <c r="AR20" s="66">
        <f t="shared" ca="1" si="36"/>
        <v>0</v>
      </c>
      <c r="AS20" s="89">
        <f t="shared" ca="1" si="4"/>
        <v>0</v>
      </c>
      <c r="AT20" s="34">
        <f t="shared" ca="1" si="37"/>
        <v>1</v>
      </c>
      <c r="AU20" s="24">
        <f t="shared" ca="1" si="6"/>
        <v>0</v>
      </c>
      <c r="AV20" s="17">
        <f t="shared" ca="1" si="7"/>
        <v>0</v>
      </c>
      <c r="AW20" s="44">
        <f t="shared" ca="1" si="8"/>
        <v>0</v>
      </c>
      <c r="AX20" s="15">
        <f t="shared" ca="1" si="9"/>
        <v>0</v>
      </c>
      <c r="AY20" s="44">
        <f t="shared" ca="1" si="20"/>
        <v>0</v>
      </c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40"/>
      <c r="CM20" s="40"/>
      <c r="CN20" s="40"/>
      <c r="CO20" s="40"/>
      <c r="CP20" s="40"/>
      <c r="CQ20" s="40"/>
      <c r="CR20" s="40"/>
      <c r="CS20" s="40"/>
      <c r="CT20" s="40"/>
      <c r="CU20" s="40"/>
      <c r="CV20" s="40"/>
      <c r="CW20" s="40"/>
      <c r="CX20" s="40"/>
      <c r="CY20" s="40"/>
      <c r="CZ20" s="40"/>
      <c r="DA20" s="40"/>
      <c r="DB20" s="40"/>
      <c r="DC20" s="40"/>
      <c r="DD20" s="40"/>
      <c r="DE20" s="40"/>
      <c r="DF20" s="40"/>
      <c r="DG20" s="40"/>
      <c r="DH20" s="40"/>
      <c r="DI20" s="40"/>
      <c r="DJ20" s="40"/>
      <c r="DK20" s="40"/>
      <c r="DL20" s="40"/>
      <c r="DM20" s="40"/>
      <c r="DN20" s="40"/>
      <c r="DO20" s="40"/>
      <c r="DP20" s="40"/>
      <c r="DQ20" s="40"/>
      <c r="DR20" s="40"/>
      <c r="DS20" s="40"/>
      <c r="DT20" s="40"/>
      <c r="DU20" s="40"/>
      <c r="DV20" s="50" t="e">
        <f>IF(#REF!&lt;&gt;"",#REF!&amp;",","")</f>
        <v>#REF!</v>
      </c>
      <c r="DW20" s="50" t="e">
        <f>IF(#REF!&lt;&gt;"",#REF!&amp;",","")</f>
        <v>#REF!</v>
      </c>
      <c r="DX20" s="50" t="e">
        <f>IF(#REF!&lt;&gt;"",#REF!&amp;",","")</f>
        <v>#REF!</v>
      </c>
      <c r="DY20" s="50" t="e">
        <f>IF(#REF!="","",CONCATENATE(#REF!,","))</f>
        <v>#REF!</v>
      </c>
      <c r="DZ20" s="50" t="e">
        <f>IF(#REF!="","",CONCATENATE(#REF!,","))</f>
        <v>#REF!</v>
      </c>
      <c r="EA20" s="50" t="e">
        <f>IF(#REF!="","",CONCATENATE(#REF!,","))</f>
        <v>#REF!</v>
      </c>
      <c r="EB20" s="50"/>
      <c r="EC20" s="50"/>
      <c r="ED20" s="50"/>
      <c r="EE20" s="50"/>
      <c r="EF20" s="50"/>
      <c r="EG20" s="50"/>
      <c r="EH20" s="127">
        <f t="shared" si="21"/>
        <v>16</v>
      </c>
      <c r="EI20" s="170">
        <v>5</v>
      </c>
      <c r="EJ20" s="1"/>
      <c r="EK20" s="106"/>
      <c r="EL20" s="138"/>
      <c r="EM20" s="139"/>
      <c r="EN20" s="139"/>
      <c r="EO20" s="139"/>
      <c r="EP20" s="139"/>
      <c r="EQ20" s="139"/>
      <c r="ER20" s="139"/>
      <c r="ES20" s="139"/>
      <c r="ET20" s="139"/>
      <c r="EU20" s="139"/>
      <c r="EV20" s="29"/>
      <c r="EW20" s="88">
        <f t="shared" ca="1" si="10"/>
        <v>36</v>
      </c>
      <c r="EX20" s="119"/>
      <c r="FG20" s="116"/>
      <c r="FH20" s="116"/>
      <c r="FI20" s="116"/>
    </row>
    <row r="21" spans="1:199" ht="15.75">
      <c r="A21" s="88">
        <f t="shared" ca="1" si="5"/>
        <v>11</v>
      </c>
      <c r="B21" s="21" t="str">
        <f t="shared" ca="1" si="0"/>
        <v>DB</v>
      </c>
      <c r="C21" s="7" t="str">
        <f t="shared" ca="1" si="11"/>
        <v/>
      </c>
      <c r="D21" s="34">
        <f t="shared" ca="1" si="12"/>
        <v>0</v>
      </c>
      <c r="E21" s="7" t="str">
        <f t="shared" si="13"/>
        <v/>
      </c>
      <c r="F21" s="33" t="str">
        <f t="shared" ca="1" si="1"/>
        <v>B</v>
      </c>
      <c r="G21" s="21">
        <f ca="1">COUNTIF($F$5:$F21,G$4)</f>
        <v>6</v>
      </c>
      <c r="H21" s="21">
        <f ca="1">COUNTIF($F$5:$F21,H$4)</f>
        <v>11</v>
      </c>
      <c r="I21" s="112">
        <f t="shared" ca="1" si="14"/>
        <v>3</v>
      </c>
      <c r="J21" s="112">
        <f t="shared" ca="1" si="15"/>
        <v>0</v>
      </c>
      <c r="K21" s="114" t="str">
        <f ca="1">IF($A21&lt;&gt;"",IF(AND(K20="PB",I21&gt;=$W$2),"Bet",IF(K20&lt;&gt;"",K20,IF(AND(I21=0,MAX(I$5:$I20)&gt;=$W$1),"PB",""))),"")</f>
        <v/>
      </c>
      <c r="L21" s="114" t="str">
        <f ca="1">IF($A21&lt;&gt;"",IF(AND(L20="PB",J21&gt;=$W$2),"Bet",IF(L20&lt;&gt;"",L20,IF(AND(J21=0,MAX(J$5:$J20)&gt;=$W$1),"PB",""))),"")</f>
        <v/>
      </c>
      <c r="M21" s="41">
        <f t="shared" ca="1" si="22"/>
        <v>1</v>
      </c>
      <c r="N21" s="34">
        <f t="shared" ca="1" si="38"/>
        <v>1</v>
      </c>
      <c r="O21" s="43" t="str">
        <f t="shared" ca="1" si="23"/>
        <v/>
      </c>
      <c r="P21" s="43" t="str">
        <f t="shared" ca="1" si="24"/>
        <v/>
      </c>
      <c r="Q21" s="21">
        <f t="shared" ca="1" si="25"/>
        <v>0</v>
      </c>
      <c r="R21" s="66">
        <f t="shared" ca="1" si="26"/>
        <v>0</v>
      </c>
      <c r="S21" s="33" t="str">
        <f t="shared" ca="1" si="2"/>
        <v>O</v>
      </c>
      <c r="T21" s="21">
        <f ca="1">COUNTIF($S$5:$S21,T$4)</f>
        <v>10</v>
      </c>
      <c r="U21" s="21">
        <f ca="1">COUNTIF($S$5:$S21,U$4)</f>
        <v>7</v>
      </c>
      <c r="V21" s="112">
        <f t="shared" ca="1" si="16"/>
        <v>1</v>
      </c>
      <c r="W21" s="112">
        <f t="shared" ca="1" si="17"/>
        <v>0</v>
      </c>
      <c r="X21" s="114" t="str">
        <f ca="1">IF($A21&lt;&gt;"",IF(AND(X20="PB",V21&gt;=$W$2),"Bet",IF(X20&lt;&gt;"",X20,IF(AND(V21=0,MAX($V$5:V20)&gt;=$W$1),"PB",""))),"")</f>
        <v/>
      </c>
      <c r="Y21" s="114" t="str">
        <f ca="1">IF($A21&lt;&gt;"",IF(AND(Y20="PB",W21&gt;=$W$2),"Bet",IF(Y20&lt;&gt;"",Y20,IF(AND(W21=0,MAX($W$5:W20)&gt;=$W$1),"PB",""))),"")</f>
        <v/>
      </c>
      <c r="Z21" s="41">
        <f t="shared" ca="1" si="27"/>
        <v>1</v>
      </c>
      <c r="AA21" s="34">
        <f t="shared" ca="1" si="39"/>
        <v>1</v>
      </c>
      <c r="AB21" s="43" t="str">
        <f t="shared" ca="1" si="28"/>
        <v/>
      </c>
      <c r="AC21" s="43" t="str">
        <f t="shared" ca="1" si="29"/>
        <v/>
      </c>
      <c r="AD21" s="21">
        <f t="shared" ca="1" si="30"/>
        <v>0</v>
      </c>
      <c r="AE21" s="66">
        <f t="shared" ca="1" si="31"/>
        <v>0</v>
      </c>
      <c r="AF21" s="33" t="str">
        <f t="shared" ca="1" si="3"/>
        <v>L</v>
      </c>
      <c r="AG21" s="21">
        <f ca="1">COUNTIF($AF$5:$AF21,AG$4)</f>
        <v>8</v>
      </c>
      <c r="AH21" s="21">
        <f ca="1">COUNTIF($AF$5:$AF21,AH$4)</f>
        <v>9</v>
      </c>
      <c r="AI21" s="112">
        <f t="shared" ca="1" si="18"/>
        <v>1</v>
      </c>
      <c r="AJ21" s="112">
        <f t="shared" ca="1" si="19"/>
        <v>0</v>
      </c>
      <c r="AK21" s="114" t="str">
        <f ca="1">IF($A21&lt;&gt;"",IF(AND(AK20="PB",AI21&gt;=$W$2),"Bet",IF(AK20&lt;&gt;"",AK20,IF(AND(AI21=0,MAX($AI$5:AI20)&gt;=$W$1),"PB",""))),"")</f>
        <v/>
      </c>
      <c r="AL21" s="114" t="str">
        <f ca="1">IF($A21&lt;&gt;"",IF(AND(AL20="PB",AJ21&gt;=$W$2),"Bet",IF(AL20&lt;&gt;"",AL20,IF(AND(AJ21=0,MAX($AJ$5:AJ20)&gt;=$W$1),"PB",""))),"")</f>
        <v/>
      </c>
      <c r="AM21" s="41">
        <f t="shared" ca="1" si="32"/>
        <v>1</v>
      </c>
      <c r="AN21" s="34">
        <f t="shared" ca="1" si="40"/>
        <v>1</v>
      </c>
      <c r="AO21" s="43" t="str">
        <f t="shared" ca="1" si="33"/>
        <v/>
      </c>
      <c r="AP21" s="43" t="str">
        <f t="shared" ca="1" si="34"/>
        <v/>
      </c>
      <c r="AQ21" s="21">
        <f t="shared" ca="1" si="35"/>
        <v>0</v>
      </c>
      <c r="AR21" s="66">
        <f t="shared" ca="1" si="36"/>
        <v>0</v>
      </c>
      <c r="AS21" s="89">
        <f t="shared" ca="1" si="4"/>
        <v>0</v>
      </c>
      <c r="AT21" s="34">
        <f t="shared" ca="1" si="37"/>
        <v>1</v>
      </c>
      <c r="AU21" s="24">
        <f t="shared" ca="1" si="6"/>
        <v>0</v>
      </c>
      <c r="AV21" s="17">
        <f t="shared" ca="1" si="7"/>
        <v>0</v>
      </c>
      <c r="AW21" s="44">
        <f t="shared" ca="1" si="8"/>
        <v>0</v>
      </c>
      <c r="AX21" s="15">
        <f t="shared" ca="1" si="9"/>
        <v>0</v>
      </c>
      <c r="AY21" s="44">
        <f t="shared" ca="1" si="20"/>
        <v>0</v>
      </c>
      <c r="AZ21" s="40"/>
      <c r="BA21" s="40"/>
      <c r="BB21" s="40"/>
      <c r="BC21" s="40"/>
      <c r="BD21" s="40"/>
      <c r="BE21" s="40"/>
      <c r="BF21" s="40"/>
      <c r="BG21" s="40"/>
      <c r="BH21" s="40"/>
      <c r="BI21" s="40"/>
      <c r="BJ21" s="40"/>
      <c r="BK21" s="40"/>
      <c r="BL21" s="40"/>
      <c r="BM21" s="40"/>
      <c r="BN21" s="40"/>
      <c r="BO21" s="40"/>
      <c r="BP21" s="40"/>
      <c r="BQ21" s="40"/>
      <c r="BR21" s="40"/>
      <c r="BS21" s="40"/>
      <c r="BT21" s="40"/>
      <c r="BU21" s="40"/>
      <c r="BV21" s="40"/>
      <c r="BW21" s="40"/>
      <c r="BX21" s="40"/>
      <c r="BY21" s="40"/>
      <c r="BZ21" s="40"/>
      <c r="CA21" s="40"/>
      <c r="CB21" s="40"/>
      <c r="CC21" s="40"/>
      <c r="CD21" s="40"/>
      <c r="CE21" s="40"/>
      <c r="CF21" s="40"/>
      <c r="CG21" s="40"/>
      <c r="CH21" s="40"/>
      <c r="CI21" s="40"/>
      <c r="CJ21" s="40"/>
      <c r="CK21" s="40"/>
      <c r="CL21" s="40"/>
      <c r="CM21" s="40"/>
      <c r="CN21" s="40"/>
      <c r="CO21" s="40"/>
      <c r="CP21" s="40"/>
      <c r="CQ21" s="40"/>
      <c r="CR21" s="40"/>
      <c r="CS21" s="40"/>
      <c r="CT21" s="40"/>
      <c r="CU21" s="40"/>
      <c r="CV21" s="40"/>
      <c r="CW21" s="40"/>
      <c r="CX21" s="40"/>
      <c r="CY21" s="40"/>
      <c r="CZ21" s="40"/>
      <c r="DA21" s="40"/>
      <c r="DB21" s="40"/>
      <c r="DC21" s="40"/>
      <c r="DD21" s="40"/>
      <c r="DE21" s="40"/>
      <c r="DF21" s="40"/>
      <c r="DG21" s="40"/>
      <c r="DH21" s="40"/>
      <c r="DI21" s="40"/>
      <c r="DJ21" s="40"/>
      <c r="DK21" s="40"/>
      <c r="DL21" s="40"/>
      <c r="DM21" s="40"/>
      <c r="DN21" s="40"/>
      <c r="DO21" s="40"/>
      <c r="DP21" s="40"/>
      <c r="DQ21" s="40"/>
      <c r="DR21" s="40"/>
      <c r="DS21" s="40"/>
      <c r="DT21" s="40"/>
      <c r="DU21" s="40"/>
      <c r="DV21" s="50" t="e">
        <f>IF(#REF!&lt;&gt;"",#REF!&amp;",","")</f>
        <v>#REF!</v>
      </c>
      <c r="DW21" s="50" t="e">
        <f>IF(#REF!&lt;&gt;"",#REF!&amp;",","")</f>
        <v>#REF!</v>
      </c>
      <c r="DX21" s="50" t="e">
        <f>IF(#REF!&lt;&gt;"",#REF!&amp;",","")</f>
        <v>#REF!</v>
      </c>
      <c r="DY21" s="50" t="e">
        <f>IF(#REF!="","",CONCATENATE(#REF!,","))</f>
        <v>#REF!</v>
      </c>
      <c r="DZ21" s="50" t="e">
        <f>IF(#REF!="","",CONCATENATE(#REF!,","))</f>
        <v>#REF!</v>
      </c>
      <c r="EA21" s="50" t="e">
        <f>IF(#REF!="","",CONCATENATE(#REF!,","))</f>
        <v>#REF!</v>
      </c>
      <c r="EB21" s="50"/>
      <c r="EC21" s="50"/>
      <c r="ED21" s="50"/>
      <c r="EE21" s="50"/>
      <c r="EF21" s="50"/>
      <c r="EG21" s="50"/>
      <c r="EH21" s="127">
        <f t="shared" si="21"/>
        <v>17</v>
      </c>
      <c r="EI21" s="170">
        <v>6</v>
      </c>
      <c r="EJ21" s="1"/>
      <c r="EK21" s="106"/>
      <c r="EL21" s="138"/>
      <c r="EM21" s="139"/>
      <c r="EN21" s="139"/>
      <c r="EO21" s="139"/>
      <c r="EP21" s="139"/>
      <c r="EQ21" s="139"/>
      <c r="ER21" s="139"/>
      <c r="ES21" s="139"/>
      <c r="ET21" s="139"/>
      <c r="EU21" s="139"/>
      <c r="EV21" s="29"/>
      <c r="EW21" s="88">
        <f t="shared" ca="1" si="10"/>
        <v>36</v>
      </c>
      <c r="EX21" s="119"/>
    </row>
    <row r="22" spans="1:199" ht="15.75">
      <c r="A22" s="88">
        <f t="shared" ca="1" si="5"/>
        <v>32</v>
      </c>
      <c r="B22" s="21" t="str">
        <f t="shared" ca="1" si="0"/>
        <v>DB</v>
      </c>
      <c r="C22" s="7" t="str">
        <f t="shared" ca="1" si="11"/>
        <v/>
      </c>
      <c r="D22" s="34">
        <f t="shared" ca="1" si="12"/>
        <v>0</v>
      </c>
      <c r="E22" s="7" t="str">
        <f t="shared" si="13"/>
        <v/>
      </c>
      <c r="F22" s="33" t="str">
        <f t="shared" ca="1" si="1"/>
        <v>R</v>
      </c>
      <c r="G22" s="21">
        <f ca="1">COUNTIF($F$5:$F22,G$4)</f>
        <v>7</v>
      </c>
      <c r="H22" s="21">
        <f ca="1">COUNTIF($F$5:$F22,H$4)</f>
        <v>11</v>
      </c>
      <c r="I22" s="112">
        <f t="shared" ca="1" si="14"/>
        <v>0</v>
      </c>
      <c r="J22" s="112">
        <f t="shared" ca="1" si="15"/>
        <v>1</v>
      </c>
      <c r="K22" s="114" t="str">
        <f ca="1">IF($A22&lt;&gt;"",IF(AND(K21="PB",I22&gt;=$W$2),"Bet",IF(K21&lt;&gt;"",K21,IF(AND(I22=0,MAX(I$5:$I21)&gt;=$W$1),"PB",""))),"")</f>
        <v/>
      </c>
      <c r="L22" s="114" t="str">
        <f ca="1">IF($A22&lt;&gt;"",IF(AND(L21="PB",J22&gt;=$W$2),"Bet",IF(L21&lt;&gt;"",L21,IF(AND(J22=0,MAX(J$5:$J21)&gt;=$W$1),"PB",""))),"")</f>
        <v/>
      </c>
      <c r="M22" s="41">
        <f t="shared" ca="1" si="22"/>
        <v>1</v>
      </c>
      <c r="N22" s="34">
        <f t="shared" ca="1" si="38"/>
        <v>1</v>
      </c>
      <c r="O22" s="43" t="str">
        <f t="shared" ca="1" si="23"/>
        <v/>
      </c>
      <c r="P22" s="43" t="str">
        <f t="shared" ca="1" si="24"/>
        <v/>
      </c>
      <c r="Q22" s="21">
        <f t="shared" ca="1" si="25"/>
        <v>0</v>
      </c>
      <c r="R22" s="66">
        <f t="shared" ca="1" si="26"/>
        <v>0</v>
      </c>
      <c r="S22" s="33" t="str">
        <f t="shared" ca="1" si="2"/>
        <v>E</v>
      </c>
      <c r="T22" s="21">
        <f ca="1">COUNTIF($S$5:$S22,T$4)</f>
        <v>11</v>
      </c>
      <c r="U22" s="21">
        <f ca="1">COUNTIF($S$5:$S22,U$4)</f>
        <v>7</v>
      </c>
      <c r="V22" s="112">
        <f t="shared" ca="1" si="16"/>
        <v>0</v>
      </c>
      <c r="W22" s="112">
        <f t="shared" ca="1" si="17"/>
        <v>1</v>
      </c>
      <c r="X22" s="114" t="str">
        <f ca="1">IF($A22&lt;&gt;"",IF(AND(X21="PB",V22&gt;=$W$2),"Bet",IF(X21&lt;&gt;"",X21,IF(AND(V22=0,MAX($V$5:V21)&gt;=$W$1),"PB",""))),"")</f>
        <v/>
      </c>
      <c r="Y22" s="114" t="str">
        <f ca="1">IF($A22&lt;&gt;"",IF(AND(Y21="PB",W22&gt;=$W$2),"Bet",IF(Y21&lt;&gt;"",Y21,IF(AND(W22=0,MAX($W$5:W21)&gt;=$W$1),"PB",""))),"")</f>
        <v/>
      </c>
      <c r="Z22" s="41">
        <f t="shared" ca="1" si="27"/>
        <v>1</v>
      </c>
      <c r="AA22" s="34">
        <f t="shared" ca="1" si="39"/>
        <v>1</v>
      </c>
      <c r="AB22" s="43" t="str">
        <f t="shared" ca="1" si="28"/>
        <v/>
      </c>
      <c r="AC22" s="43" t="str">
        <f t="shared" ca="1" si="29"/>
        <v/>
      </c>
      <c r="AD22" s="21">
        <f t="shared" ca="1" si="30"/>
        <v>0</v>
      </c>
      <c r="AE22" s="66">
        <f t="shared" ca="1" si="31"/>
        <v>0</v>
      </c>
      <c r="AF22" s="33" t="str">
        <f t="shared" ca="1" si="3"/>
        <v>H</v>
      </c>
      <c r="AG22" s="21">
        <f ca="1">COUNTIF($AF$5:$AF22,AG$4)</f>
        <v>9</v>
      </c>
      <c r="AH22" s="21">
        <f ca="1">COUNTIF($AF$5:$AF22,AH$4)</f>
        <v>9</v>
      </c>
      <c r="AI22" s="112">
        <f t="shared" ca="1" si="18"/>
        <v>0</v>
      </c>
      <c r="AJ22" s="112">
        <f t="shared" ca="1" si="19"/>
        <v>1</v>
      </c>
      <c r="AK22" s="114" t="str">
        <f ca="1">IF($A22&lt;&gt;"",IF(AND(AK21="PB",AI22&gt;=$W$2),"Bet",IF(AK21&lt;&gt;"",AK21,IF(AND(AI22=0,MAX($AI$5:AI21)&gt;=$W$1),"PB",""))),"")</f>
        <v/>
      </c>
      <c r="AL22" s="114" t="str">
        <f ca="1">IF($A22&lt;&gt;"",IF(AND(AL21="PB",AJ22&gt;=$W$2),"Bet",IF(AL21&lt;&gt;"",AL21,IF(AND(AJ22=0,MAX($AJ$5:AJ21)&gt;=$W$1),"PB",""))),"")</f>
        <v/>
      </c>
      <c r="AM22" s="41">
        <f t="shared" ca="1" si="32"/>
        <v>1</v>
      </c>
      <c r="AN22" s="34">
        <f t="shared" ca="1" si="40"/>
        <v>1</v>
      </c>
      <c r="AO22" s="43" t="str">
        <f t="shared" ca="1" si="33"/>
        <v/>
      </c>
      <c r="AP22" s="43" t="str">
        <f t="shared" ca="1" si="34"/>
        <v/>
      </c>
      <c r="AQ22" s="21">
        <f t="shared" ca="1" si="35"/>
        <v>0</v>
      </c>
      <c r="AR22" s="66">
        <f t="shared" ca="1" si="36"/>
        <v>0</v>
      </c>
      <c r="AS22" s="89">
        <f t="shared" ca="1" si="4"/>
        <v>0</v>
      </c>
      <c r="AT22" s="34">
        <f t="shared" ca="1" si="37"/>
        <v>1</v>
      </c>
      <c r="AU22" s="24">
        <f t="shared" ca="1" si="6"/>
        <v>0</v>
      </c>
      <c r="AV22" s="17">
        <f t="shared" ca="1" si="7"/>
        <v>0</v>
      </c>
      <c r="AW22" s="44">
        <f t="shared" ca="1" si="8"/>
        <v>0</v>
      </c>
      <c r="AX22" s="15">
        <f t="shared" ca="1" si="9"/>
        <v>0</v>
      </c>
      <c r="AY22" s="44">
        <f t="shared" ca="1" si="20"/>
        <v>0</v>
      </c>
      <c r="AZ22" s="40"/>
      <c r="BA22" s="40"/>
      <c r="BB22" s="40"/>
      <c r="BC22" s="40"/>
      <c r="BD22" s="40"/>
      <c r="BE22" s="40"/>
      <c r="BF22" s="40"/>
      <c r="BG22" s="40"/>
      <c r="BH22" s="40"/>
      <c r="BI22" s="40"/>
      <c r="BJ22" s="40"/>
      <c r="BK22" s="40"/>
      <c r="BL22" s="40"/>
      <c r="BM22" s="40"/>
      <c r="BN22" s="40"/>
      <c r="BO22" s="40"/>
      <c r="BP22" s="40"/>
      <c r="BQ22" s="40"/>
      <c r="BR22" s="40"/>
      <c r="BS22" s="40"/>
      <c r="BT22" s="40"/>
      <c r="BU22" s="40"/>
      <c r="BV22" s="40"/>
      <c r="BW22" s="40"/>
      <c r="BX22" s="40"/>
      <c r="BY22" s="40"/>
      <c r="BZ22" s="40"/>
      <c r="CA22" s="40"/>
      <c r="CB22" s="40"/>
      <c r="CC22" s="40"/>
      <c r="CD22" s="40"/>
      <c r="CE22" s="40"/>
      <c r="CF22" s="40"/>
      <c r="CG22" s="40"/>
      <c r="CH22" s="40"/>
      <c r="CI22" s="40"/>
      <c r="CJ22" s="40"/>
      <c r="CK22" s="40"/>
      <c r="CL22" s="40"/>
      <c r="CM22" s="40"/>
      <c r="CN22" s="40"/>
      <c r="CO22" s="40"/>
      <c r="CP22" s="40"/>
      <c r="CQ22" s="40"/>
      <c r="CR22" s="40"/>
      <c r="CS22" s="40"/>
      <c r="CT22" s="40"/>
      <c r="CU22" s="40"/>
      <c r="CV22" s="40"/>
      <c r="CW22" s="40"/>
      <c r="CX22" s="40"/>
      <c r="CY22" s="40"/>
      <c r="CZ22" s="40"/>
      <c r="DA22" s="40"/>
      <c r="DB22" s="40"/>
      <c r="DC22" s="40"/>
      <c r="DD22" s="40"/>
      <c r="DE22" s="40"/>
      <c r="DF22" s="40"/>
      <c r="DG22" s="40"/>
      <c r="DH22" s="40"/>
      <c r="DI22" s="40"/>
      <c r="DJ22" s="40"/>
      <c r="DK22" s="40"/>
      <c r="DL22" s="40"/>
      <c r="DM22" s="40"/>
      <c r="DN22" s="40"/>
      <c r="DO22" s="40"/>
      <c r="DP22" s="40"/>
      <c r="DQ22" s="40"/>
      <c r="DR22" s="40"/>
      <c r="DS22" s="40"/>
      <c r="DT22" s="40"/>
      <c r="DU22" s="40"/>
      <c r="DV22" s="50" t="e">
        <f>IF(#REF!&lt;&gt;"",#REF!&amp;",","")</f>
        <v>#REF!</v>
      </c>
      <c r="DW22" s="50" t="e">
        <f>IF(#REF!&lt;&gt;"",#REF!&amp;",","")</f>
        <v>#REF!</v>
      </c>
      <c r="DX22" s="50" t="e">
        <f>IF(#REF!&lt;&gt;"",#REF!&amp;",","")</f>
        <v>#REF!</v>
      </c>
      <c r="DY22" s="50" t="e">
        <f>IF(#REF!="","",CONCATENATE(#REF!,","))</f>
        <v>#REF!</v>
      </c>
      <c r="DZ22" s="50" t="e">
        <f>IF(#REF!="","",CONCATENATE(#REF!,","))</f>
        <v>#REF!</v>
      </c>
      <c r="EA22" s="50" t="e">
        <f>IF(#REF!="","",CONCATENATE(#REF!,","))</f>
        <v>#REF!</v>
      </c>
      <c r="EB22" s="50"/>
      <c r="EC22" s="50"/>
      <c r="ED22" s="50"/>
      <c r="EE22" s="50"/>
      <c r="EF22" s="50"/>
      <c r="EG22" s="50"/>
      <c r="EH22" s="127">
        <f t="shared" si="21"/>
        <v>18</v>
      </c>
      <c r="EI22" s="170">
        <v>7</v>
      </c>
      <c r="EJ22" s="1"/>
      <c r="EK22" s="106"/>
      <c r="EL22" s="138"/>
      <c r="EM22" s="139"/>
      <c r="EN22" s="139"/>
      <c r="EO22" s="139"/>
      <c r="EP22" s="139"/>
      <c r="EQ22" s="139"/>
      <c r="ER22" s="139"/>
      <c r="ES22" s="139"/>
      <c r="ET22" s="139"/>
      <c r="EU22" s="139"/>
      <c r="EV22" s="29"/>
      <c r="EW22" s="88">
        <f t="shared" ca="1" si="10"/>
        <v>11</v>
      </c>
      <c r="EX22" s="119"/>
      <c r="FO22" s="60"/>
    </row>
    <row r="23" spans="1:199" ht="12.75" customHeight="1">
      <c r="A23" s="88">
        <f t="shared" ca="1" si="5"/>
        <v>3</v>
      </c>
      <c r="B23" s="21" t="str">
        <f t="shared" ca="1" si="0"/>
        <v>DB</v>
      </c>
      <c r="C23" s="7" t="str">
        <f t="shared" ca="1" si="11"/>
        <v/>
      </c>
      <c r="D23" s="34">
        <f t="shared" ca="1" si="12"/>
        <v>0</v>
      </c>
      <c r="E23" s="7" t="str">
        <f t="shared" si="13"/>
        <v/>
      </c>
      <c r="F23" s="33" t="str">
        <f t="shared" ca="1" si="1"/>
        <v>R</v>
      </c>
      <c r="G23" s="21">
        <f ca="1">COUNTIF($F$5:$F23,G$4)</f>
        <v>8</v>
      </c>
      <c r="H23" s="21">
        <f ca="1">COUNTIF($F$5:$F23,H$4)</f>
        <v>11</v>
      </c>
      <c r="I23" s="112">
        <f t="shared" ca="1" si="14"/>
        <v>0</v>
      </c>
      <c r="J23" s="112">
        <f t="shared" ca="1" si="15"/>
        <v>2</v>
      </c>
      <c r="K23" s="114" t="str">
        <f ca="1">IF($A23&lt;&gt;"",IF(AND(K22="PB",I23&gt;=$W$2),"Bet",IF(K22&lt;&gt;"",K22,IF(AND(I23=0,MAX(I$5:$I22)&gt;=$W$1),"PB",""))),"")</f>
        <v/>
      </c>
      <c r="L23" s="114" t="str">
        <f ca="1">IF($A23&lt;&gt;"",IF(AND(L22="PB",J23&gt;=$W$2),"Bet",IF(L22&lt;&gt;"",L22,IF(AND(J23=0,MAX(J$5:$J22)&gt;=$W$1),"PB",""))),"")</f>
        <v/>
      </c>
      <c r="M23" s="41">
        <f t="shared" ca="1" si="22"/>
        <v>1</v>
      </c>
      <c r="N23" s="34">
        <f t="shared" ca="1" si="38"/>
        <v>1</v>
      </c>
      <c r="O23" s="43" t="str">
        <f t="shared" ca="1" si="23"/>
        <v/>
      </c>
      <c r="P23" s="43" t="str">
        <f t="shared" ca="1" si="24"/>
        <v/>
      </c>
      <c r="Q23" s="21">
        <f t="shared" ca="1" si="25"/>
        <v>0</v>
      </c>
      <c r="R23" s="66">
        <f t="shared" ca="1" si="26"/>
        <v>0</v>
      </c>
      <c r="S23" s="33" t="str">
        <f t="shared" ca="1" si="2"/>
        <v>O</v>
      </c>
      <c r="T23" s="21">
        <f ca="1">COUNTIF($S$5:$S23,T$4)</f>
        <v>11</v>
      </c>
      <c r="U23" s="21">
        <f ca="1">COUNTIF($S$5:$S23,U$4)</f>
        <v>8</v>
      </c>
      <c r="V23" s="112">
        <f t="shared" ca="1" si="16"/>
        <v>1</v>
      </c>
      <c r="W23" s="112">
        <f t="shared" ca="1" si="17"/>
        <v>0</v>
      </c>
      <c r="X23" s="114" t="str">
        <f ca="1">IF($A23&lt;&gt;"",IF(AND(X22="PB",V23&gt;=$W$2),"Bet",IF(X22&lt;&gt;"",X22,IF(AND(V23=0,MAX($V$5:V22)&gt;=$W$1),"PB",""))),"")</f>
        <v/>
      </c>
      <c r="Y23" s="114" t="str">
        <f ca="1">IF($A23&lt;&gt;"",IF(AND(Y22="PB",W23&gt;=$W$2),"Bet",IF(Y22&lt;&gt;"",Y22,IF(AND(W23=0,MAX($W$5:W22)&gt;=$W$1),"PB",""))),"")</f>
        <v/>
      </c>
      <c r="Z23" s="41">
        <f t="shared" ca="1" si="27"/>
        <v>1</v>
      </c>
      <c r="AA23" s="34">
        <f t="shared" ca="1" si="39"/>
        <v>1</v>
      </c>
      <c r="AB23" s="43" t="str">
        <f t="shared" ca="1" si="28"/>
        <v/>
      </c>
      <c r="AC23" s="43" t="str">
        <f t="shared" ca="1" si="29"/>
        <v/>
      </c>
      <c r="AD23" s="21">
        <f t="shared" ca="1" si="30"/>
        <v>0</v>
      </c>
      <c r="AE23" s="66">
        <f t="shared" ca="1" si="31"/>
        <v>0</v>
      </c>
      <c r="AF23" s="33" t="str">
        <f t="shared" ca="1" si="3"/>
        <v>L</v>
      </c>
      <c r="AG23" s="21">
        <f ca="1">COUNTIF($AF$5:$AF23,AG$4)</f>
        <v>9</v>
      </c>
      <c r="AH23" s="21">
        <f ca="1">COUNTIF($AF$5:$AF23,AH$4)</f>
        <v>10</v>
      </c>
      <c r="AI23" s="112">
        <f t="shared" ca="1" si="18"/>
        <v>1</v>
      </c>
      <c r="AJ23" s="112">
        <f t="shared" ca="1" si="19"/>
        <v>0</v>
      </c>
      <c r="AK23" s="114" t="str">
        <f ca="1">IF($A23&lt;&gt;"",IF(AND(AK22="PB",AI23&gt;=$W$2),"Bet",IF(AK22&lt;&gt;"",AK22,IF(AND(AI23=0,MAX($AI$5:AI22)&gt;=$W$1),"PB",""))),"")</f>
        <v/>
      </c>
      <c r="AL23" s="114" t="str">
        <f ca="1">IF($A23&lt;&gt;"",IF(AND(AL22="PB",AJ23&gt;=$W$2),"Bet",IF(AL22&lt;&gt;"",AL22,IF(AND(AJ23=0,MAX($AJ$5:AJ22)&gt;=$W$1),"PB",""))),"")</f>
        <v/>
      </c>
      <c r="AM23" s="41">
        <f t="shared" ca="1" si="32"/>
        <v>1</v>
      </c>
      <c r="AN23" s="34">
        <f t="shared" ca="1" si="40"/>
        <v>1</v>
      </c>
      <c r="AO23" s="43" t="str">
        <f t="shared" ca="1" si="33"/>
        <v/>
      </c>
      <c r="AP23" s="43" t="str">
        <f t="shared" ca="1" si="34"/>
        <v/>
      </c>
      <c r="AQ23" s="21">
        <f t="shared" ca="1" si="35"/>
        <v>0</v>
      </c>
      <c r="AR23" s="66">
        <f t="shared" ca="1" si="36"/>
        <v>0</v>
      </c>
      <c r="AS23" s="89">
        <f t="shared" ca="1" si="4"/>
        <v>0</v>
      </c>
      <c r="AT23" s="34">
        <f t="shared" ca="1" si="37"/>
        <v>1</v>
      </c>
      <c r="AU23" s="24">
        <f t="shared" ca="1" si="6"/>
        <v>0</v>
      </c>
      <c r="AV23" s="17">
        <f t="shared" ca="1" si="7"/>
        <v>0</v>
      </c>
      <c r="AW23" s="44">
        <f t="shared" ca="1" si="8"/>
        <v>0</v>
      </c>
      <c r="AX23" s="15">
        <f t="shared" ca="1" si="9"/>
        <v>0</v>
      </c>
      <c r="AY23" s="44">
        <f t="shared" ca="1" si="20"/>
        <v>0</v>
      </c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  <c r="BM23" s="40"/>
      <c r="BN23" s="40"/>
      <c r="BO23" s="40"/>
      <c r="BP23" s="40"/>
      <c r="BQ23" s="40"/>
      <c r="BR23" s="40"/>
      <c r="BS23" s="40"/>
      <c r="BT23" s="40"/>
      <c r="BU23" s="40"/>
      <c r="BV23" s="40"/>
      <c r="BW23" s="40"/>
      <c r="BX23" s="40"/>
      <c r="BY23" s="40"/>
      <c r="BZ23" s="40"/>
      <c r="CA23" s="40"/>
      <c r="CB23" s="40"/>
      <c r="CC23" s="40"/>
      <c r="CD23" s="40"/>
      <c r="CE23" s="40"/>
      <c r="CF23" s="40"/>
      <c r="CG23" s="40"/>
      <c r="CH23" s="40"/>
      <c r="CI23" s="40"/>
      <c r="CJ23" s="40"/>
      <c r="CK23" s="40"/>
      <c r="CL23" s="40"/>
      <c r="CM23" s="40"/>
      <c r="CN23" s="40"/>
      <c r="CO23" s="40"/>
      <c r="CP23" s="40"/>
      <c r="CQ23" s="40"/>
      <c r="CR23" s="40"/>
      <c r="CS23" s="40"/>
      <c r="CT23" s="40"/>
      <c r="CU23" s="40"/>
      <c r="CV23" s="40"/>
      <c r="CW23" s="40"/>
      <c r="CX23" s="40"/>
      <c r="CY23" s="40"/>
      <c r="CZ23" s="40"/>
      <c r="DA23" s="40"/>
      <c r="DB23" s="40"/>
      <c r="DC23" s="40"/>
      <c r="DD23" s="40"/>
      <c r="DE23" s="40"/>
      <c r="DF23" s="40"/>
      <c r="DG23" s="40"/>
      <c r="DH23" s="40"/>
      <c r="DI23" s="40"/>
      <c r="DJ23" s="40"/>
      <c r="DK23" s="40"/>
      <c r="DL23" s="40"/>
      <c r="DM23" s="40"/>
      <c r="DN23" s="40"/>
      <c r="DO23" s="40"/>
      <c r="DP23" s="40"/>
      <c r="DQ23" s="40"/>
      <c r="DR23" s="40"/>
      <c r="DS23" s="40"/>
      <c r="DT23" s="40"/>
      <c r="DU23" s="40"/>
      <c r="DV23" s="50" t="e">
        <f>IF(#REF!&lt;&gt;"",#REF!&amp;",","")</f>
        <v>#REF!</v>
      </c>
      <c r="DW23" s="50" t="e">
        <f>IF(#REF!&lt;&gt;"",#REF!&amp;",","")</f>
        <v>#REF!</v>
      </c>
      <c r="DX23" s="50" t="e">
        <f>IF(#REF!&lt;&gt;"",#REF!&amp;",","")</f>
        <v>#REF!</v>
      </c>
      <c r="DY23" s="50" t="e">
        <f>IF(#REF!="","",CONCATENATE(#REF!,","))</f>
        <v>#REF!</v>
      </c>
      <c r="DZ23" s="50" t="e">
        <f>IF(#REF!="","",CONCATENATE(#REF!,","))</f>
        <v>#REF!</v>
      </c>
      <c r="EA23" s="50" t="e">
        <f>IF(#REF!="","",CONCATENATE(#REF!,","))</f>
        <v>#REF!</v>
      </c>
      <c r="EB23" s="50"/>
      <c r="EC23" s="50"/>
      <c r="ED23" s="50"/>
      <c r="EE23" s="50"/>
      <c r="EF23" s="50"/>
      <c r="EG23" s="50"/>
      <c r="EH23" s="127">
        <f t="shared" si="21"/>
        <v>19</v>
      </c>
      <c r="EI23" s="170">
        <v>8</v>
      </c>
      <c r="EJ23" s="1"/>
      <c r="EK23" s="106"/>
      <c r="EL23" s="138"/>
      <c r="EM23" s="139"/>
      <c r="EN23" s="139"/>
      <c r="EO23" s="139"/>
      <c r="EP23" s="139"/>
      <c r="EQ23" s="139"/>
      <c r="ER23" s="139"/>
      <c r="ES23" s="139"/>
      <c r="ET23" s="139"/>
      <c r="EU23" s="139"/>
      <c r="EV23" s="29"/>
      <c r="EW23" s="88">
        <f t="shared" ca="1" si="10"/>
        <v>9</v>
      </c>
      <c r="EX23" s="119"/>
    </row>
    <row r="24" spans="1:199" ht="14.25" customHeight="1">
      <c r="A24" s="88">
        <f t="shared" ca="1" si="5"/>
        <v>9</v>
      </c>
      <c r="B24" s="21" t="str">
        <f t="shared" ca="1" si="0"/>
        <v>DB</v>
      </c>
      <c r="C24" s="7" t="str">
        <f t="shared" ca="1" si="11"/>
        <v/>
      </c>
      <c r="D24" s="34">
        <f t="shared" ca="1" si="12"/>
        <v>0</v>
      </c>
      <c r="E24" s="7" t="str">
        <f t="shared" si="13"/>
        <v/>
      </c>
      <c r="F24" s="33" t="str">
        <f t="shared" ca="1" si="1"/>
        <v>R</v>
      </c>
      <c r="G24" s="21">
        <f ca="1">COUNTIF($F$5:$F24,G$4)</f>
        <v>9</v>
      </c>
      <c r="H24" s="21">
        <f ca="1">COUNTIF($F$5:$F24,H$4)</f>
        <v>11</v>
      </c>
      <c r="I24" s="112">
        <f t="shared" ca="1" si="14"/>
        <v>0</v>
      </c>
      <c r="J24" s="112">
        <f t="shared" ca="1" si="15"/>
        <v>3</v>
      </c>
      <c r="K24" s="114" t="str">
        <f ca="1">IF($A24&lt;&gt;"",IF(AND(K23="PB",I24&gt;=$W$2),"Bet",IF(K23&lt;&gt;"",K23,IF(AND(I24=0,MAX(I$5:$I23)&gt;=$W$1),"PB",""))),"")</f>
        <v/>
      </c>
      <c r="L24" s="114" t="str">
        <f ca="1">IF($A24&lt;&gt;"",IF(AND(L23="PB",J24&gt;=$W$2),"Bet",IF(L23&lt;&gt;"",L23,IF(AND(J24=0,MAX(J$5:$J23)&gt;=$W$1),"PB",""))),"")</f>
        <v/>
      </c>
      <c r="M24" s="41">
        <f t="shared" ca="1" si="22"/>
        <v>1</v>
      </c>
      <c r="N24" s="34">
        <f t="shared" ca="1" si="38"/>
        <v>1</v>
      </c>
      <c r="O24" s="43" t="str">
        <f t="shared" ca="1" si="23"/>
        <v/>
      </c>
      <c r="P24" s="43" t="str">
        <f t="shared" ca="1" si="24"/>
        <v/>
      </c>
      <c r="Q24" s="21">
        <f t="shared" ca="1" si="25"/>
        <v>0</v>
      </c>
      <c r="R24" s="66">
        <f t="shared" ca="1" si="26"/>
        <v>0</v>
      </c>
      <c r="S24" s="33" t="str">
        <f t="shared" ca="1" si="2"/>
        <v>O</v>
      </c>
      <c r="T24" s="21">
        <f ca="1">COUNTIF($S$5:$S24,T$4)</f>
        <v>11</v>
      </c>
      <c r="U24" s="21">
        <f ca="1">COUNTIF($S$5:$S24,U$4)</f>
        <v>9</v>
      </c>
      <c r="V24" s="112">
        <f t="shared" ca="1" si="16"/>
        <v>2</v>
      </c>
      <c r="W24" s="112">
        <f t="shared" ca="1" si="17"/>
        <v>0</v>
      </c>
      <c r="X24" s="114" t="str">
        <f ca="1">IF($A24&lt;&gt;"",IF(AND(X23="PB",V24&gt;=$W$2),"Bet",IF(X23&lt;&gt;"",X23,IF(AND(V24=0,MAX($V$5:V23)&gt;=$W$1),"PB",""))),"")</f>
        <v/>
      </c>
      <c r="Y24" s="114" t="str">
        <f ca="1">IF($A24&lt;&gt;"",IF(AND(Y23="PB",W24&gt;=$W$2),"Bet",IF(Y23&lt;&gt;"",Y23,IF(AND(W24=0,MAX($W$5:W23)&gt;=$W$1),"PB",""))),"")</f>
        <v/>
      </c>
      <c r="Z24" s="41">
        <f t="shared" ca="1" si="27"/>
        <v>1</v>
      </c>
      <c r="AA24" s="34">
        <f t="shared" ca="1" si="39"/>
        <v>1</v>
      </c>
      <c r="AB24" s="43" t="str">
        <f t="shared" ca="1" si="28"/>
        <v/>
      </c>
      <c r="AC24" s="43" t="str">
        <f t="shared" ca="1" si="29"/>
        <v/>
      </c>
      <c r="AD24" s="21">
        <f t="shared" ca="1" si="30"/>
        <v>0</v>
      </c>
      <c r="AE24" s="66">
        <f t="shared" ca="1" si="31"/>
        <v>0</v>
      </c>
      <c r="AF24" s="33" t="str">
        <f t="shared" ca="1" si="3"/>
        <v>L</v>
      </c>
      <c r="AG24" s="21">
        <f ca="1">COUNTIF($AF$5:$AF24,AG$4)</f>
        <v>9</v>
      </c>
      <c r="AH24" s="21">
        <f ca="1">COUNTIF($AF$5:$AF24,AH$4)</f>
        <v>11</v>
      </c>
      <c r="AI24" s="112">
        <f t="shared" ca="1" si="18"/>
        <v>2</v>
      </c>
      <c r="AJ24" s="112">
        <f t="shared" ca="1" si="19"/>
        <v>0</v>
      </c>
      <c r="AK24" s="114" t="str">
        <f ca="1">IF($A24&lt;&gt;"",IF(AND(AK23="PB",AI24&gt;=$W$2),"Bet",IF(AK23&lt;&gt;"",AK23,IF(AND(AI24=0,MAX($AI$5:AI23)&gt;=$W$1),"PB",""))),"")</f>
        <v/>
      </c>
      <c r="AL24" s="114" t="str">
        <f ca="1">IF($A24&lt;&gt;"",IF(AND(AL23="PB",AJ24&gt;=$W$2),"Bet",IF(AL23&lt;&gt;"",AL23,IF(AND(AJ24=0,MAX($AJ$5:AJ23)&gt;=$W$1),"PB",""))),"")</f>
        <v/>
      </c>
      <c r="AM24" s="41">
        <f t="shared" ca="1" si="32"/>
        <v>1</v>
      </c>
      <c r="AN24" s="34">
        <f t="shared" ca="1" si="40"/>
        <v>1</v>
      </c>
      <c r="AO24" s="43" t="str">
        <f t="shared" ca="1" si="33"/>
        <v/>
      </c>
      <c r="AP24" s="43" t="str">
        <f t="shared" ca="1" si="34"/>
        <v/>
      </c>
      <c r="AQ24" s="21">
        <f t="shared" ca="1" si="35"/>
        <v>0</v>
      </c>
      <c r="AR24" s="66">
        <f t="shared" ca="1" si="36"/>
        <v>0</v>
      </c>
      <c r="AS24" s="89">
        <f t="shared" ca="1" si="4"/>
        <v>0</v>
      </c>
      <c r="AT24" s="34">
        <f t="shared" ca="1" si="37"/>
        <v>1</v>
      </c>
      <c r="AU24" s="24">
        <f t="shared" ca="1" si="6"/>
        <v>0</v>
      </c>
      <c r="AV24" s="17">
        <f t="shared" ca="1" si="7"/>
        <v>0</v>
      </c>
      <c r="AW24" s="44">
        <f t="shared" ca="1" si="8"/>
        <v>0</v>
      </c>
      <c r="AX24" s="15">
        <f t="shared" ca="1" si="9"/>
        <v>0</v>
      </c>
      <c r="AY24" s="44">
        <f t="shared" ca="1" si="20"/>
        <v>0</v>
      </c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0"/>
      <c r="BM24" s="40"/>
      <c r="BN24" s="40"/>
      <c r="BO24" s="40"/>
      <c r="BP24" s="40"/>
      <c r="BQ24" s="40"/>
      <c r="BR24" s="40"/>
      <c r="BS24" s="40"/>
      <c r="BT24" s="40"/>
      <c r="BU24" s="40"/>
      <c r="BV24" s="40"/>
      <c r="BW24" s="40"/>
      <c r="BX24" s="40"/>
      <c r="BY24" s="40"/>
      <c r="BZ24" s="40"/>
      <c r="CA24" s="40"/>
      <c r="CB24" s="40"/>
      <c r="CC24" s="40"/>
      <c r="CD24" s="40"/>
      <c r="CE24" s="40"/>
      <c r="CF24" s="40"/>
      <c r="CG24" s="40"/>
      <c r="CH24" s="40"/>
      <c r="CI24" s="40"/>
      <c r="CJ24" s="40"/>
      <c r="CK24" s="40"/>
      <c r="CL24" s="40"/>
      <c r="CM24" s="40"/>
      <c r="CN24" s="40"/>
      <c r="CO24" s="40"/>
      <c r="CP24" s="40"/>
      <c r="CQ24" s="40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40"/>
      <c r="DE24" s="40"/>
      <c r="DF24" s="40"/>
      <c r="DG24" s="40"/>
      <c r="DH24" s="40"/>
      <c r="DI24" s="40"/>
      <c r="DJ24" s="40"/>
      <c r="DK24" s="40"/>
      <c r="DL24" s="40"/>
      <c r="DM24" s="40"/>
      <c r="DN24" s="40"/>
      <c r="DO24" s="40"/>
      <c r="DP24" s="40"/>
      <c r="DQ24" s="40"/>
      <c r="DR24" s="40"/>
      <c r="DS24" s="40"/>
      <c r="DT24" s="40"/>
      <c r="DU24" s="40"/>
      <c r="DV24" s="50" t="e">
        <f>IF(#REF!&lt;&gt;"",#REF!&amp;",","")</f>
        <v>#REF!</v>
      </c>
      <c r="DW24" s="50" t="e">
        <f>IF(#REF!&lt;&gt;"",#REF!&amp;",","")</f>
        <v>#REF!</v>
      </c>
      <c r="DX24" s="50" t="e">
        <f>IF(#REF!&lt;&gt;"",#REF!&amp;",","")</f>
        <v>#REF!</v>
      </c>
      <c r="DY24" s="50" t="e">
        <f>IF(#REF!="","",CONCATENATE(#REF!,","))</f>
        <v>#REF!</v>
      </c>
      <c r="DZ24" s="50" t="e">
        <f>IF(#REF!="","",CONCATENATE(#REF!,","))</f>
        <v>#REF!</v>
      </c>
      <c r="EA24" s="50" t="e">
        <f>IF(#REF!="","",CONCATENATE(#REF!,","))</f>
        <v>#REF!</v>
      </c>
      <c r="EB24" s="50"/>
      <c r="EC24" s="50"/>
      <c r="ED24" s="50"/>
      <c r="EE24" s="50"/>
      <c r="EF24" s="50"/>
      <c r="EG24" s="50"/>
      <c r="EH24" s="127">
        <f t="shared" si="21"/>
        <v>20</v>
      </c>
      <c r="EI24" s="170">
        <v>9</v>
      </c>
      <c r="EJ24" s="1"/>
      <c r="EK24" s="106"/>
      <c r="EL24" s="144"/>
      <c r="EM24" s="145"/>
      <c r="EN24" s="145"/>
      <c r="EO24" s="145"/>
      <c r="EP24" s="145"/>
      <c r="EQ24" s="145"/>
      <c r="ER24" s="145"/>
      <c r="ES24" s="145"/>
      <c r="ET24" s="145"/>
      <c r="EU24" s="145"/>
      <c r="EV24" s="29"/>
      <c r="EW24" s="88">
        <f t="shared" ca="1" si="10"/>
        <v>30</v>
      </c>
      <c r="EX24" s="119"/>
    </row>
    <row r="25" spans="1:199" ht="15.75">
      <c r="A25" s="88">
        <f t="shared" ca="1" si="5"/>
        <v>32</v>
      </c>
      <c r="B25" s="21" t="str">
        <f t="shared" ca="1" si="0"/>
        <v>DB</v>
      </c>
      <c r="C25" s="7" t="str">
        <f t="shared" ca="1" si="11"/>
        <v/>
      </c>
      <c r="D25" s="34">
        <f t="shared" ca="1" si="12"/>
        <v>0</v>
      </c>
      <c r="E25" s="7" t="str">
        <f t="shared" si="13"/>
        <v/>
      </c>
      <c r="F25" s="33" t="str">
        <f t="shared" ca="1" si="1"/>
        <v>R</v>
      </c>
      <c r="G25" s="21">
        <f ca="1">COUNTIF($F$5:$F25,G$4)</f>
        <v>10</v>
      </c>
      <c r="H25" s="21">
        <f ca="1">COUNTIF($F$5:$F25,H$4)</f>
        <v>11</v>
      </c>
      <c r="I25" s="112">
        <f t="shared" ca="1" si="14"/>
        <v>0</v>
      </c>
      <c r="J25" s="112">
        <f t="shared" ca="1" si="15"/>
        <v>4</v>
      </c>
      <c r="K25" s="114" t="str">
        <f ca="1">IF($A25&lt;&gt;"",IF(AND(K24="PB",I25&gt;=$W$2),"Bet",IF(K24&lt;&gt;"",K24,IF(AND(I25=0,MAX(I$5:$I24)&gt;=$W$1),"PB",""))),"")</f>
        <v/>
      </c>
      <c r="L25" s="114" t="str">
        <f ca="1">IF($A25&lt;&gt;"",IF(AND(L24="PB",J25&gt;=$W$2),"Bet",IF(L24&lt;&gt;"",L24,IF(AND(J25=0,MAX(J$5:$J24)&gt;=$W$1),"PB",""))),"")</f>
        <v/>
      </c>
      <c r="M25" s="41">
        <f t="shared" ca="1" si="22"/>
        <v>1</v>
      </c>
      <c r="N25" s="34">
        <f t="shared" ca="1" si="38"/>
        <v>1</v>
      </c>
      <c r="O25" s="43" t="str">
        <f t="shared" ca="1" si="23"/>
        <v/>
      </c>
      <c r="P25" s="43" t="str">
        <f t="shared" ca="1" si="24"/>
        <v/>
      </c>
      <c r="Q25" s="21">
        <f t="shared" ca="1" si="25"/>
        <v>0</v>
      </c>
      <c r="R25" s="66">
        <f t="shared" ca="1" si="26"/>
        <v>0</v>
      </c>
      <c r="S25" s="33" t="str">
        <f t="shared" ca="1" si="2"/>
        <v>E</v>
      </c>
      <c r="T25" s="21">
        <f ca="1">COUNTIF($S$5:$S25,T$4)</f>
        <v>12</v>
      </c>
      <c r="U25" s="21">
        <f ca="1">COUNTIF($S$5:$S25,U$4)</f>
        <v>9</v>
      </c>
      <c r="V25" s="112">
        <f t="shared" ca="1" si="16"/>
        <v>0</v>
      </c>
      <c r="W25" s="112">
        <f t="shared" ca="1" si="17"/>
        <v>1</v>
      </c>
      <c r="X25" s="114" t="str">
        <f ca="1">IF($A25&lt;&gt;"",IF(AND(X24="PB",V25&gt;=$W$2),"Bet",IF(X24&lt;&gt;"",X24,IF(AND(V25=0,MAX($V$5:V24)&gt;=$W$1),"PB",""))),"")</f>
        <v/>
      </c>
      <c r="Y25" s="114" t="str">
        <f ca="1">IF($A25&lt;&gt;"",IF(AND(Y24="PB",W25&gt;=$W$2),"Bet",IF(Y24&lt;&gt;"",Y24,IF(AND(W25=0,MAX($W$5:W24)&gt;=$W$1),"PB",""))),"")</f>
        <v/>
      </c>
      <c r="Z25" s="41">
        <f t="shared" ca="1" si="27"/>
        <v>1</v>
      </c>
      <c r="AA25" s="34">
        <f t="shared" ca="1" si="39"/>
        <v>1</v>
      </c>
      <c r="AB25" s="43" t="str">
        <f t="shared" ca="1" si="28"/>
        <v/>
      </c>
      <c r="AC25" s="43" t="str">
        <f t="shared" ca="1" si="29"/>
        <v/>
      </c>
      <c r="AD25" s="21">
        <f t="shared" ca="1" si="30"/>
        <v>0</v>
      </c>
      <c r="AE25" s="66">
        <f t="shared" ca="1" si="31"/>
        <v>0</v>
      </c>
      <c r="AF25" s="33" t="str">
        <f t="shared" ca="1" si="3"/>
        <v>H</v>
      </c>
      <c r="AG25" s="21">
        <f ca="1">COUNTIF($AF$5:$AF25,AG$4)</f>
        <v>10</v>
      </c>
      <c r="AH25" s="21">
        <f ca="1">COUNTIF($AF$5:$AF25,AH$4)</f>
        <v>11</v>
      </c>
      <c r="AI25" s="112">
        <f t="shared" ca="1" si="18"/>
        <v>0</v>
      </c>
      <c r="AJ25" s="112">
        <f t="shared" ca="1" si="19"/>
        <v>1</v>
      </c>
      <c r="AK25" s="114" t="str">
        <f ca="1">IF($A25&lt;&gt;"",IF(AND(AK24="PB",AI25&gt;=$W$2),"Bet",IF(AK24&lt;&gt;"",AK24,IF(AND(AI25=0,MAX($AI$5:AI24)&gt;=$W$1),"PB",""))),"")</f>
        <v/>
      </c>
      <c r="AL25" s="114" t="str">
        <f ca="1">IF($A25&lt;&gt;"",IF(AND(AL24="PB",AJ25&gt;=$W$2),"Bet",IF(AL24&lt;&gt;"",AL24,IF(AND(AJ25=0,MAX($AJ$5:AJ24)&gt;=$W$1),"PB",""))),"")</f>
        <v/>
      </c>
      <c r="AM25" s="41">
        <f t="shared" ca="1" si="32"/>
        <v>1</v>
      </c>
      <c r="AN25" s="34">
        <f t="shared" ca="1" si="40"/>
        <v>1</v>
      </c>
      <c r="AO25" s="43" t="str">
        <f t="shared" ca="1" si="33"/>
        <v/>
      </c>
      <c r="AP25" s="43" t="str">
        <f t="shared" ca="1" si="34"/>
        <v/>
      </c>
      <c r="AQ25" s="21">
        <f t="shared" ca="1" si="35"/>
        <v>0</v>
      </c>
      <c r="AR25" s="66">
        <f t="shared" ca="1" si="36"/>
        <v>0</v>
      </c>
      <c r="AS25" s="89">
        <f t="shared" ca="1" si="4"/>
        <v>0</v>
      </c>
      <c r="AT25" s="34">
        <f t="shared" ca="1" si="37"/>
        <v>1</v>
      </c>
      <c r="AU25" s="24">
        <f t="shared" ca="1" si="6"/>
        <v>0</v>
      </c>
      <c r="AV25" s="17">
        <f t="shared" ca="1" si="7"/>
        <v>0</v>
      </c>
      <c r="AW25" s="44">
        <f t="shared" ca="1" si="8"/>
        <v>0</v>
      </c>
      <c r="AX25" s="15">
        <f t="shared" ca="1" si="9"/>
        <v>0</v>
      </c>
      <c r="AY25" s="44">
        <f t="shared" ca="1" si="20"/>
        <v>0</v>
      </c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  <c r="BZ25" s="40"/>
      <c r="CA25" s="40"/>
      <c r="CB25" s="40"/>
      <c r="CC25" s="40"/>
      <c r="CD25" s="40"/>
      <c r="CE25" s="40"/>
      <c r="CF25" s="40"/>
      <c r="CG25" s="40"/>
      <c r="CH25" s="40"/>
      <c r="CI25" s="40"/>
      <c r="CJ25" s="40"/>
      <c r="CK25" s="40"/>
      <c r="CL25" s="40"/>
      <c r="CM25" s="40"/>
      <c r="CN25" s="40"/>
      <c r="CO25" s="40"/>
      <c r="CP25" s="40"/>
      <c r="CQ25" s="40"/>
      <c r="CR25" s="40"/>
      <c r="CS25" s="40"/>
      <c r="CT25" s="40"/>
      <c r="CU25" s="40"/>
      <c r="CV25" s="40"/>
      <c r="CW25" s="40"/>
      <c r="CX25" s="40"/>
      <c r="CY25" s="40"/>
      <c r="CZ25" s="40"/>
      <c r="DA25" s="40"/>
      <c r="DB25" s="40"/>
      <c r="DC25" s="40"/>
      <c r="DD25" s="40"/>
      <c r="DE25" s="40"/>
      <c r="DF25" s="40"/>
      <c r="DG25" s="40"/>
      <c r="DH25" s="40"/>
      <c r="DI25" s="40"/>
      <c r="DJ25" s="40"/>
      <c r="DK25" s="40"/>
      <c r="DL25" s="40"/>
      <c r="DM25" s="40"/>
      <c r="DN25" s="40"/>
      <c r="DO25" s="40"/>
      <c r="DP25" s="40"/>
      <c r="DQ25" s="40"/>
      <c r="DR25" s="40"/>
      <c r="DS25" s="40"/>
      <c r="DT25" s="40"/>
      <c r="DU25" s="40"/>
      <c r="DV25" s="50" t="e">
        <f>IF(#REF!&lt;&gt;"",#REF!&amp;",","")</f>
        <v>#REF!</v>
      </c>
      <c r="DW25" s="50" t="e">
        <f>IF(#REF!&lt;&gt;"",#REF!&amp;",","")</f>
        <v>#REF!</v>
      </c>
      <c r="DX25" s="50" t="e">
        <f>IF(#REF!&lt;&gt;"",#REF!&amp;",","")</f>
        <v>#REF!</v>
      </c>
      <c r="DY25" s="50" t="e">
        <f>IF(#REF!="","",CONCATENATE(#REF!,","))</f>
        <v>#REF!</v>
      </c>
      <c r="DZ25" s="50" t="e">
        <f>IF(#REF!="","",CONCATENATE(#REF!,","))</f>
        <v>#REF!</v>
      </c>
      <c r="EA25" s="50" t="e">
        <f>IF(#REF!="","",CONCATENATE(#REF!,","))</f>
        <v>#REF!</v>
      </c>
      <c r="EB25" s="50"/>
      <c r="EC25" s="50"/>
      <c r="ED25" s="50"/>
      <c r="EE25" s="50"/>
      <c r="EF25" s="50"/>
      <c r="EG25" s="50"/>
      <c r="EH25" s="127">
        <f t="shared" si="21"/>
        <v>21</v>
      </c>
      <c r="EI25" s="170">
        <v>10</v>
      </c>
      <c r="EJ25" s="1"/>
      <c r="EK25" s="106"/>
      <c r="EL25" s="138"/>
      <c r="EM25" s="139"/>
      <c r="EN25" s="139"/>
      <c r="EO25" s="139"/>
      <c r="EP25" s="139"/>
      <c r="EQ25" s="139"/>
      <c r="ER25" s="139"/>
      <c r="ES25" s="139"/>
      <c r="ET25" s="139"/>
      <c r="EU25" s="139"/>
      <c r="EV25" s="29"/>
      <c r="EW25" s="88">
        <f t="shared" ca="1" si="10"/>
        <v>2</v>
      </c>
      <c r="EX25" s="119"/>
    </row>
    <row r="26" spans="1:199" ht="15.75">
      <c r="A26" s="88">
        <f t="shared" ca="1" si="5"/>
        <v>6</v>
      </c>
      <c r="B26" s="21" t="str">
        <f t="shared" ca="1" si="0"/>
        <v>DB</v>
      </c>
      <c r="C26" s="7" t="str">
        <f t="shared" ca="1" si="11"/>
        <v/>
      </c>
      <c r="D26" s="34">
        <f t="shared" ca="1" si="12"/>
        <v>0</v>
      </c>
      <c r="E26" s="7" t="str">
        <f t="shared" si="13"/>
        <v/>
      </c>
      <c r="F26" s="33" t="str">
        <f t="shared" ca="1" si="1"/>
        <v>B</v>
      </c>
      <c r="G26" s="21">
        <f ca="1">COUNTIF($F$5:$F26,G$4)</f>
        <v>10</v>
      </c>
      <c r="H26" s="21">
        <f ca="1">COUNTIF($F$5:$F26,H$4)</f>
        <v>12</v>
      </c>
      <c r="I26" s="112">
        <f t="shared" ca="1" si="14"/>
        <v>1</v>
      </c>
      <c r="J26" s="112">
        <f t="shared" ca="1" si="15"/>
        <v>0</v>
      </c>
      <c r="K26" s="114" t="str">
        <f ca="1">IF($A26&lt;&gt;"",IF(AND(K25="PB",I26&gt;=$W$2),"Bet",IF(K25&lt;&gt;"",K25,IF(AND(I26=0,MAX(I$5:$I25)&gt;=$W$1),"PB",""))),"")</f>
        <v/>
      </c>
      <c r="L26" s="114" t="str">
        <f ca="1">IF($A26&lt;&gt;"",IF(AND(L25="PB",J26&gt;=$W$2),"Bet",IF(L25&lt;&gt;"",L25,IF(AND(J26=0,MAX(J$5:$J25)&gt;=$W$1),"PB",""))),"")</f>
        <v/>
      </c>
      <c r="M26" s="41">
        <f t="shared" ca="1" si="22"/>
        <v>1</v>
      </c>
      <c r="N26" s="34">
        <f t="shared" ca="1" si="38"/>
        <v>1</v>
      </c>
      <c r="O26" s="43" t="str">
        <f t="shared" ca="1" si="23"/>
        <v/>
      </c>
      <c r="P26" s="43" t="str">
        <f t="shared" ca="1" si="24"/>
        <v/>
      </c>
      <c r="Q26" s="21">
        <f t="shared" ca="1" si="25"/>
        <v>0</v>
      </c>
      <c r="R26" s="66">
        <f t="shared" ca="1" si="26"/>
        <v>0</v>
      </c>
      <c r="S26" s="33" t="str">
        <f t="shared" ca="1" si="2"/>
        <v>E</v>
      </c>
      <c r="T26" s="21">
        <f ca="1">COUNTIF($S$5:$S26,T$4)</f>
        <v>13</v>
      </c>
      <c r="U26" s="21">
        <f ca="1">COUNTIF($S$5:$S26,U$4)</f>
        <v>9</v>
      </c>
      <c r="V26" s="112">
        <f t="shared" ca="1" si="16"/>
        <v>0</v>
      </c>
      <c r="W26" s="112">
        <f t="shared" ca="1" si="17"/>
        <v>2</v>
      </c>
      <c r="X26" s="114" t="str">
        <f ca="1">IF($A26&lt;&gt;"",IF(AND(X25="PB",V26&gt;=$W$2),"Bet",IF(X25&lt;&gt;"",X25,IF(AND(V26=0,MAX($V$5:V25)&gt;=$W$1),"PB",""))),"")</f>
        <v/>
      </c>
      <c r="Y26" s="114" t="str">
        <f ca="1">IF($A26&lt;&gt;"",IF(AND(Y25="PB",W26&gt;=$W$2),"Bet",IF(Y25&lt;&gt;"",Y25,IF(AND(W26=0,MAX($W$5:W25)&gt;=$W$1),"PB",""))),"")</f>
        <v/>
      </c>
      <c r="Z26" s="41">
        <f t="shared" ca="1" si="27"/>
        <v>1</v>
      </c>
      <c r="AA26" s="34">
        <f t="shared" ca="1" si="39"/>
        <v>1</v>
      </c>
      <c r="AB26" s="43" t="str">
        <f t="shared" ca="1" si="28"/>
        <v/>
      </c>
      <c r="AC26" s="43" t="str">
        <f t="shared" ca="1" si="29"/>
        <v/>
      </c>
      <c r="AD26" s="21">
        <f t="shared" ca="1" si="30"/>
        <v>0</v>
      </c>
      <c r="AE26" s="66">
        <f t="shared" ca="1" si="31"/>
        <v>0</v>
      </c>
      <c r="AF26" s="33" t="str">
        <f t="shared" ca="1" si="3"/>
        <v>L</v>
      </c>
      <c r="AG26" s="21">
        <f ca="1">COUNTIF($AF$5:$AF26,AG$4)</f>
        <v>10</v>
      </c>
      <c r="AH26" s="21">
        <f ca="1">COUNTIF($AF$5:$AF26,AH$4)</f>
        <v>12</v>
      </c>
      <c r="AI26" s="112">
        <f t="shared" ca="1" si="18"/>
        <v>1</v>
      </c>
      <c r="AJ26" s="112">
        <f t="shared" ca="1" si="19"/>
        <v>0</v>
      </c>
      <c r="AK26" s="114" t="str">
        <f ca="1">IF($A26&lt;&gt;"",IF(AND(AK25="PB",AI26&gt;=$W$2),"Bet",IF(AK25&lt;&gt;"",AK25,IF(AND(AI26=0,MAX($AI$5:AI25)&gt;=$W$1),"PB",""))),"")</f>
        <v/>
      </c>
      <c r="AL26" s="114" t="str">
        <f ca="1">IF($A26&lt;&gt;"",IF(AND(AL25="PB",AJ26&gt;=$W$2),"Bet",IF(AL25&lt;&gt;"",AL25,IF(AND(AJ26=0,MAX($AJ$5:AJ25)&gt;=$W$1),"PB",""))),"")</f>
        <v/>
      </c>
      <c r="AM26" s="41">
        <f t="shared" ca="1" si="32"/>
        <v>1</v>
      </c>
      <c r="AN26" s="34">
        <f t="shared" ca="1" si="40"/>
        <v>1</v>
      </c>
      <c r="AO26" s="43" t="str">
        <f t="shared" ca="1" si="33"/>
        <v/>
      </c>
      <c r="AP26" s="43" t="str">
        <f t="shared" ca="1" si="34"/>
        <v/>
      </c>
      <c r="AQ26" s="21">
        <f t="shared" ca="1" si="35"/>
        <v>0</v>
      </c>
      <c r="AR26" s="66">
        <f t="shared" ca="1" si="36"/>
        <v>0</v>
      </c>
      <c r="AS26" s="89">
        <f t="shared" ca="1" si="4"/>
        <v>0</v>
      </c>
      <c r="AT26" s="34">
        <f t="shared" ca="1" si="37"/>
        <v>1</v>
      </c>
      <c r="AU26" s="24">
        <f t="shared" ca="1" si="6"/>
        <v>0</v>
      </c>
      <c r="AV26" s="17">
        <f t="shared" ca="1" si="7"/>
        <v>0</v>
      </c>
      <c r="AW26" s="44">
        <f t="shared" ca="1" si="8"/>
        <v>0</v>
      </c>
      <c r="AX26" s="15">
        <f t="shared" ca="1" si="9"/>
        <v>0</v>
      </c>
      <c r="AY26" s="44">
        <f t="shared" ca="1" si="20"/>
        <v>0</v>
      </c>
      <c r="AZ26" s="40"/>
      <c r="BA26" s="40"/>
      <c r="BB26" s="40"/>
      <c r="BC26" s="40"/>
      <c r="BD26" s="40"/>
      <c r="BE26" s="40"/>
      <c r="BF26" s="40"/>
      <c r="BG26" s="40"/>
      <c r="BH26" s="40"/>
      <c r="BI26" s="40"/>
      <c r="BJ26" s="40"/>
      <c r="BK26" s="40"/>
      <c r="BL26" s="40"/>
      <c r="BM26" s="40"/>
      <c r="BN26" s="40"/>
      <c r="BO26" s="40"/>
      <c r="BP26" s="40"/>
      <c r="BQ26" s="40"/>
      <c r="BR26" s="40"/>
      <c r="BS26" s="40"/>
      <c r="BT26" s="40"/>
      <c r="BU26" s="40"/>
      <c r="BV26" s="40"/>
      <c r="BW26" s="40"/>
      <c r="BX26" s="40"/>
      <c r="BY26" s="40"/>
      <c r="BZ26" s="40"/>
      <c r="CA26" s="40"/>
      <c r="CB26" s="40"/>
      <c r="CC26" s="40"/>
      <c r="CD26" s="40"/>
      <c r="CE26" s="40"/>
      <c r="CF26" s="40"/>
      <c r="CG26" s="40"/>
      <c r="CH26" s="40"/>
      <c r="CI26" s="40"/>
      <c r="CJ26" s="40"/>
      <c r="CK26" s="40"/>
      <c r="CL26" s="40"/>
      <c r="CM26" s="40"/>
      <c r="CN26" s="40"/>
      <c r="CO26" s="40"/>
      <c r="CP26" s="40"/>
      <c r="CQ26" s="40"/>
      <c r="CR26" s="40"/>
      <c r="CS26" s="40"/>
      <c r="CT26" s="40"/>
      <c r="CU26" s="40"/>
      <c r="CV26" s="40"/>
      <c r="CW26" s="40"/>
      <c r="CX26" s="40"/>
      <c r="CY26" s="40"/>
      <c r="CZ26" s="40"/>
      <c r="DA26" s="40"/>
      <c r="DB26" s="40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0"/>
      <c r="DN26" s="40"/>
      <c r="DO26" s="40"/>
      <c r="DP26" s="40"/>
      <c r="DQ26" s="40"/>
      <c r="DR26" s="40"/>
      <c r="DS26" s="40"/>
      <c r="DT26" s="40"/>
      <c r="DU26" s="40"/>
      <c r="DV26" s="50" t="e">
        <f>IF(#REF!&lt;&gt;"",#REF!&amp;",","")</f>
        <v>#REF!</v>
      </c>
      <c r="DW26" s="50" t="e">
        <f>IF(#REF!&lt;&gt;"",#REF!&amp;",","")</f>
        <v>#REF!</v>
      </c>
      <c r="DX26" s="50" t="e">
        <f>IF(#REF!&lt;&gt;"",#REF!&amp;",","")</f>
        <v>#REF!</v>
      </c>
      <c r="DY26" s="50" t="e">
        <f>IF(#REF!="","",CONCATENATE(#REF!,","))</f>
        <v>#REF!</v>
      </c>
      <c r="DZ26" s="50" t="e">
        <f>IF(#REF!="","",CONCATENATE(#REF!,","))</f>
        <v>#REF!</v>
      </c>
      <c r="EA26" s="50" t="e">
        <f>IF(#REF!="","",CONCATENATE(#REF!,","))</f>
        <v>#REF!</v>
      </c>
      <c r="EB26" s="50"/>
      <c r="EC26" s="50"/>
      <c r="ED26" s="50"/>
      <c r="EE26" s="50"/>
      <c r="EF26" s="50"/>
      <c r="EG26" s="50"/>
      <c r="EH26" s="127">
        <f t="shared" si="21"/>
        <v>22</v>
      </c>
      <c r="EI26" s="170">
        <v>11</v>
      </c>
      <c r="EJ26" s="1"/>
      <c r="EK26" s="106"/>
      <c r="EL26" s="142"/>
      <c r="EM26" s="143"/>
      <c r="EN26" s="143"/>
      <c r="EO26" s="143"/>
      <c r="EP26" s="143"/>
      <c r="EQ26" s="143"/>
      <c r="ER26" s="143"/>
      <c r="ES26" s="143"/>
      <c r="ET26" s="143"/>
      <c r="EU26" s="143"/>
      <c r="EV26" s="29"/>
      <c r="EW26" s="88">
        <f t="shared" ca="1" si="10"/>
        <v>16</v>
      </c>
      <c r="EX26" s="119"/>
    </row>
    <row r="27" spans="1:199" ht="15.75">
      <c r="A27" s="88">
        <f t="shared" ca="1" si="5"/>
        <v>5</v>
      </c>
      <c r="B27" s="21" t="str">
        <f t="shared" ca="1" si="0"/>
        <v>DB</v>
      </c>
      <c r="C27" s="7" t="str">
        <f t="shared" ca="1" si="11"/>
        <v/>
      </c>
      <c r="D27" s="34">
        <f t="shared" ca="1" si="12"/>
        <v>0</v>
      </c>
      <c r="E27" s="7" t="str">
        <f t="shared" si="13"/>
        <v/>
      </c>
      <c r="F27" s="33" t="str">
        <f t="shared" ca="1" si="1"/>
        <v>R</v>
      </c>
      <c r="G27" s="21">
        <f ca="1">COUNTIF($F$5:$F27,G$4)</f>
        <v>11</v>
      </c>
      <c r="H27" s="21">
        <f ca="1">COUNTIF($F$5:$F27,H$4)</f>
        <v>12</v>
      </c>
      <c r="I27" s="112">
        <f t="shared" ca="1" si="14"/>
        <v>0</v>
      </c>
      <c r="J27" s="112">
        <f t="shared" ca="1" si="15"/>
        <v>1</v>
      </c>
      <c r="K27" s="114" t="str">
        <f ca="1">IF($A27&lt;&gt;"",IF(AND(K26="PB",I27&gt;=$W$2),"Bet",IF(K26&lt;&gt;"",K26,IF(AND(I27=0,MAX(I$5:$I26)&gt;=$W$1),"PB",""))),"")</f>
        <v/>
      </c>
      <c r="L27" s="114" t="str">
        <f ca="1">IF($A27&lt;&gt;"",IF(AND(L26="PB",J27&gt;=$W$2),"Bet",IF(L26&lt;&gt;"",L26,IF(AND(J27=0,MAX(J$5:$J26)&gt;=$W$1),"PB",""))),"")</f>
        <v/>
      </c>
      <c r="M27" s="41">
        <f t="shared" ca="1" si="22"/>
        <v>1</v>
      </c>
      <c r="N27" s="34">
        <f t="shared" ca="1" si="38"/>
        <v>1</v>
      </c>
      <c r="O27" s="43" t="str">
        <f t="shared" ca="1" si="23"/>
        <v/>
      </c>
      <c r="P27" s="43" t="str">
        <f t="shared" ca="1" si="24"/>
        <v/>
      </c>
      <c r="Q27" s="21">
        <f t="shared" ca="1" si="25"/>
        <v>0</v>
      </c>
      <c r="R27" s="66">
        <f t="shared" ca="1" si="26"/>
        <v>0</v>
      </c>
      <c r="S27" s="33" t="str">
        <f t="shared" ca="1" si="2"/>
        <v>O</v>
      </c>
      <c r="T27" s="21">
        <f ca="1">COUNTIF($S$5:$S27,T$4)</f>
        <v>13</v>
      </c>
      <c r="U27" s="21">
        <f ca="1">COUNTIF($S$5:$S27,U$4)</f>
        <v>10</v>
      </c>
      <c r="V27" s="112">
        <f t="shared" ca="1" si="16"/>
        <v>1</v>
      </c>
      <c r="W27" s="112">
        <f t="shared" ca="1" si="17"/>
        <v>0</v>
      </c>
      <c r="X27" s="114" t="str">
        <f ca="1">IF($A27&lt;&gt;"",IF(AND(X26="PB",V27&gt;=$W$2),"Bet",IF(X26&lt;&gt;"",X26,IF(AND(V27=0,MAX($V$5:V26)&gt;=$W$1),"PB",""))),"")</f>
        <v/>
      </c>
      <c r="Y27" s="114" t="str">
        <f ca="1">IF($A27&lt;&gt;"",IF(AND(Y26="PB",W27&gt;=$W$2),"Bet",IF(Y26&lt;&gt;"",Y26,IF(AND(W27=0,MAX($W$5:W26)&gt;=$W$1),"PB",""))),"")</f>
        <v/>
      </c>
      <c r="Z27" s="41">
        <f t="shared" ca="1" si="27"/>
        <v>1</v>
      </c>
      <c r="AA27" s="34">
        <f t="shared" ca="1" si="39"/>
        <v>1</v>
      </c>
      <c r="AB27" s="43" t="str">
        <f t="shared" ca="1" si="28"/>
        <v/>
      </c>
      <c r="AC27" s="43" t="str">
        <f t="shared" ca="1" si="29"/>
        <v/>
      </c>
      <c r="AD27" s="21">
        <f t="shared" ca="1" si="30"/>
        <v>0</v>
      </c>
      <c r="AE27" s="66">
        <f t="shared" ca="1" si="31"/>
        <v>0</v>
      </c>
      <c r="AF27" s="33" t="str">
        <f t="shared" ca="1" si="3"/>
        <v>L</v>
      </c>
      <c r="AG27" s="21">
        <f ca="1">COUNTIF($AF$5:$AF27,AG$4)</f>
        <v>10</v>
      </c>
      <c r="AH27" s="21">
        <f ca="1">COUNTIF($AF$5:$AF27,AH$4)</f>
        <v>13</v>
      </c>
      <c r="AI27" s="112">
        <f t="shared" ca="1" si="18"/>
        <v>2</v>
      </c>
      <c r="AJ27" s="112">
        <f t="shared" ca="1" si="19"/>
        <v>0</v>
      </c>
      <c r="AK27" s="114" t="str">
        <f ca="1">IF($A27&lt;&gt;"",IF(AND(AK26="PB",AI27&gt;=$W$2),"Bet",IF(AK26&lt;&gt;"",AK26,IF(AND(AI27=0,MAX($AI$5:AI26)&gt;=$W$1),"PB",""))),"")</f>
        <v/>
      </c>
      <c r="AL27" s="114" t="str">
        <f ca="1">IF($A27&lt;&gt;"",IF(AND(AL26="PB",AJ27&gt;=$W$2),"Bet",IF(AL26&lt;&gt;"",AL26,IF(AND(AJ27=0,MAX($AJ$5:AJ26)&gt;=$W$1),"PB",""))),"")</f>
        <v/>
      </c>
      <c r="AM27" s="41">
        <f t="shared" ca="1" si="32"/>
        <v>1</v>
      </c>
      <c r="AN27" s="34">
        <f t="shared" ca="1" si="40"/>
        <v>1</v>
      </c>
      <c r="AO27" s="43" t="str">
        <f t="shared" ca="1" si="33"/>
        <v/>
      </c>
      <c r="AP27" s="43" t="str">
        <f t="shared" ca="1" si="34"/>
        <v/>
      </c>
      <c r="AQ27" s="21">
        <f t="shared" ca="1" si="35"/>
        <v>0</v>
      </c>
      <c r="AR27" s="66">
        <f t="shared" ca="1" si="36"/>
        <v>0</v>
      </c>
      <c r="AS27" s="89">
        <f t="shared" ca="1" si="4"/>
        <v>0</v>
      </c>
      <c r="AT27" s="34">
        <f t="shared" ca="1" si="37"/>
        <v>1</v>
      </c>
      <c r="AU27" s="24">
        <f t="shared" ca="1" si="6"/>
        <v>0</v>
      </c>
      <c r="AV27" s="17">
        <f t="shared" ca="1" si="7"/>
        <v>0</v>
      </c>
      <c r="AW27" s="44">
        <f t="shared" ca="1" si="8"/>
        <v>0</v>
      </c>
      <c r="AX27" s="15">
        <f t="shared" ca="1" si="9"/>
        <v>0</v>
      </c>
      <c r="AY27" s="44">
        <f t="shared" ca="1" si="20"/>
        <v>0</v>
      </c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50" t="e">
        <f>IF(#REF!&lt;&gt;"",#REF!&amp;",","")</f>
        <v>#REF!</v>
      </c>
      <c r="DW27" s="50" t="e">
        <f>IF(#REF!&lt;&gt;"",#REF!&amp;",","")</f>
        <v>#REF!</v>
      </c>
      <c r="DX27" s="50" t="e">
        <f>IF(#REF!&lt;&gt;"",#REF!&amp;",","")</f>
        <v>#REF!</v>
      </c>
      <c r="DY27" s="50" t="e">
        <f>IF(#REF!="","",CONCATENATE(#REF!,","))</f>
        <v>#REF!</v>
      </c>
      <c r="DZ27" s="50" t="e">
        <f>IF(#REF!="","",CONCATENATE(#REF!,","))</f>
        <v>#REF!</v>
      </c>
      <c r="EA27" s="50" t="e">
        <f>IF(#REF!="","",CONCATENATE(#REF!,","))</f>
        <v>#REF!</v>
      </c>
      <c r="EB27" s="50"/>
      <c r="EC27" s="50"/>
      <c r="ED27" s="50"/>
      <c r="EE27" s="50"/>
      <c r="EF27" s="50"/>
      <c r="EG27" s="50"/>
      <c r="EH27" s="127">
        <f t="shared" si="21"/>
        <v>23</v>
      </c>
      <c r="EI27" s="170">
        <v>12</v>
      </c>
      <c r="EJ27" s="1"/>
      <c r="EK27" s="106"/>
      <c r="EL27" s="107"/>
      <c r="EM27" s="7"/>
      <c r="EN27" s="7"/>
      <c r="EO27" s="34"/>
      <c r="EP27" s="34"/>
      <c r="EQ27" s="34"/>
      <c r="ER27" s="106"/>
      <c r="ES27" s="106"/>
      <c r="ET27" s="106"/>
      <c r="EU27" s="108"/>
      <c r="EV27" s="29"/>
      <c r="EW27" s="88">
        <f t="shared" ca="1" si="10"/>
        <v>0</v>
      </c>
      <c r="EX27" s="119"/>
    </row>
    <row r="28" spans="1:199" ht="15">
      <c r="A28" s="88">
        <f t="shared" ca="1" si="5"/>
        <v>21</v>
      </c>
      <c r="B28" s="21" t="str">
        <f t="shared" ca="1" si="0"/>
        <v>DB</v>
      </c>
      <c r="C28" s="7" t="str">
        <f t="shared" ca="1" si="11"/>
        <v/>
      </c>
      <c r="D28" s="34">
        <f t="shared" ca="1" si="12"/>
        <v>0</v>
      </c>
      <c r="E28" s="7" t="str">
        <f t="shared" si="13"/>
        <v/>
      </c>
      <c r="F28" s="33" t="str">
        <f t="shared" ca="1" si="1"/>
        <v>R</v>
      </c>
      <c r="G28" s="21">
        <f ca="1">COUNTIF($F$5:$F28,G$4)</f>
        <v>12</v>
      </c>
      <c r="H28" s="21">
        <f ca="1">COUNTIF($F$5:$F28,H$4)</f>
        <v>12</v>
      </c>
      <c r="I28" s="112">
        <f t="shared" ca="1" si="14"/>
        <v>0</v>
      </c>
      <c r="J28" s="112">
        <f t="shared" ca="1" si="15"/>
        <v>2</v>
      </c>
      <c r="K28" s="114" t="str">
        <f ca="1">IF($A28&lt;&gt;"",IF(AND(K27="PB",I28&gt;=$W$2),"Bet",IF(K27&lt;&gt;"",K27,IF(AND(I28=0,MAX(I$5:$I27)&gt;=$W$1),"PB",""))),"")</f>
        <v/>
      </c>
      <c r="L28" s="114" t="str">
        <f ca="1">IF($A28&lt;&gt;"",IF(AND(L27="PB",J28&gt;=$W$2),"Bet",IF(L27&lt;&gt;"",L27,IF(AND(J28=0,MAX(J$5:$J27)&gt;=$W$1),"PB",""))),"")</f>
        <v/>
      </c>
      <c r="M28" s="41">
        <f t="shared" ca="1" si="22"/>
        <v>1</v>
      </c>
      <c r="N28" s="34">
        <f t="shared" ca="1" si="38"/>
        <v>1</v>
      </c>
      <c r="O28" s="43" t="str">
        <f t="shared" ca="1" si="23"/>
        <v/>
      </c>
      <c r="P28" s="43" t="str">
        <f t="shared" ca="1" si="24"/>
        <v/>
      </c>
      <c r="Q28" s="21">
        <f t="shared" ca="1" si="25"/>
        <v>0</v>
      </c>
      <c r="R28" s="66">
        <f t="shared" ca="1" si="26"/>
        <v>0</v>
      </c>
      <c r="S28" s="33" t="str">
        <f t="shared" ca="1" si="2"/>
        <v>O</v>
      </c>
      <c r="T28" s="21">
        <f ca="1">COUNTIF($S$5:$S28,T$4)</f>
        <v>13</v>
      </c>
      <c r="U28" s="21">
        <f ca="1">COUNTIF($S$5:$S28,U$4)</f>
        <v>11</v>
      </c>
      <c r="V28" s="112">
        <f t="shared" ca="1" si="16"/>
        <v>2</v>
      </c>
      <c r="W28" s="112">
        <f t="shared" ca="1" si="17"/>
        <v>0</v>
      </c>
      <c r="X28" s="114" t="str">
        <f ca="1">IF($A28&lt;&gt;"",IF(AND(X27="PB",V28&gt;=$W$2),"Bet",IF(X27&lt;&gt;"",X27,IF(AND(V28=0,MAX($V$5:V27)&gt;=$W$1),"PB",""))),"")</f>
        <v/>
      </c>
      <c r="Y28" s="114" t="str">
        <f ca="1">IF($A28&lt;&gt;"",IF(AND(Y27="PB",W28&gt;=$W$2),"Bet",IF(Y27&lt;&gt;"",Y27,IF(AND(W28=0,MAX($W$5:W27)&gt;=$W$1),"PB",""))),"")</f>
        <v/>
      </c>
      <c r="Z28" s="41">
        <f t="shared" ca="1" si="27"/>
        <v>1</v>
      </c>
      <c r="AA28" s="34">
        <f t="shared" ca="1" si="39"/>
        <v>1</v>
      </c>
      <c r="AB28" s="43" t="str">
        <f t="shared" ca="1" si="28"/>
        <v/>
      </c>
      <c r="AC28" s="43" t="str">
        <f t="shared" ca="1" si="29"/>
        <v/>
      </c>
      <c r="AD28" s="21">
        <f t="shared" ca="1" si="30"/>
        <v>0</v>
      </c>
      <c r="AE28" s="66">
        <f t="shared" ca="1" si="31"/>
        <v>0</v>
      </c>
      <c r="AF28" s="33" t="str">
        <f t="shared" ca="1" si="3"/>
        <v>H</v>
      </c>
      <c r="AG28" s="21">
        <f ca="1">COUNTIF($AF$5:$AF28,AG$4)</f>
        <v>11</v>
      </c>
      <c r="AH28" s="21">
        <f ca="1">COUNTIF($AF$5:$AF28,AH$4)</f>
        <v>13</v>
      </c>
      <c r="AI28" s="112">
        <f t="shared" ca="1" si="18"/>
        <v>0</v>
      </c>
      <c r="AJ28" s="112">
        <f t="shared" ca="1" si="19"/>
        <v>1</v>
      </c>
      <c r="AK28" s="114" t="str">
        <f ca="1">IF($A28&lt;&gt;"",IF(AND(AK27="PB",AI28&gt;=$W$2),"Bet",IF(AK27&lt;&gt;"",AK27,IF(AND(AI28=0,MAX($AI$5:AI27)&gt;=$W$1),"PB",""))),"")</f>
        <v/>
      </c>
      <c r="AL28" s="114" t="str">
        <f ca="1">IF($A28&lt;&gt;"",IF(AND(AL27="PB",AJ28&gt;=$W$2),"Bet",IF(AL27&lt;&gt;"",AL27,IF(AND(AJ28=0,MAX($AJ$5:AJ27)&gt;=$W$1),"PB",""))),"")</f>
        <v/>
      </c>
      <c r="AM28" s="41">
        <f t="shared" ca="1" si="32"/>
        <v>1</v>
      </c>
      <c r="AN28" s="34">
        <f t="shared" ca="1" si="40"/>
        <v>1</v>
      </c>
      <c r="AO28" s="43" t="str">
        <f t="shared" ca="1" si="33"/>
        <v/>
      </c>
      <c r="AP28" s="43" t="str">
        <f t="shared" ca="1" si="34"/>
        <v/>
      </c>
      <c r="AQ28" s="21">
        <f t="shared" ca="1" si="35"/>
        <v>0</v>
      </c>
      <c r="AR28" s="66">
        <f t="shared" ca="1" si="36"/>
        <v>0</v>
      </c>
      <c r="AS28" s="89">
        <f t="shared" ca="1" si="4"/>
        <v>0</v>
      </c>
      <c r="AT28" s="34">
        <f t="shared" ca="1" si="37"/>
        <v>1</v>
      </c>
      <c r="AU28" s="24">
        <f t="shared" ca="1" si="6"/>
        <v>0</v>
      </c>
      <c r="AV28" s="17">
        <f t="shared" ca="1" si="7"/>
        <v>0</v>
      </c>
      <c r="AW28" s="44">
        <f t="shared" ca="1" si="8"/>
        <v>0</v>
      </c>
      <c r="AX28" s="15">
        <f t="shared" ca="1" si="9"/>
        <v>0</v>
      </c>
      <c r="AY28" s="44">
        <f t="shared" ca="1" si="20"/>
        <v>0</v>
      </c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50" t="e">
        <f>IF(#REF!&lt;&gt;"",#REF!&amp;",","")</f>
        <v>#REF!</v>
      </c>
      <c r="DW28" s="50" t="e">
        <f>IF(#REF!&lt;&gt;"",#REF!&amp;",","")</f>
        <v>#REF!</v>
      </c>
      <c r="DX28" s="50" t="e">
        <f>IF(#REF!&lt;&gt;"",#REF!&amp;",","")</f>
        <v>#REF!</v>
      </c>
      <c r="DY28" s="50" t="e">
        <f>IF(#REF!="","",CONCATENATE(#REF!,","))</f>
        <v>#REF!</v>
      </c>
      <c r="DZ28" s="50" t="e">
        <f>IF(#REF!="","",CONCATENATE(#REF!,","))</f>
        <v>#REF!</v>
      </c>
      <c r="EA28" s="50" t="e">
        <f>IF(#REF!="","",CONCATENATE(#REF!,","))</f>
        <v>#REF!</v>
      </c>
      <c r="EB28" s="50"/>
      <c r="EC28" s="50"/>
      <c r="ED28" s="50"/>
      <c r="EE28" s="50"/>
      <c r="EF28" s="50"/>
      <c r="EG28" s="50"/>
      <c r="EH28" s="127">
        <f t="shared" si="21"/>
        <v>24</v>
      </c>
      <c r="EI28" s="170">
        <v>14</v>
      </c>
      <c r="EJ28" s="1"/>
      <c r="EK28"/>
      <c r="EL28" s="96"/>
      <c r="EM28" s="6"/>
      <c r="EN28" s="6"/>
      <c r="EO28" s="6"/>
      <c r="EP28" s="6"/>
      <c r="EQ28" s="6"/>
      <c r="ER28" s="6"/>
      <c r="ES28" s="116"/>
      <c r="ET28" s="116"/>
      <c r="EU28" s="116"/>
      <c r="EV28" s="116"/>
      <c r="EW28" s="88">
        <f t="shared" ca="1" si="10"/>
        <v>13</v>
      </c>
      <c r="EX28" s="116"/>
      <c r="FB28" s="116"/>
      <c r="FF28" s="109"/>
    </row>
    <row r="29" spans="1:199" ht="15">
      <c r="A29" s="88">
        <f t="shared" ca="1" si="5"/>
        <v>25</v>
      </c>
      <c r="B29" s="21" t="str">
        <f t="shared" ca="1" si="0"/>
        <v>DB</v>
      </c>
      <c r="C29" s="7" t="str">
        <f t="shared" ca="1" si="11"/>
        <v/>
      </c>
      <c r="D29" s="34">
        <f t="shared" ca="1" si="12"/>
        <v>0</v>
      </c>
      <c r="E29" s="7" t="str">
        <f t="shared" si="13"/>
        <v/>
      </c>
      <c r="F29" s="33" t="str">
        <f t="shared" ca="1" si="1"/>
        <v>R</v>
      </c>
      <c r="G29" s="21">
        <f ca="1">COUNTIF($F$5:$F29,G$4)</f>
        <v>13</v>
      </c>
      <c r="H29" s="21">
        <f ca="1">COUNTIF($F$5:$F29,H$4)</f>
        <v>12</v>
      </c>
      <c r="I29" s="112">
        <f t="shared" ca="1" si="14"/>
        <v>0</v>
      </c>
      <c r="J29" s="112">
        <f t="shared" ca="1" si="15"/>
        <v>3</v>
      </c>
      <c r="K29" s="114" t="str">
        <f ca="1">IF($A29&lt;&gt;"",IF(AND(K28="PB",I29&gt;=$W$2),"Bet",IF(K28&lt;&gt;"",K28,IF(AND(I29=0,MAX(I$5:$I28)&gt;=$W$1),"PB",""))),"")</f>
        <v/>
      </c>
      <c r="L29" s="114" t="str">
        <f ca="1">IF($A29&lt;&gt;"",IF(AND(L28="PB",J29&gt;=$W$2),"Bet",IF(L28&lt;&gt;"",L28,IF(AND(J29=0,MAX(J$5:$J28)&gt;=$W$1),"PB",""))),"")</f>
        <v/>
      </c>
      <c r="M29" s="41">
        <f t="shared" ca="1" si="22"/>
        <v>1</v>
      </c>
      <c r="N29" s="34">
        <f t="shared" ca="1" si="38"/>
        <v>1</v>
      </c>
      <c r="O29" s="43" t="str">
        <f t="shared" ca="1" si="23"/>
        <v/>
      </c>
      <c r="P29" s="43" t="str">
        <f t="shared" ca="1" si="24"/>
        <v/>
      </c>
      <c r="Q29" s="21">
        <f t="shared" ca="1" si="25"/>
        <v>0</v>
      </c>
      <c r="R29" s="66">
        <f t="shared" ca="1" si="26"/>
        <v>0</v>
      </c>
      <c r="S29" s="33" t="str">
        <f t="shared" ca="1" si="2"/>
        <v>O</v>
      </c>
      <c r="T29" s="21">
        <f ca="1">COUNTIF($S$5:$S29,T$4)</f>
        <v>13</v>
      </c>
      <c r="U29" s="21">
        <f ca="1">COUNTIF($S$5:$S29,U$4)</f>
        <v>12</v>
      </c>
      <c r="V29" s="112">
        <f t="shared" ca="1" si="16"/>
        <v>3</v>
      </c>
      <c r="W29" s="112">
        <f t="shared" ca="1" si="17"/>
        <v>0</v>
      </c>
      <c r="X29" s="114" t="str">
        <f ca="1">IF($A29&lt;&gt;"",IF(AND(X28="PB",V29&gt;=$W$2),"Bet",IF(X28&lt;&gt;"",X28,IF(AND(V29=0,MAX($V$5:V28)&gt;=$W$1),"PB",""))),"")</f>
        <v/>
      </c>
      <c r="Y29" s="114" t="str">
        <f ca="1">IF($A29&lt;&gt;"",IF(AND(Y28="PB",W29&gt;=$W$2),"Bet",IF(Y28&lt;&gt;"",Y28,IF(AND(W29=0,MAX($W$5:W28)&gt;=$W$1),"PB",""))),"")</f>
        <v/>
      </c>
      <c r="Z29" s="41">
        <f t="shared" ca="1" si="27"/>
        <v>1</v>
      </c>
      <c r="AA29" s="34">
        <f t="shared" ca="1" si="39"/>
        <v>1</v>
      </c>
      <c r="AB29" s="43" t="str">
        <f t="shared" ca="1" si="28"/>
        <v/>
      </c>
      <c r="AC29" s="43" t="str">
        <f t="shared" ca="1" si="29"/>
        <v/>
      </c>
      <c r="AD29" s="21">
        <f t="shared" ca="1" si="30"/>
        <v>0</v>
      </c>
      <c r="AE29" s="66">
        <f t="shared" ca="1" si="31"/>
        <v>0</v>
      </c>
      <c r="AF29" s="33" t="str">
        <f t="shared" ca="1" si="3"/>
        <v>H</v>
      </c>
      <c r="AG29" s="21">
        <f ca="1">COUNTIF($AF$5:$AF29,AG$4)</f>
        <v>12</v>
      </c>
      <c r="AH29" s="21">
        <f ca="1">COUNTIF($AF$5:$AF29,AH$4)</f>
        <v>13</v>
      </c>
      <c r="AI29" s="112">
        <f t="shared" ca="1" si="18"/>
        <v>0</v>
      </c>
      <c r="AJ29" s="112">
        <f t="shared" ca="1" si="19"/>
        <v>2</v>
      </c>
      <c r="AK29" s="114" t="str">
        <f ca="1">IF($A29&lt;&gt;"",IF(AND(AK28="PB",AI29&gt;=$W$2),"Bet",IF(AK28&lt;&gt;"",AK28,IF(AND(AI29=0,MAX($AI$5:AI28)&gt;=$W$1),"PB",""))),"")</f>
        <v/>
      </c>
      <c r="AL29" s="114" t="str">
        <f ca="1">IF($A29&lt;&gt;"",IF(AND(AL28="PB",AJ29&gt;=$W$2),"Bet",IF(AL28&lt;&gt;"",AL28,IF(AND(AJ29=0,MAX($AJ$5:AJ28)&gt;=$W$1),"PB",""))),"")</f>
        <v/>
      </c>
      <c r="AM29" s="41">
        <f t="shared" ca="1" si="32"/>
        <v>1</v>
      </c>
      <c r="AN29" s="34">
        <f t="shared" ca="1" si="40"/>
        <v>1</v>
      </c>
      <c r="AO29" s="43" t="str">
        <f t="shared" ca="1" si="33"/>
        <v/>
      </c>
      <c r="AP29" s="43" t="str">
        <f t="shared" ca="1" si="34"/>
        <v/>
      </c>
      <c r="AQ29" s="21">
        <f t="shared" ca="1" si="35"/>
        <v>0</v>
      </c>
      <c r="AR29" s="66">
        <f t="shared" ca="1" si="36"/>
        <v>0</v>
      </c>
      <c r="AS29" s="89">
        <f t="shared" ca="1" si="4"/>
        <v>0</v>
      </c>
      <c r="AT29" s="34">
        <f t="shared" ca="1" si="37"/>
        <v>1</v>
      </c>
      <c r="AU29" s="24">
        <f t="shared" ca="1" si="6"/>
        <v>0</v>
      </c>
      <c r="AV29" s="17">
        <f t="shared" ca="1" si="7"/>
        <v>0</v>
      </c>
      <c r="AW29" s="44">
        <f t="shared" ca="1" si="8"/>
        <v>0</v>
      </c>
      <c r="AX29" s="15">
        <f t="shared" ca="1" si="9"/>
        <v>0</v>
      </c>
      <c r="AY29" s="44">
        <f t="shared" ca="1" si="20"/>
        <v>0</v>
      </c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40"/>
      <c r="CQ29" s="40"/>
      <c r="CR29" s="40"/>
      <c r="CS29" s="40"/>
      <c r="CT29" s="40"/>
      <c r="CU29" s="40"/>
      <c r="CV29" s="40"/>
      <c r="CW29" s="40"/>
      <c r="CX29" s="40"/>
      <c r="CY29" s="40"/>
      <c r="CZ29" s="40"/>
      <c r="DA29" s="40"/>
      <c r="DB29" s="40"/>
      <c r="DC29" s="40"/>
      <c r="DD29" s="40"/>
      <c r="DE29" s="40"/>
      <c r="DF29" s="40"/>
      <c r="DG29" s="40"/>
      <c r="DH29" s="40"/>
      <c r="DI29" s="40"/>
      <c r="DJ29" s="40"/>
      <c r="DK29" s="40"/>
      <c r="DL29" s="40"/>
      <c r="DM29" s="40"/>
      <c r="DN29" s="40"/>
      <c r="DO29" s="40"/>
      <c r="DP29" s="40"/>
      <c r="DQ29" s="40"/>
      <c r="DR29" s="40"/>
      <c r="DS29" s="40"/>
      <c r="DT29" s="40"/>
      <c r="DU29" s="40"/>
      <c r="DV29" s="50" t="e">
        <f>IF(#REF!&lt;&gt;"",#REF!&amp;",","")</f>
        <v>#REF!</v>
      </c>
      <c r="DW29" s="50" t="e">
        <f>IF(#REF!&lt;&gt;"",#REF!&amp;",","")</f>
        <v>#REF!</v>
      </c>
      <c r="DX29" s="50" t="e">
        <f>IF(#REF!&lt;&gt;"",#REF!&amp;",","")</f>
        <v>#REF!</v>
      </c>
      <c r="DY29" s="50" t="e">
        <f>IF(#REF!="","",CONCATENATE(#REF!,","))</f>
        <v>#REF!</v>
      </c>
      <c r="DZ29" s="50" t="e">
        <f>IF(#REF!="","",CONCATENATE(#REF!,","))</f>
        <v>#REF!</v>
      </c>
      <c r="EA29" s="50" t="e">
        <f>IF(#REF!="","",CONCATENATE(#REF!,","))</f>
        <v>#REF!</v>
      </c>
      <c r="EB29" s="50"/>
      <c r="EC29" s="50"/>
      <c r="ED29" s="50"/>
      <c r="EE29" s="50"/>
      <c r="EF29" s="50"/>
      <c r="EG29" s="50"/>
      <c r="EH29" s="127">
        <f t="shared" si="21"/>
        <v>25</v>
      </c>
      <c r="EI29" s="170">
        <v>16</v>
      </c>
      <c r="EJ29" s="1"/>
      <c r="EK29" s="6"/>
      <c r="EL29" s="96"/>
      <c r="EM29" s="6"/>
      <c r="EN29" s="6"/>
      <c r="EO29" s="6"/>
      <c r="EP29" s="6"/>
      <c r="EQ29" s="6"/>
      <c r="ER29" s="6"/>
      <c r="ES29" s="116"/>
      <c r="ET29" s="116"/>
      <c r="EU29" s="116"/>
      <c r="EV29" s="116"/>
      <c r="EW29" s="88">
        <f t="shared" ca="1" si="10"/>
        <v>22</v>
      </c>
      <c r="EX29" s="116"/>
      <c r="FB29" s="116"/>
      <c r="FD29" s="116"/>
      <c r="GP29" s="81"/>
      <c r="GQ29" s="82"/>
    </row>
    <row r="30" spans="1:199" ht="15.75">
      <c r="A30" s="88">
        <f t="shared" ca="1" si="5"/>
        <v>9</v>
      </c>
      <c r="B30" s="21" t="str">
        <f t="shared" ca="1" si="0"/>
        <v>DB</v>
      </c>
      <c r="C30" s="7" t="str">
        <f t="shared" ca="1" si="11"/>
        <v/>
      </c>
      <c r="D30" s="34">
        <f t="shared" ca="1" si="12"/>
        <v>0</v>
      </c>
      <c r="E30" s="7" t="str">
        <f t="shared" si="13"/>
        <v/>
      </c>
      <c r="F30" s="33" t="str">
        <f t="shared" ca="1" si="1"/>
        <v>R</v>
      </c>
      <c r="G30" s="21">
        <f ca="1">COUNTIF($F$5:$F30,G$4)</f>
        <v>14</v>
      </c>
      <c r="H30" s="21">
        <f ca="1">COUNTIF($F$5:$F30,H$4)</f>
        <v>12</v>
      </c>
      <c r="I30" s="112">
        <f t="shared" ca="1" si="14"/>
        <v>0</v>
      </c>
      <c r="J30" s="112">
        <f t="shared" ca="1" si="15"/>
        <v>4</v>
      </c>
      <c r="K30" s="114" t="str">
        <f ca="1">IF($A30&lt;&gt;"",IF(AND(K29="PB",I30&gt;=$W$2),"Bet",IF(K29&lt;&gt;"",K29,IF(AND(I30=0,MAX(I$5:$I29)&gt;=$W$1),"PB",""))),"")</f>
        <v/>
      </c>
      <c r="L30" s="114" t="str">
        <f ca="1">IF($A30&lt;&gt;"",IF(AND(L29="PB",J30&gt;=$W$2),"Bet",IF(L29&lt;&gt;"",L29,IF(AND(J30=0,MAX(J$5:$J29)&gt;=$W$1),"PB",""))),"")</f>
        <v/>
      </c>
      <c r="M30" s="41">
        <f t="shared" ca="1" si="22"/>
        <v>1</v>
      </c>
      <c r="N30" s="34">
        <f t="shared" ca="1" si="38"/>
        <v>1</v>
      </c>
      <c r="O30" s="43" t="str">
        <f t="shared" ca="1" si="23"/>
        <v/>
      </c>
      <c r="P30" s="43" t="str">
        <f t="shared" ca="1" si="24"/>
        <v/>
      </c>
      <c r="Q30" s="21">
        <f t="shared" ca="1" si="25"/>
        <v>0</v>
      </c>
      <c r="R30" s="66">
        <f t="shared" ca="1" si="26"/>
        <v>0</v>
      </c>
      <c r="S30" s="33" t="str">
        <f t="shared" ca="1" si="2"/>
        <v>O</v>
      </c>
      <c r="T30" s="21">
        <f ca="1">COUNTIF($S$5:$S30,T$4)</f>
        <v>13</v>
      </c>
      <c r="U30" s="21">
        <f ca="1">COUNTIF($S$5:$S30,U$4)</f>
        <v>13</v>
      </c>
      <c r="V30" s="112">
        <f t="shared" ca="1" si="16"/>
        <v>4</v>
      </c>
      <c r="W30" s="112">
        <f t="shared" ca="1" si="17"/>
        <v>0</v>
      </c>
      <c r="X30" s="114" t="str">
        <f ca="1">IF($A30&lt;&gt;"",IF(AND(X29="PB",V30&gt;=$W$2),"Bet",IF(X29&lt;&gt;"",X29,IF(AND(V30=0,MAX($V$5:V29)&gt;=$W$1),"PB",""))),"")</f>
        <v/>
      </c>
      <c r="Y30" s="114" t="str">
        <f ca="1">IF($A30&lt;&gt;"",IF(AND(Y29="PB",W30&gt;=$W$2),"Bet",IF(Y29&lt;&gt;"",Y29,IF(AND(W30=0,MAX($W$5:W29)&gt;=$W$1),"PB",""))),"")</f>
        <v/>
      </c>
      <c r="Z30" s="41">
        <f t="shared" ca="1" si="27"/>
        <v>1</v>
      </c>
      <c r="AA30" s="34">
        <f t="shared" ca="1" si="39"/>
        <v>1</v>
      </c>
      <c r="AB30" s="43" t="str">
        <f t="shared" ca="1" si="28"/>
        <v/>
      </c>
      <c r="AC30" s="43" t="str">
        <f t="shared" ca="1" si="29"/>
        <v/>
      </c>
      <c r="AD30" s="21">
        <f t="shared" ca="1" si="30"/>
        <v>0</v>
      </c>
      <c r="AE30" s="66">
        <f t="shared" ca="1" si="31"/>
        <v>0</v>
      </c>
      <c r="AF30" s="33" t="str">
        <f t="shared" ca="1" si="3"/>
        <v>L</v>
      </c>
      <c r="AG30" s="21">
        <f ca="1">COUNTIF($AF$5:$AF30,AG$4)</f>
        <v>12</v>
      </c>
      <c r="AH30" s="21">
        <f ca="1">COUNTIF($AF$5:$AF30,AH$4)</f>
        <v>14</v>
      </c>
      <c r="AI30" s="112">
        <f t="shared" ca="1" si="18"/>
        <v>1</v>
      </c>
      <c r="AJ30" s="112">
        <f t="shared" ca="1" si="19"/>
        <v>0</v>
      </c>
      <c r="AK30" s="114" t="str">
        <f ca="1">IF($A30&lt;&gt;"",IF(AND(AK29="PB",AI30&gt;=$W$2),"Bet",IF(AK29&lt;&gt;"",AK29,IF(AND(AI30=0,MAX($AI$5:AI29)&gt;=$W$1),"PB",""))),"")</f>
        <v/>
      </c>
      <c r="AL30" s="114" t="str">
        <f ca="1">IF($A30&lt;&gt;"",IF(AND(AL29="PB",AJ30&gt;=$W$2),"Bet",IF(AL29&lt;&gt;"",AL29,IF(AND(AJ30=0,MAX($AJ$5:AJ29)&gt;=$W$1),"PB",""))),"")</f>
        <v/>
      </c>
      <c r="AM30" s="41">
        <f t="shared" ca="1" si="32"/>
        <v>1</v>
      </c>
      <c r="AN30" s="34">
        <f t="shared" ca="1" si="40"/>
        <v>1</v>
      </c>
      <c r="AO30" s="43" t="str">
        <f t="shared" ca="1" si="33"/>
        <v/>
      </c>
      <c r="AP30" s="43" t="str">
        <f t="shared" ca="1" si="34"/>
        <v/>
      </c>
      <c r="AQ30" s="21">
        <f t="shared" ca="1" si="35"/>
        <v>0</v>
      </c>
      <c r="AR30" s="66">
        <f t="shared" ca="1" si="36"/>
        <v>0</v>
      </c>
      <c r="AS30" s="89">
        <f t="shared" ca="1" si="4"/>
        <v>0</v>
      </c>
      <c r="AT30" s="34">
        <f t="shared" ca="1" si="37"/>
        <v>1</v>
      </c>
      <c r="AU30" s="24">
        <f t="shared" ca="1" si="6"/>
        <v>0</v>
      </c>
      <c r="AV30" s="17">
        <f t="shared" ca="1" si="7"/>
        <v>0</v>
      </c>
      <c r="AW30" s="44">
        <f t="shared" ca="1" si="8"/>
        <v>0</v>
      </c>
      <c r="AX30" s="15">
        <f t="shared" ca="1" si="9"/>
        <v>0</v>
      </c>
      <c r="AY30" s="44">
        <f t="shared" ca="1" si="20"/>
        <v>0</v>
      </c>
      <c r="AZ30" s="40"/>
      <c r="BA30" s="40"/>
      <c r="BB30" s="40"/>
      <c r="BC30" s="40"/>
      <c r="BD30" s="40"/>
      <c r="BE30" s="40"/>
      <c r="BF30" s="40"/>
      <c r="BG30" s="40"/>
      <c r="BH30" s="40"/>
      <c r="BI30" s="40"/>
      <c r="BJ30" s="40"/>
      <c r="BK30" s="40"/>
      <c r="BL30" s="40"/>
      <c r="BM30" s="40"/>
      <c r="BN30" s="40"/>
      <c r="BO30" s="40"/>
      <c r="BP30" s="40"/>
      <c r="BQ30" s="40"/>
      <c r="BR30" s="40"/>
      <c r="BS30" s="40"/>
      <c r="BT30" s="40"/>
      <c r="BU30" s="40"/>
      <c r="BV30" s="40"/>
      <c r="BW30" s="40"/>
      <c r="BX30" s="40"/>
      <c r="BY30" s="40"/>
      <c r="BZ30" s="40"/>
      <c r="CA30" s="40"/>
      <c r="CB30" s="40"/>
      <c r="CC30" s="40"/>
      <c r="CD30" s="40"/>
      <c r="CE30" s="40"/>
      <c r="CF30" s="40"/>
      <c r="CG30" s="40"/>
      <c r="CH30" s="40"/>
      <c r="CI30" s="40"/>
      <c r="CJ30" s="40"/>
      <c r="CK30" s="40"/>
      <c r="CL30" s="40"/>
      <c r="CM30" s="40"/>
      <c r="CN30" s="40"/>
      <c r="CO30" s="40"/>
      <c r="CP30" s="40"/>
      <c r="CQ30" s="40"/>
      <c r="CR30" s="40"/>
      <c r="CS30" s="40"/>
      <c r="CT30" s="40"/>
      <c r="CU30" s="40"/>
      <c r="CV30" s="40"/>
      <c r="CW30" s="40"/>
      <c r="CX30" s="40"/>
      <c r="CY30" s="40"/>
      <c r="CZ30" s="40"/>
      <c r="DA30" s="40"/>
      <c r="DB30" s="40"/>
      <c r="DC30" s="40"/>
      <c r="DD30" s="40"/>
      <c r="DE30" s="40"/>
      <c r="DF30" s="40"/>
      <c r="DG30" s="40"/>
      <c r="DH30" s="40"/>
      <c r="DI30" s="40"/>
      <c r="DJ30" s="40"/>
      <c r="DK30" s="40"/>
      <c r="DL30" s="40"/>
      <c r="DM30" s="40"/>
      <c r="DN30" s="40"/>
      <c r="DO30" s="40"/>
      <c r="DP30" s="40"/>
      <c r="DQ30" s="40"/>
      <c r="DR30" s="40"/>
      <c r="DS30" s="40"/>
      <c r="DT30" s="40"/>
      <c r="DU30" s="40"/>
      <c r="DV30" s="50" t="e">
        <f>IF(#REF!&lt;&gt;"",#REF!&amp;",","")</f>
        <v>#REF!</v>
      </c>
      <c r="DW30" s="50" t="e">
        <f>IF(#REF!&lt;&gt;"",#REF!&amp;",","")</f>
        <v>#REF!</v>
      </c>
      <c r="DX30" s="50" t="e">
        <f>IF(#REF!&lt;&gt;"",#REF!&amp;",","")</f>
        <v>#REF!</v>
      </c>
      <c r="DY30" s="50" t="e">
        <f>IF(#REF!="","",CONCATENATE(#REF!,","))</f>
        <v>#REF!</v>
      </c>
      <c r="DZ30" s="50" t="e">
        <f>IF(#REF!="","",CONCATENATE(#REF!,","))</f>
        <v>#REF!</v>
      </c>
      <c r="EA30" s="50" t="e">
        <f>IF(#REF!="","",CONCATENATE(#REF!,","))</f>
        <v>#REF!</v>
      </c>
      <c r="EB30" s="50"/>
      <c r="EC30" s="50"/>
      <c r="ED30" s="50"/>
      <c r="EE30" s="50"/>
      <c r="EF30" s="50"/>
      <c r="EG30" s="50"/>
      <c r="EH30" s="127">
        <f t="shared" si="21"/>
        <v>26</v>
      </c>
      <c r="EI30" s="170">
        <v>18</v>
      </c>
      <c r="EJ30" s="18"/>
      <c r="EK30" s="20" t="s">
        <v>4</v>
      </c>
      <c r="EL30" s="102" t="s">
        <v>3</v>
      </c>
      <c r="EM30" s="18" t="s">
        <v>5</v>
      </c>
      <c r="EN30" s="18" t="s">
        <v>7</v>
      </c>
      <c r="EO30" s="18" t="s">
        <v>8</v>
      </c>
      <c r="EP30" s="20" t="s">
        <v>19</v>
      </c>
      <c r="EQ30" s="18" t="s">
        <v>21</v>
      </c>
      <c r="ER30" s="18" t="s">
        <v>22</v>
      </c>
      <c r="ES30" s="64"/>
      <c r="ET30" s="64"/>
      <c r="EU30" s="64"/>
      <c r="EV30" s="29"/>
      <c r="EW30" s="88">
        <f t="shared" ca="1" si="10"/>
        <v>32</v>
      </c>
      <c r="EX30" s="119"/>
      <c r="FH30" s="90" t="s">
        <v>40</v>
      </c>
      <c r="FI30" s="90" t="s">
        <v>6</v>
      </c>
      <c r="FJ30" s="90" t="s">
        <v>41</v>
      </c>
      <c r="FK30" s="90" t="s">
        <v>42</v>
      </c>
      <c r="FL30" s="90" t="s">
        <v>8</v>
      </c>
    </row>
    <row r="31" spans="1:199" ht="15.75">
      <c r="A31" s="88">
        <f t="shared" ca="1" si="5"/>
        <v>0</v>
      </c>
      <c r="B31" s="21" t="str">
        <f t="shared" ca="1" si="0"/>
        <v>DB</v>
      </c>
      <c r="C31" s="7" t="str">
        <f t="shared" ca="1" si="11"/>
        <v/>
      </c>
      <c r="D31" s="34">
        <f t="shared" ca="1" si="12"/>
        <v>0</v>
      </c>
      <c r="E31" s="7" t="str">
        <f t="shared" si="13"/>
        <v/>
      </c>
      <c r="F31" s="33" t="str">
        <f t="shared" ca="1" si="1"/>
        <v>R</v>
      </c>
      <c r="G31" s="21">
        <f ca="1">COUNTIF($F$5:$F31,G$4)</f>
        <v>15</v>
      </c>
      <c r="H31" s="21">
        <f ca="1">COUNTIF($F$5:$F31,H$4)</f>
        <v>12</v>
      </c>
      <c r="I31" s="112">
        <f t="shared" ca="1" si="14"/>
        <v>0</v>
      </c>
      <c r="J31" s="112">
        <f t="shared" ca="1" si="15"/>
        <v>0</v>
      </c>
      <c r="K31" s="114" t="str">
        <f ca="1">IF($A31&lt;&gt;"",IF(AND(K30="PB",I31&gt;=$W$2),"Bet",IF(K30&lt;&gt;"",K30,IF(AND(I31=0,MAX(I$5:$I30)&gt;=$W$1),"PB",""))),"")</f>
        <v/>
      </c>
      <c r="L31" s="114" t="str">
        <f ca="1">IF($A31&lt;&gt;"",IF(AND(L30="PB",J31&gt;=$W$2),"Bet",IF(L30&lt;&gt;"",L30,IF(AND(J31=0,MAX(J$5:$J30)&gt;=$W$1),"PB",""))),"")</f>
        <v/>
      </c>
      <c r="M31" s="41">
        <f t="shared" ca="1" si="22"/>
        <v>1</v>
      </c>
      <c r="N31" s="34">
        <f t="shared" ca="1" si="38"/>
        <v>1</v>
      </c>
      <c r="O31" s="43" t="str">
        <f t="shared" ca="1" si="23"/>
        <v/>
      </c>
      <c r="P31" s="43" t="str">
        <f t="shared" ca="1" si="24"/>
        <v/>
      </c>
      <c r="Q31" s="21">
        <f t="shared" ca="1" si="25"/>
        <v>0</v>
      </c>
      <c r="R31" s="66">
        <f t="shared" ca="1" si="26"/>
        <v>0</v>
      </c>
      <c r="S31" s="33" t="str">
        <f t="shared" ca="1" si="2"/>
        <v>E</v>
      </c>
      <c r="T31" s="21">
        <f ca="1">COUNTIF($S$5:$S31,T$4)</f>
        <v>14</v>
      </c>
      <c r="U31" s="21">
        <f ca="1">COUNTIF($S$5:$S31,U$4)</f>
        <v>13</v>
      </c>
      <c r="V31" s="112">
        <f t="shared" ca="1" si="16"/>
        <v>0</v>
      </c>
      <c r="W31" s="112">
        <f t="shared" ca="1" si="17"/>
        <v>0</v>
      </c>
      <c r="X31" s="114" t="str">
        <f ca="1">IF($A31&lt;&gt;"",IF(AND(X30="PB",V31&gt;=$W$2),"Bet",IF(X30&lt;&gt;"",X30,IF(AND(V31=0,MAX($V$5:V30)&gt;=$W$1),"PB",""))),"")</f>
        <v/>
      </c>
      <c r="Y31" s="114" t="str">
        <f ca="1">IF($A31&lt;&gt;"",IF(AND(Y30="PB",W31&gt;=$W$2),"Bet",IF(Y30&lt;&gt;"",Y30,IF(AND(W31=0,MAX($W$5:W30)&gt;=$W$1),"PB",""))),"")</f>
        <v/>
      </c>
      <c r="Z31" s="41">
        <f t="shared" ca="1" si="27"/>
        <v>1</v>
      </c>
      <c r="AA31" s="34">
        <f t="shared" ca="1" si="39"/>
        <v>1</v>
      </c>
      <c r="AB31" s="43" t="str">
        <f t="shared" ca="1" si="28"/>
        <v/>
      </c>
      <c r="AC31" s="43" t="str">
        <f t="shared" ca="1" si="29"/>
        <v/>
      </c>
      <c r="AD31" s="21">
        <f t="shared" ca="1" si="30"/>
        <v>0</v>
      </c>
      <c r="AE31" s="66">
        <f t="shared" ca="1" si="31"/>
        <v>0</v>
      </c>
      <c r="AF31" s="33" t="str">
        <f t="shared" ca="1" si="3"/>
        <v>L</v>
      </c>
      <c r="AG31" s="21">
        <f ca="1">COUNTIF($AF$5:$AF31,AG$4)</f>
        <v>12</v>
      </c>
      <c r="AH31" s="21">
        <f ca="1">COUNTIF($AF$5:$AF31,AH$4)</f>
        <v>15</v>
      </c>
      <c r="AI31" s="112">
        <f t="shared" ca="1" si="18"/>
        <v>0</v>
      </c>
      <c r="AJ31" s="112">
        <f t="shared" ca="1" si="19"/>
        <v>0</v>
      </c>
      <c r="AK31" s="114" t="str">
        <f ca="1">IF($A31&lt;&gt;"",IF(AND(AK30="PB",AI31&gt;=$W$2),"Bet",IF(AK30&lt;&gt;"",AK30,IF(AND(AI31=0,MAX($AI$5:AI30)&gt;=$W$1),"PB",""))),"")</f>
        <v/>
      </c>
      <c r="AL31" s="114" t="str">
        <f ca="1">IF($A31&lt;&gt;"",IF(AND(AL30="PB",AJ31&gt;=$W$2),"Bet",IF(AL30&lt;&gt;"",AL30,IF(AND(AJ31=0,MAX($AJ$5:AJ30)&gt;=$W$1),"PB",""))),"")</f>
        <v/>
      </c>
      <c r="AM31" s="41">
        <f t="shared" ca="1" si="32"/>
        <v>1</v>
      </c>
      <c r="AN31" s="34">
        <f t="shared" ca="1" si="40"/>
        <v>1</v>
      </c>
      <c r="AO31" s="43" t="str">
        <f t="shared" ca="1" si="33"/>
        <v/>
      </c>
      <c r="AP31" s="43" t="str">
        <f t="shared" ca="1" si="34"/>
        <v/>
      </c>
      <c r="AQ31" s="21">
        <f t="shared" ca="1" si="35"/>
        <v>0</v>
      </c>
      <c r="AR31" s="66">
        <f t="shared" ca="1" si="36"/>
        <v>0</v>
      </c>
      <c r="AS31" s="89">
        <f t="shared" ca="1" si="4"/>
        <v>0</v>
      </c>
      <c r="AT31" s="34">
        <f t="shared" ca="1" si="37"/>
        <v>1</v>
      </c>
      <c r="AU31" s="24">
        <f t="shared" ca="1" si="6"/>
        <v>0</v>
      </c>
      <c r="AV31" s="17">
        <f t="shared" ca="1" si="7"/>
        <v>0</v>
      </c>
      <c r="AW31" s="44">
        <f t="shared" ca="1" si="8"/>
        <v>0</v>
      </c>
      <c r="AX31" s="15">
        <f t="shared" ca="1" si="9"/>
        <v>0</v>
      </c>
      <c r="AY31" s="44">
        <f t="shared" ca="1" si="20"/>
        <v>0</v>
      </c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  <c r="BM31" s="40"/>
      <c r="BN31" s="40"/>
      <c r="BO31" s="40"/>
      <c r="BP31" s="40"/>
      <c r="BQ31" s="40"/>
      <c r="BR31" s="40"/>
      <c r="BS31" s="40"/>
      <c r="BT31" s="40"/>
      <c r="BU31" s="40"/>
      <c r="BV31" s="40"/>
      <c r="BW31" s="40"/>
      <c r="BX31" s="40"/>
      <c r="BY31" s="40"/>
      <c r="BZ31" s="40"/>
      <c r="CA31" s="40"/>
      <c r="CB31" s="40"/>
      <c r="CC31" s="40"/>
      <c r="CD31" s="40"/>
      <c r="CE31" s="40"/>
      <c r="CF31" s="40"/>
      <c r="CG31" s="40"/>
      <c r="CH31" s="40"/>
      <c r="CI31" s="40"/>
      <c r="CJ31" s="40"/>
      <c r="CK31" s="40"/>
      <c r="CL31" s="40"/>
      <c r="CM31" s="40"/>
      <c r="CN31" s="40"/>
      <c r="CO31" s="40"/>
      <c r="CP31" s="40"/>
      <c r="CQ31" s="40"/>
      <c r="CR31" s="40"/>
      <c r="CS31" s="40"/>
      <c r="CT31" s="40"/>
      <c r="CU31" s="40"/>
      <c r="CV31" s="40"/>
      <c r="CW31" s="40"/>
      <c r="CX31" s="40"/>
      <c r="CY31" s="40"/>
      <c r="CZ31" s="40"/>
      <c r="DA31" s="40"/>
      <c r="DB31" s="40"/>
      <c r="DC31" s="40"/>
      <c r="DD31" s="40"/>
      <c r="DE31" s="40"/>
      <c r="DF31" s="40"/>
      <c r="DG31" s="40"/>
      <c r="DH31" s="40"/>
      <c r="DI31" s="40"/>
      <c r="DJ31" s="40"/>
      <c r="DK31" s="40"/>
      <c r="DL31" s="40"/>
      <c r="DM31" s="40"/>
      <c r="DN31" s="40"/>
      <c r="DO31" s="40"/>
      <c r="DP31" s="40"/>
      <c r="DQ31" s="40"/>
      <c r="DR31" s="40"/>
      <c r="DS31" s="40"/>
      <c r="DT31" s="40"/>
      <c r="DU31" s="40"/>
      <c r="DV31" s="50" t="e">
        <f>IF(#REF!&lt;&gt;"",#REF!&amp;",","")</f>
        <v>#REF!</v>
      </c>
      <c r="DW31" s="50" t="e">
        <f>IF(#REF!&lt;&gt;"",#REF!&amp;",","")</f>
        <v>#REF!</v>
      </c>
      <c r="DX31" s="50" t="e">
        <f>IF(#REF!&lt;&gt;"",#REF!&amp;",","")</f>
        <v>#REF!</v>
      </c>
      <c r="DY31" s="50" t="e">
        <f>IF(#REF!="","",CONCATENATE(#REF!,","))</f>
        <v>#REF!</v>
      </c>
      <c r="DZ31" s="50" t="e">
        <f>IF(#REF!="","",CONCATENATE(#REF!,","))</f>
        <v>#REF!</v>
      </c>
      <c r="EA31" s="50" t="e">
        <f>IF(#REF!="","",CONCATENATE(#REF!,","))</f>
        <v>#REF!</v>
      </c>
      <c r="EB31" s="50"/>
      <c r="EC31" s="50"/>
      <c r="ED31" s="50"/>
      <c r="EE31" s="50"/>
      <c r="EF31" s="50"/>
      <c r="EG31" s="50"/>
      <c r="EH31" s="127">
        <f t="shared" si="21"/>
        <v>27</v>
      </c>
      <c r="EI31" s="170">
        <v>20</v>
      </c>
      <c r="EJ31" s="37">
        <v>0</v>
      </c>
      <c r="EK31" s="18">
        <v>0</v>
      </c>
      <c r="EL31" s="102">
        <v>0</v>
      </c>
      <c r="EM31" s="18" t="s">
        <v>5</v>
      </c>
      <c r="EN31" s="18" t="s">
        <v>9</v>
      </c>
      <c r="EO31" s="18" t="s">
        <v>8</v>
      </c>
      <c r="EP31" s="18">
        <v>0</v>
      </c>
      <c r="EQ31" s="18">
        <v>0</v>
      </c>
      <c r="ER31" s="18">
        <v>0</v>
      </c>
      <c r="ES31" s="13"/>
      <c r="ET31" s="13"/>
      <c r="EU31" s="13"/>
      <c r="EV31" s="29"/>
      <c r="EW31" s="88">
        <f t="shared" ca="1" si="10"/>
        <v>27</v>
      </c>
      <c r="EX31" s="119"/>
    </row>
    <row r="32" spans="1:199" ht="15.75">
      <c r="A32" s="88">
        <f t="shared" ca="1" si="5"/>
        <v>36</v>
      </c>
      <c r="B32" s="21" t="str">
        <f t="shared" ca="1" si="0"/>
        <v>DB</v>
      </c>
      <c r="C32" s="7" t="str">
        <f t="shared" ca="1" si="11"/>
        <v/>
      </c>
      <c r="D32" s="34">
        <f t="shared" ca="1" si="12"/>
        <v>0</v>
      </c>
      <c r="E32" s="7" t="str">
        <f t="shared" si="13"/>
        <v/>
      </c>
      <c r="F32" s="33" t="str">
        <f t="shared" ca="1" si="1"/>
        <v>R</v>
      </c>
      <c r="G32" s="21">
        <f ca="1">COUNTIF($F$5:$F32,G$4)</f>
        <v>16</v>
      </c>
      <c r="H32" s="21">
        <f ca="1">COUNTIF($F$5:$F32,H$4)</f>
        <v>12</v>
      </c>
      <c r="I32" s="112">
        <f t="shared" ca="1" si="14"/>
        <v>0</v>
      </c>
      <c r="J32" s="112">
        <f t="shared" ca="1" si="15"/>
        <v>1</v>
      </c>
      <c r="K32" s="114" t="str">
        <f ca="1">IF($A32&lt;&gt;"",IF(AND(K31="PB",I32&gt;=$W$2),"Bet",IF(K31&lt;&gt;"",K31,IF(AND(I32=0,MAX(I$5:$I31)&gt;=$W$1),"PB",""))),"")</f>
        <v/>
      </c>
      <c r="L32" s="114" t="str">
        <f ca="1">IF($A32&lt;&gt;"",IF(AND(L31="PB",J32&gt;=$W$2),"Bet",IF(L31&lt;&gt;"",L31,IF(AND(J32=0,MAX(J$5:$J31)&gt;=$W$1),"PB",""))),"")</f>
        <v/>
      </c>
      <c r="M32" s="41">
        <f t="shared" ca="1" si="22"/>
        <v>1</v>
      </c>
      <c r="N32" s="34">
        <f t="shared" ca="1" si="38"/>
        <v>1</v>
      </c>
      <c r="O32" s="43" t="str">
        <f t="shared" ca="1" si="23"/>
        <v/>
      </c>
      <c r="P32" s="43" t="str">
        <f t="shared" ca="1" si="24"/>
        <v/>
      </c>
      <c r="Q32" s="21">
        <f t="shared" ca="1" si="25"/>
        <v>0</v>
      </c>
      <c r="R32" s="66">
        <f t="shared" ca="1" si="26"/>
        <v>0</v>
      </c>
      <c r="S32" s="33" t="str">
        <f t="shared" ca="1" si="2"/>
        <v>E</v>
      </c>
      <c r="T32" s="21">
        <f ca="1">COUNTIF($S$5:$S32,T$4)</f>
        <v>15</v>
      </c>
      <c r="U32" s="21">
        <f ca="1">COUNTIF($S$5:$S32,U$4)</f>
        <v>13</v>
      </c>
      <c r="V32" s="112">
        <f t="shared" ca="1" si="16"/>
        <v>0</v>
      </c>
      <c r="W32" s="112">
        <f t="shared" ca="1" si="17"/>
        <v>1</v>
      </c>
      <c r="X32" s="114" t="str">
        <f ca="1">IF($A32&lt;&gt;"",IF(AND(X31="PB",V32&gt;=$W$2),"Bet",IF(X31&lt;&gt;"",X31,IF(AND(V32=0,MAX($V$5:V31)&gt;=$W$1),"PB",""))),"")</f>
        <v/>
      </c>
      <c r="Y32" s="114" t="str">
        <f ca="1">IF($A32&lt;&gt;"",IF(AND(Y31="PB",W32&gt;=$W$2),"Bet",IF(Y31&lt;&gt;"",Y31,IF(AND(W32=0,MAX($W$5:W31)&gt;=$W$1),"PB",""))),"")</f>
        <v/>
      </c>
      <c r="Z32" s="41">
        <f t="shared" ca="1" si="27"/>
        <v>1</v>
      </c>
      <c r="AA32" s="34">
        <f t="shared" ca="1" si="39"/>
        <v>1</v>
      </c>
      <c r="AB32" s="43" t="str">
        <f t="shared" ca="1" si="28"/>
        <v/>
      </c>
      <c r="AC32" s="43" t="str">
        <f t="shared" ca="1" si="29"/>
        <v/>
      </c>
      <c r="AD32" s="21">
        <f t="shared" ca="1" si="30"/>
        <v>0</v>
      </c>
      <c r="AE32" s="66">
        <f t="shared" ca="1" si="31"/>
        <v>0</v>
      </c>
      <c r="AF32" s="33" t="str">
        <f t="shared" ca="1" si="3"/>
        <v>H</v>
      </c>
      <c r="AG32" s="21">
        <f ca="1">COUNTIF($AF$5:$AF32,AG$4)</f>
        <v>13</v>
      </c>
      <c r="AH32" s="21">
        <f ca="1">COUNTIF($AF$5:$AF32,AH$4)</f>
        <v>15</v>
      </c>
      <c r="AI32" s="112">
        <f t="shared" ca="1" si="18"/>
        <v>0</v>
      </c>
      <c r="AJ32" s="112">
        <f t="shared" ca="1" si="19"/>
        <v>1</v>
      </c>
      <c r="AK32" s="114" t="str">
        <f ca="1">IF($A32&lt;&gt;"",IF(AND(AK31="PB",AI32&gt;=$W$2),"Bet",IF(AK31&lt;&gt;"",AK31,IF(AND(AI32=0,MAX($AI$5:AI31)&gt;=$W$1),"PB",""))),"")</f>
        <v/>
      </c>
      <c r="AL32" s="114" t="str">
        <f ca="1">IF($A32&lt;&gt;"",IF(AND(AL31="PB",AJ32&gt;=$W$2),"Bet",IF(AL31&lt;&gt;"",AL31,IF(AND(AJ32=0,MAX($AJ$5:AJ31)&gt;=$W$1),"PB",""))),"")</f>
        <v/>
      </c>
      <c r="AM32" s="41">
        <f t="shared" ca="1" si="32"/>
        <v>1</v>
      </c>
      <c r="AN32" s="34">
        <f t="shared" ca="1" si="40"/>
        <v>1</v>
      </c>
      <c r="AO32" s="43" t="str">
        <f t="shared" ca="1" si="33"/>
        <v/>
      </c>
      <c r="AP32" s="43" t="str">
        <f t="shared" ca="1" si="34"/>
        <v/>
      </c>
      <c r="AQ32" s="21">
        <f t="shared" ca="1" si="35"/>
        <v>0</v>
      </c>
      <c r="AR32" s="66">
        <f t="shared" ca="1" si="36"/>
        <v>0</v>
      </c>
      <c r="AS32" s="89">
        <f t="shared" ca="1" si="4"/>
        <v>0</v>
      </c>
      <c r="AT32" s="34">
        <f t="shared" ca="1" si="37"/>
        <v>1</v>
      </c>
      <c r="AU32" s="24">
        <f t="shared" ca="1" si="6"/>
        <v>0</v>
      </c>
      <c r="AV32" s="17">
        <f t="shared" ca="1" si="7"/>
        <v>0</v>
      </c>
      <c r="AW32" s="44">
        <f t="shared" ca="1" si="8"/>
        <v>0</v>
      </c>
      <c r="AX32" s="15">
        <f t="shared" ca="1" si="9"/>
        <v>0</v>
      </c>
      <c r="AY32" s="44">
        <f t="shared" ca="1" si="20"/>
        <v>0</v>
      </c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0"/>
      <c r="BM32" s="40"/>
      <c r="BN32" s="40"/>
      <c r="BO32" s="40"/>
      <c r="BP32" s="40"/>
      <c r="BQ32" s="40"/>
      <c r="BR32" s="40"/>
      <c r="BS32" s="40"/>
      <c r="BT32" s="40"/>
      <c r="BU32" s="40"/>
      <c r="BV32" s="40"/>
      <c r="BW32" s="40"/>
      <c r="BX32" s="40"/>
      <c r="BY32" s="40"/>
      <c r="BZ32" s="40"/>
      <c r="CA32" s="40"/>
      <c r="CB32" s="40"/>
      <c r="CC32" s="40"/>
      <c r="CD32" s="40"/>
      <c r="CE32" s="40"/>
      <c r="CF32" s="40"/>
      <c r="CG32" s="40"/>
      <c r="CH32" s="40"/>
      <c r="CI32" s="40"/>
      <c r="CJ32" s="40"/>
      <c r="CK32" s="40"/>
      <c r="CL32" s="40"/>
      <c r="CM32" s="40"/>
      <c r="CN32" s="40"/>
      <c r="CO32" s="40"/>
      <c r="CP32" s="40"/>
      <c r="CQ32" s="40"/>
      <c r="CR32" s="40"/>
      <c r="CS32" s="40"/>
      <c r="CT32" s="40"/>
      <c r="CU32" s="40"/>
      <c r="CV32" s="40"/>
      <c r="CW32" s="40"/>
      <c r="CX32" s="40"/>
      <c r="CY32" s="40"/>
      <c r="CZ32" s="40"/>
      <c r="DA32" s="40"/>
      <c r="DB32" s="40"/>
      <c r="DC32" s="40"/>
      <c r="DD32" s="40"/>
      <c r="DE32" s="40"/>
      <c r="DF32" s="40"/>
      <c r="DG32" s="40"/>
      <c r="DH32" s="40"/>
      <c r="DI32" s="40"/>
      <c r="DJ32" s="40"/>
      <c r="DK32" s="40"/>
      <c r="DL32" s="40"/>
      <c r="DM32" s="40"/>
      <c r="DN32" s="40"/>
      <c r="DO32" s="40"/>
      <c r="DP32" s="40"/>
      <c r="DQ32" s="40"/>
      <c r="DR32" s="40"/>
      <c r="DS32" s="40"/>
      <c r="DT32" s="40"/>
      <c r="DU32" s="40"/>
      <c r="DV32" s="50" t="e">
        <f>IF(#REF!&lt;&gt;"",#REF!&amp;",","")</f>
        <v>#REF!</v>
      </c>
      <c r="DW32" s="50" t="e">
        <f>IF(#REF!&lt;&gt;"",#REF!&amp;",","")</f>
        <v>#REF!</v>
      </c>
      <c r="DX32" s="50" t="e">
        <f>IF(#REF!&lt;&gt;"",#REF!&amp;",","")</f>
        <v>#REF!</v>
      </c>
      <c r="DY32" s="50" t="e">
        <f>IF(#REF!="","",CONCATENATE(#REF!,","))</f>
        <v>#REF!</v>
      </c>
      <c r="DZ32" s="50" t="e">
        <f>IF(#REF!="","",CONCATENATE(#REF!,","))</f>
        <v>#REF!</v>
      </c>
      <c r="EA32" s="50" t="e">
        <f>IF(#REF!="","",CONCATENATE(#REF!,","))</f>
        <v>#REF!</v>
      </c>
      <c r="EB32" s="50"/>
      <c r="EC32" s="50"/>
      <c r="ED32" s="50"/>
      <c r="EE32" s="50"/>
      <c r="EF32" s="50"/>
      <c r="EG32" s="50"/>
      <c r="EH32" s="127">
        <f t="shared" si="21"/>
        <v>28</v>
      </c>
      <c r="EI32" s="170">
        <v>22</v>
      </c>
      <c r="EJ32" s="37">
        <v>1</v>
      </c>
      <c r="EK32" s="18">
        <v>1</v>
      </c>
      <c r="EL32" s="102">
        <v>1</v>
      </c>
      <c r="EM32" s="18" t="s">
        <v>6</v>
      </c>
      <c r="EN32" s="18" t="s">
        <v>9</v>
      </c>
      <c r="EO32" s="18" t="s">
        <v>8</v>
      </c>
      <c r="EP32" s="18">
        <v>1</v>
      </c>
      <c r="EQ32" s="18" t="str">
        <f t="shared" ref="EQ32:ER47" si="41">"1"</f>
        <v>1</v>
      </c>
      <c r="ER32" s="18" t="str">
        <f t="shared" si="41"/>
        <v>1</v>
      </c>
      <c r="ES32" s="64"/>
      <c r="ET32" s="64"/>
      <c r="EU32" s="64"/>
      <c r="EV32" s="29"/>
      <c r="EW32" s="88">
        <f t="shared" ca="1" si="10"/>
        <v>20</v>
      </c>
      <c r="EX32" s="119"/>
    </row>
    <row r="33" spans="1:159" ht="15.75">
      <c r="A33" s="88">
        <f t="shared" ca="1" si="5"/>
        <v>21</v>
      </c>
      <c r="B33" s="21" t="str">
        <f t="shared" ca="1" si="0"/>
        <v>DB</v>
      </c>
      <c r="C33" s="7" t="str">
        <f t="shared" ca="1" si="11"/>
        <v/>
      </c>
      <c r="D33" s="34">
        <f t="shared" ca="1" si="12"/>
        <v>0</v>
      </c>
      <c r="E33" s="7" t="str">
        <f t="shared" si="13"/>
        <v/>
      </c>
      <c r="F33" s="33" t="str">
        <f t="shared" ca="1" si="1"/>
        <v>R</v>
      </c>
      <c r="G33" s="21">
        <f ca="1">COUNTIF($F$5:$F33,G$4)</f>
        <v>17</v>
      </c>
      <c r="H33" s="21">
        <f ca="1">COUNTIF($F$5:$F33,H$4)</f>
        <v>12</v>
      </c>
      <c r="I33" s="112">
        <f t="shared" ca="1" si="14"/>
        <v>0</v>
      </c>
      <c r="J33" s="112">
        <f t="shared" ca="1" si="15"/>
        <v>2</v>
      </c>
      <c r="K33" s="114" t="str">
        <f ca="1">IF($A33&lt;&gt;"",IF(AND(K32="PB",I33&gt;=$W$2),"Bet",IF(K32&lt;&gt;"",K32,IF(AND(I33=0,MAX(I$5:$I32)&gt;=$W$1),"PB",""))),"")</f>
        <v/>
      </c>
      <c r="L33" s="114" t="str">
        <f ca="1">IF($A33&lt;&gt;"",IF(AND(L32="PB",J33&gt;=$W$2),"Bet",IF(L32&lt;&gt;"",L32,IF(AND(J33=0,MAX(J$5:$J32)&gt;=$W$1),"PB",""))),"")</f>
        <v/>
      </c>
      <c r="M33" s="41">
        <f t="shared" ca="1" si="22"/>
        <v>1</v>
      </c>
      <c r="N33" s="34">
        <f t="shared" ca="1" si="38"/>
        <v>1</v>
      </c>
      <c r="O33" s="43" t="str">
        <f t="shared" ca="1" si="23"/>
        <v/>
      </c>
      <c r="P33" s="43" t="str">
        <f t="shared" ca="1" si="24"/>
        <v/>
      </c>
      <c r="Q33" s="21">
        <f t="shared" ca="1" si="25"/>
        <v>0</v>
      </c>
      <c r="R33" s="66">
        <f t="shared" ca="1" si="26"/>
        <v>0</v>
      </c>
      <c r="S33" s="33" t="str">
        <f t="shared" ca="1" si="2"/>
        <v>O</v>
      </c>
      <c r="T33" s="21">
        <f ca="1">COUNTIF($S$5:$S33,T$4)</f>
        <v>15</v>
      </c>
      <c r="U33" s="21">
        <f ca="1">COUNTIF($S$5:$S33,U$4)</f>
        <v>14</v>
      </c>
      <c r="V33" s="112">
        <f t="shared" ca="1" si="16"/>
        <v>1</v>
      </c>
      <c r="W33" s="112">
        <f t="shared" ca="1" si="17"/>
        <v>0</v>
      </c>
      <c r="X33" s="114" t="str">
        <f ca="1">IF($A33&lt;&gt;"",IF(AND(X32="PB",V33&gt;=$W$2),"Bet",IF(X32&lt;&gt;"",X32,IF(AND(V33=0,MAX($V$5:V32)&gt;=$W$1),"PB",""))),"")</f>
        <v/>
      </c>
      <c r="Y33" s="114" t="str">
        <f ca="1">IF($A33&lt;&gt;"",IF(AND(Y32="PB",W33&gt;=$W$2),"Bet",IF(Y32&lt;&gt;"",Y32,IF(AND(W33=0,MAX($W$5:W32)&gt;=$W$1),"PB",""))),"")</f>
        <v/>
      </c>
      <c r="Z33" s="41">
        <f t="shared" ca="1" si="27"/>
        <v>1</v>
      </c>
      <c r="AA33" s="34">
        <f t="shared" ca="1" si="39"/>
        <v>1</v>
      </c>
      <c r="AB33" s="43" t="str">
        <f t="shared" ca="1" si="28"/>
        <v/>
      </c>
      <c r="AC33" s="43" t="str">
        <f t="shared" ca="1" si="29"/>
        <v/>
      </c>
      <c r="AD33" s="21">
        <f t="shared" ca="1" si="30"/>
        <v>0</v>
      </c>
      <c r="AE33" s="66">
        <f t="shared" ca="1" si="31"/>
        <v>0</v>
      </c>
      <c r="AF33" s="33" t="str">
        <f t="shared" ca="1" si="3"/>
        <v>H</v>
      </c>
      <c r="AG33" s="21">
        <f ca="1">COUNTIF($AF$5:$AF33,AG$4)</f>
        <v>14</v>
      </c>
      <c r="AH33" s="21">
        <f ca="1">COUNTIF($AF$5:$AF33,AH$4)</f>
        <v>15</v>
      </c>
      <c r="AI33" s="112">
        <f t="shared" ca="1" si="18"/>
        <v>0</v>
      </c>
      <c r="AJ33" s="112">
        <f t="shared" ca="1" si="19"/>
        <v>2</v>
      </c>
      <c r="AK33" s="114" t="str">
        <f ca="1">IF($A33&lt;&gt;"",IF(AND(AK32="PB",AI33&gt;=$W$2),"Bet",IF(AK32&lt;&gt;"",AK32,IF(AND(AI33=0,MAX($AI$5:AI32)&gt;=$W$1),"PB",""))),"")</f>
        <v/>
      </c>
      <c r="AL33" s="114" t="str">
        <f ca="1">IF($A33&lt;&gt;"",IF(AND(AL32="PB",AJ33&gt;=$W$2),"Bet",IF(AL32&lt;&gt;"",AL32,IF(AND(AJ33=0,MAX($AJ$5:AJ32)&gt;=$W$1),"PB",""))),"")</f>
        <v/>
      </c>
      <c r="AM33" s="41">
        <f t="shared" ca="1" si="32"/>
        <v>1</v>
      </c>
      <c r="AN33" s="34">
        <f t="shared" ca="1" si="40"/>
        <v>1</v>
      </c>
      <c r="AO33" s="43" t="str">
        <f t="shared" ca="1" si="33"/>
        <v/>
      </c>
      <c r="AP33" s="43" t="str">
        <f t="shared" ca="1" si="34"/>
        <v/>
      </c>
      <c r="AQ33" s="21">
        <f t="shared" ca="1" si="35"/>
        <v>0</v>
      </c>
      <c r="AR33" s="66">
        <f t="shared" ca="1" si="36"/>
        <v>0</v>
      </c>
      <c r="AS33" s="89">
        <f t="shared" ca="1" si="4"/>
        <v>0</v>
      </c>
      <c r="AT33" s="34">
        <f t="shared" ca="1" si="37"/>
        <v>1</v>
      </c>
      <c r="AU33" s="24">
        <f t="shared" ca="1" si="6"/>
        <v>0</v>
      </c>
      <c r="AV33" s="17">
        <f t="shared" ca="1" si="7"/>
        <v>0</v>
      </c>
      <c r="AW33" s="44">
        <f t="shared" ca="1" si="8"/>
        <v>0</v>
      </c>
      <c r="AX33" s="15">
        <f t="shared" ca="1" si="9"/>
        <v>0</v>
      </c>
      <c r="AY33" s="44">
        <f t="shared" ca="1" si="20"/>
        <v>0</v>
      </c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40"/>
      <c r="CH33" s="40"/>
      <c r="CI33" s="40"/>
      <c r="CJ33" s="40"/>
      <c r="CK33" s="40"/>
      <c r="CL33" s="40"/>
      <c r="CM33" s="40"/>
      <c r="CN33" s="40"/>
      <c r="CO33" s="40"/>
      <c r="CP33" s="40"/>
      <c r="CQ33" s="40"/>
      <c r="CR33" s="40"/>
      <c r="CS33" s="40"/>
      <c r="CT33" s="40"/>
      <c r="CU33" s="40"/>
      <c r="CV33" s="40"/>
      <c r="CW33" s="40"/>
      <c r="CX33" s="40"/>
      <c r="CY33" s="40"/>
      <c r="CZ33" s="40"/>
      <c r="DA33" s="40"/>
      <c r="DB33" s="40"/>
      <c r="DC33" s="40"/>
      <c r="DD33" s="40"/>
      <c r="DE33" s="40"/>
      <c r="DF33" s="40"/>
      <c r="DG33" s="40"/>
      <c r="DH33" s="40"/>
      <c r="DI33" s="40"/>
      <c r="DJ33" s="40"/>
      <c r="DK33" s="40"/>
      <c r="DL33" s="40"/>
      <c r="DM33" s="40"/>
      <c r="DN33" s="40"/>
      <c r="DO33" s="40"/>
      <c r="DP33" s="40"/>
      <c r="DQ33" s="40"/>
      <c r="DR33" s="40"/>
      <c r="DS33" s="40"/>
      <c r="DT33" s="40"/>
      <c r="DU33" s="40"/>
      <c r="DV33" s="50" t="e">
        <f>IF(#REF!&lt;&gt;"",#REF!&amp;",","")</f>
        <v>#REF!</v>
      </c>
      <c r="DW33" s="50" t="e">
        <f>IF(#REF!&lt;&gt;"",#REF!&amp;",","")</f>
        <v>#REF!</v>
      </c>
      <c r="DX33" s="50" t="e">
        <f>IF(#REF!&lt;&gt;"",#REF!&amp;",","")</f>
        <v>#REF!</v>
      </c>
      <c r="DY33" s="50" t="e">
        <f>IF(#REF!="","",CONCATENATE(#REF!,","))</f>
        <v>#REF!</v>
      </c>
      <c r="DZ33" s="50" t="e">
        <f>IF(#REF!="","",CONCATENATE(#REF!,","))</f>
        <v>#REF!</v>
      </c>
      <c r="EA33" s="50" t="e">
        <f>IF(#REF!="","",CONCATENATE(#REF!,","))</f>
        <v>#REF!</v>
      </c>
      <c r="EB33" s="50"/>
      <c r="EC33" s="50"/>
      <c r="ED33" s="50"/>
      <c r="EE33" s="50"/>
      <c r="EF33" s="50"/>
      <c r="EG33" s="50"/>
      <c r="EH33" s="127">
        <f t="shared" si="21"/>
        <v>29</v>
      </c>
      <c r="EI33" s="170">
        <v>25</v>
      </c>
      <c r="EJ33" s="37">
        <v>2</v>
      </c>
      <c r="EK33" s="18">
        <v>1</v>
      </c>
      <c r="EL33" s="102">
        <v>2</v>
      </c>
      <c r="EM33" s="18" t="s">
        <v>5</v>
      </c>
      <c r="EN33" s="18" t="s">
        <v>9</v>
      </c>
      <c r="EO33" s="18" t="s">
        <v>10</v>
      </c>
      <c r="EP33" s="18">
        <f>EP32</f>
        <v>1</v>
      </c>
      <c r="EQ33" s="18" t="str">
        <f t="shared" si="41"/>
        <v>1</v>
      </c>
      <c r="ER33" s="18" t="str">
        <f>"2"</f>
        <v>2</v>
      </c>
      <c r="ES33" s="1"/>
      <c r="ET33" s="1"/>
      <c r="EU33" s="1"/>
      <c r="EV33" s="29"/>
      <c r="EW33" s="88">
        <f t="shared" ca="1" si="10"/>
        <v>11</v>
      </c>
      <c r="EX33" s="119"/>
    </row>
    <row r="34" spans="1:159" ht="15.75">
      <c r="A34" s="88">
        <f t="shared" ca="1" si="5"/>
        <v>32</v>
      </c>
      <c r="B34" s="21" t="str">
        <f t="shared" ca="1" si="0"/>
        <v>DB</v>
      </c>
      <c r="C34" s="7" t="str">
        <f t="shared" ca="1" si="11"/>
        <v/>
      </c>
      <c r="D34" s="34">
        <f t="shared" ca="1" si="12"/>
        <v>0</v>
      </c>
      <c r="E34" s="7" t="str">
        <f t="shared" si="13"/>
        <v/>
      </c>
      <c r="F34" s="33" t="str">
        <f t="shared" ca="1" si="1"/>
        <v>R</v>
      </c>
      <c r="G34" s="21">
        <f ca="1">COUNTIF($F$5:$F34,G$4)</f>
        <v>18</v>
      </c>
      <c r="H34" s="21">
        <f ca="1">COUNTIF($F$5:$F34,H$4)</f>
        <v>12</v>
      </c>
      <c r="I34" s="112">
        <f t="shared" ca="1" si="14"/>
        <v>0</v>
      </c>
      <c r="J34" s="112">
        <f t="shared" ca="1" si="15"/>
        <v>3</v>
      </c>
      <c r="K34" s="114" t="str">
        <f ca="1">IF($A34&lt;&gt;"",IF(AND(K33="PB",I34&gt;=$W$2),"Bet",IF(K33&lt;&gt;"",K33,IF(AND(I34=0,MAX(I$5:$I33)&gt;=$W$1),"PB",""))),"")</f>
        <v/>
      </c>
      <c r="L34" s="114" t="str">
        <f ca="1">IF($A34&lt;&gt;"",IF(AND(L33="PB",J34&gt;=$W$2),"Bet",IF(L33&lt;&gt;"",L33,IF(AND(J34=0,MAX(J$5:$J33)&gt;=$W$1),"PB",""))),"")</f>
        <v/>
      </c>
      <c r="M34" s="41">
        <f t="shared" ca="1" si="22"/>
        <v>1</v>
      </c>
      <c r="N34" s="34">
        <f t="shared" ca="1" si="38"/>
        <v>1</v>
      </c>
      <c r="O34" s="43" t="str">
        <f t="shared" ca="1" si="23"/>
        <v/>
      </c>
      <c r="P34" s="43" t="str">
        <f t="shared" ca="1" si="24"/>
        <v/>
      </c>
      <c r="Q34" s="21">
        <f t="shared" ca="1" si="25"/>
        <v>0</v>
      </c>
      <c r="R34" s="66">
        <f t="shared" ca="1" si="26"/>
        <v>0</v>
      </c>
      <c r="S34" s="33" t="str">
        <f t="shared" ca="1" si="2"/>
        <v>E</v>
      </c>
      <c r="T34" s="21">
        <f ca="1">COUNTIF($S$5:$S34,T$4)</f>
        <v>16</v>
      </c>
      <c r="U34" s="21">
        <f ca="1">COUNTIF($S$5:$S34,U$4)</f>
        <v>14</v>
      </c>
      <c r="V34" s="112">
        <f t="shared" ca="1" si="16"/>
        <v>0</v>
      </c>
      <c r="W34" s="112">
        <f t="shared" ca="1" si="17"/>
        <v>1</v>
      </c>
      <c r="X34" s="114" t="str">
        <f ca="1">IF($A34&lt;&gt;"",IF(AND(X33="PB",V34&gt;=$W$2),"Bet",IF(X33&lt;&gt;"",X33,IF(AND(V34=0,MAX($V$5:V33)&gt;=$W$1),"PB",""))),"")</f>
        <v/>
      </c>
      <c r="Y34" s="114" t="str">
        <f ca="1">IF($A34&lt;&gt;"",IF(AND(Y33="PB",W34&gt;=$W$2),"Bet",IF(Y33&lt;&gt;"",Y33,IF(AND(W34=0,MAX($W$5:W33)&gt;=$W$1),"PB",""))),"")</f>
        <v/>
      </c>
      <c r="Z34" s="41">
        <f t="shared" ca="1" si="27"/>
        <v>1</v>
      </c>
      <c r="AA34" s="34">
        <f t="shared" ca="1" si="39"/>
        <v>1</v>
      </c>
      <c r="AB34" s="43" t="str">
        <f t="shared" ca="1" si="28"/>
        <v/>
      </c>
      <c r="AC34" s="43" t="str">
        <f t="shared" ca="1" si="29"/>
        <v/>
      </c>
      <c r="AD34" s="21">
        <f t="shared" ca="1" si="30"/>
        <v>0</v>
      </c>
      <c r="AE34" s="66">
        <f t="shared" ca="1" si="31"/>
        <v>0</v>
      </c>
      <c r="AF34" s="33" t="str">
        <f t="shared" ca="1" si="3"/>
        <v>H</v>
      </c>
      <c r="AG34" s="21">
        <f ca="1">COUNTIF($AF$5:$AF34,AG$4)</f>
        <v>15</v>
      </c>
      <c r="AH34" s="21">
        <f ca="1">COUNTIF($AF$5:$AF34,AH$4)</f>
        <v>15</v>
      </c>
      <c r="AI34" s="112">
        <f t="shared" ca="1" si="18"/>
        <v>0</v>
      </c>
      <c r="AJ34" s="112">
        <f t="shared" ca="1" si="19"/>
        <v>3</v>
      </c>
      <c r="AK34" s="114" t="str">
        <f ca="1">IF($A34&lt;&gt;"",IF(AND(AK33="PB",AI34&gt;=$W$2),"Bet",IF(AK33&lt;&gt;"",AK33,IF(AND(AI34=0,MAX($AI$5:AI33)&gt;=$W$1),"PB",""))),"")</f>
        <v/>
      </c>
      <c r="AL34" s="114" t="str">
        <f ca="1">IF($A34&lt;&gt;"",IF(AND(AL33="PB",AJ34&gt;=$W$2),"Bet",IF(AL33&lt;&gt;"",AL33,IF(AND(AJ34=0,MAX($AJ$5:AJ33)&gt;=$W$1),"PB",""))),"")</f>
        <v/>
      </c>
      <c r="AM34" s="41">
        <f t="shared" ca="1" si="32"/>
        <v>1</v>
      </c>
      <c r="AN34" s="34">
        <f t="shared" ca="1" si="40"/>
        <v>1</v>
      </c>
      <c r="AO34" s="43" t="str">
        <f t="shared" ca="1" si="33"/>
        <v/>
      </c>
      <c r="AP34" s="43" t="str">
        <f t="shared" ca="1" si="34"/>
        <v/>
      </c>
      <c r="AQ34" s="21">
        <f t="shared" ca="1" si="35"/>
        <v>0</v>
      </c>
      <c r="AR34" s="66">
        <f t="shared" ca="1" si="36"/>
        <v>0</v>
      </c>
      <c r="AS34" s="89">
        <f t="shared" ca="1" si="4"/>
        <v>0</v>
      </c>
      <c r="AT34" s="34">
        <f t="shared" ca="1" si="37"/>
        <v>1</v>
      </c>
      <c r="AU34" s="24">
        <f t="shared" ca="1" si="6"/>
        <v>0</v>
      </c>
      <c r="AV34" s="17">
        <f t="shared" ca="1" si="7"/>
        <v>0</v>
      </c>
      <c r="AW34" s="44">
        <f t="shared" ca="1" si="8"/>
        <v>0</v>
      </c>
      <c r="AX34" s="15">
        <f t="shared" ca="1" si="9"/>
        <v>0</v>
      </c>
      <c r="AY34" s="44">
        <f t="shared" ca="1" si="20"/>
        <v>0</v>
      </c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0"/>
      <c r="BP34" s="40"/>
      <c r="BQ34" s="40"/>
      <c r="BR34" s="40"/>
      <c r="BS34" s="40"/>
      <c r="BT34" s="40"/>
      <c r="BU34" s="40"/>
      <c r="BV34" s="40"/>
      <c r="BW34" s="40"/>
      <c r="BX34" s="40"/>
      <c r="BY34" s="40"/>
      <c r="BZ34" s="40"/>
      <c r="CA34" s="40"/>
      <c r="CB34" s="40"/>
      <c r="CC34" s="40"/>
      <c r="CD34" s="40"/>
      <c r="CE34" s="40"/>
      <c r="CF34" s="40"/>
      <c r="CG34" s="40"/>
      <c r="CH34" s="40"/>
      <c r="CI34" s="40"/>
      <c r="CJ34" s="40"/>
      <c r="CK34" s="40"/>
      <c r="CL34" s="40"/>
      <c r="CM34" s="40"/>
      <c r="CN34" s="40"/>
      <c r="CO34" s="40"/>
      <c r="CP34" s="40"/>
      <c r="CQ34" s="40"/>
      <c r="CR34" s="40"/>
      <c r="CS34" s="40"/>
      <c r="CT34" s="40"/>
      <c r="CU34" s="40"/>
      <c r="CV34" s="40"/>
      <c r="CW34" s="40"/>
      <c r="CX34" s="40"/>
      <c r="CY34" s="40"/>
      <c r="CZ34" s="40"/>
      <c r="DA34" s="40"/>
      <c r="DB34" s="40"/>
      <c r="DC34" s="40"/>
      <c r="DD34" s="40"/>
      <c r="DE34" s="40"/>
      <c r="DF34" s="40"/>
      <c r="DG34" s="40"/>
      <c r="DH34" s="40"/>
      <c r="DI34" s="40"/>
      <c r="DJ34" s="40"/>
      <c r="DK34" s="40"/>
      <c r="DL34" s="40"/>
      <c r="DM34" s="40"/>
      <c r="DN34" s="40"/>
      <c r="DO34" s="40"/>
      <c r="DP34" s="40"/>
      <c r="DQ34" s="40"/>
      <c r="DR34" s="40"/>
      <c r="DS34" s="40"/>
      <c r="DT34" s="40"/>
      <c r="DU34" s="40"/>
      <c r="DV34" s="50" t="e">
        <f>IF(#REF!&lt;&gt;"",#REF!&amp;",","")</f>
        <v>#REF!</v>
      </c>
      <c r="DW34" s="50" t="e">
        <f>IF(#REF!&lt;&gt;"",#REF!&amp;",","")</f>
        <v>#REF!</v>
      </c>
      <c r="DX34" s="50" t="e">
        <f>IF(#REF!&lt;&gt;"",#REF!&amp;",","")</f>
        <v>#REF!</v>
      </c>
      <c r="DY34" s="50" t="e">
        <f>IF(#REF!="","",CONCATENATE(#REF!,","))</f>
        <v>#REF!</v>
      </c>
      <c r="DZ34" s="50" t="e">
        <f>IF(#REF!="","",CONCATENATE(#REF!,","))</f>
        <v>#REF!</v>
      </c>
      <c r="EA34" s="50" t="e">
        <f>IF(#REF!="","",CONCATENATE(#REF!,","))</f>
        <v>#REF!</v>
      </c>
      <c r="EB34" s="50"/>
      <c r="EC34" s="50"/>
      <c r="ED34" s="50"/>
      <c r="EE34" s="50"/>
      <c r="EF34" s="50"/>
      <c r="EG34" s="50"/>
      <c r="EH34" s="127">
        <f t="shared" si="21"/>
        <v>30</v>
      </c>
      <c r="EI34" s="170">
        <v>28</v>
      </c>
      <c r="EJ34" s="37">
        <v>3</v>
      </c>
      <c r="EK34" s="18">
        <v>1</v>
      </c>
      <c r="EL34" s="102">
        <v>3</v>
      </c>
      <c r="EM34" s="18" t="s">
        <v>6</v>
      </c>
      <c r="EN34" s="18" t="s">
        <v>9</v>
      </c>
      <c r="EO34" s="18" t="s">
        <v>8</v>
      </c>
      <c r="EP34" s="18">
        <f>EP33</f>
        <v>1</v>
      </c>
      <c r="EQ34" s="18" t="str">
        <f t="shared" si="41"/>
        <v>1</v>
      </c>
      <c r="ER34" s="18" t="str">
        <f>"3"</f>
        <v>3</v>
      </c>
      <c r="ES34" s="1"/>
      <c r="ET34" s="1"/>
      <c r="EU34" s="1"/>
      <c r="EV34" s="29"/>
      <c r="EW34" s="88">
        <f t="shared" ca="1" si="10"/>
        <v>7</v>
      </c>
      <c r="EX34" s="119"/>
    </row>
    <row r="35" spans="1:159" ht="15.75">
      <c r="A35" s="88">
        <f t="shared" ca="1" si="5"/>
        <v>11</v>
      </c>
      <c r="B35" s="21" t="str">
        <f t="shared" ca="1" si="0"/>
        <v>DB</v>
      </c>
      <c r="C35" s="7" t="str">
        <f t="shared" ca="1" si="11"/>
        <v/>
      </c>
      <c r="D35" s="34">
        <f t="shared" ca="1" si="12"/>
        <v>0</v>
      </c>
      <c r="E35" s="7" t="str">
        <f t="shared" si="13"/>
        <v/>
      </c>
      <c r="F35" s="33" t="str">
        <f t="shared" ca="1" si="1"/>
        <v>B</v>
      </c>
      <c r="G35" s="21">
        <f ca="1">COUNTIF($F$5:$F35,G$4)</f>
        <v>18</v>
      </c>
      <c r="H35" s="21">
        <f ca="1">COUNTIF($F$5:$F35,H$4)</f>
        <v>13</v>
      </c>
      <c r="I35" s="112">
        <f t="shared" ca="1" si="14"/>
        <v>1</v>
      </c>
      <c r="J35" s="112">
        <f t="shared" ca="1" si="15"/>
        <v>0</v>
      </c>
      <c r="K35" s="114" t="str">
        <f ca="1">IF($A35&lt;&gt;"",IF(AND(K34="PB",I35&gt;=$W$2),"Bet",IF(K34&lt;&gt;"",K34,IF(AND(I35=0,MAX(I$5:$I34)&gt;=$W$1),"PB",""))),"")</f>
        <v/>
      </c>
      <c r="L35" s="114" t="str">
        <f ca="1">IF($A35&lt;&gt;"",IF(AND(L34="PB",J35&gt;=$W$2),"Bet",IF(L34&lt;&gt;"",L34,IF(AND(J35=0,MAX(J$5:$J34)&gt;=$W$1),"PB",""))),"")</f>
        <v/>
      </c>
      <c r="M35" s="41">
        <f t="shared" ca="1" si="22"/>
        <v>1</v>
      </c>
      <c r="N35" s="34">
        <f t="shared" ca="1" si="38"/>
        <v>1</v>
      </c>
      <c r="O35" s="43" t="str">
        <f t="shared" ca="1" si="23"/>
        <v/>
      </c>
      <c r="P35" s="43" t="str">
        <f t="shared" ca="1" si="24"/>
        <v/>
      </c>
      <c r="Q35" s="21">
        <f t="shared" ca="1" si="25"/>
        <v>0</v>
      </c>
      <c r="R35" s="66">
        <f t="shared" ca="1" si="26"/>
        <v>0</v>
      </c>
      <c r="S35" s="33" t="str">
        <f t="shared" ca="1" si="2"/>
        <v>O</v>
      </c>
      <c r="T35" s="21">
        <f ca="1">COUNTIF($S$5:$S35,T$4)</f>
        <v>16</v>
      </c>
      <c r="U35" s="21">
        <f ca="1">COUNTIF($S$5:$S35,U$4)</f>
        <v>15</v>
      </c>
      <c r="V35" s="112">
        <f t="shared" ca="1" si="16"/>
        <v>1</v>
      </c>
      <c r="W35" s="112">
        <f t="shared" ca="1" si="17"/>
        <v>0</v>
      </c>
      <c r="X35" s="114" t="str">
        <f ca="1">IF($A35&lt;&gt;"",IF(AND(X34="PB",V35&gt;=$W$2),"Bet",IF(X34&lt;&gt;"",X34,IF(AND(V35=0,MAX($V$5:V34)&gt;=$W$1),"PB",""))),"")</f>
        <v/>
      </c>
      <c r="Y35" s="114" t="str">
        <f ca="1">IF($A35&lt;&gt;"",IF(AND(Y34="PB",W35&gt;=$W$2),"Bet",IF(Y34&lt;&gt;"",Y34,IF(AND(W35=0,MAX($W$5:W34)&gt;=$W$1),"PB",""))),"")</f>
        <v/>
      </c>
      <c r="Z35" s="41">
        <f t="shared" ca="1" si="27"/>
        <v>1</v>
      </c>
      <c r="AA35" s="34">
        <f t="shared" ca="1" si="39"/>
        <v>1</v>
      </c>
      <c r="AB35" s="43" t="str">
        <f t="shared" ca="1" si="28"/>
        <v/>
      </c>
      <c r="AC35" s="43" t="str">
        <f t="shared" ca="1" si="29"/>
        <v/>
      </c>
      <c r="AD35" s="21">
        <f t="shared" ca="1" si="30"/>
        <v>0</v>
      </c>
      <c r="AE35" s="66">
        <f t="shared" ca="1" si="31"/>
        <v>0</v>
      </c>
      <c r="AF35" s="33" t="str">
        <f t="shared" ca="1" si="3"/>
        <v>L</v>
      </c>
      <c r="AG35" s="21">
        <f ca="1">COUNTIF($AF$5:$AF35,AG$4)</f>
        <v>15</v>
      </c>
      <c r="AH35" s="21">
        <f ca="1">COUNTIF($AF$5:$AF35,AH$4)</f>
        <v>16</v>
      </c>
      <c r="AI35" s="112">
        <f t="shared" ca="1" si="18"/>
        <v>1</v>
      </c>
      <c r="AJ35" s="112">
        <f t="shared" ca="1" si="19"/>
        <v>0</v>
      </c>
      <c r="AK35" s="114" t="str">
        <f ca="1">IF($A35&lt;&gt;"",IF(AND(AK34="PB",AI35&gt;=$W$2),"Bet",IF(AK34&lt;&gt;"",AK34,IF(AND(AI35=0,MAX($AI$5:AI34)&gt;=$W$1),"PB",""))),"")</f>
        <v/>
      </c>
      <c r="AL35" s="114" t="str">
        <f ca="1">IF($A35&lt;&gt;"",IF(AND(AL34="PB",AJ35&gt;=$W$2),"Bet",IF(AL34&lt;&gt;"",AL34,IF(AND(AJ35=0,MAX($AJ$5:AJ34)&gt;=$W$1),"PB",""))),"")</f>
        <v/>
      </c>
      <c r="AM35" s="41">
        <f t="shared" ca="1" si="32"/>
        <v>1</v>
      </c>
      <c r="AN35" s="34">
        <f t="shared" ca="1" si="40"/>
        <v>1</v>
      </c>
      <c r="AO35" s="43" t="str">
        <f t="shared" ca="1" si="33"/>
        <v/>
      </c>
      <c r="AP35" s="43" t="str">
        <f t="shared" ca="1" si="34"/>
        <v/>
      </c>
      <c r="AQ35" s="21">
        <f t="shared" ca="1" si="35"/>
        <v>0</v>
      </c>
      <c r="AR35" s="66">
        <f t="shared" ca="1" si="36"/>
        <v>0</v>
      </c>
      <c r="AS35" s="89">
        <f t="shared" ca="1" si="4"/>
        <v>0</v>
      </c>
      <c r="AT35" s="34">
        <f t="shared" ca="1" si="37"/>
        <v>1</v>
      </c>
      <c r="AU35" s="24">
        <f t="shared" ca="1" si="6"/>
        <v>0</v>
      </c>
      <c r="AV35" s="17">
        <f t="shared" ca="1" si="7"/>
        <v>0</v>
      </c>
      <c r="AW35" s="44">
        <f t="shared" ca="1" si="8"/>
        <v>0</v>
      </c>
      <c r="AX35" s="15">
        <f t="shared" ca="1" si="9"/>
        <v>0</v>
      </c>
      <c r="AY35" s="44">
        <f t="shared" ca="1" si="20"/>
        <v>0</v>
      </c>
      <c r="AZ35" s="40"/>
      <c r="BA35" s="40"/>
      <c r="BB35" s="40"/>
      <c r="BC35" s="40"/>
      <c r="BD35" s="40"/>
      <c r="BE35" s="40"/>
      <c r="BF35" s="40"/>
      <c r="BG35" s="40"/>
      <c r="BH35" s="40"/>
      <c r="BI35" s="40"/>
      <c r="BJ35" s="40"/>
      <c r="BK35" s="40"/>
      <c r="BL35" s="40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40"/>
      <c r="CB35" s="40"/>
      <c r="CC35" s="40"/>
      <c r="CD35" s="40"/>
      <c r="CE35" s="40"/>
      <c r="CF35" s="40"/>
      <c r="CG35" s="40"/>
      <c r="CH35" s="40"/>
      <c r="CI35" s="40"/>
      <c r="CJ35" s="40"/>
      <c r="CK35" s="40"/>
      <c r="CL35" s="40"/>
      <c r="CM35" s="40"/>
      <c r="CN35" s="40"/>
      <c r="CO35" s="40"/>
      <c r="CP35" s="40"/>
      <c r="CQ35" s="40"/>
      <c r="CR35" s="40"/>
      <c r="CS35" s="40"/>
      <c r="CT35" s="40"/>
      <c r="CU35" s="40"/>
      <c r="CV35" s="40"/>
      <c r="CW35" s="40"/>
      <c r="CX35" s="40"/>
      <c r="CY35" s="40"/>
      <c r="CZ35" s="40"/>
      <c r="DA35" s="40"/>
      <c r="DB35" s="40"/>
      <c r="DC35" s="40"/>
      <c r="DD35" s="40"/>
      <c r="DE35" s="40"/>
      <c r="DF35" s="40"/>
      <c r="DG35" s="40"/>
      <c r="DH35" s="40"/>
      <c r="DI35" s="40"/>
      <c r="DJ35" s="40"/>
      <c r="DK35" s="40"/>
      <c r="DL35" s="40"/>
      <c r="DM35" s="40"/>
      <c r="DN35" s="40"/>
      <c r="DO35" s="40"/>
      <c r="DP35" s="40"/>
      <c r="DQ35" s="40"/>
      <c r="DR35" s="40"/>
      <c r="DS35" s="40"/>
      <c r="DT35" s="40"/>
      <c r="DU35" s="40"/>
      <c r="DV35" s="50" t="e">
        <f>IF(#REF!&lt;&gt;"",#REF!&amp;",","")</f>
        <v>#REF!</v>
      </c>
      <c r="DW35" s="50" t="e">
        <f>IF(#REF!&lt;&gt;"",#REF!&amp;",","")</f>
        <v>#REF!</v>
      </c>
      <c r="DX35" s="50" t="e">
        <f>IF(#REF!&lt;&gt;"",#REF!&amp;",","")</f>
        <v>#REF!</v>
      </c>
      <c r="DY35" s="50" t="e">
        <f>IF(#REF!="","",CONCATENATE(#REF!,","))</f>
        <v>#REF!</v>
      </c>
      <c r="DZ35" s="50" t="e">
        <f>IF(#REF!="","",CONCATENATE(#REF!,","))</f>
        <v>#REF!</v>
      </c>
      <c r="EA35" s="50" t="e">
        <f>IF(#REF!="","",CONCATENATE(#REF!,","))</f>
        <v>#REF!</v>
      </c>
      <c r="EB35" s="50"/>
      <c r="EC35" s="50"/>
      <c r="ED35" s="50"/>
      <c r="EE35" s="50"/>
      <c r="EF35" s="50"/>
      <c r="EG35" s="50"/>
      <c r="EH35" s="127">
        <f t="shared" si="21"/>
        <v>31</v>
      </c>
      <c r="EI35" s="170">
        <v>30</v>
      </c>
      <c r="EJ35" s="37">
        <v>4</v>
      </c>
      <c r="EK35" s="18">
        <v>2</v>
      </c>
      <c r="EL35" s="102">
        <v>1</v>
      </c>
      <c r="EM35" s="18" t="s">
        <v>5</v>
      </c>
      <c r="EN35" s="18" t="s">
        <v>9</v>
      </c>
      <c r="EO35" s="18" t="s">
        <v>10</v>
      </c>
      <c r="EP35" s="18">
        <f>EP34</f>
        <v>1</v>
      </c>
      <c r="EQ35" s="18" t="str">
        <f t="shared" si="41"/>
        <v>1</v>
      </c>
      <c r="ER35" s="18" t="str">
        <f t="shared" si="41"/>
        <v>1</v>
      </c>
      <c r="ES35" s="90"/>
      <c r="ET35" s="90"/>
      <c r="EU35" s="90"/>
      <c r="EV35" s="29"/>
      <c r="EW35" s="88">
        <f t="shared" ca="1" si="10"/>
        <v>24</v>
      </c>
      <c r="EX35" s="119"/>
      <c r="FC35" s="60"/>
    </row>
    <row r="36" spans="1:159" ht="15.75">
      <c r="A36" s="88">
        <f t="shared" ca="1" si="5"/>
        <v>28</v>
      </c>
      <c r="B36" s="21" t="str">
        <f t="shared" ca="1" si="0"/>
        <v>DB</v>
      </c>
      <c r="C36" s="7" t="str">
        <f t="shared" ca="1" si="11"/>
        <v/>
      </c>
      <c r="D36" s="34">
        <f t="shared" ca="1" si="12"/>
        <v>0</v>
      </c>
      <c r="E36" s="7" t="str">
        <f t="shared" si="13"/>
        <v/>
      </c>
      <c r="F36" s="33" t="str">
        <f t="shared" ca="1" si="1"/>
        <v>B</v>
      </c>
      <c r="G36" s="21">
        <f ca="1">COUNTIF($F$5:$F36,G$4)</f>
        <v>18</v>
      </c>
      <c r="H36" s="21">
        <f ca="1">COUNTIF($F$5:$F36,H$4)</f>
        <v>14</v>
      </c>
      <c r="I36" s="112">
        <f t="shared" ca="1" si="14"/>
        <v>2</v>
      </c>
      <c r="J36" s="112">
        <f t="shared" ca="1" si="15"/>
        <v>0</v>
      </c>
      <c r="K36" s="114" t="str">
        <f ca="1">IF($A36&lt;&gt;"",IF(AND(K35="PB",I36&gt;=$W$2),"Bet",IF(K35&lt;&gt;"",K35,IF(AND(I36=0,MAX(I$5:$I35)&gt;=$W$1),"PB",""))),"")</f>
        <v/>
      </c>
      <c r="L36" s="114" t="str">
        <f ca="1">IF($A36&lt;&gt;"",IF(AND(L35="PB",J36&gt;=$W$2),"Bet",IF(L35&lt;&gt;"",L35,IF(AND(J36=0,MAX(J$5:$J35)&gt;=$W$1),"PB",""))),"")</f>
        <v/>
      </c>
      <c r="M36" s="41">
        <f t="shared" ca="1" si="22"/>
        <v>1</v>
      </c>
      <c r="N36" s="34">
        <f t="shared" ca="1" si="38"/>
        <v>1</v>
      </c>
      <c r="O36" s="43" t="str">
        <f t="shared" ca="1" si="23"/>
        <v/>
      </c>
      <c r="P36" s="43" t="str">
        <f t="shared" ca="1" si="24"/>
        <v/>
      </c>
      <c r="Q36" s="21">
        <f t="shared" ca="1" si="25"/>
        <v>0</v>
      </c>
      <c r="R36" s="66">
        <f t="shared" ca="1" si="26"/>
        <v>0</v>
      </c>
      <c r="S36" s="33" t="str">
        <f t="shared" ca="1" si="2"/>
        <v>E</v>
      </c>
      <c r="T36" s="21">
        <f ca="1">COUNTIF($S$5:$S36,T$4)</f>
        <v>17</v>
      </c>
      <c r="U36" s="21">
        <f ca="1">COUNTIF($S$5:$S36,U$4)</f>
        <v>15</v>
      </c>
      <c r="V36" s="112">
        <f t="shared" ca="1" si="16"/>
        <v>0</v>
      </c>
      <c r="W36" s="112">
        <f t="shared" ca="1" si="17"/>
        <v>1</v>
      </c>
      <c r="X36" s="114" t="str">
        <f ca="1">IF($A36&lt;&gt;"",IF(AND(X35="PB",V36&gt;=$W$2),"Bet",IF(X35&lt;&gt;"",X35,IF(AND(V36=0,MAX($V$5:V35)&gt;=$W$1),"PB",""))),"")</f>
        <v/>
      </c>
      <c r="Y36" s="114" t="str">
        <f ca="1">IF($A36&lt;&gt;"",IF(AND(Y35="PB",W36&gt;=$W$2),"Bet",IF(Y35&lt;&gt;"",Y35,IF(AND(W36=0,MAX($W$5:W35)&gt;=$W$1),"PB",""))),"")</f>
        <v/>
      </c>
      <c r="Z36" s="41">
        <f t="shared" ca="1" si="27"/>
        <v>1</v>
      </c>
      <c r="AA36" s="34">
        <f t="shared" ca="1" si="39"/>
        <v>1</v>
      </c>
      <c r="AB36" s="43" t="str">
        <f t="shared" ca="1" si="28"/>
        <v/>
      </c>
      <c r="AC36" s="43" t="str">
        <f t="shared" ca="1" si="29"/>
        <v/>
      </c>
      <c r="AD36" s="21">
        <f t="shared" ca="1" si="30"/>
        <v>0</v>
      </c>
      <c r="AE36" s="66">
        <f t="shared" ca="1" si="31"/>
        <v>0</v>
      </c>
      <c r="AF36" s="33" t="str">
        <f t="shared" ca="1" si="3"/>
        <v>H</v>
      </c>
      <c r="AG36" s="21">
        <f ca="1">COUNTIF($AF$5:$AF36,AG$4)</f>
        <v>16</v>
      </c>
      <c r="AH36" s="21">
        <f ca="1">COUNTIF($AF$5:$AF36,AH$4)</f>
        <v>16</v>
      </c>
      <c r="AI36" s="112">
        <f t="shared" ca="1" si="18"/>
        <v>0</v>
      </c>
      <c r="AJ36" s="112">
        <f t="shared" ca="1" si="19"/>
        <v>1</v>
      </c>
      <c r="AK36" s="114" t="str">
        <f ca="1">IF($A36&lt;&gt;"",IF(AND(AK35="PB",AI36&gt;=$W$2),"Bet",IF(AK35&lt;&gt;"",AK35,IF(AND(AI36=0,MAX($AI$5:AI35)&gt;=$W$1),"PB",""))),"")</f>
        <v/>
      </c>
      <c r="AL36" s="114" t="str">
        <f ca="1">IF($A36&lt;&gt;"",IF(AND(AL35="PB",AJ36&gt;=$W$2),"Bet",IF(AL35&lt;&gt;"",AL35,IF(AND(AJ36=0,MAX($AJ$5:AJ35)&gt;=$W$1),"PB",""))),"")</f>
        <v/>
      </c>
      <c r="AM36" s="41">
        <f t="shared" ca="1" si="32"/>
        <v>1</v>
      </c>
      <c r="AN36" s="34">
        <f t="shared" ca="1" si="40"/>
        <v>1</v>
      </c>
      <c r="AO36" s="43" t="str">
        <f t="shared" ca="1" si="33"/>
        <v/>
      </c>
      <c r="AP36" s="43" t="str">
        <f t="shared" ca="1" si="34"/>
        <v/>
      </c>
      <c r="AQ36" s="21">
        <f t="shared" ca="1" si="35"/>
        <v>0</v>
      </c>
      <c r="AR36" s="66">
        <f t="shared" ca="1" si="36"/>
        <v>0</v>
      </c>
      <c r="AS36" s="89">
        <f t="shared" ca="1" si="4"/>
        <v>0</v>
      </c>
      <c r="AT36" s="34">
        <f t="shared" ca="1" si="37"/>
        <v>1</v>
      </c>
      <c r="AU36" s="24">
        <f t="shared" ca="1" si="6"/>
        <v>0</v>
      </c>
      <c r="AV36" s="17">
        <f t="shared" ca="1" si="7"/>
        <v>0</v>
      </c>
      <c r="AW36" s="44">
        <f t="shared" ca="1" si="8"/>
        <v>0</v>
      </c>
      <c r="AX36" s="15">
        <f t="shared" ca="1" si="9"/>
        <v>0</v>
      </c>
      <c r="AY36" s="44">
        <f t="shared" ca="1" si="20"/>
        <v>0</v>
      </c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  <c r="BR36" s="40"/>
      <c r="BS36" s="40"/>
      <c r="BT36" s="40"/>
      <c r="BU36" s="40"/>
      <c r="BV36" s="40"/>
      <c r="BW36" s="40"/>
      <c r="BX36" s="40"/>
      <c r="BY36" s="40"/>
      <c r="BZ36" s="40"/>
      <c r="CA36" s="40"/>
      <c r="CB36" s="40"/>
      <c r="CC36" s="40"/>
      <c r="CD36" s="40"/>
      <c r="CE36" s="40"/>
      <c r="CF36" s="40"/>
      <c r="CG36" s="40"/>
      <c r="CH36" s="40"/>
      <c r="CI36" s="40"/>
      <c r="CJ36" s="40"/>
      <c r="CK36" s="40"/>
      <c r="CL36" s="40"/>
      <c r="CM36" s="40"/>
      <c r="CN36" s="40"/>
      <c r="CO36" s="40"/>
      <c r="CP36" s="40"/>
      <c r="CQ36" s="40"/>
      <c r="CR36" s="40"/>
      <c r="CS36" s="40"/>
      <c r="CT36" s="40"/>
      <c r="CU36" s="40"/>
      <c r="CV36" s="40"/>
      <c r="CW36" s="40"/>
      <c r="CX36" s="40"/>
      <c r="CY36" s="40"/>
      <c r="CZ36" s="40"/>
      <c r="DA36" s="40"/>
      <c r="DB36" s="40"/>
      <c r="DC36" s="40"/>
      <c r="DD36" s="40"/>
      <c r="DE36" s="40"/>
      <c r="DF36" s="40"/>
      <c r="DG36" s="40"/>
      <c r="DH36" s="40"/>
      <c r="DI36" s="40"/>
      <c r="DJ36" s="40"/>
      <c r="DK36" s="40"/>
      <c r="DL36" s="40"/>
      <c r="DM36" s="40"/>
      <c r="DN36" s="40"/>
      <c r="DO36" s="40"/>
      <c r="DP36" s="40"/>
      <c r="DQ36" s="40"/>
      <c r="DR36" s="40"/>
      <c r="DS36" s="40"/>
      <c r="DT36" s="40"/>
      <c r="DU36" s="40"/>
      <c r="DV36" s="50" t="e">
        <f>IF(#REF!&lt;&gt;"",#REF!&amp;",","")</f>
        <v>#REF!</v>
      </c>
      <c r="DW36" s="50" t="e">
        <f>IF(#REF!&lt;&gt;"",#REF!&amp;",","")</f>
        <v>#REF!</v>
      </c>
      <c r="DX36" s="50" t="e">
        <f>IF(#REF!&lt;&gt;"",#REF!&amp;",","")</f>
        <v>#REF!</v>
      </c>
      <c r="DY36" s="50" t="e">
        <f>IF(#REF!="","",CONCATENATE(#REF!,","))</f>
        <v>#REF!</v>
      </c>
      <c r="DZ36" s="50" t="e">
        <f>IF(#REF!="","",CONCATENATE(#REF!,","))</f>
        <v>#REF!</v>
      </c>
      <c r="EA36" s="50" t="e">
        <f>IF(#REF!="","",CONCATENATE(#REF!,","))</f>
        <v>#REF!</v>
      </c>
      <c r="EB36" s="50"/>
      <c r="EC36" s="50"/>
      <c r="ED36" s="50"/>
      <c r="EE36" s="50"/>
      <c r="EF36" s="50"/>
      <c r="EG36" s="50"/>
      <c r="EH36" s="127">
        <f t="shared" si="21"/>
        <v>32</v>
      </c>
      <c r="EI36" s="170">
        <v>32</v>
      </c>
      <c r="EJ36" s="37">
        <v>5</v>
      </c>
      <c r="EK36" s="18">
        <v>2</v>
      </c>
      <c r="EL36" s="102">
        <v>2</v>
      </c>
      <c r="EM36" s="18" t="s">
        <v>6</v>
      </c>
      <c r="EN36" s="18" t="s">
        <v>9</v>
      </c>
      <c r="EO36" s="18" t="s">
        <v>8</v>
      </c>
      <c r="EP36" s="18">
        <f>EP35</f>
        <v>1</v>
      </c>
      <c r="EQ36" s="18" t="str">
        <f t="shared" si="41"/>
        <v>1</v>
      </c>
      <c r="ER36" s="18" t="str">
        <f>"2"</f>
        <v>2</v>
      </c>
      <c r="ES36" s="90"/>
      <c r="ET36" s="90"/>
      <c r="EU36" s="90"/>
      <c r="EV36" s="29"/>
      <c r="EW36" s="88">
        <f t="shared" ca="1" si="10"/>
        <v>36</v>
      </c>
      <c r="EX36" s="119"/>
      <c r="FC36" s="118"/>
    </row>
    <row r="37" spans="1:159" ht="15.75">
      <c r="A37" s="88">
        <f t="shared" ca="1" si="5"/>
        <v>4</v>
      </c>
      <c r="B37" s="21" t="str">
        <f t="shared" ca="1" si="0"/>
        <v>DB</v>
      </c>
      <c r="C37" s="7" t="str">
        <f t="shared" ca="1" si="11"/>
        <v/>
      </c>
      <c r="D37" s="34">
        <f t="shared" ca="1" si="12"/>
        <v>0</v>
      </c>
      <c r="E37" s="7" t="str">
        <f t="shared" si="13"/>
        <v/>
      </c>
      <c r="F37" s="33" t="str">
        <f t="shared" ca="1" si="1"/>
        <v>B</v>
      </c>
      <c r="G37" s="21">
        <f ca="1">COUNTIF($F$5:$F37,G$4)</f>
        <v>18</v>
      </c>
      <c r="H37" s="21">
        <f ca="1">COUNTIF($F$5:$F37,H$4)</f>
        <v>15</v>
      </c>
      <c r="I37" s="112">
        <f t="shared" ca="1" si="14"/>
        <v>3</v>
      </c>
      <c r="J37" s="112">
        <f t="shared" ca="1" si="15"/>
        <v>0</v>
      </c>
      <c r="K37" s="114" t="str">
        <f ca="1">IF($A37&lt;&gt;"",IF(AND(K36="PB",I37&gt;=$W$2),"Bet",IF(K36&lt;&gt;"",K36,IF(AND(I37=0,MAX(I$5:$I36)&gt;=$W$1),"PB",""))),"")</f>
        <v/>
      </c>
      <c r="L37" s="114" t="str">
        <f ca="1">IF($A37&lt;&gt;"",IF(AND(L36="PB",J37&gt;=$W$2),"Bet",IF(L36&lt;&gt;"",L36,IF(AND(J37=0,MAX(J$5:$J36)&gt;=$W$1),"PB",""))),"")</f>
        <v/>
      </c>
      <c r="M37" s="41">
        <f t="shared" ca="1" si="22"/>
        <v>1</v>
      </c>
      <c r="N37" s="34">
        <f t="shared" ca="1" si="38"/>
        <v>1</v>
      </c>
      <c r="O37" s="43" t="str">
        <f t="shared" ca="1" si="23"/>
        <v/>
      </c>
      <c r="P37" s="43" t="str">
        <f t="shared" ca="1" si="24"/>
        <v/>
      </c>
      <c r="Q37" s="21">
        <f t="shared" ca="1" si="25"/>
        <v>0</v>
      </c>
      <c r="R37" s="66">
        <f t="shared" ca="1" si="26"/>
        <v>0</v>
      </c>
      <c r="S37" s="33" t="str">
        <f t="shared" ca="1" si="2"/>
        <v>E</v>
      </c>
      <c r="T37" s="21">
        <f ca="1">COUNTIF($S$5:$S37,T$4)</f>
        <v>18</v>
      </c>
      <c r="U37" s="21">
        <f ca="1">COUNTIF($S$5:$S37,U$4)</f>
        <v>15</v>
      </c>
      <c r="V37" s="112">
        <f t="shared" ca="1" si="16"/>
        <v>0</v>
      </c>
      <c r="W37" s="112">
        <f t="shared" ca="1" si="17"/>
        <v>2</v>
      </c>
      <c r="X37" s="114" t="str">
        <f ca="1">IF($A37&lt;&gt;"",IF(AND(X36="PB",V37&gt;=$W$2),"Bet",IF(X36&lt;&gt;"",X36,IF(AND(V37=0,MAX($V$5:V36)&gt;=$W$1),"PB",""))),"")</f>
        <v/>
      </c>
      <c r="Y37" s="114" t="str">
        <f ca="1">IF($A37&lt;&gt;"",IF(AND(Y36="PB",W37&gt;=$W$2),"Bet",IF(Y36&lt;&gt;"",Y36,IF(AND(W37=0,MAX($W$5:W36)&gt;=$W$1),"PB",""))),"")</f>
        <v/>
      </c>
      <c r="Z37" s="41">
        <f t="shared" ca="1" si="27"/>
        <v>1</v>
      </c>
      <c r="AA37" s="34">
        <f t="shared" ca="1" si="39"/>
        <v>1</v>
      </c>
      <c r="AB37" s="43" t="str">
        <f t="shared" ca="1" si="28"/>
        <v/>
      </c>
      <c r="AC37" s="43" t="str">
        <f t="shared" ca="1" si="29"/>
        <v/>
      </c>
      <c r="AD37" s="21">
        <f t="shared" ca="1" si="30"/>
        <v>0</v>
      </c>
      <c r="AE37" s="66">
        <f t="shared" ca="1" si="31"/>
        <v>0</v>
      </c>
      <c r="AF37" s="33" t="str">
        <f t="shared" ca="1" si="3"/>
        <v>L</v>
      </c>
      <c r="AG37" s="21">
        <f ca="1">COUNTIF($AF$5:$AF37,AG$4)</f>
        <v>16</v>
      </c>
      <c r="AH37" s="21">
        <f ca="1">COUNTIF($AF$5:$AF37,AH$4)</f>
        <v>17</v>
      </c>
      <c r="AI37" s="112">
        <f t="shared" ca="1" si="18"/>
        <v>1</v>
      </c>
      <c r="AJ37" s="112">
        <f t="shared" ca="1" si="19"/>
        <v>0</v>
      </c>
      <c r="AK37" s="114" t="str">
        <f ca="1">IF($A37&lt;&gt;"",IF(AND(AK36="PB",AI37&gt;=$W$2),"Bet",IF(AK36&lt;&gt;"",AK36,IF(AND(AI37=0,MAX($AI$5:AI36)&gt;=$W$1),"PB",""))),"")</f>
        <v/>
      </c>
      <c r="AL37" s="114" t="str">
        <f ca="1">IF($A37&lt;&gt;"",IF(AND(AL36="PB",AJ37&gt;=$W$2),"Bet",IF(AL36&lt;&gt;"",AL36,IF(AND(AJ37=0,MAX($AJ$5:AJ36)&gt;=$W$1),"PB",""))),"")</f>
        <v/>
      </c>
      <c r="AM37" s="41">
        <f t="shared" ca="1" si="32"/>
        <v>1</v>
      </c>
      <c r="AN37" s="34">
        <f t="shared" ca="1" si="40"/>
        <v>1</v>
      </c>
      <c r="AO37" s="43" t="str">
        <f t="shared" ca="1" si="33"/>
        <v/>
      </c>
      <c r="AP37" s="43" t="str">
        <f t="shared" ca="1" si="34"/>
        <v/>
      </c>
      <c r="AQ37" s="21">
        <f t="shared" ca="1" si="35"/>
        <v>0</v>
      </c>
      <c r="AR37" s="66">
        <f t="shared" ca="1" si="36"/>
        <v>0</v>
      </c>
      <c r="AS37" s="89">
        <f t="shared" ca="1" si="4"/>
        <v>0</v>
      </c>
      <c r="AT37" s="34">
        <f t="shared" ca="1" si="37"/>
        <v>1</v>
      </c>
      <c r="AU37" s="24">
        <f t="shared" ca="1" si="6"/>
        <v>0</v>
      </c>
      <c r="AV37" s="17">
        <f t="shared" ca="1" si="7"/>
        <v>0</v>
      </c>
      <c r="AW37" s="44">
        <f t="shared" ca="1" si="8"/>
        <v>0</v>
      </c>
      <c r="AX37" s="15">
        <f t="shared" ca="1" si="9"/>
        <v>0</v>
      </c>
      <c r="AY37" s="44">
        <f t="shared" ca="1" si="20"/>
        <v>0</v>
      </c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  <c r="BR37" s="40"/>
      <c r="BS37" s="40"/>
      <c r="BT37" s="40"/>
      <c r="BU37" s="40"/>
      <c r="BV37" s="40"/>
      <c r="BW37" s="40"/>
      <c r="BX37" s="40"/>
      <c r="BY37" s="40"/>
      <c r="BZ37" s="40"/>
      <c r="CA37" s="40"/>
      <c r="CB37" s="40"/>
      <c r="CC37" s="40"/>
      <c r="CD37" s="40"/>
      <c r="CE37" s="40"/>
      <c r="CF37" s="40"/>
      <c r="CG37" s="40"/>
      <c r="CH37" s="40"/>
      <c r="CI37" s="40"/>
      <c r="CJ37" s="40"/>
      <c r="CK37" s="40"/>
      <c r="CL37" s="40"/>
      <c r="CM37" s="40"/>
      <c r="CN37" s="40"/>
      <c r="CO37" s="40"/>
      <c r="CP37" s="40"/>
      <c r="CQ37" s="40"/>
      <c r="CR37" s="40"/>
      <c r="CS37" s="40"/>
      <c r="CT37" s="40"/>
      <c r="CU37" s="40"/>
      <c r="CV37" s="40"/>
      <c r="CW37" s="40"/>
      <c r="CX37" s="40"/>
      <c r="CY37" s="40"/>
      <c r="CZ37" s="40"/>
      <c r="DA37" s="40"/>
      <c r="DB37" s="40"/>
      <c r="DC37" s="40"/>
      <c r="DD37" s="40"/>
      <c r="DE37" s="40"/>
      <c r="DF37" s="40"/>
      <c r="DG37" s="40"/>
      <c r="DH37" s="40"/>
      <c r="DI37" s="40"/>
      <c r="DJ37" s="40"/>
      <c r="DK37" s="40"/>
      <c r="DL37" s="40"/>
      <c r="DM37" s="40"/>
      <c r="DN37" s="40"/>
      <c r="DO37" s="40"/>
      <c r="DP37" s="40"/>
      <c r="DQ37" s="40"/>
      <c r="DR37" s="40"/>
      <c r="DS37" s="40"/>
      <c r="DT37" s="40"/>
      <c r="DU37" s="40"/>
      <c r="DV37" s="50" t="e">
        <f>IF(#REF!&lt;&gt;"",#REF!&amp;",","")</f>
        <v>#REF!</v>
      </c>
      <c r="DW37" s="50" t="e">
        <f>IF(#REF!&lt;&gt;"",#REF!&amp;",","")</f>
        <v>#REF!</v>
      </c>
      <c r="DX37" s="50" t="e">
        <f>IF(#REF!&lt;&gt;"",#REF!&amp;",","")</f>
        <v>#REF!</v>
      </c>
      <c r="DY37" s="50" t="e">
        <f>IF(#REF!="","",CONCATENATE(#REF!,","))</f>
        <v>#REF!</v>
      </c>
      <c r="DZ37" s="50" t="e">
        <f>IF(#REF!="","",CONCATENATE(#REF!,","))</f>
        <v>#REF!</v>
      </c>
      <c r="EA37" s="50" t="e">
        <f>IF(#REF!="","",CONCATENATE(#REF!,","))</f>
        <v>#REF!</v>
      </c>
      <c r="EB37" s="50"/>
      <c r="EC37" s="50"/>
      <c r="ED37" s="50"/>
      <c r="EE37" s="50"/>
      <c r="EF37" s="50"/>
      <c r="EG37" s="50"/>
      <c r="EH37" s="127">
        <f t="shared" si="21"/>
        <v>33</v>
      </c>
      <c r="EI37" s="170">
        <v>35</v>
      </c>
      <c r="EJ37" s="37">
        <v>6</v>
      </c>
      <c r="EK37" s="18">
        <v>2</v>
      </c>
      <c r="EL37" s="102">
        <v>3</v>
      </c>
      <c r="EM37" s="18" t="s">
        <v>5</v>
      </c>
      <c r="EN37" s="18" t="s">
        <v>9</v>
      </c>
      <c r="EO37" s="18" t="s">
        <v>10</v>
      </c>
      <c r="EP37" s="18">
        <f>EP36</f>
        <v>1</v>
      </c>
      <c r="EQ37" s="18" t="str">
        <f t="shared" si="41"/>
        <v>1</v>
      </c>
      <c r="ER37" s="18" t="str">
        <f>"3"</f>
        <v>3</v>
      </c>
      <c r="ES37" s="90"/>
      <c r="ET37" s="90"/>
      <c r="EU37" s="90"/>
      <c r="EV37" s="29"/>
      <c r="EW37" s="88">
        <f t="shared" ca="1" si="10"/>
        <v>0</v>
      </c>
      <c r="EX37" s="119"/>
      <c r="FC37" s="118"/>
    </row>
    <row r="38" spans="1:159" ht="15.75">
      <c r="A38" s="88">
        <f t="shared" ca="1" si="5"/>
        <v>25</v>
      </c>
      <c r="B38" s="21" t="str">
        <f t="shared" ca="1" si="0"/>
        <v>DB</v>
      </c>
      <c r="C38" s="7" t="str">
        <f t="shared" ca="1" si="11"/>
        <v/>
      </c>
      <c r="D38" s="34">
        <f t="shared" ca="1" si="12"/>
        <v>0</v>
      </c>
      <c r="E38" s="7" t="str">
        <f t="shared" si="13"/>
        <v/>
      </c>
      <c r="F38" s="33" t="str">
        <f t="shared" ca="1" si="1"/>
        <v>R</v>
      </c>
      <c r="G38" s="21">
        <f ca="1">COUNTIF($F$5:$F38,G$4)</f>
        <v>19</v>
      </c>
      <c r="H38" s="21">
        <f ca="1">COUNTIF($F$5:$F38,H$4)</f>
        <v>15</v>
      </c>
      <c r="I38" s="112">
        <f t="shared" ca="1" si="14"/>
        <v>0</v>
      </c>
      <c r="J38" s="112">
        <f t="shared" ca="1" si="15"/>
        <v>1</v>
      </c>
      <c r="K38" s="114" t="str">
        <f ca="1">IF($A38&lt;&gt;"",IF(AND(K37="PB",I38&gt;=$W$2),"Bet",IF(K37&lt;&gt;"",K37,IF(AND(I38=0,MAX(I$5:$I37)&gt;=$W$1),"PB",""))),"")</f>
        <v/>
      </c>
      <c r="L38" s="114" t="str">
        <f ca="1">IF($A38&lt;&gt;"",IF(AND(L37="PB",J38&gt;=$W$2),"Bet",IF(L37&lt;&gt;"",L37,IF(AND(J38=0,MAX(J$5:$J37)&gt;=$W$1),"PB",""))),"")</f>
        <v/>
      </c>
      <c r="M38" s="41">
        <f t="shared" ca="1" si="22"/>
        <v>1</v>
      </c>
      <c r="N38" s="34">
        <f t="shared" ca="1" si="38"/>
        <v>1</v>
      </c>
      <c r="O38" s="43" t="str">
        <f t="shared" ca="1" si="23"/>
        <v/>
      </c>
      <c r="P38" s="43" t="str">
        <f t="shared" ca="1" si="24"/>
        <v/>
      </c>
      <c r="Q38" s="21">
        <f t="shared" ca="1" si="25"/>
        <v>0</v>
      </c>
      <c r="R38" s="66">
        <f t="shared" ca="1" si="26"/>
        <v>0</v>
      </c>
      <c r="S38" s="33" t="str">
        <f t="shared" ca="1" si="2"/>
        <v>O</v>
      </c>
      <c r="T38" s="21">
        <f ca="1">COUNTIF($S$5:$S38,T$4)</f>
        <v>18</v>
      </c>
      <c r="U38" s="21">
        <f ca="1">COUNTIF($S$5:$S38,U$4)</f>
        <v>16</v>
      </c>
      <c r="V38" s="112">
        <f t="shared" ca="1" si="16"/>
        <v>1</v>
      </c>
      <c r="W38" s="112">
        <f t="shared" ca="1" si="17"/>
        <v>0</v>
      </c>
      <c r="X38" s="114" t="str">
        <f ca="1">IF($A38&lt;&gt;"",IF(AND(X37="PB",V38&gt;=$W$2),"Bet",IF(X37&lt;&gt;"",X37,IF(AND(V38=0,MAX($V$5:V37)&gt;=$W$1),"PB",""))),"")</f>
        <v/>
      </c>
      <c r="Y38" s="114" t="str">
        <f ca="1">IF($A38&lt;&gt;"",IF(AND(Y37="PB",W38&gt;=$W$2),"Bet",IF(Y37&lt;&gt;"",Y37,IF(AND(W38=0,MAX($W$5:W37)&gt;=$W$1),"PB",""))),"")</f>
        <v/>
      </c>
      <c r="Z38" s="41">
        <f t="shared" ca="1" si="27"/>
        <v>1</v>
      </c>
      <c r="AA38" s="34">
        <f t="shared" ca="1" si="39"/>
        <v>1</v>
      </c>
      <c r="AB38" s="43" t="str">
        <f t="shared" ca="1" si="28"/>
        <v/>
      </c>
      <c r="AC38" s="43" t="str">
        <f t="shared" ca="1" si="29"/>
        <v/>
      </c>
      <c r="AD38" s="21">
        <f t="shared" ca="1" si="30"/>
        <v>0</v>
      </c>
      <c r="AE38" s="66">
        <f t="shared" ca="1" si="31"/>
        <v>0</v>
      </c>
      <c r="AF38" s="33" t="str">
        <f t="shared" ca="1" si="3"/>
        <v>H</v>
      </c>
      <c r="AG38" s="21">
        <f ca="1">COUNTIF($AF$5:$AF38,AG$4)</f>
        <v>17</v>
      </c>
      <c r="AH38" s="21">
        <f ca="1">COUNTIF($AF$5:$AF38,AH$4)</f>
        <v>17</v>
      </c>
      <c r="AI38" s="112">
        <f t="shared" ca="1" si="18"/>
        <v>0</v>
      </c>
      <c r="AJ38" s="112">
        <f t="shared" ca="1" si="19"/>
        <v>1</v>
      </c>
      <c r="AK38" s="114" t="str">
        <f ca="1">IF($A38&lt;&gt;"",IF(AND(AK37="PB",AI38&gt;=$W$2),"Bet",IF(AK37&lt;&gt;"",AK37,IF(AND(AI38=0,MAX($AI$5:AI37)&gt;=$W$1),"PB",""))),"")</f>
        <v/>
      </c>
      <c r="AL38" s="114" t="str">
        <f ca="1">IF($A38&lt;&gt;"",IF(AND(AL37="PB",AJ38&gt;=$W$2),"Bet",IF(AL37&lt;&gt;"",AL37,IF(AND(AJ38=0,MAX($AJ$5:AJ37)&gt;=$W$1),"PB",""))),"")</f>
        <v/>
      </c>
      <c r="AM38" s="41">
        <f t="shared" ca="1" si="32"/>
        <v>1</v>
      </c>
      <c r="AN38" s="34">
        <f t="shared" ca="1" si="40"/>
        <v>1</v>
      </c>
      <c r="AO38" s="43" t="str">
        <f t="shared" ca="1" si="33"/>
        <v/>
      </c>
      <c r="AP38" s="43" t="str">
        <f t="shared" ca="1" si="34"/>
        <v/>
      </c>
      <c r="AQ38" s="21">
        <f t="shared" ca="1" si="35"/>
        <v>0</v>
      </c>
      <c r="AR38" s="66">
        <f t="shared" ca="1" si="36"/>
        <v>0</v>
      </c>
      <c r="AS38" s="89">
        <f t="shared" ca="1" si="4"/>
        <v>0</v>
      </c>
      <c r="AT38" s="34">
        <f t="shared" ca="1" si="37"/>
        <v>1</v>
      </c>
      <c r="AU38" s="24">
        <f t="shared" ca="1" si="6"/>
        <v>0</v>
      </c>
      <c r="AV38" s="17">
        <f t="shared" ca="1" si="7"/>
        <v>0</v>
      </c>
      <c r="AW38" s="44">
        <f t="shared" ca="1" si="8"/>
        <v>0</v>
      </c>
      <c r="AX38" s="15">
        <f t="shared" ca="1" si="9"/>
        <v>0</v>
      </c>
      <c r="AY38" s="44">
        <f t="shared" ca="1" si="20"/>
        <v>0</v>
      </c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40"/>
      <c r="BO38" s="40"/>
      <c r="BP38" s="40"/>
      <c r="BQ38" s="40"/>
      <c r="BR38" s="40"/>
      <c r="BS38" s="40"/>
      <c r="BT38" s="40"/>
      <c r="BU38" s="40"/>
      <c r="BV38" s="40"/>
      <c r="BW38" s="40"/>
      <c r="BX38" s="40"/>
      <c r="BY38" s="40"/>
      <c r="BZ38" s="40"/>
      <c r="CA38" s="40"/>
      <c r="CB38" s="40"/>
      <c r="CC38" s="40"/>
      <c r="CD38" s="40"/>
      <c r="CE38" s="40"/>
      <c r="CF38" s="40"/>
      <c r="CG38" s="40"/>
      <c r="CH38" s="40"/>
      <c r="CI38" s="40"/>
      <c r="CJ38" s="40"/>
      <c r="CK38" s="40"/>
      <c r="CL38" s="40"/>
      <c r="CM38" s="40"/>
      <c r="CN38" s="40"/>
      <c r="CO38" s="40"/>
      <c r="CP38" s="40"/>
      <c r="CQ38" s="40"/>
      <c r="CR38" s="40"/>
      <c r="CS38" s="40"/>
      <c r="CT38" s="40"/>
      <c r="CU38" s="40"/>
      <c r="CV38" s="40"/>
      <c r="CW38" s="40"/>
      <c r="CX38" s="40"/>
      <c r="CY38" s="40"/>
      <c r="CZ38" s="40"/>
      <c r="DA38" s="40"/>
      <c r="DB38" s="40"/>
      <c r="DC38" s="40"/>
      <c r="DD38" s="40"/>
      <c r="DE38" s="40"/>
      <c r="DF38" s="40"/>
      <c r="DG38" s="40"/>
      <c r="DH38" s="40"/>
      <c r="DI38" s="40"/>
      <c r="DJ38" s="40"/>
      <c r="DK38" s="40"/>
      <c r="DL38" s="40"/>
      <c r="DM38" s="40"/>
      <c r="DN38" s="40"/>
      <c r="DO38" s="40"/>
      <c r="DP38" s="40"/>
      <c r="DQ38" s="40"/>
      <c r="DR38" s="40"/>
      <c r="DS38" s="40"/>
      <c r="DT38" s="40"/>
      <c r="DU38" s="40"/>
      <c r="DV38" s="50" t="e">
        <f>IF(#REF!&lt;&gt;"",#REF!&amp;",","")</f>
        <v>#REF!</v>
      </c>
      <c r="DW38" s="50" t="e">
        <f>IF(#REF!&lt;&gt;"",#REF!&amp;",","")</f>
        <v>#REF!</v>
      </c>
      <c r="DX38" s="50" t="e">
        <f>IF(#REF!&lt;&gt;"",#REF!&amp;",","")</f>
        <v>#REF!</v>
      </c>
      <c r="DY38" s="50" t="e">
        <f>IF(#REF!="","",CONCATENATE(#REF!,","))</f>
        <v>#REF!</v>
      </c>
      <c r="DZ38" s="50" t="e">
        <f>IF(#REF!="","",CONCATENATE(#REF!,","))</f>
        <v>#REF!</v>
      </c>
      <c r="EA38" s="50" t="e">
        <f>IF(#REF!="","",CONCATENATE(#REF!,","))</f>
        <v>#REF!</v>
      </c>
      <c r="EB38" s="50"/>
      <c r="EC38" s="50"/>
      <c r="ED38" s="50"/>
      <c r="EE38" s="50"/>
      <c r="EF38" s="50"/>
      <c r="EG38" s="50"/>
      <c r="EH38" s="127">
        <f t="shared" si="21"/>
        <v>34</v>
      </c>
      <c r="EI38" s="170">
        <v>40</v>
      </c>
      <c r="EJ38" s="37">
        <v>7</v>
      </c>
      <c r="EK38" s="18">
        <v>3</v>
      </c>
      <c r="EL38" s="102">
        <v>4</v>
      </c>
      <c r="EM38" s="18" t="s">
        <v>6</v>
      </c>
      <c r="EN38" s="18" t="s">
        <v>9</v>
      </c>
      <c r="EO38" s="18" t="s">
        <v>8</v>
      </c>
      <c r="EP38" s="18">
        <v>2</v>
      </c>
      <c r="EQ38" s="18" t="str">
        <f t="shared" si="41"/>
        <v>1</v>
      </c>
      <c r="ER38" s="18" t="str">
        <f t="shared" si="41"/>
        <v>1</v>
      </c>
      <c r="ES38" s="90"/>
      <c r="ET38" s="90"/>
      <c r="EU38" s="90"/>
      <c r="EV38" s="29"/>
      <c r="EW38" s="88">
        <f t="shared" ca="1" si="10"/>
        <v>30</v>
      </c>
      <c r="EX38" s="119"/>
    </row>
    <row r="39" spans="1:159" ht="15.75">
      <c r="A39" s="88">
        <f t="shared" ca="1" si="5"/>
        <v>23</v>
      </c>
      <c r="B39" s="21" t="str">
        <f t="shared" ca="1" si="0"/>
        <v>DB</v>
      </c>
      <c r="C39" s="7" t="str">
        <f t="shared" ca="1" si="11"/>
        <v/>
      </c>
      <c r="D39" s="34">
        <f t="shared" ca="1" si="12"/>
        <v>0</v>
      </c>
      <c r="E39" s="7" t="str">
        <f t="shared" si="13"/>
        <v/>
      </c>
      <c r="F39" s="33" t="str">
        <f t="shared" ca="1" si="1"/>
        <v>R</v>
      </c>
      <c r="G39" s="21">
        <f ca="1">COUNTIF($F$5:$F39,G$4)</f>
        <v>20</v>
      </c>
      <c r="H39" s="21">
        <f ca="1">COUNTIF($F$5:$F39,H$4)</f>
        <v>15</v>
      </c>
      <c r="I39" s="112">
        <f t="shared" ca="1" si="14"/>
        <v>0</v>
      </c>
      <c r="J39" s="112">
        <f t="shared" ca="1" si="15"/>
        <v>2</v>
      </c>
      <c r="K39" s="114" t="str">
        <f ca="1">IF($A39&lt;&gt;"",IF(AND(K38="PB",I39&gt;=$W$2),"Bet",IF(K38&lt;&gt;"",K38,IF(AND(I39=0,MAX(I$5:$I38)&gt;=$W$1),"PB",""))),"")</f>
        <v/>
      </c>
      <c r="L39" s="114" t="str">
        <f ca="1">IF($A39&lt;&gt;"",IF(AND(L38="PB",J39&gt;=$W$2),"Bet",IF(L38&lt;&gt;"",L38,IF(AND(J39=0,MAX(J$5:$J38)&gt;=$W$1),"PB",""))),"")</f>
        <v/>
      </c>
      <c r="M39" s="41">
        <f t="shared" ca="1" si="22"/>
        <v>1</v>
      </c>
      <c r="N39" s="34">
        <f t="shared" ca="1" si="38"/>
        <v>1</v>
      </c>
      <c r="O39" s="43" t="str">
        <f t="shared" ca="1" si="23"/>
        <v/>
      </c>
      <c r="P39" s="43" t="str">
        <f t="shared" ca="1" si="24"/>
        <v/>
      </c>
      <c r="Q39" s="21">
        <f t="shared" ca="1" si="25"/>
        <v>0</v>
      </c>
      <c r="R39" s="66">
        <f t="shared" ca="1" si="26"/>
        <v>0</v>
      </c>
      <c r="S39" s="33" t="str">
        <f t="shared" ca="1" si="2"/>
        <v>O</v>
      </c>
      <c r="T39" s="21">
        <f ca="1">COUNTIF($S$5:$S39,T$4)</f>
        <v>18</v>
      </c>
      <c r="U39" s="21">
        <f ca="1">COUNTIF($S$5:$S39,U$4)</f>
        <v>17</v>
      </c>
      <c r="V39" s="112">
        <f t="shared" ca="1" si="16"/>
        <v>2</v>
      </c>
      <c r="W39" s="112">
        <f t="shared" ca="1" si="17"/>
        <v>0</v>
      </c>
      <c r="X39" s="114" t="str">
        <f ca="1">IF($A39&lt;&gt;"",IF(AND(X38="PB",V39&gt;=$W$2),"Bet",IF(X38&lt;&gt;"",X38,IF(AND(V39=0,MAX($V$5:V38)&gt;=$W$1),"PB",""))),"")</f>
        <v/>
      </c>
      <c r="Y39" s="114" t="str">
        <f ca="1">IF($A39&lt;&gt;"",IF(AND(Y38="PB",W39&gt;=$W$2),"Bet",IF(Y38&lt;&gt;"",Y38,IF(AND(W39=0,MAX($W$5:W38)&gt;=$W$1),"PB",""))),"")</f>
        <v/>
      </c>
      <c r="Z39" s="41">
        <f t="shared" ca="1" si="27"/>
        <v>1</v>
      </c>
      <c r="AA39" s="34">
        <f t="shared" ca="1" si="39"/>
        <v>1</v>
      </c>
      <c r="AB39" s="43" t="str">
        <f t="shared" ca="1" si="28"/>
        <v/>
      </c>
      <c r="AC39" s="43" t="str">
        <f t="shared" ca="1" si="29"/>
        <v/>
      </c>
      <c r="AD39" s="21">
        <f t="shared" ca="1" si="30"/>
        <v>0</v>
      </c>
      <c r="AE39" s="66">
        <f t="shared" ca="1" si="31"/>
        <v>0</v>
      </c>
      <c r="AF39" s="33" t="str">
        <f t="shared" ca="1" si="3"/>
        <v>H</v>
      </c>
      <c r="AG39" s="21">
        <f ca="1">COUNTIF($AF$5:$AF39,AG$4)</f>
        <v>18</v>
      </c>
      <c r="AH39" s="21">
        <f ca="1">COUNTIF($AF$5:$AF39,AH$4)</f>
        <v>17</v>
      </c>
      <c r="AI39" s="112">
        <f t="shared" ca="1" si="18"/>
        <v>0</v>
      </c>
      <c r="AJ39" s="112">
        <f t="shared" ca="1" si="19"/>
        <v>2</v>
      </c>
      <c r="AK39" s="114" t="str">
        <f ca="1">IF($A39&lt;&gt;"",IF(AND(AK38="PB",AI39&gt;=$W$2),"Bet",IF(AK38&lt;&gt;"",AK38,IF(AND(AI39=0,MAX($AI$5:AI38)&gt;=$W$1),"PB",""))),"")</f>
        <v/>
      </c>
      <c r="AL39" s="114" t="str">
        <f ca="1">IF($A39&lt;&gt;"",IF(AND(AL38="PB",AJ39&gt;=$W$2),"Bet",IF(AL38&lt;&gt;"",AL38,IF(AND(AJ39=0,MAX($AJ$5:AJ38)&gt;=$W$1),"PB",""))),"")</f>
        <v/>
      </c>
      <c r="AM39" s="41">
        <f t="shared" ca="1" si="32"/>
        <v>1</v>
      </c>
      <c r="AN39" s="34">
        <f t="shared" ca="1" si="40"/>
        <v>1</v>
      </c>
      <c r="AO39" s="43" t="str">
        <f t="shared" ca="1" si="33"/>
        <v/>
      </c>
      <c r="AP39" s="43" t="str">
        <f t="shared" ca="1" si="34"/>
        <v/>
      </c>
      <c r="AQ39" s="21">
        <f t="shared" ca="1" si="35"/>
        <v>0</v>
      </c>
      <c r="AR39" s="66">
        <f t="shared" ca="1" si="36"/>
        <v>0</v>
      </c>
      <c r="AS39" s="89">
        <f t="shared" ca="1" si="4"/>
        <v>0</v>
      </c>
      <c r="AT39" s="34">
        <f t="shared" ca="1" si="37"/>
        <v>1</v>
      </c>
      <c r="AU39" s="24">
        <f t="shared" ca="1" si="6"/>
        <v>0</v>
      </c>
      <c r="AV39" s="17">
        <f t="shared" ca="1" si="7"/>
        <v>0</v>
      </c>
      <c r="AW39" s="44">
        <f t="shared" ca="1" si="8"/>
        <v>0</v>
      </c>
      <c r="AX39" s="15">
        <f t="shared" ca="1" si="9"/>
        <v>0</v>
      </c>
      <c r="AY39" s="44">
        <f t="shared" ca="1" si="20"/>
        <v>0</v>
      </c>
      <c r="AZ39" s="40"/>
      <c r="BA39" s="40"/>
      <c r="BB39" s="40"/>
      <c r="BC39" s="40"/>
      <c r="BD39" s="40"/>
      <c r="BE39" s="40"/>
      <c r="BF39" s="40"/>
      <c r="BG39" s="40"/>
      <c r="BH39" s="40"/>
      <c r="BI39" s="40"/>
      <c r="BJ39" s="40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40"/>
      <c r="BX39" s="40"/>
      <c r="BY39" s="40"/>
      <c r="BZ39" s="40"/>
      <c r="CA39" s="40"/>
      <c r="CB39" s="40"/>
      <c r="CC39" s="40"/>
      <c r="CD39" s="40"/>
      <c r="CE39" s="40"/>
      <c r="CF39" s="40"/>
      <c r="CG39" s="40"/>
      <c r="CH39" s="40"/>
      <c r="CI39" s="40"/>
      <c r="CJ39" s="40"/>
      <c r="CK39" s="40"/>
      <c r="CL39" s="40"/>
      <c r="CM39" s="40"/>
      <c r="CN39" s="40"/>
      <c r="CO39" s="40"/>
      <c r="CP39" s="40"/>
      <c r="CQ39" s="40"/>
      <c r="CR39" s="40"/>
      <c r="CS39" s="40"/>
      <c r="CT39" s="40"/>
      <c r="CU39" s="40"/>
      <c r="CV39" s="40"/>
      <c r="CW39" s="40"/>
      <c r="CX39" s="40"/>
      <c r="CY39" s="40"/>
      <c r="CZ39" s="40"/>
      <c r="DA39" s="40"/>
      <c r="DB39" s="40"/>
      <c r="DC39" s="40"/>
      <c r="DD39" s="40"/>
      <c r="DE39" s="40"/>
      <c r="DF39" s="40"/>
      <c r="DG39" s="40"/>
      <c r="DH39" s="40"/>
      <c r="DI39" s="40"/>
      <c r="DJ39" s="40"/>
      <c r="DK39" s="40"/>
      <c r="DL39" s="40"/>
      <c r="DM39" s="40"/>
      <c r="DN39" s="40"/>
      <c r="DO39" s="40"/>
      <c r="DP39" s="40"/>
      <c r="DQ39" s="40"/>
      <c r="DR39" s="40"/>
      <c r="DS39" s="40"/>
      <c r="DT39" s="40"/>
      <c r="DU39" s="40"/>
      <c r="DV39" s="50" t="e">
        <f>IF(#REF!&lt;&gt;"",#REF!&amp;",","")</f>
        <v>#REF!</v>
      </c>
      <c r="DW39" s="50" t="e">
        <f>IF(#REF!&lt;&gt;"",#REF!&amp;",","")</f>
        <v>#REF!</v>
      </c>
      <c r="DX39" s="50" t="e">
        <f>IF(#REF!&lt;&gt;"",#REF!&amp;",","")</f>
        <v>#REF!</v>
      </c>
      <c r="DY39" s="50" t="e">
        <f>IF(#REF!="","",CONCATENATE(#REF!,","))</f>
        <v>#REF!</v>
      </c>
      <c r="DZ39" s="50" t="e">
        <f>IF(#REF!="","",CONCATENATE(#REF!,","))</f>
        <v>#REF!</v>
      </c>
      <c r="EA39" s="50" t="e">
        <f>IF(#REF!="","",CONCATENATE(#REF!,","))</f>
        <v>#REF!</v>
      </c>
      <c r="EB39" s="50"/>
      <c r="EC39" s="50"/>
      <c r="ED39" s="50"/>
      <c r="EE39" s="50"/>
      <c r="EF39" s="50"/>
      <c r="EG39" s="50"/>
      <c r="EH39" s="127">
        <f t="shared" si="21"/>
        <v>35</v>
      </c>
      <c r="EI39" s="170">
        <v>45</v>
      </c>
      <c r="EJ39" s="37">
        <v>8</v>
      </c>
      <c r="EK39" s="18">
        <v>3</v>
      </c>
      <c r="EL39" s="102">
        <v>5</v>
      </c>
      <c r="EM39" s="18" t="s">
        <v>5</v>
      </c>
      <c r="EN39" s="18" t="s">
        <v>9</v>
      </c>
      <c r="EO39" s="18" t="s">
        <v>10</v>
      </c>
      <c r="EP39" s="18">
        <v>2</v>
      </c>
      <c r="EQ39" s="18" t="str">
        <f t="shared" si="41"/>
        <v>1</v>
      </c>
      <c r="ER39" s="18" t="str">
        <f>"2"</f>
        <v>2</v>
      </c>
      <c r="ES39" s="90"/>
      <c r="ET39" s="90"/>
      <c r="EU39" s="90"/>
      <c r="EV39" s="29"/>
      <c r="EW39" s="88">
        <f t="shared" ca="1" si="10"/>
        <v>6</v>
      </c>
      <c r="EX39" s="119"/>
    </row>
    <row r="40" spans="1:159" ht="15.75">
      <c r="A40" s="88">
        <f t="shared" ca="1" si="5"/>
        <v>28</v>
      </c>
      <c r="B40" s="21" t="str">
        <f t="shared" ca="1" si="0"/>
        <v>DB</v>
      </c>
      <c r="C40" s="7" t="str">
        <f t="shared" ca="1" si="11"/>
        <v/>
      </c>
      <c r="D40" s="34">
        <f t="shared" ca="1" si="12"/>
        <v>0</v>
      </c>
      <c r="E40" s="7" t="str">
        <f t="shared" si="13"/>
        <v/>
      </c>
      <c r="F40" s="33" t="str">
        <f t="shared" ca="1" si="1"/>
        <v>B</v>
      </c>
      <c r="G40" s="21">
        <f ca="1">COUNTIF($F$5:$F40,G$4)</f>
        <v>20</v>
      </c>
      <c r="H40" s="21">
        <f ca="1">COUNTIF($F$5:$F40,H$4)</f>
        <v>16</v>
      </c>
      <c r="I40" s="112">
        <f t="shared" ca="1" si="14"/>
        <v>1</v>
      </c>
      <c r="J40" s="112">
        <f t="shared" ca="1" si="15"/>
        <v>0</v>
      </c>
      <c r="K40" s="114" t="str">
        <f ca="1">IF($A40&lt;&gt;"",IF(AND(K39="PB",I40&gt;=$W$2),"Bet",IF(K39&lt;&gt;"",K39,IF(AND(I40=0,MAX(I$5:$I39)&gt;=$W$1),"PB",""))),"")</f>
        <v/>
      </c>
      <c r="L40" s="114" t="str">
        <f ca="1">IF($A40&lt;&gt;"",IF(AND(L39="PB",J40&gt;=$W$2),"Bet",IF(L39&lt;&gt;"",L39,IF(AND(J40=0,MAX(J$5:$J39)&gt;=$W$1),"PB",""))),"")</f>
        <v/>
      </c>
      <c r="M40" s="41">
        <f t="shared" ca="1" si="22"/>
        <v>1</v>
      </c>
      <c r="N40" s="34">
        <f t="shared" ca="1" si="38"/>
        <v>1</v>
      </c>
      <c r="O40" s="43" t="str">
        <f t="shared" ca="1" si="23"/>
        <v/>
      </c>
      <c r="P40" s="43" t="str">
        <f t="shared" ca="1" si="24"/>
        <v/>
      </c>
      <c r="Q40" s="21">
        <f t="shared" ca="1" si="25"/>
        <v>0</v>
      </c>
      <c r="R40" s="66">
        <f t="shared" ca="1" si="26"/>
        <v>0</v>
      </c>
      <c r="S40" s="33" t="str">
        <f t="shared" ca="1" si="2"/>
        <v>E</v>
      </c>
      <c r="T40" s="21">
        <f ca="1">COUNTIF($S$5:$S40,T$4)</f>
        <v>19</v>
      </c>
      <c r="U40" s="21">
        <f ca="1">COUNTIF($S$5:$S40,U$4)</f>
        <v>17</v>
      </c>
      <c r="V40" s="112">
        <f t="shared" ca="1" si="16"/>
        <v>0</v>
      </c>
      <c r="W40" s="112">
        <f t="shared" ca="1" si="17"/>
        <v>1</v>
      </c>
      <c r="X40" s="114" t="str">
        <f ca="1">IF($A40&lt;&gt;"",IF(AND(X39="PB",V40&gt;=$W$2),"Bet",IF(X39&lt;&gt;"",X39,IF(AND(V40=0,MAX($V$5:V39)&gt;=$W$1),"PB",""))),"")</f>
        <v/>
      </c>
      <c r="Y40" s="114" t="str">
        <f ca="1">IF($A40&lt;&gt;"",IF(AND(Y39="PB",W40&gt;=$W$2),"Bet",IF(Y39&lt;&gt;"",Y39,IF(AND(W40=0,MAX($W$5:W39)&gt;=$W$1),"PB",""))),"")</f>
        <v/>
      </c>
      <c r="Z40" s="41">
        <f t="shared" ca="1" si="27"/>
        <v>1</v>
      </c>
      <c r="AA40" s="34">
        <f t="shared" ca="1" si="39"/>
        <v>1</v>
      </c>
      <c r="AB40" s="43" t="str">
        <f t="shared" ca="1" si="28"/>
        <v/>
      </c>
      <c r="AC40" s="43" t="str">
        <f t="shared" ca="1" si="29"/>
        <v/>
      </c>
      <c r="AD40" s="21">
        <f t="shared" ca="1" si="30"/>
        <v>0</v>
      </c>
      <c r="AE40" s="66">
        <f t="shared" ca="1" si="31"/>
        <v>0</v>
      </c>
      <c r="AF40" s="33" t="str">
        <f t="shared" ca="1" si="3"/>
        <v>H</v>
      </c>
      <c r="AG40" s="21">
        <f ca="1">COUNTIF($AF$5:$AF40,AG$4)</f>
        <v>19</v>
      </c>
      <c r="AH40" s="21">
        <f ca="1">COUNTIF($AF$5:$AF40,AH$4)</f>
        <v>17</v>
      </c>
      <c r="AI40" s="112">
        <f t="shared" ca="1" si="18"/>
        <v>0</v>
      </c>
      <c r="AJ40" s="112">
        <f t="shared" ca="1" si="19"/>
        <v>3</v>
      </c>
      <c r="AK40" s="114" t="str">
        <f ca="1">IF($A40&lt;&gt;"",IF(AND(AK39="PB",AI40&gt;=$W$2),"Bet",IF(AK39&lt;&gt;"",AK39,IF(AND(AI40=0,MAX($AI$5:AI39)&gt;=$W$1),"PB",""))),"")</f>
        <v/>
      </c>
      <c r="AL40" s="114" t="str">
        <f ca="1">IF($A40&lt;&gt;"",IF(AND(AL39="PB",AJ40&gt;=$W$2),"Bet",IF(AL39&lt;&gt;"",AL39,IF(AND(AJ40=0,MAX($AJ$5:AJ39)&gt;=$W$1),"PB",""))),"")</f>
        <v/>
      </c>
      <c r="AM40" s="41">
        <f t="shared" ca="1" si="32"/>
        <v>1</v>
      </c>
      <c r="AN40" s="34">
        <f t="shared" ca="1" si="40"/>
        <v>1</v>
      </c>
      <c r="AO40" s="43" t="str">
        <f t="shared" ca="1" si="33"/>
        <v/>
      </c>
      <c r="AP40" s="43" t="str">
        <f t="shared" ca="1" si="34"/>
        <v/>
      </c>
      <c r="AQ40" s="21">
        <f t="shared" ca="1" si="35"/>
        <v>0</v>
      </c>
      <c r="AR40" s="66">
        <f t="shared" ca="1" si="36"/>
        <v>0</v>
      </c>
      <c r="AS40" s="89">
        <f t="shared" ca="1" si="4"/>
        <v>0</v>
      </c>
      <c r="AT40" s="34">
        <f t="shared" ca="1" si="37"/>
        <v>1</v>
      </c>
      <c r="AU40" s="24">
        <f t="shared" ca="1" si="6"/>
        <v>0</v>
      </c>
      <c r="AV40" s="17">
        <f t="shared" ca="1" si="7"/>
        <v>0</v>
      </c>
      <c r="AW40" s="44">
        <f t="shared" ca="1" si="8"/>
        <v>0</v>
      </c>
      <c r="AX40" s="15">
        <f t="shared" ca="1" si="9"/>
        <v>0</v>
      </c>
      <c r="AY40" s="44">
        <f t="shared" ca="1" si="20"/>
        <v>0</v>
      </c>
      <c r="AZ40" s="40"/>
      <c r="BA40" s="40"/>
      <c r="BB40" s="40"/>
      <c r="BC40" s="40"/>
      <c r="BD40" s="40"/>
      <c r="BE40" s="40"/>
      <c r="BF40" s="40"/>
      <c r="BG40" s="40"/>
      <c r="BH40" s="40"/>
      <c r="BI40" s="40"/>
      <c r="BJ40" s="40"/>
      <c r="BK40" s="40"/>
      <c r="BL40" s="40"/>
      <c r="BM40" s="40"/>
      <c r="BN40" s="40"/>
      <c r="BO40" s="40"/>
      <c r="BP40" s="40"/>
      <c r="BQ40" s="40"/>
      <c r="BR40" s="40"/>
      <c r="BS40" s="40"/>
      <c r="BT40" s="40"/>
      <c r="BU40" s="40"/>
      <c r="BV40" s="40"/>
      <c r="BW40" s="40"/>
      <c r="BX40" s="40"/>
      <c r="BY40" s="40"/>
      <c r="BZ40" s="40"/>
      <c r="CA40" s="40"/>
      <c r="CB40" s="40"/>
      <c r="CC40" s="40"/>
      <c r="CD40" s="40"/>
      <c r="CE40" s="40"/>
      <c r="CF40" s="40"/>
      <c r="CG40" s="40"/>
      <c r="CH40" s="40"/>
      <c r="CI40" s="40"/>
      <c r="CJ40" s="40"/>
      <c r="CK40" s="40"/>
      <c r="CL40" s="40"/>
      <c r="CM40" s="40"/>
      <c r="CN40" s="40"/>
      <c r="CO40" s="40"/>
      <c r="CP40" s="40"/>
      <c r="CQ40" s="40"/>
      <c r="CR40" s="40"/>
      <c r="CS40" s="40"/>
      <c r="CT40" s="40"/>
      <c r="CU40" s="40"/>
      <c r="CV40" s="40"/>
      <c r="CW40" s="40"/>
      <c r="CX40" s="40"/>
      <c r="CY40" s="40"/>
      <c r="CZ40" s="40"/>
      <c r="DA40" s="40"/>
      <c r="DB40" s="40"/>
      <c r="DC40" s="40"/>
      <c r="DD40" s="40"/>
      <c r="DE40" s="40"/>
      <c r="DF40" s="40"/>
      <c r="DG40" s="40"/>
      <c r="DH40" s="40"/>
      <c r="DI40" s="40"/>
      <c r="DJ40" s="40"/>
      <c r="DK40" s="40"/>
      <c r="DL40" s="40"/>
      <c r="DM40" s="40"/>
      <c r="DN40" s="40"/>
      <c r="DO40" s="40"/>
      <c r="DP40" s="40"/>
      <c r="DQ40" s="40"/>
      <c r="DR40" s="40"/>
      <c r="DS40" s="40"/>
      <c r="DT40" s="40"/>
      <c r="DU40" s="40"/>
      <c r="DV40" s="50" t="e">
        <f>IF(#REF!&lt;&gt;"",#REF!&amp;",","")</f>
        <v>#REF!</v>
      </c>
      <c r="DW40" s="50" t="e">
        <f>IF(#REF!&lt;&gt;"",#REF!&amp;",","")</f>
        <v>#REF!</v>
      </c>
      <c r="DX40" s="50" t="e">
        <f>IF(#REF!&lt;&gt;"",#REF!&amp;",","")</f>
        <v>#REF!</v>
      </c>
      <c r="DY40" s="50" t="e">
        <f>IF(#REF!="","",CONCATENATE(#REF!,","))</f>
        <v>#REF!</v>
      </c>
      <c r="DZ40" s="50" t="e">
        <f>IF(#REF!="","",CONCATENATE(#REF!,","))</f>
        <v>#REF!</v>
      </c>
      <c r="EA40" s="50" t="e">
        <f>IF(#REF!="","",CONCATENATE(#REF!,","))</f>
        <v>#REF!</v>
      </c>
      <c r="EB40" s="50"/>
      <c r="EC40" s="50"/>
      <c r="ED40" s="50"/>
      <c r="EE40" s="50"/>
      <c r="EF40" s="50"/>
      <c r="EG40" s="50"/>
      <c r="EH40" s="127">
        <f t="shared" si="21"/>
        <v>36</v>
      </c>
      <c r="EI40" s="170">
        <v>50</v>
      </c>
      <c r="EJ40" s="37">
        <v>9</v>
      </c>
      <c r="EK40" s="18">
        <v>3</v>
      </c>
      <c r="EL40" s="102">
        <v>6</v>
      </c>
      <c r="EM40" s="18" t="s">
        <v>6</v>
      </c>
      <c r="EN40" s="18" t="s">
        <v>9</v>
      </c>
      <c r="EO40" s="18" t="s">
        <v>8</v>
      </c>
      <c r="EP40" s="18">
        <v>2</v>
      </c>
      <c r="EQ40" s="18" t="str">
        <f t="shared" si="41"/>
        <v>1</v>
      </c>
      <c r="ER40" s="18" t="str">
        <f>"3"</f>
        <v>3</v>
      </c>
      <c r="ES40" s="90"/>
      <c r="ET40" s="90"/>
      <c r="EU40" s="90"/>
      <c r="EV40" s="29"/>
      <c r="EW40" s="88">
        <f t="shared" ca="1" si="10"/>
        <v>32</v>
      </c>
      <c r="EX40" s="119"/>
    </row>
    <row r="41" spans="1:159" ht="15.75">
      <c r="A41" s="88">
        <f t="shared" ca="1" si="5"/>
        <v>10</v>
      </c>
      <c r="B41" s="21" t="str">
        <f t="shared" ca="1" si="0"/>
        <v>DB</v>
      </c>
      <c r="C41" s="7" t="str">
        <f t="shared" ca="1" si="11"/>
        <v/>
      </c>
      <c r="D41" s="34">
        <f t="shared" ca="1" si="12"/>
        <v>0</v>
      </c>
      <c r="E41" s="7" t="str">
        <f t="shared" si="13"/>
        <v/>
      </c>
      <c r="F41" s="33" t="str">
        <f t="shared" ca="1" si="1"/>
        <v>B</v>
      </c>
      <c r="G41" s="21">
        <f ca="1">COUNTIF($F$5:$F41,G$4)</f>
        <v>20</v>
      </c>
      <c r="H41" s="21">
        <f ca="1">COUNTIF($F$5:$F41,H$4)</f>
        <v>17</v>
      </c>
      <c r="I41" s="112">
        <f t="shared" ca="1" si="14"/>
        <v>2</v>
      </c>
      <c r="J41" s="112">
        <f t="shared" ca="1" si="15"/>
        <v>0</v>
      </c>
      <c r="K41" s="114" t="str">
        <f ca="1">IF($A41&lt;&gt;"",IF(AND(K40="PB",I41&gt;=$W$2),"Bet",IF(K40&lt;&gt;"",K40,IF(AND(I41=0,MAX(I$5:$I40)&gt;=$W$1),"PB",""))),"")</f>
        <v/>
      </c>
      <c r="L41" s="114" t="str">
        <f ca="1">IF($A41&lt;&gt;"",IF(AND(L40="PB",J41&gt;=$W$2),"Bet",IF(L40&lt;&gt;"",L40,IF(AND(J41=0,MAX(J$5:$J40)&gt;=$W$1),"PB",""))),"")</f>
        <v/>
      </c>
      <c r="M41" s="41">
        <f t="shared" ca="1" si="22"/>
        <v>1</v>
      </c>
      <c r="N41" s="34">
        <f t="shared" ca="1" si="38"/>
        <v>1</v>
      </c>
      <c r="O41" s="43" t="str">
        <f t="shared" ca="1" si="23"/>
        <v/>
      </c>
      <c r="P41" s="43" t="str">
        <f t="shared" ca="1" si="24"/>
        <v/>
      </c>
      <c r="Q41" s="21">
        <f t="shared" ca="1" si="25"/>
        <v>0</v>
      </c>
      <c r="R41" s="66">
        <f t="shared" ca="1" si="26"/>
        <v>0</v>
      </c>
      <c r="S41" s="33" t="str">
        <f t="shared" ca="1" si="2"/>
        <v>E</v>
      </c>
      <c r="T41" s="21">
        <f ca="1">COUNTIF($S$5:$S41,T$4)</f>
        <v>20</v>
      </c>
      <c r="U41" s="21">
        <f ca="1">COUNTIF($S$5:$S41,U$4)</f>
        <v>17</v>
      </c>
      <c r="V41" s="112">
        <f t="shared" ca="1" si="16"/>
        <v>0</v>
      </c>
      <c r="W41" s="112">
        <f t="shared" ca="1" si="17"/>
        <v>2</v>
      </c>
      <c r="X41" s="114" t="str">
        <f ca="1">IF($A41&lt;&gt;"",IF(AND(X40="PB",V41&gt;=$W$2),"Bet",IF(X40&lt;&gt;"",X40,IF(AND(V41=0,MAX($V$5:V40)&gt;=$W$1),"PB",""))),"")</f>
        <v/>
      </c>
      <c r="Y41" s="114" t="str">
        <f ca="1">IF($A41&lt;&gt;"",IF(AND(Y40="PB",W41&gt;=$W$2),"Bet",IF(Y40&lt;&gt;"",Y40,IF(AND(W41=0,MAX($W$5:W40)&gt;=$W$1),"PB",""))),"")</f>
        <v/>
      </c>
      <c r="Z41" s="41">
        <f t="shared" ca="1" si="27"/>
        <v>1</v>
      </c>
      <c r="AA41" s="34">
        <f t="shared" ca="1" si="39"/>
        <v>1</v>
      </c>
      <c r="AB41" s="43" t="str">
        <f t="shared" ca="1" si="28"/>
        <v/>
      </c>
      <c r="AC41" s="43" t="str">
        <f t="shared" ca="1" si="29"/>
        <v/>
      </c>
      <c r="AD41" s="21">
        <f t="shared" ca="1" si="30"/>
        <v>0</v>
      </c>
      <c r="AE41" s="66">
        <f t="shared" ca="1" si="31"/>
        <v>0</v>
      </c>
      <c r="AF41" s="33" t="str">
        <f t="shared" ca="1" si="3"/>
        <v>L</v>
      </c>
      <c r="AG41" s="21">
        <f ca="1">COUNTIF($AF$5:$AF41,AG$4)</f>
        <v>19</v>
      </c>
      <c r="AH41" s="21">
        <f ca="1">COUNTIF($AF$5:$AF41,AH$4)</f>
        <v>18</v>
      </c>
      <c r="AI41" s="112">
        <f t="shared" ca="1" si="18"/>
        <v>1</v>
      </c>
      <c r="AJ41" s="112">
        <f t="shared" ca="1" si="19"/>
        <v>0</v>
      </c>
      <c r="AK41" s="114" t="str">
        <f ca="1">IF($A41&lt;&gt;"",IF(AND(AK40="PB",AI41&gt;=$W$2),"Bet",IF(AK40&lt;&gt;"",AK40,IF(AND(AI41=0,MAX($AI$5:AI40)&gt;=$W$1),"PB",""))),"")</f>
        <v/>
      </c>
      <c r="AL41" s="114" t="str">
        <f ca="1">IF($A41&lt;&gt;"",IF(AND(AL40="PB",AJ41&gt;=$W$2),"Bet",IF(AL40&lt;&gt;"",AL40,IF(AND(AJ41=0,MAX($AJ$5:AJ40)&gt;=$W$1),"PB",""))),"")</f>
        <v/>
      </c>
      <c r="AM41" s="41">
        <f t="shared" ca="1" si="32"/>
        <v>1</v>
      </c>
      <c r="AN41" s="34">
        <f t="shared" ca="1" si="40"/>
        <v>1</v>
      </c>
      <c r="AO41" s="43" t="str">
        <f t="shared" ca="1" si="33"/>
        <v/>
      </c>
      <c r="AP41" s="43" t="str">
        <f t="shared" ca="1" si="34"/>
        <v/>
      </c>
      <c r="AQ41" s="21">
        <f t="shared" ca="1" si="35"/>
        <v>0</v>
      </c>
      <c r="AR41" s="66">
        <f t="shared" ca="1" si="36"/>
        <v>0</v>
      </c>
      <c r="AS41" s="89">
        <f t="shared" ca="1" si="4"/>
        <v>0</v>
      </c>
      <c r="AT41" s="34">
        <f t="shared" ca="1" si="37"/>
        <v>1</v>
      </c>
      <c r="AU41" s="24">
        <f t="shared" ca="1" si="6"/>
        <v>0</v>
      </c>
      <c r="AV41" s="17">
        <f t="shared" ca="1" si="7"/>
        <v>0</v>
      </c>
      <c r="AW41" s="44">
        <f t="shared" ca="1" si="8"/>
        <v>0</v>
      </c>
      <c r="AX41" s="15">
        <f t="shared" ca="1" si="9"/>
        <v>0</v>
      </c>
      <c r="AY41" s="44">
        <f t="shared" ca="1" si="20"/>
        <v>0</v>
      </c>
      <c r="AZ41" s="40"/>
      <c r="BA41" s="40"/>
      <c r="BB41" s="40"/>
      <c r="BC41" s="40"/>
      <c r="BD41" s="40"/>
      <c r="BE41" s="40"/>
      <c r="BF41" s="40"/>
      <c r="BG41" s="40"/>
      <c r="BH41" s="40"/>
      <c r="BI41" s="40"/>
      <c r="BJ41" s="40"/>
      <c r="BK41" s="40"/>
      <c r="BL41" s="40"/>
      <c r="BM41" s="40"/>
      <c r="BN41" s="40"/>
      <c r="BO41" s="40"/>
      <c r="BP41" s="40"/>
      <c r="BQ41" s="40"/>
      <c r="BR41" s="40"/>
      <c r="BS41" s="40"/>
      <c r="BT41" s="40"/>
      <c r="BU41" s="40"/>
      <c r="BV41" s="40"/>
      <c r="BW41" s="40"/>
      <c r="BX41" s="40"/>
      <c r="BY41" s="40"/>
      <c r="BZ41" s="40"/>
      <c r="CA41" s="40"/>
      <c r="CB41" s="40"/>
      <c r="CC41" s="40"/>
      <c r="CD41" s="40"/>
      <c r="CE41" s="40"/>
      <c r="CF41" s="40"/>
      <c r="CG41" s="40"/>
      <c r="CH41" s="40"/>
      <c r="CI41" s="40"/>
      <c r="CJ41" s="40"/>
      <c r="CK41" s="40"/>
      <c r="CL41" s="40"/>
      <c r="CM41" s="40"/>
      <c r="CN41" s="40"/>
      <c r="CO41" s="40"/>
      <c r="CP41" s="40"/>
      <c r="CQ41" s="40"/>
      <c r="CR41" s="40"/>
      <c r="CS41" s="40"/>
      <c r="CT41" s="40"/>
      <c r="CU41" s="40"/>
      <c r="CV41" s="40"/>
      <c r="CW41" s="40"/>
      <c r="CX41" s="40"/>
      <c r="CY41" s="40"/>
      <c r="CZ41" s="40"/>
      <c r="DA41" s="40"/>
      <c r="DB41" s="40"/>
      <c r="DC41" s="40"/>
      <c r="DD41" s="40"/>
      <c r="DE41" s="40"/>
      <c r="DF41" s="40"/>
      <c r="DG41" s="40"/>
      <c r="DH41" s="40"/>
      <c r="DI41" s="40"/>
      <c r="DJ41" s="40"/>
      <c r="DK41" s="40"/>
      <c r="DL41" s="40"/>
      <c r="DM41" s="40"/>
      <c r="DN41" s="40"/>
      <c r="DO41" s="40"/>
      <c r="DP41" s="40"/>
      <c r="DQ41" s="40"/>
      <c r="DR41" s="40"/>
      <c r="DS41" s="40"/>
      <c r="DT41" s="40"/>
      <c r="DU41" s="40"/>
      <c r="DV41" s="50" t="e">
        <f>IF(#REF!&lt;&gt;"",#REF!&amp;",","")</f>
        <v>#REF!</v>
      </c>
      <c r="DW41" s="50" t="e">
        <f>IF(#REF!&lt;&gt;"",#REF!&amp;",","")</f>
        <v>#REF!</v>
      </c>
      <c r="DX41" s="50" t="e">
        <f>IF(#REF!&lt;&gt;"",#REF!&amp;",","")</f>
        <v>#REF!</v>
      </c>
      <c r="DY41" s="50" t="e">
        <f>IF(#REF!="","",CONCATENATE(#REF!,","))</f>
        <v>#REF!</v>
      </c>
      <c r="DZ41" s="50" t="e">
        <f>IF(#REF!="","",CONCATENATE(#REF!,","))</f>
        <v>#REF!</v>
      </c>
      <c r="EA41" s="50" t="e">
        <f>IF(#REF!="","",CONCATENATE(#REF!,","))</f>
        <v>#REF!</v>
      </c>
      <c r="EB41" s="50"/>
      <c r="EC41" s="50"/>
      <c r="ED41" s="50"/>
      <c r="EE41" s="50"/>
      <c r="EF41" s="50"/>
      <c r="EG41" s="50"/>
      <c r="EH41" s="127">
        <f t="shared" si="21"/>
        <v>37</v>
      </c>
      <c r="EI41" s="170">
        <v>55</v>
      </c>
      <c r="EJ41" s="37">
        <v>10</v>
      </c>
      <c r="EK41" s="18">
        <v>4</v>
      </c>
      <c r="EL41" s="102">
        <v>4</v>
      </c>
      <c r="EM41" s="18" t="s">
        <v>5</v>
      </c>
      <c r="EN41" s="18" t="s">
        <v>9</v>
      </c>
      <c r="EO41" s="18" t="s">
        <v>10</v>
      </c>
      <c r="EP41" s="18">
        <v>2</v>
      </c>
      <c r="EQ41" s="18" t="str">
        <f t="shared" si="41"/>
        <v>1</v>
      </c>
      <c r="ER41" s="18" t="str">
        <f t="shared" si="41"/>
        <v>1</v>
      </c>
      <c r="ES41" s="90"/>
      <c r="ET41" s="90"/>
      <c r="EU41" s="90"/>
      <c r="EV41" s="29"/>
      <c r="EW41" s="88">
        <f t="shared" ca="1" si="10"/>
        <v>11</v>
      </c>
      <c r="EX41" s="119"/>
    </row>
    <row r="42" spans="1:159" ht="15.75">
      <c r="A42" s="88">
        <f t="shared" ca="1" si="5"/>
        <v>11</v>
      </c>
      <c r="B42" s="21" t="str">
        <f t="shared" ca="1" si="0"/>
        <v>DB</v>
      </c>
      <c r="C42" s="7" t="str">
        <f t="shared" ref="C42:C105" ca="1" si="42">IF(AND(AW42=0,AX42=0),"",IF(AW42="Profit Target","profit target",IF(AX42="Stop Loss","stop loss","")))</f>
        <v/>
      </c>
      <c r="D42" s="34">
        <f t="shared" ref="D42:D105" ca="1" si="43">AU42</f>
        <v>0</v>
      </c>
      <c r="E42" s="7" t="str">
        <f t="shared" ref="E42:E105" si="44">CK43&amp;CL43&amp;CM43&amp;CN43&amp;CO43&amp;CP43&amp;CQ43&amp;CR43&amp;CS43&amp;CT43&amp;CU43&amp;CV43&amp;CW43&amp;CX43&amp;CY43&amp;CZ43&amp;DA43&amp;DB43&amp;DC43&amp;DD43&amp;DE43&amp;DF43&amp;DG43&amp;DH43&amp;DI43&amp;DJ43&amp;DK43&amp;DL43&amp;DM43&amp;DN43&amp;DO43&amp;DP43&amp;DQ43&amp;DR43&amp;DS43&amp;DT43&amp;DU43</f>
        <v/>
      </c>
      <c r="F42" s="33" t="str">
        <f t="shared" ca="1" si="1"/>
        <v>B</v>
      </c>
      <c r="G42" s="21">
        <f ca="1">COUNTIF($F$5:$F42,G$4)</f>
        <v>20</v>
      </c>
      <c r="H42" s="21">
        <f ca="1">COUNTIF($F$5:$F42,H$4)</f>
        <v>18</v>
      </c>
      <c r="I42" s="112">
        <f t="shared" ca="1" si="14"/>
        <v>3</v>
      </c>
      <c r="J42" s="112">
        <f t="shared" ca="1" si="15"/>
        <v>0</v>
      </c>
      <c r="K42" s="114" t="str">
        <f ca="1">IF($A42&lt;&gt;"",IF(AND(K41="PB",I42&gt;=$W$2),"Bet",IF(K41&lt;&gt;"",K41,IF(AND(I42=0,MAX(I$5:$I41)&gt;=$W$1),"PB",""))),"")</f>
        <v/>
      </c>
      <c r="L42" s="114" t="str">
        <f ca="1">IF($A42&lt;&gt;"",IF(AND(L41="PB",J42&gt;=$W$2),"Bet",IF(L41&lt;&gt;"",L41,IF(AND(J42=0,MAX(J$5:$J41)&gt;=$W$1),"PB",""))),"")</f>
        <v/>
      </c>
      <c r="M42" s="41">
        <f t="shared" ca="1" si="22"/>
        <v>1</v>
      </c>
      <c r="N42" s="34">
        <f t="shared" ca="1" si="38"/>
        <v>1</v>
      </c>
      <c r="O42" s="43" t="str">
        <f t="shared" ca="1" si="23"/>
        <v/>
      </c>
      <c r="P42" s="43" t="str">
        <f t="shared" ca="1" si="24"/>
        <v/>
      </c>
      <c r="Q42" s="21">
        <f t="shared" ca="1" si="25"/>
        <v>0</v>
      </c>
      <c r="R42" s="66">
        <f t="shared" ca="1" si="26"/>
        <v>0</v>
      </c>
      <c r="S42" s="33" t="str">
        <f t="shared" ca="1" si="2"/>
        <v>O</v>
      </c>
      <c r="T42" s="21">
        <f ca="1">COUNTIF($S$5:$S42,T$4)</f>
        <v>20</v>
      </c>
      <c r="U42" s="21">
        <f ca="1">COUNTIF($S$5:$S42,U$4)</f>
        <v>18</v>
      </c>
      <c r="V42" s="112">
        <f t="shared" ca="1" si="16"/>
        <v>1</v>
      </c>
      <c r="W42" s="112">
        <f t="shared" ca="1" si="17"/>
        <v>0</v>
      </c>
      <c r="X42" s="114" t="str">
        <f ca="1">IF($A42&lt;&gt;"",IF(AND(X41="PB",V42&gt;=$W$2),"Bet",IF(X41&lt;&gt;"",X41,IF(AND(V42=0,MAX($V$5:V41)&gt;=$W$1),"PB",""))),"")</f>
        <v/>
      </c>
      <c r="Y42" s="114" t="str">
        <f ca="1">IF($A42&lt;&gt;"",IF(AND(Y41="PB",W42&gt;=$W$2),"Bet",IF(Y41&lt;&gt;"",Y41,IF(AND(W42=0,MAX($W$5:W41)&gt;=$W$1),"PB",""))),"")</f>
        <v/>
      </c>
      <c r="Z42" s="41">
        <f t="shared" ca="1" si="27"/>
        <v>1</v>
      </c>
      <c r="AA42" s="34">
        <f t="shared" ca="1" si="39"/>
        <v>1</v>
      </c>
      <c r="AB42" s="43" t="str">
        <f t="shared" ca="1" si="28"/>
        <v/>
      </c>
      <c r="AC42" s="43" t="str">
        <f t="shared" ca="1" si="29"/>
        <v/>
      </c>
      <c r="AD42" s="21">
        <f t="shared" ca="1" si="30"/>
        <v>0</v>
      </c>
      <c r="AE42" s="66">
        <f t="shared" ca="1" si="31"/>
        <v>0</v>
      </c>
      <c r="AF42" s="33" t="str">
        <f t="shared" ca="1" si="3"/>
        <v>L</v>
      </c>
      <c r="AG42" s="21">
        <f ca="1">COUNTIF($AF$5:$AF42,AG$4)</f>
        <v>19</v>
      </c>
      <c r="AH42" s="21">
        <f ca="1">COUNTIF($AF$5:$AF42,AH$4)</f>
        <v>19</v>
      </c>
      <c r="AI42" s="112">
        <f t="shared" ca="1" si="18"/>
        <v>2</v>
      </c>
      <c r="AJ42" s="112">
        <f t="shared" ca="1" si="19"/>
        <v>0</v>
      </c>
      <c r="AK42" s="114" t="str">
        <f ca="1">IF($A42&lt;&gt;"",IF(AND(AK41="PB",AI42&gt;=$W$2),"Bet",IF(AK41&lt;&gt;"",AK41,IF(AND(AI42=0,MAX($AI$5:AI41)&gt;=$W$1),"PB",""))),"")</f>
        <v/>
      </c>
      <c r="AL42" s="114" t="str">
        <f ca="1">IF($A42&lt;&gt;"",IF(AND(AL41="PB",AJ42&gt;=$W$2),"Bet",IF(AL41&lt;&gt;"",AL41,IF(AND(AJ42=0,MAX($AJ$5:AJ41)&gt;=$W$1),"PB",""))),"")</f>
        <v/>
      </c>
      <c r="AM42" s="41">
        <f t="shared" ca="1" si="32"/>
        <v>1</v>
      </c>
      <c r="AN42" s="34">
        <f t="shared" ca="1" si="40"/>
        <v>1</v>
      </c>
      <c r="AO42" s="43" t="str">
        <f t="shared" ca="1" si="33"/>
        <v/>
      </c>
      <c r="AP42" s="43" t="str">
        <f t="shared" ca="1" si="34"/>
        <v/>
      </c>
      <c r="AQ42" s="21">
        <f t="shared" ca="1" si="35"/>
        <v>0</v>
      </c>
      <c r="AR42" s="66">
        <f t="shared" ca="1" si="36"/>
        <v>0</v>
      </c>
      <c r="AS42" s="89">
        <f t="shared" ca="1" si="4"/>
        <v>0</v>
      </c>
      <c r="AT42" s="34">
        <f t="shared" ca="1" si="37"/>
        <v>1</v>
      </c>
      <c r="AU42" s="24">
        <f t="shared" ca="1" si="6"/>
        <v>0</v>
      </c>
      <c r="AV42" s="17">
        <f t="shared" ca="1" si="7"/>
        <v>0</v>
      </c>
      <c r="AW42" s="44">
        <f t="shared" ca="1" si="8"/>
        <v>0</v>
      </c>
      <c r="AX42" s="15">
        <f t="shared" ca="1" si="9"/>
        <v>0</v>
      </c>
      <c r="AY42" s="44">
        <f t="shared" ref="AY42:AY105" ca="1" si="45">IF(AV42&gt;AY41,AV42,AY41)</f>
        <v>0</v>
      </c>
      <c r="AZ42" s="40"/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40"/>
      <c r="BL42" s="40"/>
      <c r="BM42" s="40"/>
      <c r="BN42" s="40"/>
      <c r="BO42" s="40"/>
      <c r="BP42" s="40"/>
      <c r="BQ42" s="40"/>
      <c r="BR42" s="40"/>
      <c r="BS42" s="40"/>
      <c r="BT42" s="40"/>
      <c r="BU42" s="40"/>
      <c r="BV42" s="40"/>
      <c r="BW42" s="40"/>
      <c r="BX42" s="40"/>
      <c r="BY42" s="40"/>
      <c r="BZ42" s="40"/>
      <c r="CA42" s="40"/>
      <c r="CB42" s="40"/>
      <c r="CC42" s="40"/>
      <c r="CD42" s="40"/>
      <c r="CE42" s="40"/>
      <c r="CF42" s="40"/>
      <c r="CG42" s="40"/>
      <c r="CH42" s="40"/>
      <c r="CI42" s="40"/>
      <c r="CJ42" s="40"/>
      <c r="CK42" s="40"/>
      <c r="CL42" s="40"/>
      <c r="CM42" s="40"/>
      <c r="CN42" s="40"/>
      <c r="CO42" s="40"/>
      <c r="CP42" s="40"/>
      <c r="CQ42" s="40"/>
      <c r="CR42" s="40"/>
      <c r="CS42" s="40"/>
      <c r="CT42" s="40"/>
      <c r="CU42" s="40"/>
      <c r="CV42" s="40"/>
      <c r="CW42" s="40"/>
      <c r="CX42" s="40"/>
      <c r="CY42" s="40"/>
      <c r="CZ42" s="40"/>
      <c r="DA42" s="40"/>
      <c r="DB42" s="40"/>
      <c r="DC42" s="40"/>
      <c r="DD42" s="40"/>
      <c r="DE42" s="40"/>
      <c r="DF42" s="40"/>
      <c r="DG42" s="40"/>
      <c r="DH42" s="40"/>
      <c r="DI42" s="40"/>
      <c r="DJ42" s="40"/>
      <c r="DK42" s="40"/>
      <c r="DL42" s="40"/>
      <c r="DM42" s="40"/>
      <c r="DN42" s="40"/>
      <c r="DO42" s="40"/>
      <c r="DP42" s="40"/>
      <c r="DQ42" s="40"/>
      <c r="DR42" s="40"/>
      <c r="DS42" s="40"/>
      <c r="DT42" s="40"/>
      <c r="DU42" s="40"/>
      <c r="DV42" s="50" t="e">
        <f>IF(#REF!&lt;&gt;"",#REF!&amp;",","")</f>
        <v>#REF!</v>
      </c>
      <c r="DW42" s="50" t="e">
        <f>IF(#REF!&lt;&gt;"",#REF!&amp;",","")</f>
        <v>#REF!</v>
      </c>
      <c r="DX42" s="50" t="e">
        <f>IF(#REF!&lt;&gt;"",#REF!&amp;",","")</f>
        <v>#REF!</v>
      </c>
      <c r="DY42" s="50" t="e">
        <f>IF(#REF!="","",CONCATENATE(#REF!,","))</f>
        <v>#REF!</v>
      </c>
      <c r="DZ42" s="50" t="e">
        <f>IF(#REF!="","",CONCATENATE(#REF!,","))</f>
        <v>#REF!</v>
      </c>
      <c r="EA42" s="50" t="e">
        <f>IF(#REF!="","",CONCATENATE(#REF!,","))</f>
        <v>#REF!</v>
      </c>
      <c r="EB42" s="50"/>
      <c r="EC42" s="50"/>
      <c r="ED42" s="50"/>
      <c r="EE42" s="50"/>
      <c r="EF42" s="50"/>
      <c r="EG42" s="50"/>
      <c r="EH42" s="127">
        <f t="shared" si="21"/>
        <v>38</v>
      </c>
      <c r="EI42" s="170">
        <v>60</v>
      </c>
      <c r="EJ42" s="37">
        <v>11</v>
      </c>
      <c r="EK42" s="18">
        <v>4</v>
      </c>
      <c r="EL42" s="102">
        <v>5</v>
      </c>
      <c r="EM42" s="18" t="s">
        <v>6</v>
      </c>
      <c r="EN42" s="18" t="s">
        <v>9</v>
      </c>
      <c r="EO42" s="18" t="s">
        <v>10</v>
      </c>
      <c r="EP42" s="18">
        <v>2</v>
      </c>
      <c r="EQ42" s="18" t="str">
        <f t="shared" si="41"/>
        <v>1</v>
      </c>
      <c r="ER42" s="18" t="str">
        <f>"2"</f>
        <v>2</v>
      </c>
      <c r="ES42" s="90"/>
      <c r="ET42" s="90"/>
      <c r="EU42" s="90"/>
      <c r="EV42" s="29"/>
      <c r="EW42" s="88">
        <f t="shared" ca="1" si="10"/>
        <v>4</v>
      </c>
      <c r="EX42" s="119"/>
    </row>
    <row r="43" spans="1:159" ht="15.75">
      <c r="A43" s="88">
        <f t="shared" ca="1" si="5"/>
        <v>20</v>
      </c>
      <c r="B43" s="21" t="str">
        <f t="shared" ca="1" si="0"/>
        <v>DB</v>
      </c>
      <c r="C43" s="7" t="str">
        <f t="shared" ca="1" si="42"/>
        <v/>
      </c>
      <c r="D43" s="34">
        <f t="shared" ca="1" si="43"/>
        <v>0</v>
      </c>
      <c r="E43" s="7" t="str">
        <f t="shared" si="44"/>
        <v/>
      </c>
      <c r="F43" s="33" t="str">
        <f t="shared" ca="1" si="1"/>
        <v>B</v>
      </c>
      <c r="G43" s="21">
        <f ca="1">COUNTIF($F$5:$F43,G$4)</f>
        <v>20</v>
      </c>
      <c r="H43" s="21">
        <f ca="1">COUNTIF($F$5:$F43,H$4)</f>
        <v>19</v>
      </c>
      <c r="I43" s="112">
        <f t="shared" ca="1" si="14"/>
        <v>4</v>
      </c>
      <c r="J43" s="112">
        <f t="shared" ca="1" si="15"/>
        <v>0</v>
      </c>
      <c r="K43" s="114" t="str">
        <f ca="1">IF($A43&lt;&gt;"",IF(AND(K42="PB",I43&gt;=$W$2),"Bet",IF(K42&lt;&gt;"",K42,IF(AND(I43=0,MAX(I$5:$I42)&gt;=$W$1),"PB",""))),"")</f>
        <v/>
      </c>
      <c r="L43" s="114" t="str">
        <f ca="1">IF($A43&lt;&gt;"",IF(AND(L42="PB",J43&gt;=$W$2),"Bet",IF(L42&lt;&gt;"",L42,IF(AND(J43=0,MAX(J$5:$J42)&gt;=$W$1),"PB",""))),"")</f>
        <v/>
      </c>
      <c r="M43" s="41">
        <f t="shared" ca="1" si="22"/>
        <v>1</v>
      </c>
      <c r="N43" s="34">
        <f t="shared" ca="1" si="38"/>
        <v>1</v>
      </c>
      <c r="O43" s="43" t="str">
        <f t="shared" ca="1" si="23"/>
        <v/>
      </c>
      <c r="P43" s="43" t="str">
        <f t="shared" ca="1" si="24"/>
        <v/>
      </c>
      <c r="Q43" s="21">
        <f t="shared" ca="1" si="25"/>
        <v>0</v>
      </c>
      <c r="R43" s="66">
        <f t="shared" ca="1" si="26"/>
        <v>0</v>
      </c>
      <c r="S43" s="33" t="str">
        <f t="shared" ca="1" si="2"/>
        <v>E</v>
      </c>
      <c r="T43" s="21">
        <f ca="1">COUNTIF($S$5:$S43,T$4)</f>
        <v>21</v>
      </c>
      <c r="U43" s="21">
        <f ca="1">COUNTIF($S$5:$S43,U$4)</f>
        <v>18</v>
      </c>
      <c r="V43" s="112">
        <f t="shared" ca="1" si="16"/>
        <v>0</v>
      </c>
      <c r="W43" s="112">
        <f t="shared" ca="1" si="17"/>
        <v>1</v>
      </c>
      <c r="X43" s="114" t="str">
        <f ca="1">IF($A43&lt;&gt;"",IF(AND(X42="PB",V43&gt;=$W$2),"Bet",IF(X42&lt;&gt;"",X42,IF(AND(V43=0,MAX($V$5:V42)&gt;=$W$1),"PB",""))),"")</f>
        <v/>
      </c>
      <c r="Y43" s="114" t="str">
        <f ca="1">IF($A43&lt;&gt;"",IF(AND(Y42="PB",W43&gt;=$W$2),"Bet",IF(Y42&lt;&gt;"",Y42,IF(AND(W43=0,MAX($W$5:W42)&gt;=$W$1),"PB",""))),"")</f>
        <v/>
      </c>
      <c r="Z43" s="41">
        <f t="shared" ca="1" si="27"/>
        <v>1</v>
      </c>
      <c r="AA43" s="34">
        <f t="shared" ca="1" si="39"/>
        <v>1</v>
      </c>
      <c r="AB43" s="43" t="str">
        <f t="shared" ca="1" si="28"/>
        <v/>
      </c>
      <c r="AC43" s="43" t="str">
        <f t="shared" ca="1" si="29"/>
        <v/>
      </c>
      <c r="AD43" s="21">
        <f t="shared" ca="1" si="30"/>
        <v>0</v>
      </c>
      <c r="AE43" s="66">
        <f t="shared" ca="1" si="31"/>
        <v>0</v>
      </c>
      <c r="AF43" s="33" t="str">
        <f t="shared" ca="1" si="3"/>
        <v>H</v>
      </c>
      <c r="AG43" s="21">
        <f ca="1">COUNTIF($AF$5:$AF43,AG$4)</f>
        <v>20</v>
      </c>
      <c r="AH43" s="21">
        <f ca="1">COUNTIF($AF$5:$AF43,AH$4)</f>
        <v>19</v>
      </c>
      <c r="AI43" s="112">
        <f t="shared" ca="1" si="18"/>
        <v>0</v>
      </c>
      <c r="AJ43" s="112">
        <f t="shared" ca="1" si="19"/>
        <v>1</v>
      </c>
      <c r="AK43" s="114" t="str">
        <f ca="1">IF($A43&lt;&gt;"",IF(AND(AK42="PB",AI43&gt;=$W$2),"Bet",IF(AK42&lt;&gt;"",AK42,IF(AND(AI43=0,MAX($AI$5:AI42)&gt;=$W$1),"PB",""))),"")</f>
        <v/>
      </c>
      <c r="AL43" s="114" t="str">
        <f ca="1">IF($A43&lt;&gt;"",IF(AND(AL42="PB",AJ43&gt;=$W$2),"Bet",IF(AL42&lt;&gt;"",AL42,IF(AND(AJ43=0,MAX($AJ$5:AJ42)&gt;=$W$1),"PB",""))),"")</f>
        <v/>
      </c>
      <c r="AM43" s="41">
        <f t="shared" ca="1" si="32"/>
        <v>1</v>
      </c>
      <c r="AN43" s="34">
        <f t="shared" ca="1" si="40"/>
        <v>1</v>
      </c>
      <c r="AO43" s="43" t="str">
        <f t="shared" ca="1" si="33"/>
        <v/>
      </c>
      <c r="AP43" s="43" t="str">
        <f t="shared" ca="1" si="34"/>
        <v/>
      </c>
      <c r="AQ43" s="21">
        <f t="shared" ca="1" si="35"/>
        <v>0</v>
      </c>
      <c r="AR43" s="66">
        <f t="shared" ca="1" si="36"/>
        <v>0</v>
      </c>
      <c r="AS43" s="89">
        <f t="shared" ca="1" si="4"/>
        <v>0</v>
      </c>
      <c r="AT43" s="34">
        <f t="shared" ca="1" si="37"/>
        <v>1</v>
      </c>
      <c r="AU43" s="24">
        <f t="shared" ca="1" si="6"/>
        <v>0</v>
      </c>
      <c r="AV43" s="17">
        <f t="shared" ca="1" si="7"/>
        <v>0</v>
      </c>
      <c r="AW43" s="44">
        <f t="shared" ca="1" si="8"/>
        <v>0</v>
      </c>
      <c r="AX43" s="15">
        <f t="shared" ca="1" si="9"/>
        <v>0</v>
      </c>
      <c r="AY43" s="44">
        <f t="shared" ca="1" si="45"/>
        <v>0</v>
      </c>
      <c r="AZ43" s="40"/>
      <c r="BA43" s="40"/>
      <c r="BB43" s="40"/>
      <c r="BC43" s="40"/>
      <c r="BD43" s="40"/>
      <c r="BE43" s="40"/>
      <c r="BF43" s="40"/>
      <c r="BG43" s="40"/>
      <c r="BH43" s="40"/>
      <c r="BI43" s="40"/>
      <c r="BJ43" s="40"/>
      <c r="BK43" s="40"/>
      <c r="BL43" s="40"/>
      <c r="BM43" s="40"/>
      <c r="BN43" s="40"/>
      <c r="BO43" s="40"/>
      <c r="BP43" s="40"/>
      <c r="BQ43" s="40"/>
      <c r="BR43" s="40"/>
      <c r="BS43" s="40"/>
      <c r="BT43" s="40"/>
      <c r="BU43" s="40"/>
      <c r="BV43" s="40"/>
      <c r="BW43" s="40"/>
      <c r="BX43" s="40"/>
      <c r="BY43" s="40"/>
      <c r="BZ43" s="40"/>
      <c r="CA43" s="40"/>
      <c r="CB43" s="40"/>
      <c r="CC43" s="40"/>
      <c r="CD43" s="40"/>
      <c r="CE43" s="40"/>
      <c r="CF43" s="40"/>
      <c r="CG43" s="40"/>
      <c r="CH43" s="40"/>
      <c r="CI43" s="40"/>
      <c r="CJ43" s="40"/>
      <c r="CK43" s="40"/>
      <c r="CL43" s="40"/>
      <c r="CM43" s="40"/>
      <c r="CN43" s="40"/>
      <c r="CO43" s="40"/>
      <c r="CP43" s="40"/>
      <c r="CQ43" s="40"/>
      <c r="CR43" s="40"/>
      <c r="CS43" s="40"/>
      <c r="CT43" s="40"/>
      <c r="CU43" s="40"/>
      <c r="CV43" s="40"/>
      <c r="CW43" s="40"/>
      <c r="CX43" s="40"/>
      <c r="CY43" s="40"/>
      <c r="CZ43" s="40"/>
      <c r="DA43" s="40"/>
      <c r="DB43" s="40"/>
      <c r="DC43" s="40"/>
      <c r="DD43" s="40"/>
      <c r="DE43" s="40"/>
      <c r="DF43" s="40"/>
      <c r="DG43" s="40"/>
      <c r="DH43" s="40"/>
      <c r="DI43" s="40"/>
      <c r="DJ43" s="40"/>
      <c r="DK43" s="40"/>
      <c r="DL43" s="40"/>
      <c r="DM43" s="40"/>
      <c r="DN43" s="40"/>
      <c r="DO43" s="40"/>
      <c r="DP43" s="40"/>
      <c r="DQ43" s="40"/>
      <c r="DR43" s="40"/>
      <c r="DS43" s="40"/>
      <c r="DT43" s="40"/>
      <c r="DU43" s="40"/>
      <c r="DV43" s="50" t="e">
        <f>IF(#REF!&lt;&gt;"",#REF!&amp;",","")</f>
        <v>#REF!</v>
      </c>
      <c r="DW43" s="50" t="e">
        <f>IF(#REF!&lt;&gt;"",#REF!&amp;",","")</f>
        <v>#REF!</v>
      </c>
      <c r="DX43" s="50" t="e">
        <f>IF(#REF!&lt;&gt;"",#REF!&amp;",","")</f>
        <v>#REF!</v>
      </c>
      <c r="DY43" s="50" t="e">
        <f>IF(#REF!="","",CONCATENATE(#REF!,","))</f>
        <v>#REF!</v>
      </c>
      <c r="DZ43" s="50" t="e">
        <f>IF(#REF!="","",CONCATENATE(#REF!,","))</f>
        <v>#REF!</v>
      </c>
      <c r="EA43" s="50" t="e">
        <f>IF(#REF!="","",CONCATENATE(#REF!,","))</f>
        <v>#REF!</v>
      </c>
      <c r="EB43" s="50" t="e">
        <f>IF(#REF!&lt;&gt;"",#REF!&amp;",","")</f>
        <v>#REF!</v>
      </c>
      <c r="EC43" s="50" t="e">
        <f>IF(#REF!&lt;&gt;"",#REF!&amp;",","")</f>
        <v>#REF!</v>
      </c>
      <c r="ED43" s="50" t="e">
        <f>IF(#REF!&lt;&gt;"",#REF!&amp;",","")</f>
        <v>#REF!</v>
      </c>
      <c r="EE43" s="50" t="e">
        <f>IF(#REF!="","",CONCATENATE(#REF!,","))</f>
        <v>#REF!</v>
      </c>
      <c r="EF43" s="50" t="e">
        <f>IF(#REF!="","",CONCATENATE(#REF!,","))</f>
        <v>#REF!</v>
      </c>
      <c r="EG43" s="50" t="e">
        <f>IF(#REF!="","",CONCATENATE(#REF!,","))</f>
        <v>#REF!</v>
      </c>
      <c r="EH43" s="127">
        <f t="shared" si="21"/>
        <v>39</v>
      </c>
      <c r="EI43" s="170">
        <v>70</v>
      </c>
      <c r="EJ43" s="37">
        <v>12</v>
      </c>
      <c r="EK43" s="18">
        <v>4</v>
      </c>
      <c r="EL43" s="102">
        <v>6</v>
      </c>
      <c r="EM43" s="18" t="s">
        <v>5</v>
      </c>
      <c r="EN43" s="18" t="s">
        <v>9</v>
      </c>
      <c r="EO43" s="18" t="s">
        <v>8</v>
      </c>
      <c r="EP43" s="18">
        <v>2</v>
      </c>
      <c r="EQ43" s="18" t="str">
        <f t="shared" si="41"/>
        <v>1</v>
      </c>
      <c r="ER43" s="18" t="str">
        <f>"3"</f>
        <v>3</v>
      </c>
      <c r="ES43" s="90"/>
      <c r="ET43" s="90"/>
      <c r="EU43" s="90"/>
      <c r="EV43" s="29"/>
      <c r="EW43" s="88">
        <f t="shared" ca="1" si="10"/>
        <v>16</v>
      </c>
      <c r="EX43" s="119"/>
    </row>
    <row r="44" spans="1:159" ht="15.75">
      <c r="A44" s="88">
        <f t="shared" ca="1" si="5"/>
        <v>1</v>
      </c>
      <c r="B44" s="21" t="str">
        <f t="shared" ca="1" si="0"/>
        <v>DB</v>
      </c>
      <c r="C44" s="7" t="str">
        <f t="shared" ca="1" si="42"/>
        <v/>
      </c>
      <c r="D44" s="34">
        <f t="shared" ca="1" si="43"/>
        <v>0</v>
      </c>
      <c r="E44" s="7" t="str">
        <f t="shared" si="44"/>
        <v/>
      </c>
      <c r="F44" s="33" t="str">
        <f t="shared" ca="1" si="1"/>
        <v>R</v>
      </c>
      <c r="G44" s="21">
        <f ca="1">COUNTIF($F$5:$F44,G$4)</f>
        <v>21</v>
      </c>
      <c r="H44" s="21">
        <f ca="1">COUNTIF($F$5:$F44,H$4)</f>
        <v>19</v>
      </c>
      <c r="I44" s="112">
        <f t="shared" ca="1" si="14"/>
        <v>0</v>
      </c>
      <c r="J44" s="112">
        <f t="shared" ca="1" si="15"/>
        <v>1</v>
      </c>
      <c r="K44" s="114" t="str">
        <f ca="1">IF($A44&lt;&gt;"",IF(AND(K43="PB",I44&gt;=$W$2),"Bet",IF(K43&lt;&gt;"",K43,IF(AND(I44=0,MAX(I$5:$I43)&gt;=$W$1),"PB",""))),"")</f>
        <v/>
      </c>
      <c r="L44" s="114" t="str">
        <f ca="1">IF($A44&lt;&gt;"",IF(AND(L43="PB",J44&gt;=$W$2),"Bet",IF(L43&lt;&gt;"",L43,IF(AND(J44=0,MAX(J$5:$J43)&gt;=$W$1),"PB",""))),"")</f>
        <v/>
      </c>
      <c r="M44" s="41">
        <f t="shared" ca="1" si="22"/>
        <v>1</v>
      </c>
      <c r="N44" s="34">
        <f t="shared" ca="1" si="38"/>
        <v>1</v>
      </c>
      <c r="O44" s="43" t="str">
        <f t="shared" ca="1" si="23"/>
        <v/>
      </c>
      <c r="P44" s="43" t="str">
        <f t="shared" ca="1" si="24"/>
        <v/>
      </c>
      <c r="Q44" s="21">
        <f t="shared" ca="1" si="25"/>
        <v>0</v>
      </c>
      <c r="R44" s="66">
        <f t="shared" ca="1" si="26"/>
        <v>0</v>
      </c>
      <c r="S44" s="33" t="str">
        <f t="shared" ca="1" si="2"/>
        <v>O</v>
      </c>
      <c r="T44" s="21">
        <f ca="1">COUNTIF($S$5:$S44,T$4)</f>
        <v>21</v>
      </c>
      <c r="U44" s="21">
        <f ca="1">COUNTIF($S$5:$S44,U$4)</f>
        <v>19</v>
      </c>
      <c r="V44" s="112">
        <f t="shared" ca="1" si="16"/>
        <v>1</v>
      </c>
      <c r="W44" s="112">
        <f t="shared" ca="1" si="17"/>
        <v>0</v>
      </c>
      <c r="X44" s="114" t="str">
        <f ca="1">IF($A44&lt;&gt;"",IF(AND(X43="PB",V44&gt;=$W$2),"Bet",IF(X43&lt;&gt;"",X43,IF(AND(V44=0,MAX($V$5:V43)&gt;=$W$1),"PB",""))),"")</f>
        <v/>
      </c>
      <c r="Y44" s="114" t="str">
        <f ca="1">IF($A44&lt;&gt;"",IF(AND(Y43="PB",W44&gt;=$W$2),"Bet",IF(Y43&lt;&gt;"",Y43,IF(AND(W44=0,MAX($W$5:W43)&gt;=$W$1),"PB",""))),"")</f>
        <v/>
      </c>
      <c r="Z44" s="41">
        <f t="shared" ca="1" si="27"/>
        <v>1</v>
      </c>
      <c r="AA44" s="34">
        <f t="shared" ca="1" si="39"/>
        <v>1</v>
      </c>
      <c r="AB44" s="43" t="str">
        <f t="shared" ca="1" si="28"/>
        <v/>
      </c>
      <c r="AC44" s="43" t="str">
        <f t="shared" ca="1" si="29"/>
        <v/>
      </c>
      <c r="AD44" s="21">
        <f t="shared" ca="1" si="30"/>
        <v>0</v>
      </c>
      <c r="AE44" s="66">
        <f t="shared" ca="1" si="31"/>
        <v>0</v>
      </c>
      <c r="AF44" s="33" t="str">
        <f t="shared" ca="1" si="3"/>
        <v>L</v>
      </c>
      <c r="AG44" s="21">
        <f ca="1">COUNTIF($AF$5:$AF44,AG$4)</f>
        <v>20</v>
      </c>
      <c r="AH44" s="21">
        <f ca="1">COUNTIF($AF$5:$AF44,AH$4)</f>
        <v>20</v>
      </c>
      <c r="AI44" s="112">
        <f t="shared" ca="1" si="18"/>
        <v>1</v>
      </c>
      <c r="AJ44" s="112">
        <f t="shared" ca="1" si="19"/>
        <v>0</v>
      </c>
      <c r="AK44" s="114" t="str">
        <f ca="1">IF($A44&lt;&gt;"",IF(AND(AK43="PB",AI44&gt;=$W$2),"Bet",IF(AK43&lt;&gt;"",AK43,IF(AND(AI44=0,MAX($AI$5:AI43)&gt;=$W$1),"PB",""))),"")</f>
        <v/>
      </c>
      <c r="AL44" s="114" t="str">
        <f ca="1">IF($A44&lt;&gt;"",IF(AND(AL43="PB",AJ44&gt;=$W$2),"Bet",IF(AL43&lt;&gt;"",AL43,IF(AND(AJ44=0,MAX($AJ$5:AJ43)&gt;=$W$1),"PB",""))),"")</f>
        <v/>
      </c>
      <c r="AM44" s="41">
        <f t="shared" ca="1" si="32"/>
        <v>1</v>
      </c>
      <c r="AN44" s="34">
        <f t="shared" ca="1" si="40"/>
        <v>1</v>
      </c>
      <c r="AO44" s="43" t="str">
        <f t="shared" ca="1" si="33"/>
        <v/>
      </c>
      <c r="AP44" s="43" t="str">
        <f t="shared" ca="1" si="34"/>
        <v/>
      </c>
      <c r="AQ44" s="21">
        <f t="shared" ca="1" si="35"/>
        <v>0</v>
      </c>
      <c r="AR44" s="66">
        <f t="shared" ca="1" si="36"/>
        <v>0</v>
      </c>
      <c r="AS44" s="89">
        <f t="shared" ca="1" si="4"/>
        <v>0</v>
      </c>
      <c r="AT44" s="34">
        <f t="shared" ca="1" si="37"/>
        <v>1</v>
      </c>
      <c r="AU44" s="24">
        <f t="shared" ca="1" si="6"/>
        <v>0</v>
      </c>
      <c r="AV44" s="17">
        <f t="shared" ca="1" si="7"/>
        <v>0</v>
      </c>
      <c r="AW44" s="44">
        <f t="shared" ca="1" si="8"/>
        <v>0</v>
      </c>
      <c r="AX44" s="15">
        <f t="shared" ca="1" si="9"/>
        <v>0</v>
      </c>
      <c r="AY44" s="44">
        <f t="shared" ca="1" si="45"/>
        <v>0</v>
      </c>
      <c r="AZ44" s="40"/>
      <c r="BA44" s="40"/>
      <c r="BB44" s="40"/>
      <c r="BC44" s="40"/>
      <c r="BD44" s="40"/>
      <c r="BE44" s="40"/>
      <c r="BF44" s="40"/>
      <c r="BG44" s="40"/>
      <c r="BH44" s="40"/>
      <c r="BI44" s="40"/>
      <c r="BJ44" s="40"/>
      <c r="BK44" s="40"/>
      <c r="BL44" s="40"/>
      <c r="BM44" s="40"/>
      <c r="BN44" s="40"/>
      <c r="BO44" s="40"/>
      <c r="BP44" s="40"/>
      <c r="BQ44" s="40"/>
      <c r="BR44" s="40"/>
      <c r="BS44" s="40"/>
      <c r="BT44" s="40"/>
      <c r="BU44" s="40"/>
      <c r="BV44" s="40"/>
      <c r="BW44" s="40"/>
      <c r="BX44" s="40"/>
      <c r="BY44" s="40"/>
      <c r="BZ44" s="40"/>
      <c r="CA44" s="40"/>
      <c r="CB44" s="40"/>
      <c r="CC44" s="40"/>
      <c r="CD44" s="40"/>
      <c r="CE44" s="40"/>
      <c r="CF44" s="40"/>
      <c r="CG44" s="40"/>
      <c r="CH44" s="40"/>
      <c r="CI44" s="40"/>
      <c r="CJ44" s="40"/>
      <c r="CK44" s="40"/>
      <c r="CL44" s="40"/>
      <c r="CM44" s="40"/>
      <c r="CN44" s="40"/>
      <c r="CO44" s="40"/>
      <c r="CP44" s="40"/>
      <c r="CQ44" s="40"/>
      <c r="CR44" s="40"/>
      <c r="CS44" s="40"/>
      <c r="CT44" s="40"/>
      <c r="CU44" s="40"/>
      <c r="CV44" s="40"/>
      <c r="CW44" s="40"/>
      <c r="CX44" s="40"/>
      <c r="CY44" s="40"/>
      <c r="CZ44" s="40"/>
      <c r="DA44" s="40"/>
      <c r="DB44" s="40"/>
      <c r="DC44" s="40"/>
      <c r="DD44" s="40"/>
      <c r="DE44" s="40"/>
      <c r="DF44" s="40"/>
      <c r="DG44" s="40"/>
      <c r="DH44" s="40"/>
      <c r="DI44" s="40"/>
      <c r="DJ44" s="40"/>
      <c r="DK44" s="40"/>
      <c r="DL44" s="40"/>
      <c r="DM44" s="40"/>
      <c r="DN44" s="40"/>
      <c r="DO44" s="40"/>
      <c r="DP44" s="40"/>
      <c r="DQ44" s="40"/>
      <c r="DR44" s="40"/>
      <c r="DS44" s="40"/>
      <c r="DT44" s="40"/>
      <c r="DU44" s="40"/>
      <c r="DV44" s="50" t="e">
        <f>IF(#REF!&lt;&gt;"",#REF!&amp;",","")</f>
        <v>#REF!</v>
      </c>
      <c r="DW44" s="50" t="e">
        <f>IF(#REF!&lt;&gt;"",#REF!&amp;",","")</f>
        <v>#REF!</v>
      </c>
      <c r="DX44" s="50" t="e">
        <f>IF(#REF!&lt;&gt;"",#REF!&amp;",","")</f>
        <v>#REF!</v>
      </c>
      <c r="DY44" s="50" t="e">
        <f>IF(#REF!="","",CONCATENATE(#REF!,","))</f>
        <v>#REF!</v>
      </c>
      <c r="DZ44" s="50" t="e">
        <f>IF(#REF!="","",CONCATENATE(#REF!,","))</f>
        <v>#REF!</v>
      </c>
      <c r="EA44" s="50" t="e">
        <f>IF(#REF!="","",CONCATENATE(#REF!,","))</f>
        <v>#REF!</v>
      </c>
      <c r="EB44" s="52" t="e">
        <f>IF(#REF!&lt;&gt;"",#REF!&amp;",","")</f>
        <v>#REF!</v>
      </c>
      <c r="EC44" s="52" t="e">
        <f>IF(#REF!&lt;&gt;"",#REF!&amp;",","")</f>
        <v>#REF!</v>
      </c>
      <c r="ED44" s="52" t="e">
        <f>IF(#REF!&lt;&gt;"",#REF!&amp;",","")</f>
        <v>#REF!</v>
      </c>
      <c r="EE44" s="52" t="e">
        <f>IF(#REF!="","",CONCATENATE(#REF!,","))</f>
        <v>#REF!</v>
      </c>
      <c r="EF44" s="52" t="e">
        <f>IF(#REF!="","",CONCATENATE(#REF!,","))</f>
        <v>#REF!</v>
      </c>
      <c r="EG44" s="52" t="e">
        <f>IF(#REF!="","",CONCATENATE(#REF!,","))</f>
        <v>#REF!</v>
      </c>
      <c r="EH44" s="127">
        <f t="shared" si="21"/>
        <v>40</v>
      </c>
      <c r="EI44" s="170">
        <v>80</v>
      </c>
      <c r="EJ44" s="37">
        <v>13</v>
      </c>
      <c r="EK44" s="18">
        <v>5</v>
      </c>
      <c r="EL44" s="102">
        <v>7</v>
      </c>
      <c r="EM44" s="18" t="s">
        <v>6</v>
      </c>
      <c r="EN44" s="18" t="s">
        <v>9</v>
      </c>
      <c r="EO44" s="18" t="s">
        <v>10</v>
      </c>
      <c r="EP44" s="18">
        <v>3</v>
      </c>
      <c r="EQ44" s="18" t="str">
        <f t="shared" ref="EQ44:ER55" si="46">"2"</f>
        <v>2</v>
      </c>
      <c r="ER44" s="18" t="str">
        <f t="shared" si="41"/>
        <v>1</v>
      </c>
      <c r="ES44" s="90"/>
      <c r="ET44" s="90"/>
      <c r="EU44" s="90"/>
      <c r="EV44" s="29"/>
      <c r="EW44" s="88">
        <f t="shared" ca="1" si="10"/>
        <v>8</v>
      </c>
      <c r="EX44" s="119"/>
    </row>
    <row r="45" spans="1:159" ht="15.75">
      <c r="A45" s="88">
        <f t="shared" ca="1" si="5"/>
        <v>36</v>
      </c>
      <c r="B45" s="21" t="str">
        <f t="shared" ca="1" si="0"/>
        <v>DB</v>
      </c>
      <c r="C45" s="7" t="str">
        <f t="shared" ca="1" si="42"/>
        <v/>
      </c>
      <c r="D45" s="34">
        <f t="shared" ca="1" si="43"/>
        <v>0</v>
      </c>
      <c r="E45" s="7" t="str">
        <f t="shared" si="44"/>
        <v/>
      </c>
      <c r="F45" s="33" t="str">
        <f t="shared" ca="1" si="1"/>
        <v>R</v>
      </c>
      <c r="G45" s="21">
        <f ca="1">COUNTIF($F$5:$F45,G$4)</f>
        <v>22</v>
      </c>
      <c r="H45" s="21">
        <f ca="1">COUNTIF($F$5:$F45,H$4)</f>
        <v>19</v>
      </c>
      <c r="I45" s="112">
        <f t="shared" ca="1" si="14"/>
        <v>0</v>
      </c>
      <c r="J45" s="112">
        <f t="shared" ca="1" si="15"/>
        <v>2</v>
      </c>
      <c r="K45" s="114" t="str">
        <f ca="1">IF($A45&lt;&gt;"",IF(AND(K44="PB",I45&gt;=$W$2),"Bet",IF(K44&lt;&gt;"",K44,IF(AND(I45=0,MAX(I$5:$I44)&gt;=$W$1),"PB",""))),"")</f>
        <v/>
      </c>
      <c r="L45" s="114" t="str">
        <f ca="1">IF($A45&lt;&gt;"",IF(AND(L44="PB",J45&gt;=$W$2),"Bet",IF(L44&lt;&gt;"",L44,IF(AND(J45=0,MAX(J$5:$J44)&gt;=$W$1),"PB",""))),"")</f>
        <v/>
      </c>
      <c r="M45" s="41">
        <f t="shared" ca="1" si="22"/>
        <v>1</v>
      </c>
      <c r="N45" s="34">
        <f t="shared" ca="1" si="38"/>
        <v>1</v>
      </c>
      <c r="O45" s="43" t="str">
        <f t="shared" ca="1" si="23"/>
        <v/>
      </c>
      <c r="P45" s="43" t="str">
        <f t="shared" ca="1" si="24"/>
        <v/>
      </c>
      <c r="Q45" s="21">
        <f t="shared" ca="1" si="25"/>
        <v>0</v>
      </c>
      <c r="R45" s="66">
        <f t="shared" ca="1" si="26"/>
        <v>0</v>
      </c>
      <c r="S45" s="33" t="str">
        <f t="shared" ca="1" si="2"/>
        <v>E</v>
      </c>
      <c r="T45" s="21">
        <f ca="1">COUNTIF($S$5:$S45,T$4)</f>
        <v>22</v>
      </c>
      <c r="U45" s="21">
        <f ca="1">COUNTIF($S$5:$S45,U$4)</f>
        <v>19</v>
      </c>
      <c r="V45" s="112">
        <f t="shared" ca="1" si="16"/>
        <v>0</v>
      </c>
      <c r="W45" s="112">
        <f t="shared" ca="1" si="17"/>
        <v>1</v>
      </c>
      <c r="X45" s="114" t="str">
        <f ca="1">IF($A45&lt;&gt;"",IF(AND(X44="PB",V45&gt;=$W$2),"Bet",IF(X44&lt;&gt;"",X44,IF(AND(V45=0,MAX($V$5:V44)&gt;=$W$1),"PB",""))),"")</f>
        <v/>
      </c>
      <c r="Y45" s="114" t="str">
        <f ca="1">IF($A45&lt;&gt;"",IF(AND(Y44="PB",W45&gt;=$W$2),"Bet",IF(Y44&lt;&gt;"",Y44,IF(AND(W45=0,MAX($W$5:W44)&gt;=$W$1),"PB",""))),"")</f>
        <v/>
      </c>
      <c r="Z45" s="41">
        <f t="shared" ca="1" si="27"/>
        <v>1</v>
      </c>
      <c r="AA45" s="34">
        <f t="shared" ca="1" si="39"/>
        <v>1</v>
      </c>
      <c r="AB45" s="43" t="str">
        <f t="shared" ca="1" si="28"/>
        <v/>
      </c>
      <c r="AC45" s="43" t="str">
        <f t="shared" ca="1" si="29"/>
        <v/>
      </c>
      <c r="AD45" s="21">
        <f t="shared" ca="1" si="30"/>
        <v>0</v>
      </c>
      <c r="AE45" s="66">
        <f t="shared" ca="1" si="31"/>
        <v>0</v>
      </c>
      <c r="AF45" s="33" t="str">
        <f t="shared" ca="1" si="3"/>
        <v>H</v>
      </c>
      <c r="AG45" s="21">
        <f ca="1">COUNTIF($AF$5:$AF45,AG$4)</f>
        <v>21</v>
      </c>
      <c r="AH45" s="21">
        <f ca="1">COUNTIF($AF$5:$AF45,AH$4)</f>
        <v>20</v>
      </c>
      <c r="AI45" s="112">
        <f t="shared" ca="1" si="18"/>
        <v>0</v>
      </c>
      <c r="AJ45" s="112">
        <f t="shared" ca="1" si="19"/>
        <v>1</v>
      </c>
      <c r="AK45" s="114" t="str">
        <f ca="1">IF($A45&lt;&gt;"",IF(AND(AK44="PB",AI45&gt;=$W$2),"Bet",IF(AK44&lt;&gt;"",AK44,IF(AND(AI45=0,MAX($AI$5:AI44)&gt;=$W$1),"PB",""))),"")</f>
        <v/>
      </c>
      <c r="AL45" s="114" t="str">
        <f ca="1">IF($A45&lt;&gt;"",IF(AND(AL44="PB",AJ45&gt;=$W$2),"Bet",IF(AL44&lt;&gt;"",AL44,IF(AND(AJ45=0,MAX($AJ$5:AJ44)&gt;=$W$1),"PB",""))),"")</f>
        <v/>
      </c>
      <c r="AM45" s="41">
        <f t="shared" ca="1" si="32"/>
        <v>1</v>
      </c>
      <c r="AN45" s="34">
        <f t="shared" ca="1" si="40"/>
        <v>1</v>
      </c>
      <c r="AO45" s="43" t="str">
        <f t="shared" ca="1" si="33"/>
        <v/>
      </c>
      <c r="AP45" s="43" t="str">
        <f t="shared" ca="1" si="34"/>
        <v/>
      </c>
      <c r="AQ45" s="21">
        <f t="shared" ca="1" si="35"/>
        <v>0</v>
      </c>
      <c r="AR45" s="66">
        <f t="shared" ca="1" si="36"/>
        <v>0</v>
      </c>
      <c r="AS45" s="89">
        <f t="shared" ca="1" si="4"/>
        <v>0</v>
      </c>
      <c r="AT45" s="34">
        <f t="shared" ca="1" si="37"/>
        <v>1</v>
      </c>
      <c r="AU45" s="24">
        <f t="shared" ca="1" si="6"/>
        <v>0</v>
      </c>
      <c r="AV45" s="17">
        <f t="shared" ca="1" si="7"/>
        <v>0</v>
      </c>
      <c r="AW45" s="44">
        <f t="shared" ca="1" si="8"/>
        <v>0</v>
      </c>
      <c r="AX45" s="15">
        <f t="shared" ca="1" si="9"/>
        <v>0</v>
      </c>
      <c r="AY45" s="44">
        <f t="shared" ca="1" si="45"/>
        <v>0</v>
      </c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  <c r="BZ45" s="40"/>
      <c r="CA45" s="40"/>
      <c r="CB45" s="40"/>
      <c r="CC45" s="40"/>
      <c r="CD45" s="40"/>
      <c r="CE45" s="40"/>
      <c r="CF45" s="40"/>
      <c r="CG45" s="40"/>
      <c r="CH45" s="40"/>
      <c r="CI45" s="40"/>
      <c r="CJ45" s="40"/>
      <c r="CK45" s="40"/>
      <c r="CL45" s="40"/>
      <c r="CM45" s="40"/>
      <c r="CN45" s="40"/>
      <c r="CO45" s="40"/>
      <c r="CP45" s="40"/>
      <c r="CQ45" s="40"/>
      <c r="CR45" s="40"/>
      <c r="CS45" s="40"/>
      <c r="CT45" s="40"/>
      <c r="CU45" s="40"/>
      <c r="CV45" s="40"/>
      <c r="CW45" s="40"/>
      <c r="CX45" s="40"/>
      <c r="CY45" s="40"/>
      <c r="CZ45" s="40"/>
      <c r="DA45" s="40"/>
      <c r="DB45" s="40"/>
      <c r="DC45" s="40"/>
      <c r="DD45" s="40"/>
      <c r="DE45" s="40"/>
      <c r="DF45" s="40"/>
      <c r="DG45" s="40"/>
      <c r="DH45" s="40"/>
      <c r="DI45" s="40"/>
      <c r="DJ45" s="40"/>
      <c r="DK45" s="40"/>
      <c r="DL45" s="40"/>
      <c r="DM45" s="40"/>
      <c r="DN45" s="40"/>
      <c r="DO45" s="40"/>
      <c r="DP45" s="40"/>
      <c r="DQ45" s="40"/>
      <c r="DR45" s="40"/>
      <c r="DS45" s="40"/>
      <c r="DT45" s="40"/>
      <c r="DU45" s="40"/>
      <c r="DV45" s="50" t="e">
        <f>IF(#REF!&lt;&gt;"",#REF!&amp;",","")</f>
        <v>#REF!</v>
      </c>
      <c r="DW45" s="50" t="e">
        <f>IF(#REF!&lt;&gt;"",#REF!&amp;",","")</f>
        <v>#REF!</v>
      </c>
      <c r="DX45" s="50" t="e">
        <f>IF(#REF!&lt;&gt;"",#REF!&amp;",","")</f>
        <v>#REF!</v>
      </c>
      <c r="DY45" s="50" t="e">
        <f>IF(#REF!="","",CONCATENATE(#REF!,","))</f>
        <v>#REF!</v>
      </c>
      <c r="DZ45" s="50" t="e">
        <f>IF(#REF!="","",CONCATENATE(#REF!,","))</f>
        <v>#REF!</v>
      </c>
      <c r="EA45" s="50" t="e">
        <f>IF(#REF!="","",CONCATENATE(#REF!,","))</f>
        <v>#REF!</v>
      </c>
      <c r="EB45" s="52" t="e">
        <f>IF(#REF!&lt;&gt;"",#REF!&amp;",","")</f>
        <v>#REF!</v>
      </c>
      <c r="EC45" s="52" t="e">
        <f>IF(#REF!&lt;&gt;"",#REF!&amp;",","")</f>
        <v>#REF!</v>
      </c>
      <c r="ED45" s="52" t="e">
        <f>IF(#REF!&lt;&gt;"",#REF!&amp;",","")</f>
        <v>#REF!</v>
      </c>
      <c r="EE45" s="52" t="e">
        <f>IF(#REF!="","",CONCATENATE(#REF!,","))</f>
        <v>#REF!</v>
      </c>
      <c r="EF45" s="52" t="e">
        <f>IF(#REF!="","",CONCATENATE(#REF!,","))</f>
        <v>#REF!</v>
      </c>
      <c r="EG45" s="52" t="e">
        <f>IF(#REF!="","",CONCATENATE(#REF!,","))</f>
        <v>#REF!</v>
      </c>
      <c r="EH45" s="127">
        <f t="shared" si="21"/>
        <v>41</v>
      </c>
      <c r="EI45" s="170">
        <v>90</v>
      </c>
      <c r="EJ45" s="37">
        <v>14</v>
      </c>
      <c r="EK45" s="18">
        <v>5</v>
      </c>
      <c r="EL45" s="102">
        <v>8</v>
      </c>
      <c r="EM45" s="18" t="s">
        <v>5</v>
      </c>
      <c r="EN45" s="18" t="s">
        <v>9</v>
      </c>
      <c r="EO45" s="18" t="s">
        <v>8</v>
      </c>
      <c r="EP45" s="18">
        <v>3</v>
      </c>
      <c r="EQ45" s="18" t="str">
        <f t="shared" si="46"/>
        <v>2</v>
      </c>
      <c r="ER45" s="18" t="str">
        <f t="shared" si="46"/>
        <v>2</v>
      </c>
      <c r="ES45" s="90"/>
      <c r="ET45" s="90"/>
      <c r="EU45" s="90"/>
      <c r="EV45" s="29"/>
      <c r="EW45" s="88">
        <f t="shared" ca="1" si="10"/>
        <v>19</v>
      </c>
      <c r="EX45" s="119"/>
    </row>
    <row r="46" spans="1:159" ht="15.75">
      <c r="A46" s="88">
        <f t="shared" ca="1" si="5"/>
        <v>19</v>
      </c>
      <c r="B46" s="21" t="str">
        <f t="shared" ca="1" si="0"/>
        <v>DB</v>
      </c>
      <c r="C46" s="7" t="str">
        <f t="shared" ca="1" si="42"/>
        <v/>
      </c>
      <c r="D46" s="34">
        <f t="shared" ca="1" si="43"/>
        <v>0</v>
      </c>
      <c r="E46" s="7" t="str">
        <f t="shared" si="44"/>
        <v/>
      </c>
      <c r="F46" s="33" t="str">
        <f t="shared" ca="1" si="1"/>
        <v>R</v>
      </c>
      <c r="G46" s="21">
        <f ca="1">COUNTIF($F$5:$F46,G$4)</f>
        <v>23</v>
      </c>
      <c r="H46" s="21">
        <f ca="1">COUNTIF($F$5:$F46,H$4)</f>
        <v>19</v>
      </c>
      <c r="I46" s="112">
        <f t="shared" ca="1" si="14"/>
        <v>0</v>
      </c>
      <c r="J46" s="112">
        <f t="shared" ca="1" si="15"/>
        <v>3</v>
      </c>
      <c r="K46" s="114" t="str">
        <f ca="1">IF($A46&lt;&gt;"",IF(AND(K45="PB",I46&gt;=$W$2),"Bet",IF(K45&lt;&gt;"",K45,IF(AND(I46=0,MAX(I$5:$I45)&gt;=$W$1),"PB",""))),"")</f>
        <v/>
      </c>
      <c r="L46" s="114" t="str">
        <f ca="1">IF($A46&lt;&gt;"",IF(AND(L45="PB",J46&gt;=$W$2),"Bet",IF(L45&lt;&gt;"",L45,IF(AND(J46=0,MAX(J$5:$J45)&gt;=$W$1),"PB",""))),"")</f>
        <v/>
      </c>
      <c r="M46" s="41">
        <f t="shared" ca="1" si="22"/>
        <v>1</v>
      </c>
      <c r="N46" s="34">
        <f t="shared" ca="1" si="38"/>
        <v>1</v>
      </c>
      <c r="O46" s="43" t="str">
        <f t="shared" ca="1" si="23"/>
        <v/>
      </c>
      <c r="P46" s="43" t="str">
        <f t="shared" ca="1" si="24"/>
        <v/>
      </c>
      <c r="Q46" s="21">
        <f t="shared" ca="1" si="25"/>
        <v>0</v>
      </c>
      <c r="R46" s="66">
        <f t="shared" ca="1" si="26"/>
        <v>0</v>
      </c>
      <c r="S46" s="33" t="str">
        <f t="shared" ca="1" si="2"/>
        <v>O</v>
      </c>
      <c r="T46" s="21">
        <f ca="1">COUNTIF($S$5:$S46,T$4)</f>
        <v>22</v>
      </c>
      <c r="U46" s="21">
        <f ca="1">COUNTIF($S$5:$S46,U$4)</f>
        <v>20</v>
      </c>
      <c r="V46" s="112">
        <f t="shared" ca="1" si="16"/>
        <v>1</v>
      </c>
      <c r="W46" s="112">
        <f t="shared" ca="1" si="17"/>
        <v>0</v>
      </c>
      <c r="X46" s="114" t="str">
        <f ca="1">IF($A46&lt;&gt;"",IF(AND(X45="PB",V46&gt;=$W$2),"Bet",IF(X45&lt;&gt;"",X45,IF(AND(V46=0,MAX($V$5:V45)&gt;=$W$1),"PB",""))),"")</f>
        <v/>
      </c>
      <c r="Y46" s="114" t="str">
        <f ca="1">IF($A46&lt;&gt;"",IF(AND(Y45="PB",W46&gt;=$W$2),"Bet",IF(Y45&lt;&gt;"",Y45,IF(AND(W46=0,MAX($W$5:W45)&gt;=$W$1),"PB",""))),"")</f>
        <v/>
      </c>
      <c r="Z46" s="41">
        <f t="shared" ca="1" si="27"/>
        <v>1</v>
      </c>
      <c r="AA46" s="34">
        <f t="shared" ca="1" si="39"/>
        <v>1</v>
      </c>
      <c r="AB46" s="43" t="str">
        <f t="shared" ca="1" si="28"/>
        <v/>
      </c>
      <c r="AC46" s="43" t="str">
        <f t="shared" ca="1" si="29"/>
        <v/>
      </c>
      <c r="AD46" s="21">
        <f t="shared" ca="1" si="30"/>
        <v>0</v>
      </c>
      <c r="AE46" s="66">
        <f t="shared" ca="1" si="31"/>
        <v>0</v>
      </c>
      <c r="AF46" s="33" t="str">
        <f t="shared" ca="1" si="3"/>
        <v>H</v>
      </c>
      <c r="AG46" s="21">
        <f ca="1">COUNTIF($AF$5:$AF46,AG$4)</f>
        <v>22</v>
      </c>
      <c r="AH46" s="21">
        <f ca="1">COUNTIF($AF$5:$AF46,AH$4)</f>
        <v>20</v>
      </c>
      <c r="AI46" s="112">
        <f t="shared" ca="1" si="18"/>
        <v>0</v>
      </c>
      <c r="AJ46" s="112">
        <f t="shared" ca="1" si="19"/>
        <v>2</v>
      </c>
      <c r="AK46" s="114" t="str">
        <f ca="1">IF($A46&lt;&gt;"",IF(AND(AK45="PB",AI46&gt;=$W$2),"Bet",IF(AK45&lt;&gt;"",AK45,IF(AND(AI46=0,MAX($AI$5:AI45)&gt;=$W$1),"PB",""))),"")</f>
        <v/>
      </c>
      <c r="AL46" s="114" t="str">
        <f ca="1">IF($A46&lt;&gt;"",IF(AND(AL45="PB",AJ46&gt;=$W$2),"Bet",IF(AL45&lt;&gt;"",AL45,IF(AND(AJ46=0,MAX($AJ$5:AJ45)&gt;=$W$1),"PB",""))),"")</f>
        <v/>
      </c>
      <c r="AM46" s="41">
        <f t="shared" ca="1" si="32"/>
        <v>1</v>
      </c>
      <c r="AN46" s="34">
        <f t="shared" ca="1" si="40"/>
        <v>1</v>
      </c>
      <c r="AO46" s="43" t="str">
        <f t="shared" ca="1" si="33"/>
        <v/>
      </c>
      <c r="AP46" s="43" t="str">
        <f t="shared" ca="1" si="34"/>
        <v/>
      </c>
      <c r="AQ46" s="21">
        <f t="shared" ca="1" si="35"/>
        <v>0</v>
      </c>
      <c r="AR46" s="66">
        <f t="shared" ca="1" si="36"/>
        <v>0</v>
      </c>
      <c r="AS46" s="89">
        <f t="shared" ca="1" si="4"/>
        <v>0</v>
      </c>
      <c r="AT46" s="34">
        <f t="shared" ca="1" si="37"/>
        <v>1</v>
      </c>
      <c r="AU46" s="24">
        <f t="shared" ca="1" si="6"/>
        <v>0</v>
      </c>
      <c r="AV46" s="17">
        <f t="shared" ca="1" si="7"/>
        <v>0</v>
      </c>
      <c r="AW46" s="44">
        <f t="shared" ca="1" si="8"/>
        <v>0</v>
      </c>
      <c r="AX46" s="15">
        <f t="shared" ca="1" si="9"/>
        <v>0</v>
      </c>
      <c r="AY46" s="44">
        <f t="shared" ca="1" si="45"/>
        <v>0</v>
      </c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  <c r="BR46" s="40"/>
      <c r="BS46" s="40"/>
      <c r="BT46" s="40"/>
      <c r="BU46" s="40"/>
      <c r="BV46" s="40"/>
      <c r="BW46" s="40"/>
      <c r="BX46" s="40"/>
      <c r="BY46" s="40"/>
      <c r="BZ46" s="40"/>
      <c r="CA46" s="40"/>
      <c r="CB46" s="40"/>
      <c r="CC46" s="40"/>
      <c r="CD46" s="40"/>
      <c r="CE46" s="40"/>
      <c r="CF46" s="40"/>
      <c r="CG46" s="40"/>
      <c r="CH46" s="40"/>
      <c r="CI46" s="40"/>
      <c r="CJ46" s="40"/>
      <c r="CK46" s="40"/>
      <c r="CL46" s="40"/>
      <c r="CM46" s="40"/>
      <c r="CN46" s="40"/>
      <c r="CO46" s="40"/>
      <c r="CP46" s="40"/>
      <c r="CQ46" s="40"/>
      <c r="CR46" s="40"/>
      <c r="CS46" s="40"/>
      <c r="CT46" s="40"/>
      <c r="CU46" s="40"/>
      <c r="CV46" s="40"/>
      <c r="CW46" s="40"/>
      <c r="CX46" s="40"/>
      <c r="CY46" s="40"/>
      <c r="CZ46" s="40"/>
      <c r="DA46" s="40"/>
      <c r="DB46" s="40"/>
      <c r="DC46" s="40"/>
      <c r="DD46" s="40"/>
      <c r="DE46" s="40"/>
      <c r="DF46" s="40"/>
      <c r="DG46" s="40"/>
      <c r="DH46" s="40"/>
      <c r="DI46" s="40"/>
      <c r="DJ46" s="40"/>
      <c r="DK46" s="40"/>
      <c r="DL46" s="40"/>
      <c r="DM46" s="40"/>
      <c r="DN46" s="40"/>
      <c r="DO46" s="40"/>
      <c r="DP46" s="40"/>
      <c r="DQ46" s="40"/>
      <c r="DR46" s="40"/>
      <c r="DS46" s="40"/>
      <c r="DT46" s="40"/>
      <c r="DU46" s="40"/>
      <c r="DV46" s="50" t="e">
        <f>IF(#REF!&lt;&gt;"",#REF!&amp;",","")</f>
        <v>#REF!</v>
      </c>
      <c r="DW46" s="50" t="e">
        <f>IF(#REF!&lt;&gt;"",#REF!&amp;",","")</f>
        <v>#REF!</v>
      </c>
      <c r="DX46" s="50" t="e">
        <f>IF(#REF!&lt;&gt;"",#REF!&amp;",","")</f>
        <v>#REF!</v>
      </c>
      <c r="DY46" s="50" t="e">
        <f>IF(#REF!="","",CONCATENATE(#REF!,","))</f>
        <v>#REF!</v>
      </c>
      <c r="DZ46" s="50" t="e">
        <f>IF(#REF!="","",CONCATENATE(#REF!,","))</f>
        <v>#REF!</v>
      </c>
      <c r="EA46" s="50" t="e">
        <f>IF(#REF!="","",CONCATENATE(#REF!,","))</f>
        <v>#REF!</v>
      </c>
      <c r="EB46" s="52" t="e">
        <f>IF(#REF!&lt;&gt;"",#REF!&amp;",","")</f>
        <v>#REF!</v>
      </c>
      <c r="EC46" s="52" t="e">
        <f>IF(#REF!&lt;&gt;"",#REF!&amp;",","")</f>
        <v>#REF!</v>
      </c>
      <c r="ED46" s="52" t="e">
        <f>IF(#REF!&lt;&gt;"",#REF!&amp;",","")</f>
        <v>#REF!</v>
      </c>
      <c r="EE46" s="52" t="e">
        <f>IF(#REF!="","",CONCATENATE(#REF!,","))</f>
        <v>#REF!</v>
      </c>
      <c r="EF46" s="52" t="e">
        <f>IF(#REF!="","",CONCATENATE(#REF!,","))</f>
        <v>#REF!</v>
      </c>
      <c r="EG46" s="52" t="e">
        <f>IF(#REF!="","",CONCATENATE(#REF!,","))</f>
        <v>#REF!</v>
      </c>
      <c r="EH46" s="127">
        <f t="shared" si="21"/>
        <v>42</v>
      </c>
      <c r="EI46" s="170">
        <v>100</v>
      </c>
      <c r="EJ46" s="37">
        <v>15</v>
      </c>
      <c r="EK46" s="18">
        <v>5</v>
      </c>
      <c r="EL46" s="102">
        <v>9</v>
      </c>
      <c r="EM46" s="18" t="s">
        <v>6</v>
      </c>
      <c r="EN46" s="18" t="s">
        <v>9</v>
      </c>
      <c r="EO46" s="18" t="s">
        <v>10</v>
      </c>
      <c r="EP46" s="18">
        <v>3</v>
      </c>
      <c r="EQ46" s="18" t="str">
        <f t="shared" si="46"/>
        <v>2</v>
      </c>
      <c r="ER46" s="18" t="str">
        <f>"3"</f>
        <v>3</v>
      </c>
      <c r="ES46" s="90"/>
      <c r="ET46" s="90"/>
      <c r="EU46" s="90"/>
      <c r="EV46" s="29"/>
      <c r="EW46" s="88">
        <f t="shared" ca="1" si="10"/>
        <v>26</v>
      </c>
      <c r="EX46" s="119"/>
    </row>
    <row r="47" spans="1:159" ht="14.25" customHeight="1">
      <c r="A47" s="88">
        <f t="shared" ca="1" si="5"/>
        <v>14</v>
      </c>
      <c r="B47" s="21" t="str">
        <f t="shared" ca="1" si="0"/>
        <v>DB</v>
      </c>
      <c r="C47" s="7" t="str">
        <f t="shared" ca="1" si="42"/>
        <v/>
      </c>
      <c r="D47" s="34">
        <f t="shared" ca="1" si="43"/>
        <v>0</v>
      </c>
      <c r="E47" s="7" t="str">
        <f t="shared" si="44"/>
        <v/>
      </c>
      <c r="F47" s="33" t="str">
        <f t="shared" ca="1" si="1"/>
        <v>R</v>
      </c>
      <c r="G47" s="21">
        <f ca="1">COUNTIF($F$5:$F47,G$4)</f>
        <v>24</v>
      </c>
      <c r="H47" s="21">
        <f ca="1">COUNTIF($F$5:$F47,H$4)</f>
        <v>19</v>
      </c>
      <c r="I47" s="112">
        <f t="shared" ca="1" si="14"/>
        <v>0</v>
      </c>
      <c r="J47" s="112">
        <f t="shared" ca="1" si="15"/>
        <v>4</v>
      </c>
      <c r="K47" s="114" t="str">
        <f ca="1">IF($A47&lt;&gt;"",IF(AND(K46="PB",I47&gt;=$W$2),"Bet",IF(K46&lt;&gt;"",K46,IF(AND(I47=0,MAX(I$5:$I46)&gt;=$W$1),"PB",""))),"")</f>
        <v/>
      </c>
      <c r="L47" s="114" t="str">
        <f ca="1">IF($A47&lt;&gt;"",IF(AND(L46="PB",J47&gt;=$W$2),"Bet",IF(L46&lt;&gt;"",L46,IF(AND(J47=0,MAX(J$5:$J46)&gt;=$W$1),"PB",""))),"")</f>
        <v/>
      </c>
      <c r="M47" s="41">
        <f t="shared" ca="1" si="22"/>
        <v>1</v>
      </c>
      <c r="N47" s="34">
        <f t="shared" ca="1" si="38"/>
        <v>1</v>
      </c>
      <c r="O47" s="43" t="str">
        <f t="shared" ca="1" si="23"/>
        <v/>
      </c>
      <c r="P47" s="43" t="str">
        <f t="shared" ca="1" si="24"/>
        <v/>
      </c>
      <c r="Q47" s="21">
        <f t="shared" ca="1" si="25"/>
        <v>0</v>
      </c>
      <c r="R47" s="66">
        <f t="shared" ca="1" si="26"/>
        <v>0</v>
      </c>
      <c r="S47" s="33" t="str">
        <f t="shared" ca="1" si="2"/>
        <v>E</v>
      </c>
      <c r="T47" s="21">
        <f ca="1">COUNTIF($S$5:$S47,T$4)</f>
        <v>23</v>
      </c>
      <c r="U47" s="21">
        <f ca="1">COUNTIF($S$5:$S47,U$4)</f>
        <v>20</v>
      </c>
      <c r="V47" s="112">
        <f t="shared" ca="1" si="16"/>
        <v>0</v>
      </c>
      <c r="W47" s="112">
        <f t="shared" ca="1" si="17"/>
        <v>1</v>
      </c>
      <c r="X47" s="114" t="str">
        <f ca="1">IF($A47&lt;&gt;"",IF(AND(X46="PB",V47&gt;=$W$2),"Bet",IF(X46&lt;&gt;"",X46,IF(AND(V47=0,MAX($V$5:V46)&gt;=$W$1),"PB",""))),"")</f>
        <v/>
      </c>
      <c r="Y47" s="114" t="str">
        <f ca="1">IF($A47&lt;&gt;"",IF(AND(Y46="PB",W47&gt;=$W$2),"Bet",IF(Y46&lt;&gt;"",Y46,IF(AND(W47=0,MAX($W$5:W46)&gt;=$W$1),"PB",""))),"")</f>
        <v/>
      </c>
      <c r="Z47" s="41">
        <f t="shared" ca="1" si="27"/>
        <v>1</v>
      </c>
      <c r="AA47" s="34">
        <f t="shared" ca="1" si="39"/>
        <v>1</v>
      </c>
      <c r="AB47" s="43" t="str">
        <f t="shared" ca="1" si="28"/>
        <v/>
      </c>
      <c r="AC47" s="43" t="str">
        <f t="shared" ca="1" si="29"/>
        <v/>
      </c>
      <c r="AD47" s="21">
        <f t="shared" ca="1" si="30"/>
        <v>0</v>
      </c>
      <c r="AE47" s="66">
        <f t="shared" ca="1" si="31"/>
        <v>0</v>
      </c>
      <c r="AF47" s="33" t="str">
        <f t="shared" ca="1" si="3"/>
        <v>L</v>
      </c>
      <c r="AG47" s="21">
        <f ca="1">COUNTIF($AF$5:$AF47,AG$4)</f>
        <v>22</v>
      </c>
      <c r="AH47" s="21">
        <f ca="1">COUNTIF($AF$5:$AF47,AH$4)</f>
        <v>21</v>
      </c>
      <c r="AI47" s="112">
        <f t="shared" ca="1" si="18"/>
        <v>1</v>
      </c>
      <c r="AJ47" s="112">
        <f t="shared" ca="1" si="19"/>
        <v>0</v>
      </c>
      <c r="AK47" s="114" t="str">
        <f ca="1">IF($A47&lt;&gt;"",IF(AND(AK46="PB",AI47&gt;=$W$2),"Bet",IF(AK46&lt;&gt;"",AK46,IF(AND(AI47=0,MAX($AI$5:AI46)&gt;=$W$1),"PB",""))),"")</f>
        <v/>
      </c>
      <c r="AL47" s="114" t="str">
        <f ca="1">IF($A47&lt;&gt;"",IF(AND(AL46="PB",AJ47&gt;=$W$2),"Bet",IF(AL46&lt;&gt;"",AL46,IF(AND(AJ47=0,MAX($AJ$5:AJ46)&gt;=$W$1),"PB",""))),"")</f>
        <v/>
      </c>
      <c r="AM47" s="41">
        <f t="shared" ca="1" si="32"/>
        <v>1</v>
      </c>
      <c r="AN47" s="34">
        <f t="shared" ca="1" si="40"/>
        <v>1</v>
      </c>
      <c r="AO47" s="43" t="str">
        <f t="shared" ca="1" si="33"/>
        <v/>
      </c>
      <c r="AP47" s="43" t="str">
        <f t="shared" ca="1" si="34"/>
        <v/>
      </c>
      <c r="AQ47" s="21">
        <f t="shared" ca="1" si="35"/>
        <v>0</v>
      </c>
      <c r="AR47" s="66">
        <f t="shared" ca="1" si="36"/>
        <v>0</v>
      </c>
      <c r="AS47" s="89">
        <f t="shared" ca="1" si="4"/>
        <v>0</v>
      </c>
      <c r="AT47" s="34">
        <f t="shared" ca="1" si="37"/>
        <v>1</v>
      </c>
      <c r="AU47" s="24">
        <f t="shared" ca="1" si="6"/>
        <v>0</v>
      </c>
      <c r="AV47" s="17">
        <f t="shared" ca="1" si="7"/>
        <v>0</v>
      </c>
      <c r="AW47" s="44">
        <f t="shared" ca="1" si="8"/>
        <v>0</v>
      </c>
      <c r="AX47" s="15">
        <f t="shared" ca="1" si="9"/>
        <v>0</v>
      </c>
      <c r="AY47" s="44">
        <f t="shared" ca="1" si="45"/>
        <v>0</v>
      </c>
      <c r="AZ47" s="40"/>
      <c r="BA47" s="40"/>
      <c r="BB47" s="40"/>
      <c r="BC47" s="40"/>
      <c r="BD47" s="40"/>
      <c r="BE47" s="40"/>
      <c r="BF47" s="40"/>
      <c r="BG47" s="40"/>
      <c r="BH47" s="40"/>
      <c r="BI47" s="40"/>
      <c r="BJ47" s="40"/>
      <c r="BK47" s="40"/>
      <c r="BL47" s="40"/>
      <c r="BM47" s="40"/>
      <c r="BN47" s="40"/>
      <c r="BO47" s="40"/>
      <c r="BP47" s="40"/>
      <c r="BQ47" s="40"/>
      <c r="BR47" s="40"/>
      <c r="BS47" s="40"/>
      <c r="BT47" s="40"/>
      <c r="BU47" s="40"/>
      <c r="BV47" s="40"/>
      <c r="BW47" s="40"/>
      <c r="BX47" s="40"/>
      <c r="BY47" s="40"/>
      <c r="BZ47" s="40"/>
      <c r="CA47" s="40"/>
      <c r="CB47" s="40"/>
      <c r="CC47" s="40"/>
      <c r="CD47" s="40"/>
      <c r="CE47" s="40"/>
      <c r="CF47" s="40"/>
      <c r="CG47" s="40"/>
      <c r="CH47" s="40"/>
      <c r="CI47" s="40"/>
      <c r="CJ47" s="40"/>
      <c r="CK47" s="40"/>
      <c r="CL47" s="40"/>
      <c r="CM47" s="40"/>
      <c r="CN47" s="40"/>
      <c r="CO47" s="40"/>
      <c r="CP47" s="40"/>
      <c r="CQ47" s="40"/>
      <c r="CR47" s="40"/>
      <c r="CS47" s="40"/>
      <c r="CT47" s="40"/>
      <c r="CU47" s="40"/>
      <c r="CV47" s="40"/>
      <c r="CW47" s="40"/>
      <c r="CX47" s="40"/>
      <c r="CY47" s="40"/>
      <c r="CZ47" s="40"/>
      <c r="DA47" s="40"/>
      <c r="DB47" s="40"/>
      <c r="DC47" s="40"/>
      <c r="DD47" s="40"/>
      <c r="DE47" s="40"/>
      <c r="DF47" s="40"/>
      <c r="DG47" s="40"/>
      <c r="DH47" s="40"/>
      <c r="DI47" s="40"/>
      <c r="DJ47" s="40"/>
      <c r="DK47" s="40"/>
      <c r="DL47" s="40"/>
      <c r="DM47" s="40"/>
      <c r="DN47" s="40"/>
      <c r="DO47" s="40"/>
      <c r="DP47" s="40"/>
      <c r="DQ47" s="40"/>
      <c r="DR47" s="40"/>
      <c r="DS47" s="40"/>
      <c r="DT47" s="40"/>
      <c r="DU47" s="40"/>
      <c r="DV47" s="50" t="e">
        <f>IF(#REF!&lt;&gt;"",#REF!&amp;",","")</f>
        <v>#REF!</v>
      </c>
      <c r="DW47" s="50" t="e">
        <f>IF(#REF!&lt;&gt;"",#REF!&amp;",","")</f>
        <v>#REF!</v>
      </c>
      <c r="DX47" s="50" t="e">
        <f>IF(#REF!&lt;&gt;"",#REF!&amp;",","")</f>
        <v>#REF!</v>
      </c>
      <c r="DY47" s="50" t="e">
        <f>IF(#REF!="","",CONCATENATE(#REF!,","))</f>
        <v>#REF!</v>
      </c>
      <c r="DZ47" s="50" t="e">
        <f>IF(#REF!="","",CONCATENATE(#REF!,","))</f>
        <v>#REF!</v>
      </c>
      <c r="EA47" s="50" t="e">
        <f>IF(#REF!="","",CONCATENATE(#REF!,","))</f>
        <v>#REF!</v>
      </c>
      <c r="EB47" s="52" t="e">
        <f>IF(#REF!&lt;&gt;"",#REF!&amp;",","")</f>
        <v>#REF!</v>
      </c>
      <c r="EC47" s="52" t="e">
        <f>IF(#REF!&lt;&gt;"",#REF!&amp;",","")</f>
        <v>#REF!</v>
      </c>
      <c r="ED47" s="52" t="e">
        <f>IF(#REF!&lt;&gt;"",#REF!&amp;",","")</f>
        <v>#REF!</v>
      </c>
      <c r="EE47" s="52" t="e">
        <f>IF(#REF!="","",CONCATENATE(#REF!,","))</f>
        <v>#REF!</v>
      </c>
      <c r="EF47" s="52" t="e">
        <f>IF(#REF!="","",CONCATENATE(#REF!,","))</f>
        <v>#REF!</v>
      </c>
      <c r="EG47" s="52" t="e">
        <f>IF(#REF!="","",CONCATENATE(#REF!,","))</f>
        <v>#REF!</v>
      </c>
      <c r="EH47" s="127">
        <f t="shared" si="21"/>
        <v>43</v>
      </c>
      <c r="EI47" s="170">
        <v>110</v>
      </c>
      <c r="EJ47" s="37">
        <v>16</v>
      </c>
      <c r="EK47" s="18">
        <v>6</v>
      </c>
      <c r="EL47" s="102">
        <v>7</v>
      </c>
      <c r="EM47" s="18" t="s">
        <v>5</v>
      </c>
      <c r="EN47" s="18" t="s">
        <v>9</v>
      </c>
      <c r="EO47" s="18" t="s">
        <v>8</v>
      </c>
      <c r="EP47" s="18">
        <v>3</v>
      </c>
      <c r="EQ47" s="18" t="str">
        <f t="shared" si="46"/>
        <v>2</v>
      </c>
      <c r="ER47" s="18" t="str">
        <f t="shared" si="41"/>
        <v>1</v>
      </c>
      <c r="ES47" s="90"/>
      <c r="ET47" s="90"/>
      <c r="EU47" s="90"/>
      <c r="EV47" s="29"/>
      <c r="EW47" s="88">
        <f t="shared" ca="1" si="10"/>
        <v>16</v>
      </c>
      <c r="EX47" s="119"/>
    </row>
    <row r="48" spans="1:159" ht="15.75">
      <c r="A48" s="88">
        <f t="shared" ca="1" si="5"/>
        <v>34</v>
      </c>
      <c r="B48" s="21" t="str">
        <f t="shared" ca="1" si="0"/>
        <v>DB</v>
      </c>
      <c r="C48" s="7" t="str">
        <f t="shared" ca="1" si="42"/>
        <v/>
      </c>
      <c r="D48" s="34">
        <f t="shared" ca="1" si="43"/>
        <v>0</v>
      </c>
      <c r="E48" s="7" t="str">
        <f t="shared" si="44"/>
        <v/>
      </c>
      <c r="F48" s="33" t="str">
        <f t="shared" ca="1" si="1"/>
        <v>R</v>
      </c>
      <c r="G48" s="21">
        <f ca="1">COUNTIF($F$5:$F48,G$4)</f>
        <v>25</v>
      </c>
      <c r="H48" s="21">
        <f ca="1">COUNTIF($F$5:$F48,H$4)</f>
        <v>19</v>
      </c>
      <c r="I48" s="112">
        <f t="shared" ca="1" si="14"/>
        <v>0</v>
      </c>
      <c r="J48" s="112">
        <f t="shared" ca="1" si="15"/>
        <v>5</v>
      </c>
      <c r="K48" s="114" t="str">
        <f ca="1">IF($A48&lt;&gt;"",IF(AND(K47="PB",I48&gt;=$W$2),"Bet",IF(K47&lt;&gt;"",K47,IF(AND(I48=0,MAX(I$5:$I47)&gt;=$W$1),"PB",""))),"")</f>
        <v/>
      </c>
      <c r="L48" s="114" t="str">
        <f ca="1">IF($A48&lt;&gt;"",IF(AND(L47="PB",J48&gt;=$W$2),"Bet",IF(L47&lt;&gt;"",L47,IF(AND(J48=0,MAX(J$5:$J47)&gt;=$W$1),"PB",""))),"")</f>
        <v/>
      </c>
      <c r="M48" s="41">
        <f t="shared" ca="1" si="22"/>
        <v>1</v>
      </c>
      <c r="N48" s="34">
        <f t="shared" ca="1" si="38"/>
        <v>1</v>
      </c>
      <c r="O48" s="43" t="str">
        <f t="shared" ca="1" si="23"/>
        <v/>
      </c>
      <c r="P48" s="43" t="str">
        <f t="shared" ca="1" si="24"/>
        <v/>
      </c>
      <c r="Q48" s="21">
        <f t="shared" ca="1" si="25"/>
        <v>0</v>
      </c>
      <c r="R48" s="66">
        <f t="shared" ca="1" si="26"/>
        <v>0</v>
      </c>
      <c r="S48" s="33" t="str">
        <f t="shared" ca="1" si="2"/>
        <v>E</v>
      </c>
      <c r="T48" s="21">
        <f ca="1">COUNTIF($S$5:$S48,T$4)</f>
        <v>24</v>
      </c>
      <c r="U48" s="21">
        <f ca="1">COUNTIF($S$5:$S48,U$4)</f>
        <v>20</v>
      </c>
      <c r="V48" s="112">
        <f t="shared" ca="1" si="16"/>
        <v>0</v>
      </c>
      <c r="W48" s="112">
        <f t="shared" ca="1" si="17"/>
        <v>2</v>
      </c>
      <c r="X48" s="114" t="str">
        <f ca="1">IF($A48&lt;&gt;"",IF(AND(X47="PB",V48&gt;=$W$2),"Bet",IF(X47&lt;&gt;"",X47,IF(AND(V48=0,MAX($V$5:V47)&gt;=$W$1),"PB",""))),"")</f>
        <v/>
      </c>
      <c r="Y48" s="114" t="str">
        <f ca="1">IF($A48&lt;&gt;"",IF(AND(Y47="PB",W48&gt;=$W$2),"Bet",IF(Y47&lt;&gt;"",Y47,IF(AND(W48=0,MAX($W$5:W47)&gt;=$W$1),"PB",""))),"")</f>
        <v/>
      </c>
      <c r="Z48" s="41">
        <f t="shared" ca="1" si="27"/>
        <v>1</v>
      </c>
      <c r="AA48" s="34">
        <f t="shared" ca="1" si="39"/>
        <v>1</v>
      </c>
      <c r="AB48" s="43" t="str">
        <f t="shared" ca="1" si="28"/>
        <v/>
      </c>
      <c r="AC48" s="43" t="str">
        <f t="shared" ca="1" si="29"/>
        <v/>
      </c>
      <c r="AD48" s="21">
        <f t="shared" ca="1" si="30"/>
        <v>0</v>
      </c>
      <c r="AE48" s="66">
        <f t="shared" ca="1" si="31"/>
        <v>0</v>
      </c>
      <c r="AF48" s="33" t="str">
        <f t="shared" ca="1" si="3"/>
        <v>H</v>
      </c>
      <c r="AG48" s="21">
        <f ca="1">COUNTIF($AF$5:$AF48,AG$4)</f>
        <v>23</v>
      </c>
      <c r="AH48" s="21">
        <f ca="1">COUNTIF($AF$5:$AF48,AH$4)</f>
        <v>21</v>
      </c>
      <c r="AI48" s="112">
        <f t="shared" ca="1" si="18"/>
        <v>0</v>
      </c>
      <c r="AJ48" s="112">
        <f t="shared" ca="1" si="19"/>
        <v>1</v>
      </c>
      <c r="AK48" s="114" t="str">
        <f ca="1">IF($A48&lt;&gt;"",IF(AND(AK47="PB",AI48&gt;=$W$2),"Bet",IF(AK47&lt;&gt;"",AK47,IF(AND(AI48=0,MAX($AI$5:AI47)&gt;=$W$1),"PB",""))),"")</f>
        <v/>
      </c>
      <c r="AL48" s="114" t="str">
        <f ca="1">IF($A48&lt;&gt;"",IF(AND(AL47="PB",AJ48&gt;=$W$2),"Bet",IF(AL47&lt;&gt;"",AL47,IF(AND(AJ48=0,MAX($AJ$5:AJ47)&gt;=$W$1),"PB",""))),"")</f>
        <v/>
      </c>
      <c r="AM48" s="41">
        <f t="shared" ca="1" si="32"/>
        <v>1</v>
      </c>
      <c r="AN48" s="34">
        <f t="shared" ca="1" si="40"/>
        <v>1</v>
      </c>
      <c r="AO48" s="43" t="str">
        <f t="shared" ca="1" si="33"/>
        <v/>
      </c>
      <c r="AP48" s="43" t="str">
        <f t="shared" ca="1" si="34"/>
        <v/>
      </c>
      <c r="AQ48" s="21">
        <f t="shared" ca="1" si="35"/>
        <v>0</v>
      </c>
      <c r="AR48" s="66">
        <f t="shared" ca="1" si="36"/>
        <v>0</v>
      </c>
      <c r="AS48" s="89">
        <f t="shared" ca="1" si="4"/>
        <v>0</v>
      </c>
      <c r="AT48" s="34">
        <f t="shared" ca="1" si="37"/>
        <v>1</v>
      </c>
      <c r="AU48" s="24">
        <f t="shared" ca="1" si="6"/>
        <v>0</v>
      </c>
      <c r="AV48" s="17">
        <f t="shared" ca="1" si="7"/>
        <v>0</v>
      </c>
      <c r="AW48" s="44">
        <f t="shared" ca="1" si="8"/>
        <v>0</v>
      </c>
      <c r="AX48" s="15">
        <f t="shared" ca="1" si="9"/>
        <v>0</v>
      </c>
      <c r="AY48" s="44">
        <f t="shared" ca="1" si="45"/>
        <v>0</v>
      </c>
      <c r="AZ48" s="40"/>
      <c r="BA48" s="40"/>
      <c r="BB48" s="40"/>
      <c r="BC48" s="40"/>
      <c r="BD48" s="40"/>
      <c r="BE48" s="40"/>
      <c r="BF48" s="40"/>
      <c r="BG48" s="40"/>
      <c r="BH48" s="40"/>
      <c r="BI48" s="40"/>
      <c r="BJ48" s="40"/>
      <c r="BK48" s="40"/>
      <c r="BL48" s="40"/>
      <c r="BM48" s="40"/>
      <c r="BN48" s="40"/>
      <c r="BO48" s="40"/>
      <c r="BP48" s="40"/>
      <c r="BQ48" s="40"/>
      <c r="BR48" s="40"/>
      <c r="BS48" s="40"/>
      <c r="BT48" s="40"/>
      <c r="BU48" s="40"/>
      <c r="BV48" s="40"/>
      <c r="BW48" s="40"/>
      <c r="BX48" s="40"/>
      <c r="BY48" s="40"/>
      <c r="BZ48" s="40"/>
      <c r="CA48" s="40"/>
      <c r="CB48" s="40"/>
      <c r="CC48" s="40"/>
      <c r="CD48" s="40"/>
      <c r="CE48" s="40"/>
      <c r="CF48" s="40"/>
      <c r="CG48" s="40"/>
      <c r="CH48" s="40"/>
      <c r="CI48" s="40"/>
      <c r="CJ48" s="40"/>
      <c r="CK48" s="40"/>
      <c r="CL48" s="40"/>
      <c r="CM48" s="40"/>
      <c r="CN48" s="40"/>
      <c r="CO48" s="40"/>
      <c r="CP48" s="40"/>
      <c r="CQ48" s="40"/>
      <c r="CR48" s="40"/>
      <c r="CS48" s="40"/>
      <c r="CT48" s="40"/>
      <c r="CU48" s="40"/>
      <c r="CV48" s="40"/>
      <c r="CW48" s="40"/>
      <c r="CX48" s="40"/>
      <c r="CY48" s="40"/>
      <c r="CZ48" s="40"/>
      <c r="DA48" s="40"/>
      <c r="DB48" s="40"/>
      <c r="DC48" s="40"/>
      <c r="DD48" s="40"/>
      <c r="DE48" s="40"/>
      <c r="DF48" s="40"/>
      <c r="DG48" s="40"/>
      <c r="DH48" s="40"/>
      <c r="DI48" s="40"/>
      <c r="DJ48" s="40"/>
      <c r="DK48" s="40"/>
      <c r="DL48" s="40"/>
      <c r="DM48" s="40"/>
      <c r="DN48" s="40"/>
      <c r="DO48" s="40"/>
      <c r="DP48" s="40"/>
      <c r="DQ48" s="40"/>
      <c r="DR48" s="40"/>
      <c r="DS48" s="40"/>
      <c r="DT48" s="40"/>
      <c r="DU48" s="40"/>
      <c r="DV48" s="50" t="e">
        <f>IF(#REF!&lt;&gt;"",#REF!&amp;",","")</f>
        <v>#REF!</v>
      </c>
      <c r="DW48" s="50" t="e">
        <f>IF(#REF!&lt;&gt;"",#REF!&amp;",","")</f>
        <v>#REF!</v>
      </c>
      <c r="DX48" s="50" t="e">
        <f>IF(#REF!&lt;&gt;"",#REF!&amp;",","")</f>
        <v>#REF!</v>
      </c>
      <c r="DY48" s="50" t="e">
        <f>IF(#REF!="","",CONCATENATE(#REF!,","))</f>
        <v>#REF!</v>
      </c>
      <c r="DZ48" s="50" t="e">
        <f>IF(#REF!="","",CONCATENATE(#REF!,","))</f>
        <v>#REF!</v>
      </c>
      <c r="EA48" s="50" t="e">
        <f>IF(#REF!="","",CONCATENATE(#REF!,","))</f>
        <v>#REF!</v>
      </c>
      <c r="EB48" s="52" t="e">
        <f>IF(#REF!&lt;&gt;"",#REF!&amp;",","")</f>
        <v>#REF!</v>
      </c>
      <c r="EC48" s="52" t="e">
        <f>IF(#REF!&lt;&gt;"",#REF!&amp;",","")</f>
        <v>#REF!</v>
      </c>
      <c r="ED48" s="52" t="e">
        <f>IF(#REF!&lt;&gt;"",#REF!&amp;",","")</f>
        <v>#REF!</v>
      </c>
      <c r="EE48" s="52" t="e">
        <f>IF(#REF!="","",CONCATENATE(#REF!,","))</f>
        <v>#REF!</v>
      </c>
      <c r="EF48" s="52" t="e">
        <f>IF(#REF!="","",CONCATENATE(#REF!,","))</f>
        <v>#REF!</v>
      </c>
      <c r="EG48" s="52" t="e">
        <f>IF(#REF!="","",CONCATENATE(#REF!,","))</f>
        <v>#REF!</v>
      </c>
      <c r="EH48" s="127">
        <f t="shared" si="21"/>
        <v>44</v>
      </c>
      <c r="EI48" s="170">
        <v>120</v>
      </c>
      <c r="EJ48" s="37">
        <v>17</v>
      </c>
      <c r="EK48" s="18">
        <v>6</v>
      </c>
      <c r="EL48" s="102">
        <v>8</v>
      </c>
      <c r="EM48" s="18" t="s">
        <v>6</v>
      </c>
      <c r="EN48" s="18" t="s">
        <v>9</v>
      </c>
      <c r="EO48" s="18" t="s">
        <v>10</v>
      </c>
      <c r="EP48" s="18">
        <v>3</v>
      </c>
      <c r="EQ48" s="18" t="str">
        <f t="shared" si="46"/>
        <v>2</v>
      </c>
      <c r="ER48" s="18" t="str">
        <f t="shared" si="46"/>
        <v>2</v>
      </c>
      <c r="ES48" s="90"/>
      <c r="ET48" s="90"/>
      <c r="EU48" s="90"/>
      <c r="EV48" s="29"/>
      <c r="EW48" s="88">
        <f t="shared" ca="1" si="10"/>
        <v>27</v>
      </c>
      <c r="EX48" s="119"/>
    </row>
    <row r="49" spans="1:154" ht="15.75">
      <c r="A49" s="88">
        <f t="shared" ca="1" si="5"/>
        <v>13</v>
      </c>
      <c r="B49" s="21" t="str">
        <f t="shared" ca="1" si="0"/>
        <v>DB</v>
      </c>
      <c r="C49" s="7" t="str">
        <f t="shared" ca="1" si="42"/>
        <v/>
      </c>
      <c r="D49" s="34">
        <f t="shared" ca="1" si="43"/>
        <v>0</v>
      </c>
      <c r="E49" s="7" t="str">
        <f t="shared" si="44"/>
        <v/>
      </c>
      <c r="F49" s="33" t="str">
        <f t="shared" ca="1" si="1"/>
        <v>B</v>
      </c>
      <c r="G49" s="21">
        <f ca="1">COUNTIF($F$5:$F49,G$4)</f>
        <v>25</v>
      </c>
      <c r="H49" s="21">
        <f ca="1">COUNTIF($F$5:$F49,H$4)</f>
        <v>20</v>
      </c>
      <c r="I49" s="112">
        <f t="shared" ca="1" si="14"/>
        <v>1</v>
      </c>
      <c r="J49" s="112">
        <f t="shared" ca="1" si="15"/>
        <v>0</v>
      </c>
      <c r="K49" s="114" t="str">
        <f ca="1">IF($A49&lt;&gt;"",IF(AND(K48="PB",I49&gt;=$W$2),"Bet",IF(K48&lt;&gt;"",K48,IF(AND(I49=0,MAX(I$5:$I48)&gt;=$W$1),"PB",""))),"")</f>
        <v/>
      </c>
      <c r="L49" s="114" t="str">
        <f ca="1">IF($A49&lt;&gt;"",IF(AND(L48="PB",J49&gt;=$W$2),"Bet",IF(L48&lt;&gt;"",L48,IF(AND(J49=0,MAX(J$5:$J48)&gt;=$W$1),"PB",""))),"")</f>
        <v/>
      </c>
      <c r="M49" s="41">
        <f t="shared" ca="1" si="22"/>
        <v>1</v>
      </c>
      <c r="N49" s="34">
        <f t="shared" ca="1" si="38"/>
        <v>1</v>
      </c>
      <c r="O49" s="43" t="str">
        <f t="shared" ca="1" si="23"/>
        <v/>
      </c>
      <c r="P49" s="43" t="str">
        <f t="shared" ca="1" si="24"/>
        <v/>
      </c>
      <c r="Q49" s="21">
        <f t="shared" ca="1" si="25"/>
        <v>0</v>
      </c>
      <c r="R49" s="66">
        <f t="shared" ca="1" si="26"/>
        <v>0</v>
      </c>
      <c r="S49" s="33" t="str">
        <f t="shared" ca="1" si="2"/>
        <v>O</v>
      </c>
      <c r="T49" s="21">
        <f ca="1">COUNTIF($S$5:$S49,T$4)</f>
        <v>24</v>
      </c>
      <c r="U49" s="21">
        <f ca="1">COUNTIF($S$5:$S49,U$4)</f>
        <v>21</v>
      </c>
      <c r="V49" s="112">
        <f t="shared" ca="1" si="16"/>
        <v>1</v>
      </c>
      <c r="W49" s="112">
        <f t="shared" ca="1" si="17"/>
        <v>0</v>
      </c>
      <c r="X49" s="114" t="str">
        <f ca="1">IF($A49&lt;&gt;"",IF(AND(X48="PB",V49&gt;=$W$2),"Bet",IF(X48&lt;&gt;"",X48,IF(AND(V49=0,MAX($V$5:V48)&gt;=$W$1),"PB",""))),"")</f>
        <v/>
      </c>
      <c r="Y49" s="114" t="str">
        <f ca="1">IF($A49&lt;&gt;"",IF(AND(Y48="PB",W49&gt;=$W$2),"Bet",IF(Y48&lt;&gt;"",Y48,IF(AND(W49=0,MAX($W$5:W48)&gt;=$W$1),"PB",""))),"")</f>
        <v/>
      </c>
      <c r="Z49" s="41">
        <f t="shared" ca="1" si="27"/>
        <v>1</v>
      </c>
      <c r="AA49" s="34">
        <f t="shared" ca="1" si="39"/>
        <v>1</v>
      </c>
      <c r="AB49" s="43" t="str">
        <f t="shared" ca="1" si="28"/>
        <v/>
      </c>
      <c r="AC49" s="43" t="str">
        <f t="shared" ca="1" si="29"/>
        <v/>
      </c>
      <c r="AD49" s="21">
        <f t="shared" ca="1" si="30"/>
        <v>0</v>
      </c>
      <c r="AE49" s="66">
        <f t="shared" ca="1" si="31"/>
        <v>0</v>
      </c>
      <c r="AF49" s="33" t="str">
        <f t="shared" ca="1" si="3"/>
        <v>L</v>
      </c>
      <c r="AG49" s="21">
        <f ca="1">COUNTIF($AF$5:$AF49,AG$4)</f>
        <v>23</v>
      </c>
      <c r="AH49" s="21">
        <f ca="1">COUNTIF($AF$5:$AF49,AH$4)</f>
        <v>22</v>
      </c>
      <c r="AI49" s="112">
        <f t="shared" ca="1" si="18"/>
        <v>1</v>
      </c>
      <c r="AJ49" s="112">
        <f t="shared" ca="1" si="19"/>
        <v>0</v>
      </c>
      <c r="AK49" s="114" t="str">
        <f ca="1">IF($A49&lt;&gt;"",IF(AND(AK48="PB",AI49&gt;=$W$2),"Bet",IF(AK48&lt;&gt;"",AK48,IF(AND(AI49=0,MAX($AI$5:AI48)&gt;=$W$1),"PB",""))),"")</f>
        <v/>
      </c>
      <c r="AL49" s="114" t="str">
        <f ca="1">IF($A49&lt;&gt;"",IF(AND(AL48="PB",AJ49&gt;=$W$2),"Bet",IF(AL48&lt;&gt;"",AL48,IF(AND(AJ49=0,MAX($AJ$5:AJ48)&gt;=$W$1),"PB",""))),"")</f>
        <v/>
      </c>
      <c r="AM49" s="41">
        <f t="shared" ca="1" si="32"/>
        <v>1</v>
      </c>
      <c r="AN49" s="34">
        <f t="shared" ca="1" si="40"/>
        <v>1</v>
      </c>
      <c r="AO49" s="43" t="str">
        <f t="shared" ca="1" si="33"/>
        <v/>
      </c>
      <c r="AP49" s="43" t="str">
        <f t="shared" ca="1" si="34"/>
        <v/>
      </c>
      <c r="AQ49" s="21">
        <f t="shared" ca="1" si="35"/>
        <v>0</v>
      </c>
      <c r="AR49" s="66">
        <f t="shared" ca="1" si="36"/>
        <v>0</v>
      </c>
      <c r="AS49" s="89">
        <f t="shared" ca="1" si="4"/>
        <v>0</v>
      </c>
      <c r="AT49" s="34">
        <f t="shared" ca="1" si="37"/>
        <v>1</v>
      </c>
      <c r="AU49" s="24">
        <f t="shared" ca="1" si="6"/>
        <v>0</v>
      </c>
      <c r="AV49" s="17">
        <f t="shared" ca="1" si="7"/>
        <v>0</v>
      </c>
      <c r="AW49" s="44">
        <f t="shared" ca="1" si="8"/>
        <v>0</v>
      </c>
      <c r="AX49" s="15">
        <f t="shared" ca="1" si="9"/>
        <v>0</v>
      </c>
      <c r="AY49" s="44">
        <f t="shared" ca="1" si="45"/>
        <v>0</v>
      </c>
      <c r="AZ49" s="40"/>
      <c r="BA49" s="40"/>
      <c r="BB49" s="40"/>
      <c r="BC49" s="40"/>
      <c r="BD49" s="40"/>
      <c r="BE49" s="40"/>
      <c r="BF49" s="40"/>
      <c r="BG49" s="40"/>
      <c r="BH49" s="40"/>
      <c r="BI49" s="40"/>
      <c r="BJ49" s="40"/>
      <c r="BK49" s="40"/>
      <c r="BL49" s="40"/>
      <c r="BM49" s="40"/>
      <c r="BN49" s="40"/>
      <c r="BO49" s="40"/>
      <c r="BP49" s="40"/>
      <c r="BQ49" s="40"/>
      <c r="BR49" s="40"/>
      <c r="BS49" s="40"/>
      <c r="BT49" s="40"/>
      <c r="BU49" s="40"/>
      <c r="BV49" s="40"/>
      <c r="BW49" s="40"/>
      <c r="BX49" s="40"/>
      <c r="BY49" s="40"/>
      <c r="BZ49" s="40"/>
      <c r="CA49" s="40"/>
      <c r="CB49" s="40"/>
      <c r="CC49" s="40"/>
      <c r="CD49" s="40"/>
      <c r="CE49" s="40"/>
      <c r="CF49" s="40"/>
      <c r="CG49" s="40"/>
      <c r="CH49" s="40"/>
      <c r="CI49" s="40"/>
      <c r="CJ49" s="40"/>
      <c r="CK49" s="40"/>
      <c r="CL49" s="40"/>
      <c r="CM49" s="40"/>
      <c r="CN49" s="40"/>
      <c r="CO49" s="40"/>
      <c r="CP49" s="40"/>
      <c r="CQ49" s="40"/>
      <c r="CR49" s="40"/>
      <c r="CS49" s="40"/>
      <c r="CT49" s="40"/>
      <c r="CU49" s="40"/>
      <c r="CV49" s="40"/>
      <c r="CW49" s="40"/>
      <c r="CX49" s="40"/>
      <c r="CY49" s="40"/>
      <c r="CZ49" s="40"/>
      <c r="DA49" s="40"/>
      <c r="DB49" s="40"/>
      <c r="DC49" s="40"/>
      <c r="DD49" s="40"/>
      <c r="DE49" s="40"/>
      <c r="DF49" s="40"/>
      <c r="DG49" s="40"/>
      <c r="DH49" s="40"/>
      <c r="DI49" s="40"/>
      <c r="DJ49" s="40"/>
      <c r="DK49" s="40"/>
      <c r="DL49" s="40"/>
      <c r="DM49" s="40"/>
      <c r="DN49" s="40"/>
      <c r="DO49" s="40"/>
      <c r="DP49" s="40"/>
      <c r="DQ49" s="40"/>
      <c r="DR49" s="40"/>
      <c r="DS49" s="40"/>
      <c r="DT49" s="40"/>
      <c r="DU49" s="40"/>
      <c r="DV49" s="50" t="e">
        <f>IF(#REF!&lt;&gt;"",#REF!&amp;",","")</f>
        <v>#REF!</v>
      </c>
      <c r="DW49" s="50" t="e">
        <f>IF(#REF!&lt;&gt;"",#REF!&amp;",","")</f>
        <v>#REF!</v>
      </c>
      <c r="DX49" s="50" t="e">
        <f>IF(#REF!&lt;&gt;"",#REF!&amp;",","")</f>
        <v>#REF!</v>
      </c>
      <c r="DY49" s="50" t="e">
        <f>IF(#REF!="","",CONCATENATE(#REF!,","))</f>
        <v>#REF!</v>
      </c>
      <c r="DZ49" s="50" t="e">
        <f>IF(#REF!="","",CONCATENATE(#REF!,","))</f>
        <v>#REF!</v>
      </c>
      <c r="EA49" s="50" t="e">
        <f>IF(#REF!="","",CONCATENATE(#REF!,","))</f>
        <v>#REF!</v>
      </c>
      <c r="EB49" s="52" t="e">
        <f>IF(#REF!&lt;&gt;"",#REF!&amp;",","")</f>
        <v>#REF!</v>
      </c>
      <c r="EC49" s="52" t="e">
        <f>IF(#REF!&lt;&gt;"",#REF!&amp;",","")</f>
        <v>#REF!</v>
      </c>
      <c r="ED49" s="52" t="e">
        <f>IF(#REF!&lt;&gt;"",#REF!&amp;",","")</f>
        <v>#REF!</v>
      </c>
      <c r="EE49" s="52" t="e">
        <f>IF(#REF!="","",CONCATENATE(#REF!,","))</f>
        <v>#REF!</v>
      </c>
      <c r="EF49" s="52" t="e">
        <f>IF(#REF!="","",CONCATENATE(#REF!,","))</f>
        <v>#REF!</v>
      </c>
      <c r="EG49" s="52" t="e">
        <f>IF(#REF!="","",CONCATENATE(#REF!,","))</f>
        <v>#REF!</v>
      </c>
      <c r="EH49" s="127">
        <f t="shared" si="21"/>
        <v>45</v>
      </c>
      <c r="EI49" s="170">
        <v>135</v>
      </c>
      <c r="EJ49" s="37">
        <v>18</v>
      </c>
      <c r="EK49" s="18">
        <v>6</v>
      </c>
      <c r="EL49" s="102">
        <v>9</v>
      </c>
      <c r="EM49" s="18" t="s">
        <v>5</v>
      </c>
      <c r="EN49" s="18" t="s">
        <v>9</v>
      </c>
      <c r="EO49" s="18" t="s">
        <v>8</v>
      </c>
      <c r="EP49" s="18">
        <v>3</v>
      </c>
      <c r="EQ49" s="18" t="str">
        <f t="shared" si="46"/>
        <v>2</v>
      </c>
      <c r="ER49" s="18" t="str">
        <f>"3"</f>
        <v>3</v>
      </c>
      <c r="ES49" s="90"/>
      <c r="ET49" s="90"/>
      <c r="EU49" s="90"/>
      <c r="EV49" s="29"/>
      <c r="EW49" s="88">
        <f t="shared" ca="1" si="10"/>
        <v>25</v>
      </c>
      <c r="EX49" s="119"/>
    </row>
    <row r="50" spans="1:154" ht="15.75">
      <c r="A50" s="88">
        <f t="shared" ca="1" si="5"/>
        <v>18</v>
      </c>
      <c r="B50" s="21" t="str">
        <f t="shared" ca="1" si="0"/>
        <v>DB</v>
      </c>
      <c r="C50" s="7" t="str">
        <f t="shared" ca="1" si="42"/>
        <v/>
      </c>
      <c r="D50" s="34">
        <f t="shared" ca="1" si="43"/>
        <v>0</v>
      </c>
      <c r="E50" s="7" t="str">
        <f t="shared" si="44"/>
        <v/>
      </c>
      <c r="F50" s="33" t="str">
        <f t="shared" ca="1" si="1"/>
        <v>R</v>
      </c>
      <c r="G50" s="21">
        <f ca="1">COUNTIF($F$5:$F50,G$4)</f>
        <v>26</v>
      </c>
      <c r="H50" s="21">
        <f ca="1">COUNTIF($F$5:$F50,H$4)</f>
        <v>20</v>
      </c>
      <c r="I50" s="112">
        <f t="shared" ca="1" si="14"/>
        <v>0</v>
      </c>
      <c r="J50" s="112">
        <f t="shared" ca="1" si="15"/>
        <v>1</v>
      </c>
      <c r="K50" s="114" t="str">
        <f ca="1">IF($A50&lt;&gt;"",IF(AND(K49="PB",I50&gt;=$W$2),"Bet",IF(K49&lt;&gt;"",K49,IF(AND(I50=0,MAX(I$5:$I49)&gt;=$W$1),"PB",""))),"")</f>
        <v/>
      </c>
      <c r="L50" s="114" t="str">
        <f ca="1">IF($A50&lt;&gt;"",IF(AND(L49="PB",J50&gt;=$W$2),"Bet",IF(L49&lt;&gt;"",L49,IF(AND(J50=0,MAX(J$5:$J49)&gt;=$W$1),"PB",""))),"")</f>
        <v/>
      </c>
      <c r="M50" s="41">
        <f t="shared" ca="1" si="22"/>
        <v>1</v>
      </c>
      <c r="N50" s="34">
        <f t="shared" ca="1" si="38"/>
        <v>1</v>
      </c>
      <c r="O50" s="43" t="str">
        <f t="shared" ca="1" si="23"/>
        <v/>
      </c>
      <c r="P50" s="43" t="str">
        <f t="shared" ca="1" si="24"/>
        <v/>
      </c>
      <c r="Q50" s="21">
        <f t="shared" ca="1" si="25"/>
        <v>0</v>
      </c>
      <c r="R50" s="66">
        <f t="shared" ca="1" si="26"/>
        <v>0</v>
      </c>
      <c r="S50" s="33" t="str">
        <f t="shared" ca="1" si="2"/>
        <v>E</v>
      </c>
      <c r="T50" s="21">
        <f ca="1">COUNTIF($S$5:$S50,T$4)</f>
        <v>25</v>
      </c>
      <c r="U50" s="21">
        <f ca="1">COUNTIF($S$5:$S50,U$4)</f>
        <v>21</v>
      </c>
      <c r="V50" s="112">
        <f t="shared" ca="1" si="16"/>
        <v>0</v>
      </c>
      <c r="W50" s="112">
        <f t="shared" ca="1" si="17"/>
        <v>1</v>
      </c>
      <c r="X50" s="114" t="str">
        <f ca="1">IF($A50&lt;&gt;"",IF(AND(X49="PB",V50&gt;=$W$2),"Bet",IF(X49&lt;&gt;"",X49,IF(AND(V50=0,MAX($V$5:V49)&gt;=$W$1),"PB",""))),"")</f>
        <v/>
      </c>
      <c r="Y50" s="114" t="str">
        <f ca="1">IF($A50&lt;&gt;"",IF(AND(Y49="PB",W50&gt;=$W$2),"Bet",IF(Y49&lt;&gt;"",Y49,IF(AND(W50=0,MAX($W$5:W49)&gt;=$W$1),"PB",""))),"")</f>
        <v/>
      </c>
      <c r="Z50" s="41">
        <f t="shared" ca="1" si="27"/>
        <v>1</v>
      </c>
      <c r="AA50" s="34">
        <f t="shared" ca="1" si="39"/>
        <v>1</v>
      </c>
      <c r="AB50" s="43" t="str">
        <f t="shared" ca="1" si="28"/>
        <v/>
      </c>
      <c r="AC50" s="43" t="str">
        <f t="shared" ca="1" si="29"/>
        <v/>
      </c>
      <c r="AD50" s="21">
        <f t="shared" ca="1" si="30"/>
        <v>0</v>
      </c>
      <c r="AE50" s="66">
        <f t="shared" ca="1" si="31"/>
        <v>0</v>
      </c>
      <c r="AF50" s="33" t="str">
        <f t="shared" ca="1" si="3"/>
        <v>L</v>
      </c>
      <c r="AG50" s="21">
        <f ca="1">COUNTIF($AF$5:$AF50,AG$4)</f>
        <v>23</v>
      </c>
      <c r="AH50" s="21">
        <f ca="1">COUNTIF($AF$5:$AF50,AH$4)</f>
        <v>23</v>
      </c>
      <c r="AI50" s="112">
        <f t="shared" ca="1" si="18"/>
        <v>2</v>
      </c>
      <c r="AJ50" s="112">
        <f t="shared" ca="1" si="19"/>
        <v>0</v>
      </c>
      <c r="AK50" s="114" t="str">
        <f ca="1">IF($A50&lt;&gt;"",IF(AND(AK49="PB",AI50&gt;=$W$2),"Bet",IF(AK49&lt;&gt;"",AK49,IF(AND(AI50=0,MAX($AI$5:AI49)&gt;=$W$1),"PB",""))),"")</f>
        <v/>
      </c>
      <c r="AL50" s="114" t="str">
        <f ca="1">IF($A50&lt;&gt;"",IF(AND(AL49="PB",AJ50&gt;=$W$2),"Bet",IF(AL49&lt;&gt;"",AL49,IF(AND(AJ50=0,MAX($AJ$5:AJ49)&gt;=$W$1),"PB",""))),"")</f>
        <v/>
      </c>
      <c r="AM50" s="41">
        <f t="shared" ca="1" si="32"/>
        <v>1</v>
      </c>
      <c r="AN50" s="34">
        <f t="shared" ca="1" si="40"/>
        <v>1</v>
      </c>
      <c r="AO50" s="43" t="str">
        <f t="shared" ca="1" si="33"/>
        <v/>
      </c>
      <c r="AP50" s="43" t="str">
        <f t="shared" ca="1" si="34"/>
        <v/>
      </c>
      <c r="AQ50" s="21">
        <f t="shared" ca="1" si="35"/>
        <v>0</v>
      </c>
      <c r="AR50" s="66">
        <f t="shared" ca="1" si="36"/>
        <v>0</v>
      </c>
      <c r="AS50" s="89">
        <f t="shared" ca="1" si="4"/>
        <v>0</v>
      </c>
      <c r="AT50" s="34">
        <f t="shared" ca="1" si="37"/>
        <v>1</v>
      </c>
      <c r="AU50" s="24">
        <f t="shared" ca="1" si="6"/>
        <v>0</v>
      </c>
      <c r="AV50" s="17">
        <f t="shared" ca="1" si="7"/>
        <v>0</v>
      </c>
      <c r="AW50" s="44">
        <f t="shared" ca="1" si="8"/>
        <v>0</v>
      </c>
      <c r="AX50" s="15">
        <f t="shared" ca="1" si="9"/>
        <v>0</v>
      </c>
      <c r="AY50" s="44">
        <f t="shared" ca="1" si="45"/>
        <v>0</v>
      </c>
      <c r="AZ50" s="40"/>
      <c r="BA50" s="40"/>
      <c r="BB50" s="40"/>
      <c r="BC50" s="40"/>
      <c r="BD50" s="40"/>
      <c r="BE50" s="40"/>
      <c r="BF50" s="40"/>
      <c r="BG50" s="40"/>
      <c r="BH50" s="40"/>
      <c r="BI50" s="40"/>
      <c r="BJ50" s="40"/>
      <c r="BK50" s="40"/>
      <c r="BL50" s="40"/>
      <c r="BM50" s="40"/>
      <c r="BN50" s="40"/>
      <c r="BO50" s="40"/>
      <c r="BP50" s="40"/>
      <c r="BQ50" s="40"/>
      <c r="BR50" s="40"/>
      <c r="BS50" s="40"/>
      <c r="BT50" s="40"/>
      <c r="BU50" s="40"/>
      <c r="BV50" s="40"/>
      <c r="BW50" s="40"/>
      <c r="BX50" s="40"/>
      <c r="BY50" s="40"/>
      <c r="BZ50" s="40"/>
      <c r="CA50" s="40"/>
      <c r="CB50" s="40"/>
      <c r="CC50" s="40"/>
      <c r="CD50" s="40"/>
      <c r="CE50" s="40"/>
      <c r="CF50" s="40"/>
      <c r="CG50" s="40"/>
      <c r="CH50" s="40"/>
      <c r="CI50" s="40"/>
      <c r="CJ50" s="40"/>
      <c r="CK50" s="40"/>
      <c r="CL50" s="40"/>
      <c r="CM50" s="40"/>
      <c r="CN50" s="40"/>
      <c r="CO50" s="40"/>
      <c r="CP50" s="40"/>
      <c r="CQ50" s="40"/>
      <c r="CR50" s="40"/>
      <c r="CS50" s="40"/>
      <c r="CT50" s="40"/>
      <c r="CU50" s="40"/>
      <c r="CV50" s="40"/>
      <c r="CW50" s="40"/>
      <c r="CX50" s="40"/>
      <c r="CY50" s="40"/>
      <c r="CZ50" s="40"/>
      <c r="DA50" s="40"/>
      <c r="DB50" s="40"/>
      <c r="DC50" s="40"/>
      <c r="DD50" s="40"/>
      <c r="DE50" s="40"/>
      <c r="DF50" s="40"/>
      <c r="DG50" s="40"/>
      <c r="DH50" s="40"/>
      <c r="DI50" s="40"/>
      <c r="DJ50" s="40"/>
      <c r="DK50" s="40"/>
      <c r="DL50" s="40"/>
      <c r="DM50" s="40"/>
      <c r="DN50" s="40"/>
      <c r="DO50" s="40"/>
      <c r="DP50" s="40"/>
      <c r="DQ50" s="40"/>
      <c r="DR50" s="40"/>
      <c r="DS50" s="40"/>
      <c r="DT50" s="40"/>
      <c r="DU50" s="40"/>
      <c r="DV50" s="50" t="e">
        <f>IF(#REF!&lt;&gt;"",#REF!&amp;",","")</f>
        <v>#REF!</v>
      </c>
      <c r="DW50" s="50" t="e">
        <f>IF(#REF!&lt;&gt;"",#REF!&amp;",","")</f>
        <v>#REF!</v>
      </c>
      <c r="DX50" s="50" t="e">
        <f>IF(#REF!&lt;&gt;"",#REF!&amp;",","")</f>
        <v>#REF!</v>
      </c>
      <c r="DY50" s="50" t="e">
        <f>IF(#REF!="","",CONCATENATE(#REF!,","))</f>
        <v>#REF!</v>
      </c>
      <c r="DZ50" s="50" t="e">
        <f>IF(#REF!="","",CONCATENATE(#REF!,","))</f>
        <v>#REF!</v>
      </c>
      <c r="EA50" s="50" t="e">
        <f>IF(#REF!="","",CONCATENATE(#REF!,","))</f>
        <v>#REF!</v>
      </c>
      <c r="EB50" s="52" t="e">
        <f>IF(#REF!&lt;&gt;"",#REF!&amp;",","")</f>
        <v>#REF!</v>
      </c>
      <c r="EC50" s="52" t="e">
        <f>IF(#REF!&lt;&gt;"",#REF!&amp;",","")</f>
        <v>#REF!</v>
      </c>
      <c r="ED50" s="52" t="e">
        <f>IF(#REF!&lt;&gt;"",#REF!&amp;",","")</f>
        <v>#REF!</v>
      </c>
      <c r="EE50" s="52" t="e">
        <f>IF(#REF!="","",CONCATENATE(#REF!,","))</f>
        <v>#REF!</v>
      </c>
      <c r="EF50" s="52" t="e">
        <f>IF(#REF!="","",CONCATENATE(#REF!,","))</f>
        <v>#REF!</v>
      </c>
      <c r="EG50" s="52" t="e">
        <f>IF(#REF!="","",CONCATENATE(#REF!,","))</f>
        <v>#REF!</v>
      </c>
      <c r="EH50" s="127">
        <f t="shared" si="21"/>
        <v>46</v>
      </c>
      <c r="EI50" s="170">
        <v>150</v>
      </c>
      <c r="EJ50" s="37">
        <v>19</v>
      </c>
      <c r="EK50" s="18">
        <v>7</v>
      </c>
      <c r="EL50" s="102">
        <v>10</v>
      </c>
      <c r="EM50" s="18" t="s">
        <v>6</v>
      </c>
      <c r="EN50" s="18" t="s">
        <v>7</v>
      </c>
      <c r="EO50" s="18" t="s">
        <v>8</v>
      </c>
      <c r="EP50" s="18">
        <v>4</v>
      </c>
      <c r="EQ50" s="18" t="str">
        <f t="shared" si="46"/>
        <v>2</v>
      </c>
      <c r="ER50" s="18" t="str">
        <f>"1"</f>
        <v>1</v>
      </c>
      <c r="ES50" s="90"/>
      <c r="ET50" s="90"/>
      <c r="EU50" s="90"/>
      <c r="EV50" s="29"/>
      <c r="EW50" s="88">
        <f t="shared" ca="1" si="10"/>
        <v>15</v>
      </c>
      <c r="EX50" s="119"/>
    </row>
    <row r="51" spans="1:154" ht="15.75">
      <c r="A51" s="88">
        <f t="shared" ca="1" si="5"/>
        <v>7</v>
      </c>
      <c r="B51" s="21" t="str">
        <f t="shared" ca="1" si="0"/>
        <v>DB</v>
      </c>
      <c r="C51" s="7" t="str">
        <f t="shared" ca="1" si="42"/>
        <v/>
      </c>
      <c r="D51" s="34">
        <f t="shared" ca="1" si="43"/>
        <v>0</v>
      </c>
      <c r="E51" s="7" t="str">
        <f t="shared" si="44"/>
        <v/>
      </c>
      <c r="F51" s="33" t="str">
        <f t="shared" ca="1" si="1"/>
        <v>R</v>
      </c>
      <c r="G51" s="21">
        <f ca="1">COUNTIF($F$5:$F51,G$4)</f>
        <v>27</v>
      </c>
      <c r="H51" s="21">
        <f ca="1">COUNTIF($F$5:$F51,H$4)</f>
        <v>20</v>
      </c>
      <c r="I51" s="112">
        <f t="shared" ca="1" si="14"/>
        <v>0</v>
      </c>
      <c r="J51" s="112">
        <f t="shared" ca="1" si="15"/>
        <v>2</v>
      </c>
      <c r="K51" s="114" t="str">
        <f ca="1">IF($A51&lt;&gt;"",IF(AND(K50="PB",I51&gt;=$W$2),"Bet",IF(K50&lt;&gt;"",K50,IF(AND(I51=0,MAX(I$5:$I50)&gt;=$W$1),"PB",""))),"")</f>
        <v/>
      </c>
      <c r="L51" s="114" t="str">
        <f ca="1">IF($A51&lt;&gt;"",IF(AND(L50="PB",J51&gt;=$W$2),"Bet",IF(L50&lt;&gt;"",L50,IF(AND(J51=0,MAX(J$5:$J50)&gt;=$W$1),"PB",""))),"")</f>
        <v/>
      </c>
      <c r="M51" s="41">
        <f t="shared" ca="1" si="22"/>
        <v>1</v>
      </c>
      <c r="N51" s="34">
        <f t="shared" ca="1" si="38"/>
        <v>1</v>
      </c>
      <c r="O51" s="43" t="str">
        <f t="shared" ca="1" si="23"/>
        <v/>
      </c>
      <c r="P51" s="43" t="str">
        <f t="shared" ca="1" si="24"/>
        <v/>
      </c>
      <c r="Q51" s="21">
        <f t="shared" ca="1" si="25"/>
        <v>0</v>
      </c>
      <c r="R51" s="66">
        <f t="shared" ca="1" si="26"/>
        <v>0</v>
      </c>
      <c r="S51" s="33" t="str">
        <f t="shared" ca="1" si="2"/>
        <v>O</v>
      </c>
      <c r="T51" s="21">
        <f ca="1">COUNTIF($S$5:$S51,T$4)</f>
        <v>25</v>
      </c>
      <c r="U51" s="21">
        <f ca="1">COUNTIF($S$5:$S51,U$4)</f>
        <v>22</v>
      </c>
      <c r="V51" s="112">
        <f t="shared" ca="1" si="16"/>
        <v>1</v>
      </c>
      <c r="W51" s="112">
        <f t="shared" ca="1" si="17"/>
        <v>0</v>
      </c>
      <c r="X51" s="114" t="str">
        <f ca="1">IF($A51&lt;&gt;"",IF(AND(X50="PB",V51&gt;=$W$2),"Bet",IF(X50&lt;&gt;"",X50,IF(AND(V51=0,MAX($V$5:V50)&gt;=$W$1),"PB",""))),"")</f>
        <v/>
      </c>
      <c r="Y51" s="114" t="str">
        <f ca="1">IF($A51&lt;&gt;"",IF(AND(Y50="PB",W51&gt;=$W$2),"Bet",IF(Y50&lt;&gt;"",Y50,IF(AND(W51=0,MAX($W$5:W50)&gt;=$W$1),"PB",""))),"")</f>
        <v/>
      </c>
      <c r="Z51" s="41">
        <f t="shared" ca="1" si="27"/>
        <v>1</v>
      </c>
      <c r="AA51" s="34">
        <f t="shared" ca="1" si="39"/>
        <v>1</v>
      </c>
      <c r="AB51" s="43" t="str">
        <f t="shared" ca="1" si="28"/>
        <v/>
      </c>
      <c r="AC51" s="43" t="str">
        <f t="shared" ca="1" si="29"/>
        <v/>
      </c>
      <c r="AD51" s="21">
        <f t="shared" ca="1" si="30"/>
        <v>0</v>
      </c>
      <c r="AE51" s="66">
        <f t="shared" ca="1" si="31"/>
        <v>0</v>
      </c>
      <c r="AF51" s="33" t="str">
        <f t="shared" ca="1" si="3"/>
        <v>L</v>
      </c>
      <c r="AG51" s="21">
        <f ca="1">COUNTIF($AF$5:$AF51,AG$4)</f>
        <v>23</v>
      </c>
      <c r="AH51" s="21">
        <f ca="1">COUNTIF($AF$5:$AF51,AH$4)</f>
        <v>24</v>
      </c>
      <c r="AI51" s="112">
        <f t="shared" ca="1" si="18"/>
        <v>3</v>
      </c>
      <c r="AJ51" s="112">
        <f t="shared" ca="1" si="19"/>
        <v>0</v>
      </c>
      <c r="AK51" s="114" t="str">
        <f ca="1">IF($A51&lt;&gt;"",IF(AND(AK50="PB",AI51&gt;=$W$2),"Bet",IF(AK50&lt;&gt;"",AK50,IF(AND(AI51=0,MAX($AI$5:AI50)&gt;=$W$1),"PB",""))),"")</f>
        <v/>
      </c>
      <c r="AL51" s="114" t="str">
        <f ca="1">IF($A51&lt;&gt;"",IF(AND(AL50="PB",AJ51&gt;=$W$2),"Bet",IF(AL50&lt;&gt;"",AL50,IF(AND(AJ51=0,MAX($AJ$5:AJ50)&gt;=$W$1),"PB",""))),"")</f>
        <v/>
      </c>
      <c r="AM51" s="41">
        <f t="shared" ca="1" si="32"/>
        <v>1</v>
      </c>
      <c r="AN51" s="34">
        <f t="shared" ca="1" si="40"/>
        <v>1</v>
      </c>
      <c r="AO51" s="43" t="str">
        <f t="shared" ca="1" si="33"/>
        <v/>
      </c>
      <c r="AP51" s="43" t="str">
        <f t="shared" ca="1" si="34"/>
        <v/>
      </c>
      <c r="AQ51" s="21">
        <f t="shared" ca="1" si="35"/>
        <v>0</v>
      </c>
      <c r="AR51" s="66">
        <f t="shared" ca="1" si="36"/>
        <v>0</v>
      </c>
      <c r="AS51" s="89">
        <f t="shared" ca="1" si="4"/>
        <v>0</v>
      </c>
      <c r="AT51" s="34">
        <f t="shared" ca="1" si="37"/>
        <v>1</v>
      </c>
      <c r="AU51" s="24">
        <f t="shared" ca="1" si="6"/>
        <v>0</v>
      </c>
      <c r="AV51" s="17">
        <f t="shared" ca="1" si="7"/>
        <v>0</v>
      </c>
      <c r="AW51" s="44">
        <f t="shared" ca="1" si="8"/>
        <v>0</v>
      </c>
      <c r="AX51" s="15">
        <f t="shared" ca="1" si="9"/>
        <v>0</v>
      </c>
      <c r="AY51" s="44">
        <f t="shared" ca="1" si="45"/>
        <v>0</v>
      </c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40"/>
      <c r="CA51" s="40"/>
      <c r="CB51" s="40"/>
      <c r="CC51" s="40"/>
      <c r="CD51" s="40"/>
      <c r="CE51" s="40"/>
      <c r="CF51" s="40"/>
      <c r="CG51" s="40"/>
      <c r="CH51" s="40"/>
      <c r="CI51" s="40"/>
      <c r="CJ51" s="40"/>
      <c r="CK51" s="40"/>
      <c r="CL51" s="40"/>
      <c r="CM51" s="40"/>
      <c r="CN51" s="40"/>
      <c r="CO51" s="40"/>
      <c r="CP51" s="40"/>
      <c r="CQ51" s="40"/>
      <c r="CR51" s="40"/>
      <c r="CS51" s="40"/>
      <c r="CT51" s="40"/>
      <c r="CU51" s="40"/>
      <c r="CV51" s="40"/>
      <c r="CW51" s="40"/>
      <c r="CX51" s="40"/>
      <c r="CY51" s="40"/>
      <c r="CZ51" s="40"/>
      <c r="DA51" s="40"/>
      <c r="DB51" s="40"/>
      <c r="DC51" s="40"/>
      <c r="DD51" s="40"/>
      <c r="DE51" s="40"/>
      <c r="DF51" s="40"/>
      <c r="DG51" s="40"/>
      <c r="DH51" s="40"/>
      <c r="DI51" s="40"/>
      <c r="DJ51" s="40"/>
      <c r="DK51" s="40"/>
      <c r="DL51" s="40"/>
      <c r="DM51" s="40"/>
      <c r="DN51" s="40"/>
      <c r="DO51" s="40"/>
      <c r="DP51" s="40"/>
      <c r="DQ51" s="40"/>
      <c r="DR51" s="40"/>
      <c r="DS51" s="40"/>
      <c r="DT51" s="40"/>
      <c r="DU51" s="40"/>
      <c r="DV51" s="50" t="e">
        <f>IF(#REF!&lt;&gt;"",#REF!&amp;",","")</f>
        <v>#REF!</v>
      </c>
      <c r="DW51" s="50" t="e">
        <f>IF(#REF!&lt;&gt;"",#REF!&amp;",","")</f>
        <v>#REF!</v>
      </c>
      <c r="DX51" s="50" t="e">
        <f>IF(#REF!&lt;&gt;"",#REF!&amp;",","")</f>
        <v>#REF!</v>
      </c>
      <c r="DY51" s="50" t="e">
        <f>IF(#REF!="","",CONCATENATE(#REF!,","))</f>
        <v>#REF!</v>
      </c>
      <c r="DZ51" s="50" t="e">
        <f>IF(#REF!="","",CONCATENATE(#REF!,","))</f>
        <v>#REF!</v>
      </c>
      <c r="EA51" s="50" t="e">
        <f>IF(#REF!="","",CONCATENATE(#REF!,","))</f>
        <v>#REF!</v>
      </c>
      <c r="EB51" s="52" t="e">
        <f>IF(#REF!&lt;&gt;"",#REF!&amp;",","")</f>
        <v>#REF!</v>
      </c>
      <c r="EC51" s="52" t="e">
        <f>IF(#REF!&lt;&gt;"",#REF!&amp;",","")</f>
        <v>#REF!</v>
      </c>
      <c r="ED51" s="52" t="e">
        <f>IF(#REF!&lt;&gt;"",#REF!&amp;",","")</f>
        <v>#REF!</v>
      </c>
      <c r="EE51" s="52" t="e">
        <f>IF(#REF!="","",CONCATENATE(#REF!,","))</f>
        <v>#REF!</v>
      </c>
      <c r="EF51" s="52" t="e">
        <f>IF(#REF!="","",CONCATENATE(#REF!,","))</f>
        <v>#REF!</v>
      </c>
      <c r="EG51" s="52" t="e">
        <f>IF(#REF!="","",CONCATENATE(#REF!,","))</f>
        <v>#REF!</v>
      </c>
      <c r="EJ51" s="37">
        <v>20</v>
      </c>
      <c r="EK51" s="18">
        <v>7</v>
      </c>
      <c r="EL51" s="102">
        <v>11</v>
      </c>
      <c r="EM51" s="18" t="s">
        <v>5</v>
      </c>
      <c r="EN51" s="18" t="s">
        <v>7</v>
      </c>
      <c r="EO51" s="18" t="s">
        <v>10</v>
      </c>
      <c r="EP51" s="18">
        <v>4</v>
      </c>
      <c r="EQ51" s="18" t="str">
        <f t="shared" si="46"/>
        <v>2</v>
      </c>
      <c r="ER51" s="18" t="str">
        <f t="shared" si="46"/>
        <v>2</v>
      </c>
      <c r="ES51" s="90"/>
      <c r="ET51" s="90"/>
      <c r="EU51" s="90"/>
      <c r="EV51" s="29"/>
      <c r="EW51" s="88">
        <f t="shared" ca="1" si="10"/>
        <v>30</v>
      </c>
      <c r="EX51" s="119"/>
    </row>
    <row r="52" spans="1:154" ht="15.75">
      <c r="A52" s="88">
        <f t="shared" ca="1" si="5"/>
        <v>9</v>
      </c>
      <c r="B52" s="21" t="str">
        <f t="shared" ca="1" si="0"/>
        <v>DB</v>
      </c>
      <c r="C52" s="7" t="str">
        <f t="shared" ca="1" si="42"/>
        <v/>
      </c>
      <c r="D52" s="34">
        <f t="shared" ca="1" si="43"/>
        <v>0</v>
      </c>
      <c r="E52" s="7" t="str">
        <f t="shared" si="44"/>
        <v/>
      </c>
      <c r="F52" s="33" t="str">
        <f t="shared" ca="1" si="1"/>
        <v>R</v>
      </c>
      <c r="G52" s="21">
        <f ca="1">COUNTIF($F$5:$F52,G$4)</f>
        <v>28</v>
      </c>
      <c r="H52" s="21">
        <f ca="1">COUNTIF($F$5:$F52,H$4)</f>
        <v>20</v>
      </c>
      <c r="I52" s="112">
        <f t="shared" ca="1" si="14"/>
        <v>0</v>
      </c>
      <c r="J52" s="112">
        <f t="shared" ca="1" si="15"/>
        <v>3</v>
      </c>
      <c r="K52" s="114" t="str">
        <f ca="1">IF($A52&lt;&gt;"",IF(AND(K51="PB",I52&gt;=$W$2),"Bet",IF(K51&lt;&gt;"",K51,IF(AND(I52=0,MAX(I$5:$I51)&gt;=$W$1),"PB",""))),"")</f>
        <v/>
      </c>
      <c r="L52" s="114" t="str">
        <f ca="1">IF($A52&lt;&gt;"",IF(AND(L51="PB",J52&gt;=$W$2),"Bet",IF(L51&lt;&gt;"",L51,IF(AND(J52=0,MAX(J$5:$J51)&gt;=$W$1),"PB",""))),"")</f>
        <v/>
      </c>
      <c r="M52" s="41">
        <f t="shared" ca="1" si="22"/>
        <v>1</v>
      </c>
      <c r="N52" s="34">
        <f t="shared" ca="1" si="38"/>
        <v>1</v>
      </c>
      <c r="O52" s="43" t="str">
        <f t="shared" ca="1" si="23"/>
        <v/>
      </c>
      <c r="P52" s="43" t="str">
        <f t="shared" ca="1" si="24"/>
        <v/>
      </c>
      <c r="Q52" s="21">
        <f t="shared" ca="1" si="25"/>
        <v>0</v>
      </c>
      <c r="R52" s="66">
        <f t="shared" ca="1" si="26"/>
        <v>0</v>
      </c>
      <c r="S52" s="33" t="str">
        <f t="shared" ca="1" si="2"/>
        <v>O</v>
      </c>
      <c r="T52" s="21">
        <f ca="1">COUNTIF($S$5:$S52,T$4)</f>
        <v>25</v>
      </c>
      <c r="U52" s="21">
        <f ca="1">COUNTIF($S$5:$S52,U$4)</f>
        <v>23</v>
      </c>
      <c r="V52" s="112">
        <f t="shared" ca="1" si="16"/>
        <v>2</v>
      </c>
      <c r="W52" s="112">
        <f t="shared" ca="1" si="17"/>
        <v>0</v>
      </c>
      <c r="X52" s="114" t="str">
        <f ca="1">IF($A52&lt;&gt;"",IF(AND(X51="PB",V52&gt;=$W$2),"Bet",IF(X51&lt;&gt;"",X51,IF(AND(V52=0,MAX($V$5:V51)&gt;=$W$1),"PB",""))),"")</f>
        <v/>
      </c>
      <c r="Y52" s="114" t="str">
        <f ca="1">IF($A52&lt;&gt;"",IF(AND(Y51="PB",W52&gt;=$W$2),"Bet",IF(Y51&lt;&gt;"",Y51,IF(AND(W52=0,MAX($W$5:W51)&gt;=$W$1),"PB",""))),"")</f>
        <v/>
      </c>
      <c r="Z52" s="41">
        <f t="shared" ca="1" si="27"/>
        <v>1</v>
      </c>
      <c r="AA52" s="34">
        <f t="shared" ca="1" si="39"/>
        <v>1</v>
      </c>
      <c r="AB52" s="43" t="str">
        <f t="shared" ca="1" si="28"/>
        <v/>
      </c>
      <c r="AC52" s="43" t="str">
        <f t="shared" ca="1" si="29"/>
        <v/>
      </c>
      <c r="AD52" s="21">
        <f t="shared" ca="1" si="30"/>
        <v>0</v>
      </c>
      <c r="AE52" s="66">
        <f t="shared" ca="1" si="31"/>
        <v>0</v>
      </c>
      <c r="AF52" s="33" t="str">
        <f t="shared" ca="1" si="3"/>
        <v>L</v>
      </c>
      <c r="AG52" s="21">
        <f ca="1">COUNTIF($AF$5:$AF52,AG$4)</f>
        <v>23</v>
      </c>
      <c r="AH52" s="21">
        <f ca="1">COUNTIF($AF$5:$AF52,AH$4)</f>
        <v>25</v>
      </c>
      <c r="AI52" s="112">
        <f t="shared" ca="1" si="18"/>
        <v>4</v>
      </c>
      <c r="AJ52" s="112">
        <f t="shared" ca="1" si="19"/>
        <v>0</v>
      </c>
      <c r="AK52" s="114" t="str">
        <f ca="1">IF($A52&lt;&gt;"",IF(AND(AK51="PB",AI52&gt;=$W$2),"Bet",IF(AK51&lt;&gt;"",AK51,IF(AND(AI52=0,MAX($AI$5:AI51)&gt;=$W$1),"PB",""))),"")</f>
        <v/>
      </c>
      <c r="AL52" s="114" t="str">
        <f ca="1">IF($A52&lt;&gt;"",IF(AND(AL51="PB",AJ52&gt;=$W$2),"Bet",IF(AL51&lt;&gt;"",AL51,IF(AND(AJ52=0,MAX($AJ$5:AJ51)&gt;=$W$1),"PB",""))),"")</f>
        <v/>
      </c>
      <c r="AM52" s="41">
        <f t="shared" ca="1" si="32"/>
        <v>1</v>
      </c>
      <c r="AN52" s="34">
        <f t="shared" ca="1" si="40"/>
        <v>1</v>
      </c>
      <c r="AO52" s="43" t="str">
        <f t="shared" ca="1" si="33"/>
        <v/>
      </c>
      <c r="AP52" s="43" t="str">
        <f t="shared" ca="1" si="34"/>
        <v/>
      </c>
      <c r="AQ52" s="21">
        <f t="shared" ca="1" si="35"/>
        <v>0</v>
      </c>
      <c r="AR52" s="66">
        <f t="shared" ca="1" si="36"/>
        <v>0</v>
      </c>
      <c r="AS52" s="89">
        <f t="shared" ca="1" si="4"/>
        <v>0</v>
      </c>
      <c r="AT52" s="34">
        <f t="shared" ca="1" si="37"/>
        <v>1</v>
      </c>
      <c r="AU52" s="24">
        <f t="shared" ca="1" si="6"/>
        <v>0</v>
      </c>
      <c r="AV52" s="17">
        <f t="shared" ca="1" si="7"/>
        <v>0</v>
      </c>
      <c r="AW52" s="44">
        <f t="shared" ca="1" si="8"/>
        <v>0</v>
      </c>
      <c r="AX52" s="15">
        <f t="shared" ca="1" si="9"/>
        <v>0</v>
      </c>
      <c r="AY52" s="44">
        <f t="shared" ca="1" si="45"/>
        <v>0</v>
      </c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  <c r="BM52" s="40"/>
      <c r="BN52" s="40"/>
      <c r="BO52" s="40"/>
      <c r="BP52" s="40"/>
      <c r="BQ52" s="40"/>
      <c r="BR52" s="40"/>
      <c r="BS52" s="40"/>
      <c r="BT52" s="40"/>
      <c r="BU52" s="40"/>
      <c r="BV52" s="40"/>
      <c r="BW52" s="40"/>
      <c r="BX52" s="40"/>
      <c r="BY52" s="40"/>
      <c r="BZ52" s="40"/>
      <c r="CA52" s="40"/>
      <c r="CB52" s="40"/>
      <c r="CC52" s="40"/>
      <c r="CD52" s="40"/>
      <c r="CE52" s="40"/>
      <c r="CF52" s="40"/>
      <c r="CG52" s="40"/>
      <c r="CH52" s="40"/>
      <c r="CI52" s="40"/>
      <c r="CJ52" s="40"/>
      <c r="CK52" s="40"/>
      <c r="CL52" s="40"/>
      <c r="CM52" s="40"/>
      <c r="CN52" s="40"/>
      <c r="CO52" s="40"/>
      <c r="CP52" s="40"/>
      <c r="CQ52" s="40"/>
      <c r="CR52" s="40"/>
      <c r="CS52" s="40"/>
      <c r="CT52" s="40"/>
      <c r="CU52" s="40"/>
      <c r="CV52" s="40"/>
      <c r="CW52" s="40"/>
      <c r="CX52" s="40"/>
      <c r="CY52" s="40"/>
      <c r="CZ52" s="40"/>
      <c r="DA52" s="40"/>
      <c r="DB52" s="40"/>
      <c r="DC52" s="40"/>
      <c r="DD52" s="40"/>
      <c r="DE52" s="40"/>
      <c r="DF52" s="40"/>
      <c r="DG52" s="40"/>
      <c r="DH52" s="40"/>
      <c r="DI52" s="40"/>
      <c r="DJ52" s="40"/>
      <c r="DK52" s="40"/>
      <c r="DL52" s="40"/>
      <c r="DM52" s="40"/>
      <c r="DN52" s="40"/>
      <c r="DO52" s="40"/>
      <c r="DP52" s="40"/>
      <c r="DQ52" s="40"/>
      <c r="DR52" s="40"/>
      <c r="DS52" s="40"/>
      <c r="DT52" s="40"/>
      <c r="DU52" s="40"/>
      <c r="DV52" s="50" t="e">
        <f>IF(#REF!&lt;&gt;"",#REF!&amp;",","")</f>
        <v>#REF!</v>
      </c>
      <c r="DW52" s="50" t="e">
        <f>IF(#REF!&lt;&gt;"",#REF!&amp;",","")</f>
        <v>#REF!</v>
      </c>
      <c r="DX52" s="50" t="e">
        <f>IF(#REF!&lt;&gt;"",#REF!&amp;",","")</f>
        <v>#REF!</v>
      </c>
      <c r="DY52" s="50" t="e">
        <f>IF(#REF!="","",CONCATENATE(#REF!,","))</f>
        <v>#REF!</v>
      </c>
      <c r="DZ52" s="50" t="e">
        <f>IF(#REF!="","",CONCATENATE(#REF!,","))</f>
        <v>#REF!</v>
      </c>
      <c r="EA52" s="50" t="e">
        <f>IF(#REF!="","",CONCATENATE(#REF!,","))</f>
        <v>#REF!</v>
      </c>
      <c r="EB52" s="52" t="e">
        <f>IF(#REF!&lt;&gt;"",#REF!&amp;",","")</f>
        <v>#REF!</v>
      </c>
      <c r="EC52" s="52" t="e">
        <f>IF(#REF!&lt;&gt;"",#REF!&amp;",","")</f>
        <v>#REF!</v>
      </c>
      <c r="ED52" s="52" t="e">
        <f>IF(#REF!&lt;&gt;"",#REF!&amp;",","")</f>
        <v>#REF!</v>
      </c>
      <c r="EE52" s="52" t="e">
        <f>IF(#REF!="","",CONCATENATE(#REF!,","))</f>
        <v>#REF!</v>
      </c>
      <c r="EF52" s="52" t="e">
        <f>IF(#REF!="","",CONCATENATE(#REF!,","))</f>
        <v>#REF!</v>
      </c>
      <c r="EG52" s="52" t="e">
        <f>IF(#REF!="","",CONCATENATE(#REF!,","))</f>
        <v>#REF!</v>
      </c>
      <c r="EJ52" s="37">
        <v>21</v>
      </c>
      <c r="EK52" s="18">
        <v>7</v>
      </c>
      <c r="EL52" s="102">
        <v>12</v>
      </c>
      <c r="EM52" s="18" t="s">
        <v>6</v>
      </c>
      <c r="EN52" s="18" t="s">
        <v>7</v>
      </c>
      <c r="EO52" s="18" t="s">
        <v>8</v>
      </c>
      <c r="EP52" s="18">
        <v>4</v>
      </c>
      <c r="EQ52" s="18" t="str">
        <f t="shared" si="46"/>
        <v>2</v>
      </c>
      <c r="ER52" s="18" t="str">
        <f>"3"</f>
        <v>3</v>
      </c>
      <c r="ES52" s="90"/>
      <c r="ET52" s="90"/>
      <c r="EU52" s="90"/>
      <c r="EV52" s="29"/>
      <c r="EW52" s="88">
        <f t="shared" ca="1" si="10"/>
        <v>36</v>
      </c>
      <c r="EX52" s="119"/>
    </row>
    <row r="53" spans="1:154" ht="15.75">
      <c r="A53" s="88">
        <f t="shared" ca="1" si="5"/>
        <v>7</v>
      </c>
      <c r="B53" s="21" t="str">
        <f t="shared" ca="1" si="0"/>
        <v>DB</v>
      </c>
      <c r="C53" s="7" t="str">
        <f t="shared" ca="1" si="42"/>
        <v/>
      </c>
      <c r="D53" s="34">
        <f t="shared" ca="1" si="43"/>
        <v>0</v>
      </c>
      <c r="E53" s="7" t="str">
        <f t="shared" si="44"/>
        <v/>
      </c>
      <c r="F53" s="33" t="str">
        <f t="shared" ca="1" si="1"/>
        <v>R</v>
      </c>
      <c r="G53" s="21">
        <f ca="1">COUNTIF($F$5:$F53,G$4)</f>
        <v>29</v>
      </c>
      <c r="H53" s="21">
        <f ca="1">COUNTIF($F$5:$F53,H$4)</f>
        <v>20</v>
      </c>
      <c r="I53" s="112">
        <f t="shared" ca="1" si="14"/>
        <v>0</v>
      </c>
      <c r="J53" s="112">
        <f t="shared" ca="1" si="15"/>
        <v>4</v>
      </c>
      <c r="K53" s="114" t="str">
        <f ca="1">IF($A53&lt;&gt;"",IF(AND(K52="PB",I53&gt;=$W$2),"Bet",IF(K52&lt;&gt;"",K52,IF(AND(I53=0,MAX(I$5:$I52)&gt;=$W$1),"PB",""))),"")</f>
        <v/>
      </c>
      <c r="L53" s="114" t="str">
        <f ca="1">IF($A53&lt;&gt;"",IF(AND(L52="PB",J53&gt;=$W$2),"Bet",IF(L52&lt;&gt;"",L52,IF(AND(J53=0,MAX(J$5:$J52)&gt;=$W$1),"PB",""))),"")</f>
        <v/>
      </c>
      <c r="M53" s="41">
        <f t="shared" ca="1" si="22"/>
        <v>1</v>
      </c>
      <c r="N53" s="34">
        <f t="shared" ca="1" si="38"/>
        <v>1</v>
      </c>
      <c r="O53" s="43" t="str">
        <f t="shared" ca="1" si="23"/>
        <v/>
      </c>
      <c r="P53" s="43" t="str">
        <f t="shared" ca="1" si="24"/>
        <v/>
      </c>
      <c r="Q53" s="21">
        <f t="shared" ca="1" si="25"/>
        <v>0</v>
      </c>
      <c r="R53" s="66">
        <f t="shared" ca="1" si="26"/>
        <v>0</v>
      </c>
      <c r="S53" s="33" t="str">
        <f t="shared" ca="1" si="2"/>
        <v>O</v>
      </c>
      <c r="T53" s="21">
        <f ca="1">COUNTIF($S$5:$S53,T$4)</f>
        <v>25</v>
      </c>
      <c r="U53" s="21">
        <f ca="1">COUNTIF($S$5:$S53,U$4)</f>
        <v>24</v>
      </c>
      <c r="V53" s="112">
        <f t="shared" ca="1" si="16"/>
        <v>3</v>
      </c>
      <c r="W53" s="112">
        <f t="shared" ca="1" si="17"/>
        <v>0</v>
      </c>
      <c r="X53" s="114" t="str">
        <f ca="1">IF($A53&lt;&gt;"",IF(AND(X52="PB",V53&gt;=$W$2),"Bet",IF(X52&lt;&gt;"",X52,IF(AND(V53=0,MAX($V$5:V52)&gt;=$W$1),"PB",""))),"")</f>
        <v/>
      </c>
      <c r="Y53" s="114" t="str">
        <f ca="1">IF($A53&lt;&gt;"",IF(AND(Y52="PB",W53&gt;=$W$2),"Bet",IF(Y52&lt;&gt;"",Y52,IF(AND(W53=0,MAX($W$5:W52)&gt;=$W$1),"PB",""))),"")</f>
        <v/>
      </c>
      <c r="Z53" s="41">
        <f t="shared" ca="1" si="27"/>
        <v>1</v>
      </c>
      <c r="AA53" s="34">
        <f t="shared" ca="1" si="39"/>
        <v>1</v>
      </c>
      <c r="AB53" s="43" t="str">
        <f t="shared" ca="1" si="28"/>
        <v/>
      </c>
      <c r="AC53" s="43" t="str">
        <f t="shared" ca="1" si="29"/>
        <v/>
      </c>
      <c r="AD53" s="21">
        <f t="shared" ca="1" si="30"/>
        <v>0</v>
      </c>
      <c r="AE53" s="66">
        <f t="shared" ca="1" si="31"/>
        <v>0</v>
      </c>
      <c r="AF53" s="33" t="str">
        <f t="shared" ca="1" si="3"/>
        <v>L</v>
      </c>
      <c r="AG53" s="21">
        <f ca="1">COUNTIF($AF$5:$AF53,AG$4)</f>
        <v>23</v>
      </c>
      <c r="AH53" s="21">
        <f ca="1">COUNTIF($AF$5:$AF53,AH$4)</f>
        <v>26</v>
      </c>
      <c r="AI53" s="112">
        <f t="shared" ca="1" si="18"/>
        <v>5</v>
      </c>
      <c r="AJ53" s="112">
        <f t="shared" ca="1" si="19"/>
        <v>0</v>
      </c>
      <c r="AK53" s="114" t="str">
        <f ca="1">IF($A53&lt;&gt;"",IF(AND(AK52="PB",AI53&gt;=$W$2),"Bet",IF(AK52&lt;&gt;"",AK52,IF(AND(AI53=0,MAX($AI$5:AI52)&gt;=$W$1),"PB",""))),"")</f>
        <v/>
      </c>
      <c r="AL53" s="114" t="str">
        <f ca="1">IF($A53&lt;&gt;"",IF(AND(AL52="PB",AJ53&gt;=$W$2),"Bet",IF(AL52&lt;&gt;"",AL52,IF(AND(AJ53=0,MAX($AJ$5:AJ52)&gt;=$W$1),"PB",""))),"")</f>
        <v/>
      </c>
      <c r="AM53" s="41">
        <f t="shared" ca="1" si="32"/>
        <v>1</v>
      </c>
      <c r="AN53" s="34">
        <f t="shared" ca="1" si="40"/>
        <v>1</v>
      </c>
      <c r="AO53" s="43" t="str">
        <f t="shared" ca="1" si="33"/>
        <v/>
      </c>
      <c r="AP53" s="43" t="str">
        <f t="shared" ca="1" si="34"/>
        <v/>
      </c>
      <c r="AQ53" s="21">
        <f t="shared" ca="1" si="35"/>
        <v>0</v>
      </c>
      <c r="AR53" s="66">
        <f t="shared" ca="1" si="36"/>
        <v>0</v>
      </c>
      <c r="AS53" s="89">
        <f t="shared" ca="1" si="4"/>
        <v>0</v>
      </c>
      <c r="AT53" s="34">
        <f t="shared" ca="1" si="37"/>
        <v>1</v>
      </c>
      <c r="AU53" s="24">
        <f t="shared" ca="1" si="6"/>
        <v>0</v>
      </c>
      <c r="AV53" s="17">
        <f t="shared" ca="1" si="7"/>
        <v>0</v>
      </c>
      <c r="AW53" s="44">
        <f t="shared" ca="1" si="8"/>
        <v>0</v>
      </c>
      <c r="AX53" s="15">
        <f t="shared" ca="1" si="9"/>
        <v>0</v>
      </c>
      <c r="AY53" s="44">
        <f t="shared" ca="1" si="45"/>
        <v>0</v>
      </c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  <c r="BO53" s="40"/>
      <c r="BP53" s="40"/>
      <c r="BQ53" s="40"/>
      <c r="BR53" s="40"/>
      <c r="BS53" s="40"/>
      <c r="BT53" s="40"/>
      <c r="BU53" s="40"/>
      <c r="BV53" s="40"/>
      <c r="BW53" s="40"/>
      <c r="BX53" s="40"/>
      <c r="BY53" s="40"/>
      <c r="BZ53" s="40"/>
      <c r="CA53" s="40"/>
      <c r="CB53" s="40"/>
      <c r="CC53" s="40"/>
      <c r="CD53" s="40"/>
      <c r="CE53" s="40"/>
      <c r="CF53" s="40"/>
      <c r="CG53" s="40"/>
      <c r="CH53" s="40"/>
      <c r="CI53" s="40"/>
      <c r="CJ53" s="40"/>
      <c r="CK53" s="40"/>
      <c r="CL53" s="40"/>
      <c r="CM53" s="40"/>
      <c r="CN53" s="40"/>
      <c r="CO53" s="40"/>
      <c r="CP53" s="40"/>
      <c r="CQ53" s="40"/>
      <c r="CR53" s="40"/>
      <c r="CS53" s="40"/>
      <c r="CT53" s="40"/>
      <c r="CU53" s="40"/>
      <c r="CV53" s="40"/>
      <c r="CW53" s="40"/>
      <c r="CX53" s="40"/>
      <c r="CY53" s="40"/>
      <c r="CZ53" s="40"/>
      <c r="DA53" s="40"/>
      <c r="DB53" s="40"/>
      <c r="DC53" s="40"/>
      <c r="DD53" s="40"/>
      <c r="DE53" s="40"/>
      <c r="DF53" s="40"/>
      <c r="DG53" s="40"/>
      <c r="DH53" s="40"/>
      <c r="DI53" s="40"/>
      <c r="DJ53" s="40"/>
      <c r="DK53" s="40"/>
      <c r="DL53" s="40"/>
      <c r="DM53" s="40"/>
      <c r="DN53" s="40"/>
      <c r="DO53" s="40"/>
      <c r="DP53" s="40"/>
      <c r="DQ53" s="40"/>
      <c r="DR53" s="40"/>
      <c r="DS53" s="40"/>
      <c r="DT53" s="40"/>
      <c r="DU53" s="40"/>
      <c r="DV53" s="50" t="e">
        <f>IF(#REF!&lt;&gt;"",#REF!&amp;",","")</f>
        <v>#REF!</v>
      </c>
      <c r="DW53" s="50" t="e">
        <f>IF(#REF!&lt;&gt;"",#REF!&amp;",","")</f>
        <v>#REF!</v>
      </c>
      <c r="DX53" s="50" t="e">
        <f>IF(#REF!&lt;&gt;"",#REF!&amp;",","")</f>
        <v>#REF!</v>
      </c>
      <c r="DY53" s="50" t="e">
        <f>IF(#REF!="","",CONCATENATE(#REF!,","))</f>
        <v>#REF!</v>
      </c>
      <c r="DZ53" s="50" t="e">
        <f>IF(#REF!="","",CONCATENATE(#REF!,","))</f>
        <v>#REF!</v>
      </c>
      <c r="EA53" s="50" t="e">
        <f>IF(#REF!="","",CONCATENATE(#REF!,","))</f>
        <v>#REF!</v>
      </c>
      <c r="EB53" s="52" t="e">
        <f>IF(#REF!&lt;&gt;"",#REF!&amp;",","")</f>
        <v>#REF!</v>
      </c>
      <c r="EC53" s="52" t="e">
        <f>IF(#REF!&lt;&gt;"",#REF!&amp;",","")</f>
        <v>#REF!</v>
      </c>
      <c r="ED53" s="52" t="e">
        <f>IF(#REF!&lt;&gt;"",#REF!&amp;",","")</f>
        <v>#REF!</v>
      </c>
      <c r="EE53" s="52" t="e">
        <f>IF(#REF!="","",CONCATENATE(#REF!,","))</f>
        <v>#REF!</v>
      </c>
      <c r="EF53" s="52" t="e">
        <f>IF(#REF!="","",CONCATENATE(#REF!,","))</f>
        <v>#REF!</v>
      </c>
      <c r="EG53" s="52" t="e">
        <f>IF(#REF!="","",CONCATENATE(#REF!,","))</f>
        <v>#REF!</v>
      </c>
      <c r="EJ53" s="37">
        <v>22</v>
      </c>
      <c r="EK53" s="18">
        <v>8</v>
      </c>
      <c r="EL53" s="102">
        <v>10</v>
      </c>
      <c r="EM53" s="18" t="s">
        <v>5</v>
      </c>
      <c r="EN53" s="18" t="s">
        <v>7</v>
      </c>
      <c r="EO53" s="18" t="s">
        <v>10</v>
      </c>
      <c r="EP53" s="18">
        <v>4</v>
      </c>
      <c r="EQ53" s="18" t="str">
        <f t="shared" si="46"/>
        <v>2</v>
      </c>
      <c r="ER53" s="18" t="str">
        <f>"1"</f>
        <v>1</v>
      </c>
      <c r="ES53" s="90"/>
      <c r="ET53" s="90"/>
      <c r="EU53" s="90"/>
      <c r="EV53" s="29"/>
      <c r="EW53" s="88">
        <f t="shared" ca="1" si="10"/>
        <v>8</v>
      </c>
      <c r="EX53" s="119"/>
    </row>
    <row r="54" spans="1:154" ht="15.75">
      <c r="A54" s="88">
        <f t="shared" ca="1" si="5"/>
        <v>8</v>
      </c>
      <c r="B54" s="21" t="str">
        <f t="shared" ca="1" si="0"/>
        <v>DB</v>
      </c>
      <c r="C54" s="7" t="str">
        <f t="shared" ca="1" si="42"/>
        <v/>
      </c>
      <c r="D54" s="34">
        <f t="shared" ca="1" si="43"/>
        <v>0</v>
      </c>
      <c r="E54" s="7" t="str">
        <f t="shared" si="44"/>
        <v/>
      </c>
      <c r="F54" s="33" t="str">
        <f t="shared" ca="1" si="1"/>
        <v>B</v>
      </c>
      <c r="G54" s="21">
        <f ca="1">COUNTIF($F$5:$F54,G$4)</f>
        <v>29</v>
      </c>
      <c r="H54" s="21">
        <f ca="1">COUNTIF($F$5:$F54,H$4)</f>
        <v>21</v>
      </c>
      <c r="I54" s="112">
        <f t="shared" ca="1" si="14"/>
        <v>1</v>
      </c>
      <c r="J54" s="112">
        <f t="shared" ca="1" si="15"/>
        <v>0</v>
      </c>
      <c r="K54" s="114" t="str">
        <f ca="1">IF($A54&lt;&gt;"",IF(AND(K53="PB",I54&gt;=$W$2),"Bet",IF(K53&lt;&gt;"",K53,IF(AND(I54=0,MAX(I$5:$I53)&gt;=$W$1),"PB",""))),"")</f>
        <v/>
      </c>
      <c r="L54" s="114" t="str">
        <f ca="1">IF($A54&lt;&gt;"",IF(AND(L53="PB",J54&gt;=$W$2),"Bet",IF(L53&lt;&gt;"",L53,IF(AND(J54=0,MAX(J$5:$J53)&gt;=$W$1),"PB",""))),"")</f>
        <v/>
      </c>
      <c r="M54" s="41">
        <f t="shared" ca="1" si="22"/>
        <v>1</v>
      </c>
      <c r="N54" s="34">
        <f t="shared" ca="1" si="38"/>
        <v>1</v>
      </c>
      <c r="O54" s="43" t="str">
        <f t="shared" ca="1" si="23"/>
        <v/>
      </c>
      <c r="P54" s="43" t="str">
        <f t="shared" ca="1" si="24"/>
        <v/>
      </c>
      <c r="Q54" s="21">
        <f t="shared" ca="1" si="25"/>
        <v>0</v>
      </c>
      <c r="R54" s="66">
        <f t="shared" ca="1" si="26"/>
        <v>0</v>
      </c>
      <c r="S54" s="33" t="str">
        <f t="shared" ca="1" si="2"/>
        <v>E</v>
      </c>
      <c r="T54" s="21">
        <f ca="1">COUNTIF($S$5:$S54,T$4)</f>
        <v>26</v>
      </c>
      <c r="U54" s="21">
        <f ca="1">COUNTIF($S$5:$S54,U$4)</f>
        <v>24</v>
      </c>
      <c r="V54" s="112">
        <f t="shared" ca="1" si="16"/>
        <v>0</v>
      </c>
      <c r="W54" s="112">
        <f t="shared" ca="1" si="17"/>
        <v>1</v>
      </c>
      <c r="X54" s="114" t="str">
        <f ca="1">IF($A54&lt;&gt;"",IF(AND(X53="PB",V54&gt;=$W$2),"Bet",IF(X53&lt;&gt;"",X53,IF(AND(V54=0,MAX($V$5:V53)&gt;=$W$1),"PB",""))),"")</f>
        <v/>
      </c>
      <c r="Y54" s="114" t="str">
        <f ca="1">IF($A54&lt;&gt;"",IF(AND(Y53="PB",W54&gt;=$W$2),"Bet",IF(Y53&lt;&gt;"",Y53,IF(AND(W54=0,MAX($W$5:W53)&gt;=$W$1),"PB",""))),"")</f>
        <v/>
      </c>
      <c r="Z54" s="41">
        <f t="shared" ca="1" si="27"/>
        <v>1</v>
      </c>
      <c r="AA54" s="34">
        <f t="shared" ca="1" si="39"/>
        <v>1</v>
      </c>
      <c r="AB54" s="43" t="str">
        <f t="shared" ca="1" si="28"/>
        <v/>
      </c>
      <c r="AC54" s="43" t="str">
        <f t="shared" ca="1" si="29"/>
        <v/>
      </c>
      <c r="AD54" s="21">
        <f t="shared" ca="1" si="30"/>
        <v>0</v>
      </c>
      <c r="AE54" s="66">
        <f t="shared" ca="1" si="31"/>
        <v>0</v>
      </c>
      <c r="AF54" s="33" t="str">
        <f t="shared" ca="1" si="3"/>
        <v>L</v>
      </c>
      <c r="AG54" s="21">
        <f ca="1">COUNTIF($AF$5:$AF54,AG$4)</f>
        <v>23</v>
      </c>
      <c r="AH54" s="21">
        <f ca="1">COUNTIF($AF$5:$AF54,AH$4)</f>
        <v>27</v>
      </c>
      <c r="AI54" s="112">
        <f t="shared" ca="1" si="18"/>
        <v>6</v>
      </c>
      <c r="AJ54" s="112">
        <f t="shared" ca="1" si="19"/>
        <v>0</v>
      </c>
      <c r="AK54" s="114" t="str">
        <f ca="1">IF($A54&lt;&gt;"",IF(AND(AK53="PB",AI54&gt;=$W$2),"Bet",IF(AK53&lt;&gt;"",AK53,IF(AND(AI54=0,MAX($AI$5:AI53)&gt;=$W$1),"PB",""))),"")</f>
        <v/>
      </c>
      <c r="AL54" s="114" t="str">
        <f ca="1">IF($A54&lt;&gt;"",IF(AND(AL53="PB",AJ54&gt;=$W$2),"Bet",IF(AL53&lt;&gt;"",AL53,IF(AND(AJ54=0,MAX($AJ$5:AJ53)&gt;=$W$1),"PB",""))),"")</f>
        <v/>
      </c>
      <c r="AM54" s="41">
        <f t="shared" ca="1" si="32"/>
        <v>1</v>
      </c>
      <c r="AN54" s="34">
        <f t="shared" ca="1" si="40"/>
        <v>1</v>
      </c>
      <c r="AO54" s="43" t="str">
        <f t="shared" ca="1" si="33"/>
        <v/>
      </c>
      <c r="AP54" s="43" t="str">
        <f t="shared" ca="1" si="34"/>
        <v/>
      </c>
      <c r="AQ54" s="21">
        <f t="shared" ca="1" si="35"/>
        <v>0</v>
      </c>
      <c r="AR54" s="66">
        <f t="shared" ca="1" si="36"/>
        <v>0</v>
      </c>
      <c r="AS54" s="89">
        <f t="shared" ca="1" si="4"/>
        <v>0</v>
      </c>
      <c r="AT54" s="34">
        <f t="shared" ca="1" si="37"/>
        <v>1</v>
      </c>
      <c r="AU54" s="24">
        <f t="shared" ca="1" si="6"/>
        <v>0</v>
      </c>
      <c r="AV54" s="17">
        <f t="shared" ca="1" si="7"/>
        <v>0</v>
      </c>
      <c r="AW54" s="44">
        <f t="shared" ca="1" si="8"/>
        <v>0</v>
      </c>
      <c r="AX54" s="15">
        <f t="shared" ca="1" si="9"/>
        <v>0</v>
      </c>
      <c r="AY54" s="44">
        <f t="shared" ca="1" si="45"/>
        <v>0</v>
      </c>
      <c r="AZ54" s="40"/>
      <c r="BA54" s="40"/>
      <c r="BB54" s="40"/>
      <c r="BC54" s="40"/>
      <c r="BD54" s="40"/>
      <c r="BE54" s="40"/>
      <c r="BF54" s="40"/>
      <c r="BG54" s="40"/>
      <c r="BH54" s="40"/>
      <c r="BI54" s="40"/>
      <c r="BJ54" s="40"/>
      <c r="BK54" s="40"/>
      <c r="BL54" s="40"/>
      <c r="BM54" s="40"/>
      <c r="BN54" s="40"/>
      <c r="BO54" s="40"/>
      <c r="BP54" s="40"/>
      <c r="BQ54" s="40"/>
      <c r="BR54" s="40"/>
      <c r="BS54" s="40"/>
      <c r="BT54" s="40"/>
      <c r="BU54" s="40"/>
      <c r="BV54" s="40"/>
      <c r="BW54" s="40"/>
      <c r="BX54" s="40"/>
      <c r="BY54" s="40"/>
      <c r="BZ54" s="40"/>
      <c r="CA54" s="40"/>
      <c r="CB54" s="40"/>
      <c r="CC54" s="40"/>
      <c r="CD54" s="40"/>
      <c r="CE54" s="40"/>
      <c r="CF54" s="40"/>
      <c r="CG54" s="40"/>
      <c r="CH54" s="40"/>
      <c r="CI54" s="40"/>
      <c r="CJ54" s="40"/>
      <c r="CK54" s="40"/>
      <c r="CL54" s="40"/>
      <c r="CM54" s="40"/>
      <c r="CN54" s="40"/>
      <c r="CO54" s="40"/>
      <c r="CP54" s="40"/>
      <c r="CQ54" s="40"/>
      <c r="CR54" s="40"/>
      <c r="CS54" s="40"/>
      <c r="CT54" s="40"/>
      <c r="CU54" s="40"/>
      <c r="CV54" s="40"/>
      <c r="CW54" s="40"/>
      <c r="CX54" s="40"/>
      <c r="CY54" s="40"/>
      <c r="CZ54" s="40"/>
      <c r="DA54" s="40"/>
      <c r="DB54" s="40"/>
      <c r="DC54" s="40"/>
      <c r="DD54" s="40"/>
      <c r="DE54" s="40"/>
      <c r="DF54" s="40"/>
      <c r="DG54" s="40"/>
      <c r="DH54" s="40"/>
      <c r="DI54" s="40"/>
      <c r="DJ54" s="40"/>
      <c r="DK54" s="40"/>
      <c r="DL54" s="40"/>
      <c r="DM54" s="40"/>
      <c r="DN54" s="40"/>
      <c r="DO54" s="40"/>
      <c r="DP54" s="40"/>
      <c r="DQ54" s="40"/>
      <c r="DR54" s="40"/>
      <c r="DS54" s="40"/>
      <c r="DT54" s="40"/>
      <c r="DU54" s="40"/>
      <c r="DV54" s="50" t="e">
        <f>IF(#REF!&lt;&gt;"",#REF!&amp;",","")</f>
        <v>#REF!</v>
      </c>
      <c r="DW54" s="50" t="e">
        <f>IF(#REF!&lt;&gt;"",#REF!&amp;",","")</f>
        <v>#REF!</v>
      </c>
      <c r="DX54" s="50" t="e">
        <f>IF(#REF!&lt;&gt;"",#REF!&amp;",","")</f>
        <v>#REF!</v>
      </c>
      <c r="DY54" s="50" t="e">
        <f>IF(#REF!="","",CONCATENATE(#REF!,","))</f>
        <v>#REF!</v>
      </c>
      <c r="DZ54" s="50" t="e">
        <f>IF(#REF!="","",CONCATENATE(#REF!,","))</f>
        <v>#REF!</v>
      </c>
      <c r="EA54" s="50" t="e">
        <f>IF(#REF!="","",CONCATENATE(#REF!,","))</f>
        <v>#REF!</v>
      </c>
      <c r="EB54" s="52" t="e">
        <f>IF(#REF!&lt;&gt;"",#REF!&amp;",","")</f>
        <v>#REF!</v>
      </c>
      <c r="EC54" s="52" t="e">
        <f>IF(#REF!&lt;&gt;"",#REF!&amp;",","")</f>
        <v>#REF!</v>
      </c>
      <c r="ED54" s="52" t="e">
        <f>IF(#REF!&lt;&gt;"",#REF!&amp;",","")</f>
        <v>#REF!</v>
      </c>
      <c r="EE54" s="52" t="e">
        <f>IF(#REF!="","",CONCATENATE(#REF!,","))</f>
        <v>#REF!</v>
      </c>
      <c r="EF54" s="52" t="e">
        <f>IF(#REF!="","",CONCATENATE(#REF!,","))</f>
        <v>#REF!</v>
      </c>
      <c r="EG54" s="52" t="e">
        <f>IF(#REF!="","",CONCATENATE(#REF!,","))</f>
        <v>#REF!</v>
      </c>
      <c r="EJ54" s="37">
        <v>23</v>
      </c>
      <c r="EK54" s="18">
        <v>8</v>
      </c>
      <c r="EL54" s="102">
        <v>11</v>
      </c>
      <c r="EM54" s="18" t="s">
        <v>6</v>
      </c>
      <c r="EN54" s="18" t="s">
        <v>7</v>
      </c>
      <c r="EO54" s="18" t="s">
        <v>8</v>
      </c>
      <c r="EP54" s="18">
        <v>4</v>
      </c>
      <c r="EQ54" s="18" t="str">
        <f t="shared" si="46"/>
        <v>2</v>
      </c>
      <c r="ER54" s="18" t="str">
        <f t="shared" si="46"/>
        <v>2</v>
      </c>
      <c r="ES54" s="90"/>
      <c r="ET54" s="90"/>
      <c r="EU54" s="90"/>
      <c r="EV54" s="29"/>
      <c r="EW54" s="88">
        <f t="shared" ca="1" si="10"/>
        <v>34</v>
      </c>
      <c r="EX54" s="119"/>
    </row>
    <row r="55" spans="1:154" ht="15.75">
      <c r="A55" s="88">
        <f t="shared" ca="1" si="5"/>
        <v>19</v>
      </c>
      <c r="B55" s="21" t="str">
        <f t="shared" ca="1" si="0"/>
        <v>DB</v>
      </c>
      <c r="C55" s="7" t="str">
        <f t="shared" ca="1" si="42"/>
        <v/>
      </c>
      <c r="D55" s="34">
        <f t="shared" ca="1" si="43"/>
        <v>0</v>
      </c>
      <c r="E55" s="7" t="str">
        <f t="shared" si="44"/>
        <v/>
      </c>
      <c r="F55" s="33" t="str">
        <f t="shared" ca="1" si="1"/>
        <v>R</v>
      </c>
      <c r="G55" s="21">
        <f ca="1">COUNTIF($F$5:$F55,G$4)</f>
        <v>30</v>
      </c>
      <c r="H55" s="21">
        <f ca="1">COUNTIF($F$5:$F55,H$4)</f>
        <v>21</v>
      </c>
      <c r="I55" s="112">
        <f t="shared" ca="1" si="14"/>
        <v>0</v>
      </c>
      <c r="J55" s="112">
        <f t="shared" ca="1" si="15"/>
        <v>1</v>
      </c>
      <c r="K55" s="114" t="str">
        <f ca="1">IF($A55&lt;&gt;"",IF(AND(K54="PB",I55&gt;=$W$2),"Bet",IF(K54&lt;&gt;"",K54,IF(AND(I55=0,MAX(I$5:$I54)&gt;=$W$1),"PB",""))),"")</f>
        <v/>
      </c>
      <c r="L55" s="114" t="str">
        <f ca="1">IF($A55&lt;&gt;"",IF(AND(L54="PB",J55&gt;=$W$2),"Bet",IF(L54&lt;&gt;"",L54,IF(AND(J55=0,MAX(J$5:$J54)&gt;=$W$1),"PB",""))),"")</f>
        <v/>
      </c>
      <c r="M55" s="41">
        <f t="shared" ca="1" si="22"/>
        <v>1</v>
      </c>
      <c r="N55" s="34">
        <f t="shared" ca="1" si="38"/>
        <v>1</v>
      </c>
      <c r="O55" s="43" t="str">
        <f t="shared" ca="1" si="23"/>
        <v/>
      </c>
      <c r="P55" s="43" t="str">
        <f t="shared" ca="1" si="24"/>
        <v/>
      </c>
      <c r="Q55" s="21">
        <f t="shared" ca="1" si="25"/>
        <v>0</v>
      </c>
      <c r="R55" s="66">
        <f t="shared" ca="1" si="26"/>
        <v>0</v>
      </c>
      <c r="S55" s="33" t="str">
        <f t="shared" ca="1" si="2"/>
        <v>O</v>
      </c>
      <c r="T55" s="21">
        <f ca="1">COUNTIF($S$5:$S55,T$4)</f>
        <v>26</v>
      </c>
      <c r="U55" s="21">
        <f ca="1">COUNTIF($S$5:$S55,U$4)</f>
        <v>25</v>
      </c>
      <c r="V55" s="112">
        <f t="shared" ca="1" si="16"/>
        <v>1</v>
      </c>
      <c r="W55" s="112">
        <f t="shared" ca="1" si="17"/>
        <v>0</v>
      </c>
      <c r="X55" s="114" t="str">
        <f ca="1">IF($A55&lt;&gt;"",IF(AND(X54="PB",V55&gt;=$W$2),"Bet",IF(X54&lt;&gt;"",X54,IF(AND(V55=0,MAX($V$5:V54)&gt;=$W$1),"PB",""))),"")</f>
        <v/>
      </c>
      <c r="Y55" s="114" t="str">
        <f ca="1">IF($A55&lt;&gt;"",IF(AND(Y54="PB",W55&gt;=$W$2),"Bet",IF(Y54&lt;&gt;"",Y54,IF(AND(W55=0,MAX($W$5:W54)&gt;=$W$1),"PB",""))),"")</f>
        <v/>
      </c>
      <c r="Z55" s="41">
        <f t="shared" ca="1" si="27"/>
        <v>1</v>
      </c>
      <c r="AA55" s="34">
        <f t="shared" ca="1" si="39"/>
        <v>1</v>
      </c>
      <c r="AB55" s="43" t="str">
        <f t="shared" ca="1" si="28"/>
        <v/>
      </c>
      <c r="AC55" s="43" t="str">
        <f t="shared" ca="1" si="29"/>
        <v/>
      </c>
      <c r="AD55" s="21">
        <f t="shared" ca="1" si="30"/>
        <v>0</v>
      </c>
      <c r="AE55" s="66">
        <f t="shared" ca="1" si="31"/>
        <v>0</v>
      </c>
      <c r="AF55" s="33" t="str">
        <f t="shared" ca="1" si="3"/>
        <v>H</v>
      </c>
      <c r="AG55" s="21">
        <f ca="1">COUNTIF($AF$5:$AF55,AG$4)</f>
        <v>24</v>
      </c>
      <c r="AH55" s="21">
        <f ca="1">COUNTIF($AF$5:$AF55,AH$4)</f>
        <v>27</v>
      </c>
      <c r="AI55" s="112">
        <f t="shared" ca="1" si="18"/>
        <v>0</v>
      </c>
      <c r="AJ55" s="112">
        <f t="shared" ca="1" si="19"/>
        <v>1</v>
      </c>
      <c r="AK55" s="114" t="str">
        <f ca="1">IF($A55&lt;&gt;"",IF(AND(AK54="PB",AI55&gt;=$W$2),"Bet",IF(AK54&lt;&gt;"",AK54,IF(AND(AI55=0,MAX($AI$5:AI54)&gt;=$W$1),"PB",""))),"")</f>
        <v/>
      </c>
      <c r="AL55" s="114" t="str">
        <f ca="1">IF($A55&lt;&gt;"",IF(AND(AL54="PB",AJ55&gt;=$W$2),"Bet",IF(AL54&lt;&gt;"",AL54,IF(AND(AJ55=0,MAX($AJ$5:AJ54)&gt;=$W$1),"PB",""))),"")</f>
        <v/>
      </c>
      <c r="AM55" s="41">
        <f t="shared" ca="1" si="32"/>
        <v>1</v>
      </c>
      <c r="AN55" s="34">
        <f t="shared" ca="1" si="40"/>
        <v>1</v>
      </c>
      <c r="AO55" s="43" t="str">
        <f t="shared" ca="1" si="33"/>
        <v/>
      </c>
      <c r="AP55" s="43" t="str">
        <f t="shared" ca="1" si="34"/>
        <v/>
      </c>
      <c r="AQ55" s="21">
        <f t="shared" ca="1" si="35"/>
        <v>0</v>
      </c>
      <c r="AR55" s="66">
        <f t="shared" ca="1" si="36"/>
        <v>0</v>
      </c>
      <c r="AS55" s="89">
        <f t="shared" ca="1" si="4"/>
        <v>0</v>
      </c>
      <c r="AT55" s="34">
        <f t="shared" ca="1" si="37"/>
        <v>1</v>
      </c>
      <c r="AU55" s="24">
        <f t="shared" ca="1" si="6"/>
        <v>0</v>
      </c>
      <c r="AV55" s="17">
        <f t="shared" ca="1" si="7"/>
        <v>0</v>
      </c>
      <c r="AW55" s="44">
        <f t="shared" ca="1" si="8"/>
        <v>0</v>
      </c>
      <c r="AX55" s="15">
        <f t="shared" ca="1" si="9"/>
        <v>0</v>
      </c>
      <c r="AY55" s="44">
        <f t="shared" ca="1" si="45"/>
        <v>0</v>
      </c>
      <c r="AZ55" s="40"/>
      <c r="BA55" s="40"/>
      <c r="BB55" s="40"/>
      <c r="BC55" s="40"/>
      <c r="BD55" s="40"/>
      <c r="BE55" s="40"/>
      <c r="BF55" s="40"/>
      <c r="BG55" s="40"/>
      <c r="BH55" s="40"/>
      <c r="BI55" s="40"/>
      <c r="BJ55" s="40"/>
      <c r="BK55" s="40"/>
      <c r="BL55" s="40"/>
      <c r="BM55" s="40"/>
      <c r="BN55" s="40"/>
      <c r="BO55" s="40"/>
      <c r="BP55" s="40"/>
      <c r="BQ55" s="40"/>
      <c r="BR55" s="40"/>
      <c r="BS55" s="40"/>
      <c r="BT55" s="40"/>
      <c r="BU55" s="40"/>
      <c r="BV55" s="40"/>
      <c r="BW55" s="40"/>
      <c r="BX55" s="40"/>
      <c r="BY55" s="40"/>
      <c r="BZ55" s="40"/>
      <c r="CA55" s="40"/>
      <c r="CB55" s="40"/>
      <c r="CC55" s="40"/>
      <c r="CD55" s="40"/>
      <c r="CE55" s="40"/>
      <c r="CF55" s="40"/>
      <c r="CG55" s="40"/>
      <c r="CH55" s="40"/>
      <c r="CI55" s="40"/>
      <c r="CJ55" s="40"/>
      <c r="CK55" s="40"/>
      <c r="CL55" s="40"/>
      <c r="CM55" s="40"/>
      <c r="CN55" s="40"/>
      <c r="CO55" s="40"/>
      <c r="CP55" s="40"/>
      <c r="CQ55" s="40"/>
      <c r="CR55" s="40"/>
      <c r="CS55" s="40"/>
      <c r="CT55" s="40"/>
      <c r="CU55" s="40"/>
      <c r="CV55" s="40"/>
      <c r="CW55" s="40"/>
      <c r="CX55" s="40"/>
      <c r="CY55" s="40"/>
      <c r="CZ55" s="40"/>
      <c r="DA55" s="40"/>
      <c r="DB55" s="40"/>
      <c r="DC55" s="40"/>
      <c r="DD55" s="40"/>
      <c r="DE55" s="40"/>
      <c r="DF55" s="40"/>
      <c r="DG55" s="40"/>
      <c r="DH55" s="40"/>
      <c r="DI55" s="40"/>
      <c r="DJ55" s="40"/>
      <c r="DK55" s="40"/>
      <c r="DL55" s="40"/>
      <c r="DM55" s="40"/>
      <c r="DN55" s="40"/>
      <c r="DO55" s="40"/>
      <c r="DP55" s="40"/>
      <c r="DQ55" s="40"/>
      <c r="DR55" s="40"/>
      <c r="DS55" s="40"/>
      <c r="DT55" s="40"/>
      <c r="DU55" s="40"/>
      <c r="DV55" s="50" t="e">
        <f>IF(#REF!&lt;&gt;"",#REF!&amp;",","")</f>
        <v>#REF!</v>
      </c>
      <c r="DW55" s="50" t="e">
        <f>IF(#REF!&lt;&gt;"",#REF!&amp;",","")</f>
        <v>#REF!</v>
      </c>
      <c r="DX55" s="50" t="e">
        <f>IF(#REF!&lt;&gt;"",#REF!&amp;",","")</f>
        <v>#REF!</v>
      </c>
      <c r="DY55" s="50" t="e">
        <f>IF(#REF!="","",CONCATENATE(#REF!,","))</f>
        <v>#REF!</v>
      </c>
      <c r="DZ55" s="50" t="e">
        <f>IF(#REF!="","",CONCATENATE(#REF!,","))</f>
        <v>#REF!</v>
      </c>
      <c r="EA55" s="50" t="e">
        <f>IF(#REF!="","",CONCATENATE(#REF!,","))</f>
        <v>#REF!</v>
      </c>
      <c r="EB55" s="52" t="e">
        <f>IF(#REF!&lt;&gt;"",#REF!&amp;",","")</f>
        <v>#REF!</v>
      </c>
      <c r="EC55" s="52" t="e">
        <f>IF(#REF!&lt;&gt;"",#REF!&amp;",","")</f>
        <v>#REF!</v>
      </c>
      <c r="ED55" s="52" t="e">
        <f>IF(#REF!&lt;&gt;"",#REF!&amp;",","")</f>
        <v>#REF!</v>
      </c>
      <c r="EE55" s="52" t="e">
        <f>IF(#REF!="","",CONCATENATE(#REF!,","))</f>
        <v>#REF!</v>
      </c>
      <c r="EF55" s="52" t="e">
        <f>IF(#REF!="","",CONCATENATE(#REF!,","))</f>
        <v>#REF!</v>
      </c>
      <c r="EG55" s="52" t="e">
        <f>IF(#REF!="","",CONCATENATE(#REF!,","))</f>
        <v>#REF!</v>
      </c>
      <c r="EJ55" s="37">
        <v>24</v>
      </c>
      <c r="EK55" s="18">
        <v>8</v>
      </c>
      <c r="EL55" s="102">
        <v>12</v>
      </c>
      <c r="EM55" s="18" t="s">
        <v>5</v>
      </c>
      <c r="EN55" s="18" t="s">
        <v>7</v>
      </c>
      <c r="EO55" s="18" t="s">
        <v>10</v>
      </c>
      <c r="EP55" s="18">
        <v>4</v>
      </c>
      <c r="EQ55" s="18" t="str">
        <f t="shared" si="46"/>
        <v>2</v>
      </c>
      <c r="ER55" s="18" t="str">
        <f>"3"</f>
        <v>3</v>
      </c>
      <c r="ES55" s="90"/>
      <c r="ET55" s="90"/>
      <c r="EU55" s="90"/>
      <c r="EV55" s="29"/>
      <c r="EW55" s="88">
        <f t="shared" ca="1" si="10"/>
        <v>2</v>
      </c>
      <c r="EX55" s="119"/>
    </row>
    <row r="56" spans="1:154" ht="15.75">
      <c r="A56" s="88">
        <f t="shared" ca="1" si="5"/>
        <v>3</v>
      </c>
      <c r="B56" s="21" t="str">
        <f t="shared" ca="1" si="0"/>
        <v>DB</v>
      </c>
      <c r="C56" s="7" t="str">
        <f t="shared" ca="1" si="42"/>
        <v/>
      </c>
      <c r="D56" s="34">
        <f t="shared" ca="1" si="43"/>
        <v>0</v>
      </c>
      <c r="E56" s="7" t="str">
        <f t="shared" si="44"/>
        <v/>
      </c>
      <c r="F56" s="33" t="str">
        <f t="shared" ca="1" si="1"/>
        <v>R</v>
      </c>
      <c r="G56" s="21">
        <f ca="1">COUNTIF($F$5:$F56,G$4)</f>
        <v>31</v>
      </c>
      <c r="H56" s="21">
        <f ca="1">COUNTIF($F$5:$F56,H$4)</f>
        <v>21</v>
      </c>
      <c r="I56" s="112">
        <f t="shared" ca="1" si="14"/>
        <v>0</v>
      </c>
      <c r="J56" s="112">
        <f t="shared" ca="1" si="15"/>
        <v>2</v>
      </c>
      <c r="K56" s="114" t="str">
        <f ca="1">IF($A56&lt;&gt;"",IF(AND(K55="PB",I56&gt;=$W$2),"Bet",IF(K55&lt;&gt;"",K55,IF(AND(I56=0,MAX(I$5:$I55)&gt;=$W$1),"PB",""))),"")</f>
        <v/>
      </c>
      <c r="L56" s="114" t="str">
        <f ca="1">IF($A56&lt;&gt;"",IF(AND(L55="PB",J56&gt;=$W$2),"Bet",IF(L55&lt;&gt;"",L55,IF(AND(J56=0,MAX(J$5:$J55)&gt;=$W$1),"PB",""))),"")</f>
        <v/>
      </c>
      <c r="M56" s="41">
        <f t="shared" ca="1" si="22"/>
        <v>1</v>
      </c>
      <c r="N56" s="34">
        <f t="shared" ca="1" si="38"/>
        <v>1</v>
      </c>
      <c r="O56" s="43" t="str">
        <f t="shared" ca="1" si="23"/>
        <v/>
      </c>
      <c r="P56" s="43" t="str">
        <f t="shared" ca="1" si="24"/>
        <v/>
      </c>
      <c r="Q56" s="21">
        <f t="shared" ca="1" si="25"/>
        <v>0</v>
      </c>
      <c r="R56" s="66">
        <f t="shared" ca="1" si="26"/>
        <v>0</v>
      </c>
      <c r="S56" s="33" t="str">
        <f t="shared" ca="1" si="2"/>
        <v>O</v>
      </c>
      <c r="T56" s="21">
        <f ca="1">COUNTIF($S$5:$S56,T$4)</f>
        <v>26</v>
      </c>
      <c r="U56" s="21">
        <f ca="1">COUNTIF($S$5:$S56,U$4)</f>
        <v>26</v>
      </c>
      <c r="V56" s="112">
        <f t="shared" ca="1" si="16"/>
        <v>2</v>
      </c>
      <c r="W56" s="112">
        <f t="shared" ca="1" si="17"/>
        <v>0</v>
      </c>
      <c r="X56" s="114" t="str">
        <f ca="1">IF($A56&lt;&gt;"",IF(AND(X55="PB",V56&gt;=$W$2),"Bet",IF(X55&lt;&gt;"",X55,IF(AND(V56=0,MAX($V$5:V55)&gt;=$W$1),"PB",""))),"")</f>
        <v/>
      </c>
      <c r="Y56" s="114" t="str">
        <f ca="1">IF($A56&lt;&gt;"",IF(AND(Y55="PB",W56&gt;=$W$2),"Bet",IF(Y55&lt;&gt;"",Y55,IF(AND(W56=0,MAX($W$5:W55)&gt;=$W$1),"PB",""))),"")</f>
        <v/>
      </c>
      <c r="Z56" s="41">
        <f t="shared" ca="1" si="27"/>
        <v>1</v>
      </c>
      <c r="AA56" s="34">
        <f t="shared" ca="1" si="39"/>
        <v>1</v>
      </c>
      <c r="AB56" s="43" t="str">
        <f t="shared" ca="1" si="28"/>
        <v/>
      </c>
      <c r="AC56" s="43" t="str">
        <f t="shared" ca="1" si="29"/>
        <v/>
      </c>
      <c r="AD56" s="21">
        <f t="shared" ca="1" si="30"/>
        <v>0</v>
      </c>
      <c r="AE56" s="66">
        <f t="shared" ca="1" si="31"/>
        <v>0</v>
      </c>
      <c r="AF56" s="33" t="str">
        <f t="shared" ca="1" si="3"/>
        <v>L</v>
      </c>
      <c r="AG56" s="21">
        <f ca="1">COUNTIF($AF$5:$AF56,AG$4)</f>
        <v>24</v>
      </c>
      <c r="AH56" s="21">
        <f ca="1">COUNTIF($AF$5:$AF56,AH$4)</f>
        <v>28</v>
      </c>
      <c r="AI56" s="112">
        <f t="shared" ca="1" si="18"/>
        <v>1</v>
      </c>
      <c r="AJ56" s="112">
        <f t="shared" ca="1" si="19"/>
        <v>0</v>
      </c>
      <c r="AK56" s="114" t="str">
        <f ca="1">IF($A56&lt;&gt;"",IF(AND(AK55="PB",AI56&gt;=$W$2),"Bet",IF(AK55&lt;&gt;"",AK55,IF(AND(AI56=0,MAX($AI$5:AI55)&gt;=$W$1),"PB",""))),"")</f>
        <v/>
      </c>
      <c r="AL56" s="114" t="str">
        <f ca="1">IF($A56&lt;&gt;"",IF(AND(AL55="PB",AJ56&gt;=$W$2),"Bet",IF(AL55&lt;&gt;"",AL55,IF(AND(AJ56=0,MAX($AJ$5:AJ55)&gt;=$W$1),"PB",""))),"")</f>
        <v/>
      </c>
      <c r="AM56" s="41">
        <f t="shared" ca="1" si="32"/>
        <v>1</v>
      </c>
      <c r="AN56" s="34">
        <f t="shared" ca="1" si="40"/>
        <v>1</v>
      </c>
      <c r="AO56" s="43" t="str">
        <f t="shared" ca="1" si="33"/>
        <v/>
      </c>
      <c r="AP56" s="43" t="str">
        <f t="shared" ca="1" si="34"/>
        <v/>
      </c>
      <c r="AQ56" s="21">
        <f t="shared" ca="1" si="35"/>
        <v>0</v>
      </c>
      <c r="AR56" s="66">
        <f t="shared" ca="1" si="36"/>
        <v>0</v>
      </c>
      <c r="AS56" s="89">
        <f t="shared" ca="1" si="4"/>
        <v>0</v>
      </c>
      <c r="AT56" s="34">
        <f t="shared" ca="1" si="37"/>
        <v>1</v>
      </c>
      <c r="AU56" s="24">
        <f t="shared" ca="1" si="6"/>
        <v>0</v>
      </c>
      <c r="AV56" s="17">
        <f t="shared" ca="1" si="7"/>
        <v>0</v>
      </c>
      <c r="AW56" s="44">
        <f t="shared" ca="1" si="8"/>
        <v>0</v>
      </c>
      <c r="AX56" s="15">
        <f t="shared" ca="1" si="9"/>
        <v>0</v>
      </c>
      <c r="AY56" s="44">
        <f t="shared" ca="1" si="45"/>
        <v>0</v>
      </c>
      <c r="AZ56" s="40"/>
      <c r="BA56" s="40"/>
      <c r="BB56" s="40"/>
      <c r="BC56" s="40"/>
      <c r="BD56" s="40"/>
      <c r="BE56" s="40"/>
      <c r="BF56" s="40"/>
      <c r="BG56" s="40"/>
      <c r="BH56" s="40"/>
      <c r="BI56" s="40"/>
      <c r="BJ56" s="40"/>
      <c r="BK56" s="40"/>
      <c r="BL56" s="40"/>
      <c r="BM56" s="40"/>
      <c r="BN56" s="40"/>
      <c r="BO56" s="40"/>
      <c r="BP56" s="40"/>
      <c r="BQ56" s="40"/>
      <c r="BR56" s="40"/>
      <c r="BS56" s="40"/>
      <c r="BT56" s="40"/>
      <c r="BU56" s="40"/>
      <c r="BV56" s="40"/>
      <c r="BW56" s="40"/>
      <c r="BX56" s="40"/>
      <c r="BY56" s="40"/>
      <c r="BZ56" s="40"/>
      <c r="CA56" s="40"/>
      <c r="CB56" s="40"/>
      <c r="CC56" s="40"/>
      <c r="CD56" s="40"/>
      <c r="CE56" s="40"/>
      <c r="CF56" s="40"/>
      <c r="CG56" s="40"/>
      <c r="CH56" s="40"/>
      <c r="CI56" s="40"/>
      <c r="CJ56" s="40"/>
      <c r="CK56" s="40"/>
      <c r="CL56" s="40"/>
      <c r="CM56" s="40"/>
      <c r="CN56" s="40"/>
      <c r="CO56" s="40"/>
      <c r="CP56" s="40"/>
      <c r="CQ56" s="40"/>
      <c r="CR56" s="40"/>
      <c r="CS56" s="40"/>
      <c r="CT56" s="40"/>
      <c r="CU56" s="40"/>
      <c r="CV56" s="40"/>
      <c r="CW56" s="40"/>
      <c r="CX56" s="40"/>
      <c r="CY56" s="40"/>
      <c r="CZ56" s="40"/>
      <c r="DA56" s="40"/>
      <c r="DB56" s="40"/>
      <c r="DC56" s="40"/>
      <c r="DD56" s="40"/>
      <c r="DE56" s="40"/>
      <c r="DF56" s="40"/>
      <c r="DG56" s="40"/>
      <c r="DH56" s="40"/>
      <c r="DI56" s="40"/>
      <c r="DJ56" s="40"/>
      <c r="DK56" s="40"/>
      <c r="DL56" s="40"/>
      <c r="DM56" s="40"/>
      <c r="DN56" s="40"/>
      <c r="DO56" s="40"/>
      <c r="DP56" s="40"/>
      <c r="DQ56" s="40"/>
      <c r="DR56" s="40"/>
      <c r="DS56" s="40"/>
      <c r="DT56" s="40"/>
      <c r="DU56" s="40"/>
      <c r="DV56" s="50" t="e">
        <f>IF(#REF!&lt;&gt;"",#REF!&amp;",","")</f>
        <v>#REF!</v>
      </c>
      <c r="DW56" s="50" t="e">
        <f>IF(#REF!&lt;&gt;"",#REF!&amp;",","")</f>
        <v>#REF!</v>
      </c>
      <c r="DX56" s="50" t="e">
        <f>IF(#REF!&lt;&gt;"",#REF!&amp;",","")</f>
        <v>#REF!</v>
      </c>
      <c r="DY56" s="50" t="e">
        <f>IF(#REF!="","",CONCATENATE(#REF!,","))</f>
        <v>#REF!</v>
      </c>
      <c r="DZ56" s="50" t="e">
        <f>IF(#REF!="","",CONCATENATE(#REF!,","))</f>
        <v>#REF!</v>
      </c>
      <c r="EA56" s="50" t="e">
        <f>IF(#REF!="","",CONCATENATE(#REF!,","))</f>
        <v>#REF!</v>
      </c>
      <c r="EB56" s="52" t="e">
        <f>IF(#REF!&lt;&gt;"",#REF!&amp;",","")</f>
        <v>#REF!</v>
      </c>
      <c r="EC56" s="52" t="e">
        <f>IF(#REF!&lt;&gt;"",#REF!&amp;",","")</f>
        <v>#REF!</v>
      </c>
      <c r="ED56" s="52" t="e">
        <f>IF(#REF!&lt;&gt;"",#REF!&amp;",","")</f>
        <v>#REF!</v>
      </c>
      <c r="EE56" s="52" t="e">
        <f>IF(#REF!="","",CONCATENATE(#REF!,","))</f>
        <v>#REF!</v>
      </c>
      <c r="EF56" s="52" t="e">
        <f>IF(#REF!="","",CONCATENATE(#REF!,","))</f>
        <v>#REF!</v>
      </c>
      <c r="EG56" s="52" t="e">
        <f>IF(#REF!="","",CONCATENATE(#REF!,","))</f>
        <v>#REF!</v>
      </c>
      <c r="EJ56" s="37">
        <v>25</v>
      </c>
      <c r="EK56" s="18">
        <v>9</v>
      </c>
      <c r="EL56" s="102">
        <v>13</v>
      </c>
      <c r="EM56" s="18" t="s">
        <v>6</v>
      </c>
      <c r="EN56" s="18" t="s">
        <v>7</v>
      </c>
      <c r="EO56" s="18" t="s">
        <v>8</v>
      </c>
      <c r="EP56" s="18">
        <v>5</v>
      </c>
      <c r="EQ56" s="18" t="str">
        <f t="shared" ref="EQ56:ER67" si="47">"3"</f>
        <v>3</v>
      </c>
      <c r="ER56" s="18" t="str">
        <f>"1"</f>
        <v>1</v>
      </c>
      <c r="ES56" s="90"/>
      <c r="ET56" s="90"/>
      <c r="EU56" s="90"/>
      <c r="EV56" s="29"/>
      <c r="EW56" s="88">
        <f t="shared" ca="1" si="10"/>
        <v>20</v>
      </c>
      <c r="EX56" s="119"/>
    </row>
    <row r="57" spans="1:154" ht="15.75">
      <c r="A57" s="88">
        <f t="shared" ca="1" si="5"/>
        <v>8</v>
      </c>
      <c r="B57" s="21" t="str">
        <f t="shared" ca="1" si="0"/>
        <v>DB</v>
      </c>
      <c r="C57" s="7" t="str">
        <f t="shared" ca="1" si="42"/>
        <v/>
      </c>
      <c r="D57" s="34">
        <f t="shared" ca="1" si="43"/>
        <v>0</v>
      </c>
      <c r="E57" s="7" t="str">
        <f t="shared" si="44"/>
        <v/>
      </c>
      <c r="F57" s="33" t="str">
        <f t="shared" ca="1" si="1"/>
        <v>B</v>
      </c>
      <c r="G57" s="21">
        <f ca="1">COUNTIF($F$5:$F57,G$4)</f>
        <v>31</v>
      </c>
      <c r="H57" s="21">
        <f ca="1">COUNTIF($F$5:$F57,H$4)</f>
        <v>22</v>
      </c>
      <c r="I57" s="112">
        <f t="shared" ca="1" si="14"/>
        <v>1</v>
      </c>
      <c r="J57" s="112">
        <f t="shared" ca="1" si="15"/>
        <v>0</v>
      </c>
      <c r="K57" s="114" t="str">
        <f ca="1">IF($A57&lt;&gt;"",IF(AND(K56="PB",I57&gt;=$W$2),"Bet",IF(K56&lt;&gt;"",K56,IF(AND(I57=0,MAX(I$5:$I56)&gt;=$W$1),"PB",""))),"")</f>
        <v/>
      </c>
      <c r="L57" s="114" t="str">
        <f ca="1">IF($A57&lt;&gt;"",IF(AND(L56="PB",J57&gt;=$W$2),"Bet",IF(L56&lt;&gt;"",L56,IF(AND(J57=0,MAX(J$5:$J56)&gt;=$W$1),"PB",""))),"")</f>
        <v/>
      </c>
      <c r="M57" s="41">
        <f t="shared" ca="1" si="22"/>
        <v>1</v>
      </c>
      <c r="N57" s="34">
        <f t="shared" ca="1" si="38"/>
        <v>1</v>
      </c>
      <c r="O57" s="43" t="str">
        <f t="shared" ca="1" si="23"/>
        <v/>
      </c>
      <c r="P57" s="43" t="str">
        <f t="shared" ca="1" si="24"/>
        <v/>
      </c>
      <c r="Q57" s="21">
        <f t="shared" ca="1" si="25"/>
        <v>0</v>
      </c>
      <c r="R57" s="66">
        <f t="shared" ca="1" si="26"/>
        <v>0</v>
      </c>
      <c r="S57" s="33" t="str">
        <f t="shared" ca="1" si="2"/>
        <v>E</v>
      </c>
      <c r="T57" s="21">
        <f ca="1">COUNTIF($S$5:$S57,T$4)</f>
        <v>27</v>
      </c>
      <c r="U57" s="21">
        <f ca="1">COUNTIF($S$5:$S57,U$4)</f>
        <v>26</v>
      </c>
      <c r="V57" s="112">
        <f t="shared" ca="1" si="16"/>
        <v>0</v>
      </c>
      <c r="W57" s="112">
        <f t="shared" ca="1" si="17"/>
        <v>1</v>
      </c>
      <c r="X57" s="114" t="str">
        <f ca="1">IF($A57&lt;&gt;"",IF(AND(X56="PB",V57&gt;=$W$2),"Bet",IF(X56&lt;&gt;"",X56,IF(AND(V57=0,MAX($V$5:V56)&gt;=$W$1),"PB",""))),"")</f>
        <v/>
      </c>
      <c r="Y57" s="114" t="str">
        <f ca="1">IF($A57&lt;&gt;"",IF(AND(Y56="PB",W57&gt;=$W$2),"Bet",IF(Y56&lt;&gt;"",Y56,IF(AND(W57=0,MAX($W$5:W56)&gt;=$W$1),"PB",""))),"")</f>
        <v/>
      </c>
      <c r="Z57" s="41">
        <f t="shared" ca="1" si="27"/>
        <v>1</v>
      </c>
      <c r="AA57" s="34">
        <f t="shared" ca="1" si="39"/>
        <v>1</v>
      </c>
      <c r="AB57" s="43" t="str">
        <f t="shared" ca="1" si="28"/>
        <v/>
      </c>
      <c r="AC57" s="43" t="str">
        <f t="shared" ca="1" si="29"/>
        <v/>
      </c>
      <c r="AD57" s="21">
        <f t="shared" ca="1" si="30"/>
        <v>0</v>
      </c>
      <c r="AE57" s="66">
        <f t="shared" ca="1" si="31"/>
        <v>0</v>
      </c>
      <c r="AF57" s="33" t="str">
        <f t="shared" ca="1" si="3"/>
        <v>L</v>
      </c>
      <c r="AG57" s="21">
        <f ca="1">COUNTIF($AF$5:$AF57,AG$4)</f>
        <v>24</v>
      </c>
      <c r="AH57" s="21">
        <f ca="1">COUNTIF($AF$5:$AF57,AH$4)</f>
        <v>29</v>
      </c>
      <c r="AI57" s="112">
        <f t="shared" ca="1" si="18"/>
        <v>2</v>
      </c>
      <c r="AJ57" s="112">
        <f t="shared" ca="1" si="19"/>
        <v>0</v>
      </c>
      <c r="AK57" s="114" t="str">
        <f ca="1">IF($A57&lt;&gt;"",IF(AND(AK56="PB",AI57&gt;=$W$2),"Bet",IF(AK56&lt;&gt;"",AK56,IF(AND(AI57=0,MAX($AI$5:AI56)&gt;=$W$1),"PB",""))),"")</f>
        <v/>
      </c>
      <c r="AL57" s="114" t="str">
        <f ca="1">IF($A57&lt;&gt;"",IF(AND(AL56="PB",AJ57&gt;=$W$2),"Bet",IF(AL56&lt;&gt;"",AL56,IF(AND(AJ57=0,MAX($AJ$5:AJ56)&gt;=$W$1),"PB",""))),"")</f>
        <v/>
      </c>
      <c r="AM57" s="41">
        <f t="shared" ca="1" si="32"/>
        <v>1</v>
      </c>
      <c r="AN57" s="34">
        <f t="shared" ca="1" si="40"/>
        <v>1</v>
      </c>
      <c r="AO57" s="43" t="str">
        <f t="shared" ca="1" si="33"/>
        <v/>
      </c>
      <c r="AP57" s="43" t="str">
        <f t="shared" ca="1" si="34"/>
        <v/>
      </c>
      <c r="AQ57" s="21">
        <f t="shared" ca="1" si="35"/>
        <v>0</v>
      </c>
      <c r="AR57" s="66">
        <f t="shared" ca="1" si="36"/>
        <v>0</v>
      </c>
      <c r="AS57" s="89">
        <f t="shared" ca="1" si="4"/>
        <v>0</v>
      </c>
      <c r="AT57" s="34">
        <f t="shared" ca="1" si="37"/>
        <v>1</v>
      </c>
      <c r="AU57" s="24">
        <f t="shared" ca="1" si="6"/>
        <v>0</v>
      </c>
      <c r="AV57" s="17">
        <f t="shared" ca="1" si="7"/>
        <v>0</v>
      </c>
      <c r="AW57" s="44">
        <f t="shared" ca="1" si="8"/>
        <v>0</v>
      </c>
      <c r="AX57" s="15">
        <f t="shared" ca="1" si="9"/>
        <v>0</v>
      </c>
      <c r="AY57" s="44">
        <f t="shared" ca="1" si="45"/>
        <v>0</v>
      </c>
      <c r="AZ57" s="40"/>
      <c r="BA57" s="40"/>
      <c r="BB57" s="40"/>
      <c r="BC57" s="40"/>
      <c r="BD57" s="40"/>
      <c r="BE57" s="40"/>
      <c r="BF57" s="40"/>
      <c r="BG57" s="40"/>
      <c r="BH57" s="40"/>
      <c r="BI57" s="40"/>
      <c r="BJ57" s="40"/>
      <c r="BK57" s="40"/>
      <c r="BL57" s="40"/>
      <c r="BM57" s="40"/>
      <c r="BN57" s="40"/>
      <c r="BO57" s="40"/>
      <c r="BP57" s="40"/>
      <c r="BQ57" s="40"/>
      <c r="BR57" s="40"/>
      <c r="BS57" s="40"/>
      <c r="BT57" s="40"/>
      <c r="BU57" s="40"/>
      <c r="BV57" s="40"/>
      <c r="BW57" s="40"/>
      <c r="BX57" s="40"/>
      <c r="BY57" s="40"/>
      <c r="BZ57" s="40"/>
      <c r="CA57" s="40"/>
      <c r="CB57" s="40"/>
      <c r="CC57" s="40"/>
      <c r="CD57" s="40"/>
      <c r="CE57" s="40"/>
      <c r="CF57" s="40"/>
      <c r="CG57" s="40"/>
      <c r="CH57" s="40"/>
      <c r="CI57" s="40"/>
      <c r="CJ57" s="40"/>
      <c r="CK57" s="40"/>
      <c r="CL57" s="40"/>
      <c r="CM57" s="40"/>
      <c r="CN57" s="40"/>
      <c r="CO57" s="40"/>
      <c r="CP57" s="40"/>
      <c r="CQ57" s="40"/>
      <c r="CR57" s="40"/>
      <c r="CS57" s="40"/>
      <c r="CT57" s="40"/>
      <c r="CU57" s="40"/>
      <c r="CV57" s="40"/>
      <c r="CW57" s="40"/>
      <c r="CX57" s="40"/>
      <c r="CY57" s="40"/>
      <c r="CZ57" s="40"/>
      <c r="DA57" s="40"/>
      <c r="DB57" s="40"/>
      <c r="DC57" s="40"/>
      <c r="DD57" s="40"/>
      <c r="DE57" s="40"/>
      <c r="DF57" s="40"/>
      <c r="DG57" s="40"/>
      <c r="DH57" s="40"/>
      <c r="DI57" s="40"/>
      <c r="DJ57" s="40"/>
      <c r="DK57" s="40"/>
      <c r="DL57" s="40"/>
      <c r="DM57" s="40"/>
      <c r="DN57" s="40"/>
      <c r="DO57" s="40"/>
      <c r="DP57" s="40"/>
      <c r="DQ57" s="40"/>
      <c r="DR57" s="40"/>
      <c r="DS57" s="40"/>
      <c r="DT57" s="40"/>
      <c r="DU57" s="40"/>
      <c r="DV57" s="50" t="e">
        <f>IF(#REF!&lt;&gt;"",#REF!&amp;",","")</f>
        <v>#REF!</v>
      </c>
      <c r="DW57" s="50" t="e">
        <f>IF(#REF!&lt;&gt;"",#REF!&amp;",","")</f>
        <v>#REF!</v>
      </c>
      <c r="DX57" s="50" t="e">
        <f>IF(#REF!&lt;&gt;"",#REF!&amp;",","")</f>
        <v>#REF!</v>
      </c>
      <c r="DY57" s="50" t="e">
        <f>IF(#REF!="","",CONCATENATE(#REF!,","))</f>
        <v>#REF!</v>
      </c>
      <c r="DZ57" s="50" t="e">
        <f>IF(#REF!="","",CONCATENATE(#REF!,","))</f>
        <v>#REF!</v>
      </c>
      <c r="EA57" s="50" t="e">
        <f>IF(#REF!="","",CONCATENATE(#REF!,","))</f>
        <v>#REF!</v>
      </c>
      <c r="EB57" s="52" t="e">
        <f>IF(#REF!&lt;&gt;"",#REF!&amp;",","")</f>
        <v>#REF!</v>
      </c>
      <c r="EC57" s="52" t="e">
        <f>IF(#REF!&lt;&gt;"",#REF!&amp;",","")</f>
        <v>#REF!</v>
      </c>
      <c r="ED57" s="52" t="e">
        <f>IF(#REF!&lt;&gt;"",#REF!&amp;",","")</f>
        <v>#REF!</v>
      </c>
      <c r="EE57" s="52" t="e">
        <f>IF(#REF!="","",CONCATENATE(#REF!,","))</f>
        <v>#REF!</v>
      </c>
      <c r="EF57" s="52" t="e">
        <f>IF(#REF!="","",CONCATENATE(#REF!,","))</f>
        <v>#REF!</v>
      </c>
      <c r="EG57" s="52" t="e">
        <f>IF(#REF!="","",CONCATENATE(#REF!,","))</f>
        <v>#REF!</v>
      </c>
      <c r="EJ57" s="37">
        <v>26</v>
      </c>
      <c r="EK57" s="18">
        <v>9</v>
      </c>
      <c r="EL57" s="102">
        <v>14</v>
      </c>
      <c r="EM57" s="18" t="s">
        <v>5</v>
      </c>
      <c r="EN57" s="18" t="s">
        <v>7</v>
      </c>
      <c r="EO57" s="18" t="s">
        <v>10</v>
      </c>
      <c r="EP57" s="18">
        <v>5</v>
      </c>
      <c r="EQ57" s="18" t="str">
        <f t="shared" si="47"/>
        <v>3</v>
      </c>
      <c r="ER57" s="18" t="str">
        <f>"2"</f>
        <v>2</v>
      </c>
      <c r="ES57" s="90"/>
      <c r="ET57" s="90"/>
      <c r="EU57" s="90"/>
      <c r="EV57" s="29"/>
      <c r="EW57" s="88">
        <f t="shared" ca="1" si="10"/>
        <v>17</v>
      </c>
      <c r="EX57" s="119"/>
    </row>
    <row r="58" spans="1:154" ht="15.75">
      <c r="A58" s="88">
        <f t="shared" ca="1" si="5"/>
        <v>33</v>
      </c>
      <c r="B58" s="21" t="str">
        <f t="shared" ca="1" si="0"/>
        <v>DB</v>
      </c>
      <c r="C58" s="7" t="str">
        <f t="shared" ca="1" si="42"/>
        <v/>
      </c>
      <c r="D58" s="34">
        <f t="shared" ca="1" si="43"/>
        <v>0</v>
      </c>
      <c r="E58" s="7" t="str">
        <f t="shared" si="44"/>
        <v/>
      </c>
      <c r="F58" s="33" t="str">
        <f t="shared" ca="1" si="1"/>
        <v>B</v>
      </c>
      <c r="G58" s="21">
        <f ca="1">COUNTIF($F$5:$F58,G$4)</f>
        <v>31</v>
      </c>
      <c r="H58" s="21">
        <f ca="1">COUNTIF($F$5:$F58,H$4)</f>
        <v>23</v>
      </c>
      <c r="I58" s="112">
        <f t="shared" ca="1" si="14"/>
        <v>2</v>
      </c>
      <c r="J58" s="112">
        <f t="shared" ca="1" si="15"/>
        <v>0</v>
      </c>
      <c r="K58" s="114" t="str">
        <f ca="1">IF($A58&lt;&gt;"",IF(AND(K57="PB",I58&gt;=$W$2),"Bet",IF(K57&lt;&gt;"",K57,IF(AND(I58=0,MAX(I$5:$I57)&gt;=$W$1),"PB",""))),"")</f>
        <v/>
      </c>
      <c r="L58" s="114" t="str">
        <f ca="1">IF($A58&lt;&gt;"",IF(AND(L57="PB",J58&gt;=$W$2),"Bet",IF(L57&lt;&gt;"",L57,IF(AND(J58=0,MAX(J$5:$J57)&gt;=$W$1),"PB",""))),"")</f>
        <v/>
      </c>
      <c r="M58" s="41">
        <f t="shared" ca="1" si="22"/>
        <v>1</v>
      </c>
      <c r="N58" s="34">
        <f t="shared" ca="1" si="38"/>
        <v>1</v>
      </c>
      <c r="O58" s="43" t="str">
        <f t="shared" ca="1" si="23"/>
        <v/>
      </c>
      <c r="P58" s="43" t="str">
        <f t="shared" ca="1" si="24"/>
        <v/>
      </c>
      <c r="Q58" s="21">
        <f t="shared" ca="1" si="25"/>
        <v>0</v>
      </c>
      <c r="R58" s="66">
        <f t="shared" ca="1" si="26"/>
        <v>0</v>
      </c>
      <c r="S58" s="33" t="str">
        <f t="shared" ca="1" si="2"/>
        <v>O</v>
      </c>
      <c r="T58" s="21">
        <f ca="1">COUNTIF($S$5:$S58,T$4)</f>
        <v>27</v>
      </c>
      <c r="U58" s="21">
        <f ca="1">COUNTIF($S$5:$S58,U$4)</f>
        <v>27</v>
      </c>
      <c r="V58" s="112">
        <f t="shared" ca="1" si="16"/>
        <v>1</v>
      </c>
      <c r="W58" s="112">
        <f t="shared" ca="1" si="17"/>
        <v>0</v>
      </c>
      <c r="X58" s="114" t="str">
        <f ca="1">IF($A58&lt;&gt;"",IF(AND(X57="PB",V58&gt;=$W$2),"Bet",IF(X57&lt;&gt;"",X57,IF(AND(V58=0,MAX($V$5:V57)&gt;=$W$1),"PB",""))),"")</f>
        <v/>
      </c>
      <c r="Y58" s="114" t="str">
        <f ca="1">IF($A58&lt;&gt;"",IF(AND(Y57="PB",W58&gt;=$W$2),"Bet",IF(Y57&lt;&gt;"",Y57,IF(AND(W58=0,MAX($W$5:W57)&gt;=$W$1),"PB",""))),"")</f>
        <v/>
      </c>
      <c r="Z58" s="41">
        <f t="shared" ca="1" si="27"/>
        <v>1</v>
      </c>
      <c r="AA58" s="34">
        <f t="shared" ca="1" si="39"/>
        <v>1</v>
      </c>
      <c r="AB58" s="43" t="str">
        <f t="shared" ca="1" si="28"/>
        <v/>
      </c>
      <c r="AC58" s="43" t="str">
        <f t="shared" ca="1" si="29"/>
        <v/>
      </c>
      <c r="AD58" s="21">
        <f t="shared" ca="1" si="30"/>
        <v>0</v>
      </c>
      <c r="AE58" s="66">
        <f t="shared" ca="1" si="31"/>
        <v>0</v>
      </c>
      <c r="AF58" s="33" t="str">
        <f t="shared" ca="1" si="3"/>
        <v>H</v>
      </c>
      <c r="AG58" s="21">
        <f ca="1">COUNTIF($AF$5:$AF58,AG$4)</f>
        <v>25</v>
      </c>
      <c r="AH58" s="21">
        <f ca="1">COUNTIF($AF$5:$AF58,AH$4)</f>
        <v>29</v>
      </c>
      <c r="AI58" s="112">
        <f t="shared" ca="1" si="18"/>
        <v>0</v>
      </c>
      <c r="AJ58" s="112">
        <f t="shared" ca="1" si="19"/>
        <v>1</v>
      </c>
      <c r="AK58" s="114" t="str">
        <f ca="1">IF($A58&lt;&gt;"",IF(AND(AK57="PB",AI58&gt;=$W$2),"Bet",IF(AK57&lt;&gt;"",AK57,IF(AND(AI58=0,MAX($AI$5:AI57)&gt;=$W$1),"PB",""))),"")</f>
        <v/>
      </c>
      <c r="AL58" s="114" t="str">
        <f ca="1">IF($A58&lt;&gt;"",IF(AND(AL57="PB",AJ58&gt;=$W$2),"Bet",IF(AL57&lt;&gt;"",AL57,IF(AND(AJ58=0,MAX($AJ$5:AJ57)&gt;=$W$1),"PB",""))),"")</f>
        <v/>
      </c>
      <c r="AM58" s="41">
        <f t="shared" ca="1" si="32"/>
        <v>1</v>
      </c>
      <c r="AN58" s="34">
        <f t="shared" ca="1" si="40"/>
        <v>1</v>
      </c>
      <c r="AO58" s="43" t="str">
        <f t="shared" ca="1" si="33"/>
        <v/>
      </c>
      <c r="AP58" s="43" t="str">
        <f t="shared" ca="1" si="34"/>
        <v/>
      </c>
      <c r="AQ58" s="21">
        <f t="shared" ca="1" si="35"/>
        <v>0</v>
      </c>
      <c r="AR58" s="66">
        <f t="shared" ca="1" si="36"/>
        <v>0</v>
      </c>
      <c r="AS58" s="89">
        <f t="shared" ca="1" si="4"/>
        <v>0</v>
      </c>
      <c r="AT58" s="34">
        <f t="shared" ca="1" si="37"/>
        <v>1</v>
      </c>
      <c r="AU58" s="24">
        <f t="shared" ca="1" si="6"/>
        <v>0</v>
      </c>
      <c r="AV58" s="17">
        <f t="shared" ca="1" si="7"/>
        <v>0</v>
      </c>
      <c r="AW58" s="44">
        <f t="shared" ca="1" si="8"/>
        <v>0</v>
      </c>
      <c r="AX58" s="15">
        <f t="shared" ca="1" si="9"/>
        <v>0</v>
      </c>
      <c r="AY58" s="44">
        <f t="shared" ca="1" si="45"/>
        <v>0</v>
      </c>
      <c r="AZ58" s="40"/>
      <c r="BA58" s="40"/>
      <c r="BB58" s="40"/>
      <c r="BC58" s="40"/>
      <c r="BD58" s="40"/>
      <c r="BE58" s="40"/>
      <c r="BF58" s="40"/>
      <c r="BG58" s="40"/>
      <c r="BH58" s="40"/>
      <c r="BI58" s="40"/>
      <c r="BJ58" s="40"/>
      <c r="BK58" s="40"/>
      <c r="BL58" s="40"/>
      <c r="BM58" s="40"/>
      <c r="BN58" s="40"/>
      <c r="BO58" s="40"/>
      <c r="BP58" s="40"/>
      <c r="BQ58" s="40"/>
      <c r="BR58" s="40"/>
      <c r="BS58" s="40"/>
      <c r="BT58" s="40"/>
      <c r="BU58" s="40"/>
      <c r="BV58" s="40"/>
      <c r="BW58" s="40"/>
      <c r="BX58" s="40"/>
      <c r="BY58" s="40"/>
      <c r="BZ58" s="40"/>
      <c r="CA58" s="40"/>
      <c r="CB58" s="40"/>
      <c r="CC58" s="40"/>
      <c r="CD58" s="40"/>
      <c r="CE58" s="40"/>
      <c r="CF58" s="40"/>
      <c r="CG58" s="40"/>
      <c r="CH58" s="40"/>
      <c r="CI58" s="40"/>
      <c r="CJ58" s="40"/>
      <c r="CK58" s="40"/>
      <c r="CL58" s="40"/>
      <c r="CM58" s="40"/>
      <c r="CN58" s="40"/>
      <c r="CO58" s="40"/>
      <c r="CP58" s="40"/>
      <c r="CQ58" s="40"/>
      <c r="CR58" s="40"/>
      <c r="CS58" s="40"/>
      <c r="CT58" s="40"/>
      <c r="CU58" s="40"/>
      <c r="CV58" s="40"/>
      <c r="CW58" s="40"/>
      <c r="CX58" s="40"/>
      <c r="CY58" s="40"/>
      <c r="CZ58" s="40"/>
      <c r="DA58" s="40"/>
      <c r="DB58" s="40"/>
      <c r="DC58" s="40"/>
      <c r="DD58" s="40"/>
      <c r="DE58" s="40"/>
      <c r="DF58" s="40"/>
      <c r="DG58" s="40"/>
      <c r="DH58" s="40"/>
      <c r="DI58" s="40"/>
      <c r="DJ58" s="40"/>
      <c r="DK58" s="40"/>
      <c r="DL58" s="40"/>
      <c r="DM58" s="40"/>
      <c r="DN58" s="40"/>
      <c r="DO58" s="40"/>
      <c r="DP58" s="40"/>
      <c r="DQ58" s="40"/>
      <c r="DR58" s="40"/>
      <c r="DS58" s="40"/>
      <c r="DT58" s="40"/>
      <c r="DU58" s="40"/>
      <c r="DV58" s="50" t="e">
        <f>IF(#REF!&lt;&gt;"",#REF!&amp;",","")</f>
        <v>#REF!</v>
      </c>
      <c r="DW58" s="50" t="e">
        <f>IF(#REF!&lt;&gt;"",#REF!&amp;",","")</f>
        <v>#REF!</v>
      </c>
      <c r="DX58" s="50" t="e">
        <f>IF(#REF!&lt;&gt;"",#REF!&amp;",","")</f>
        <v>#REF!</v>
      </c>
      <c r="DY58" s="50" t="e">
        <f>IF(#REF!="","",CONCATENATE(#REF!,","))</f>
        <v>#REF!</v>
      </c>
      <c r="DZ58" s="50" t="e">
        <f>IF(#REF!="","",CONCATENATE(#REF!,","))</f>
        <v>#REF!</v>
      </c>
      <c r="EA58" s="50" t="e">
        <f>IF(#REF!="","",CONCATENATE(#REF!,","))</f>
        <v>#REF!</v>
      </c>
      <c r="EB58" s="52" t="e">
        <f>IF(#REF!&lt;&gt;"",#REF!&amp;",","")</f>
        <v>#REF!</v>
      </c>
      <c r="EC58" s="52" t="e">
        <f>IF(#REF!&lt;&gt;"",#REF!&amp;",","")</f>
        <v>#REF!</v>
      </c>
      <c r="ED58" s="52" t="e">
        <f>IF(#REF!&lt;&gt;"",#REF!&amp;",","")</f>
        <v>#REF!</v>
      </c>
      <c r="EE58" s="52" t="e">
        <f>IF(#REF!="","",CONCATENATE(#REF!,","))</f>
        <v>#REF!</v>
      </c>
      <c r="EF58" s="52" t="e">
        <f>IF(#REF!="","",CONCATENATE(#REF!,","))</f>
        <v>#REF!</v>
      </c>
      <c r="EG58" s="52" t="e">
        <f>IF(#REF!="","",CONCATENATE(#REF!,","))</f>
        <v>#REF!</v>
      </c>
      <c r="EJ58" s="37">
        <v>27</v>
      </c>
      <c r="EK58" s="18">
        <v>9</v>
      </c>
      <c r="EL58" s="102">
        <v>15</v>
      </c>
      <c r="EM58" s="18" t="s">
        <v>6</v>
      </c>
      <c r="EN58" s="18" t="s">
        <v>7</v>
      </c>
      <c r="EO58" s="18" t="s">
        <v>8</v>
      </c>
      <c r="EP58" s="18">
        <v>5</v>
      </c>
      <c r="EQ58" s="18" t="str">
        <f t="shared" si="47"/>
        <v>3</v>
      </c>
      <c r="ER58" s="18" t="str">
        <f t="shared" si="47"/>
        <v>3</v>
      </c>
      <c r="ES58" s="90"/>
      <c r="ET58" s="90"/>
      <c r="EU58" s="90"/>
      <c r="EV58" s="29"/>
      <c r="EW58" s="88">
        <f t="shared" ca="1" si="10"/>
        <v>33</v>
      </c>
      <c r="EX58" s="119"/>
    </row>
    <row r="59" spans="1:154" ht="15.75">
      <c r="A59" s="88">
        <f t="shared" ca="1" si="5"/>
        <v>19</v>
      </c>
      <c r="B59" s="21" t="str">
        <f t="shared" ca="1" si="0"/>
        <v>DB</v>
      </c>
      <c r="C59" s="7" t="str">
        <f t="shared" ca="1" si="42"/>
        <v/>
      </c>
      <c r="D59" s="34">
        <f t="shared" ca="1" si="43"/>
        <v>0</v>
      </c>
      <c r="E59" s="7" t="str">
        <f t="shared" si="44"/>
        <v/>
      </c>
      <c r="F59" s="33" t="str">
        <f t="shared" ca="1" si="1"/>
        <v>R</v>
      </c>
      <c r="G59" s="21">
        <f ca="1">COUNTIF($F$5:$F59,G$4)</f>
        <v>32</v>
      </c>
      <c r="H59" s="21">
        <f ca="1">COUNTIF($F$5:$F59,H$4)</f>
        <v>23</v>
      </c>
      <c r="I59" s="112">
        <f t="shared" ca="1" si="14"/>
        <v>0</v>
      </c>
      <c r="J59" s="112">
        <f t="shared" ca="1" si="15"/>
        <v>1</v>
      </c>
      <c r="K59" s="114" t="str">
        <f ca="1">IF($A59&lt;&gt;"",IF(AND(K58="PB",I59&gt;=$W$2),"Bet",IF(K58&lt;&gt;"",K58,IF(AND(I59=0,MAX(I$5:$I58)&gt;=$W$1),"PB",""))),"")</f>
        <v/>
      </c>
      <c r="L59" s="114" t="str">
        <f ca="1">IF($A59&lt;&gt;"",IF(AND(L58="PB",J59&gt;=$W$2),"Bet",IF(L58&lt;&gt;"",L58,IF(AND(J59=0,MAX(J$5:$J58)&gt;=$W$1),"PB",""))),"")</f>
        <v/>
      </c>
      <c r="M59" s="41">
        <f t="shared" ca="1" si="22"/>
        <v>1</v>
      </c>
      <c r="N59" s="34">
        <f t="shared" ca="1" si="38"/>
        <v>1</v>
      </c>
      <c r="O59" s="43" t="str">
        <f t="shared" ca="1" si="23"/>
        <v/>
      </c>
      <c r="P59" s="43" t="str">
        <f t="shared" ca="1" si="24"/>
        <v/>
      </c>
      <c r="Q59" s="21">
        <f t="shared" ca="1" si="25"/>
        <v>0</v>
      </c>
      <c r="R59" s="66">
        <f t="shared" ca="1" si="26"/>
        <v>0</v>
      </c>
      <c r="S59" s="33" t="str">
        <f t="shared" ca="1" si="2"/>
        <v>O</v>
      </c>
      <c r="T59" s="21">
        <f ca="1">COUNTIF($S$5:$S59,T$4)</f>
        <v>27</v>
      </c>
      <c r="U59" s="21">
        <f ca="1">COUNTIF($S$5:$S59,U$4)</f>
        <v>28</v>
      </c>
      <c r="V59" s="112">
        <f t="shared" ca="1" si="16"/>
        <v>2</v>
      </c>
      <c r="W59" s="112">
        <f t="shared" ca="1" si="17"/>
        <v>0</v>
      </c>
      <c r="X59" s="114" t="str">
        <f ca="1">IF($A59&lt;&gt;"",IF(AND(X58="PB",V59&gt;=$W$2),"Bet",IF(X58&lt;&gt;"",X58,IF(AND(V59=0,MAX($V$5:V58)&gt;=$W$1),"PB",""))),"")</f>
        <v/>
      </c>
      <c r="Y59" s="114" t="str">
        <f ca="1">IF($A59&lt;&gt;"",IF(AND(Y58="PB",W59&gt;=$W$2),"Bet",IF(Y58&lt;&gt;"",Y58,IF(AND(W59=0,MAX($W$5:W58)&gt;=$W$1),"PB",""))),"")</f>
        <v/>
      </c>
      <c r="Z59" s="41">
        <f t="shared" ca="1" si="27"/>
        <v>1</v>
      </c>
      <c r="AA59" s="34">
        <f t="shared" ca="1" si="39"/>
        <v>1</v>
      </c>
      <c r="AB59" s="43" t="str">
        <f t="shared" ca="1" si="28"/>
        <v/>
      </c>
      <c r="AC59" s="43" t="str">
        <f t="shared" ca="1" si="29"/>
        <v/>
      </c>
      <c r="AD59" s="21">
        <f t="shared" ca="1" si="30"/>
        <v>0</v>
      </c>
      <c r="AE59" s="66">
        <f t="shared" ca="1" si="31"/>
        <v>0</v>
      </c>
      <c r="AF59" s="33" t="str">
        <f t="shared" ca="1" si="3"/>
        <v>H</v>
      </c>
      <c r="AG59" s="21">
        <f ca="1">COUNTIF($AF$5:$AF59,AG$4)</f>
        <v>26</v>
      </c>
      <c r="AH59" s="21">
        <f ca="1">COUNTIF($AF$5:$AF59,AH$4)</f>
        <v>29</v>
      </c>
      <c r="AI59" s="112">
        <f t="shared" ca="1" si="18"/>
        <v>0</v>
      </c>
      <c r="AJ59" s="112">
        <f t="shared" ca="1" si="19"/>
        <v>2</v>
      </c>
      <c r="AK59" s="114" t="str">
        <f ca="1">IF($A59&lt;&gt;"",IF(AND(AK58="PB",AI59&gt;=$W$2),"Bet",IF(AK58&lt;&gt;"",AK58,IF(AND(AI59=0,MAX($AI$5:AI58)&gt;=$W$1),"PB",""))),"")</f>
        <v/>
      </c>
      <c r="AL59" s="114" t="str">
        <f ca="1">IF($A59&lt;&gt;"",IF(AND(AL58="PB",AJ59&gt;=$W$2),"Bet",IF(AL58&lt;&gt;"",AL58,IF(AND(AJ59=0,MAX($AJ$5:AJ58)&gt;=$W$1),"PB",""))),"")</f>
        <v/>
      </c>
      <c r="AM59" s="41">
        <f t="shared" ca="1" si="32"/>
        <v>1</v>
      </c>
      <c r="AN59" s="34">
        <f t="shared" ca="1" si="40"/>
        <v>1</v>
      </c>
      <c r="AO59" s="43" t="str">
        <f t="shared" ca="1" si="33"/>
        <v/>
      </c>
      <c r="AP59" s="43" t="str">
        <f t="shared" ca="1" si="34"/>
        <v/>
      </c>
      <c r="AQ59" s="21">
        <f t="shared" ca="1" si="35"/>
        <v>0</v>
      </c>
      <c r="AR59" s="66">
        <f t="shared" ca="1" si="36"/>
        <v>0</v>
      </c>
      <c r="AS59" s="89">
        <f t="shared" ca="1" si="4"/>
        <v>0</v>
      </c>
      <c r="AT59" s="34">
        <f t="shared" ca="1" si="37"/>
        <v>1</v>
      </c>
      <c r="AU59" s="24">
        <f t="shared" ca="1" si="6"/>
        <v>0</v>
      </c>
      <c r="AV59" s="17">
        <f t="shared" ca="1" si="7"/>
        <v>0</v>
      </c>
      <c r="AW59" s="44">
        <f t="shared" ca="1" si="8"/>
        <v>0</v>
      </c>
      <c r="AX59" s="15">
        <f t="shared" ca="1" si="9"/>
        <v>0</v>
      </c>
      <c r="AY59" s="44">
        <f t="shared" ca="1" si="45"/>
        <v>0</v>
      </c>
      <c r="AZ59" s="40"/>
      <c r="BA59" s="40"/>
      <c r="BB59" s="40"/>
      <c r="BC59" s="40"/>
      <c r="BD59" s="40"/>
      <c r="BE59" s="40"/>
      <c r="BF59" s="40"/>
      <c r="BG59" s="40"/>
      <c r="BH59" s="40"/>
      <c r="BI59" s="40"/>
      <c r="BJ59" s="40"/>
      <c r="BK59" s="40"/>
      <c r="BL59" s="40"/>
      <c r="BM59" s="40"/>
      <c r="BN59" s="40"/>
      <c r="BO59" s="40"/>
      <c r="BP59" s="40"/>
      <c r="BQ59" s="40"/>
      <c r="BR59" s="40"/>
      <c r="BS59" s="40"/>
      <c r="BT59" s="40"/>
      <c r="BU59" s="40"/>
      <c r="BV59" s="40"/>
      <c r="BW59" s="40"/>
      <c r="BX59" s="40"/>
      <c r="BY59" s="40"/>
      <c r="BZ59" s="40"/>
      <c r="CA59" s="40"/>
      <c r="CB59" s="40"/>
      <c r="CC59" s="40"/>
      <c r="CD59" s="40"/>
      <c r="CE59" s="40"/>
      <c r="CF59" s="40"/>
      <c r="CG59" s="40"/>
      <c r="CH59" s="40"/>
      <c r="CI59" s="40"/>
      <c r="CJ59" s="40"/>
      <c r="CK59" s="40"/>
      <c r="CL59" s="40"/>
      <c r="CM59" s="40"/>
      <c r="CN59" s="40"/>
      <c r="CO59" s="40"/>
      <c r="CP59" s="40"/>
      <c r="CQ59" s="40"/>
      <c r="CR59" s="40"/>
      <c r="CS59" s="40"/>
      <c r="CT59" s="40"/>
      <c r="CU59" s="40"/>
      <c r="CV59" s="40"/>
      <c r="CW59" s="40"/>
      <c r="CX59" s="40"/>
      <c r="CY59" s="40"/>
      <c r="CZ59" s="40"/>
      <c r="DA59" s="40"/>
      <c r="DB59" s="40"/>
      <c r="DC59" s="40"/>
      <c r="DD59" s="40"/>
      <c r="DE59" s="40"/>
      <c r="DF59" s="40"/>
      <c r="DG59" s="40"/>
      <c r="DH59" s="40"/>
      <c r="DI59" s="40"/>
      <c r="DJ59" s="40"/>
      <c r="DK59" s="40"/>
      <c r="DL59" s="40"/>
      <c r="DM59" s="40"/>
      <c r="DN59" s="40"/>
      <c r="DO59" s="40"/>
      <c r="DP59" s="40"/>
      <c r="DQ59" s="40"/>
      <c r="DR59" s="40"/>
      <c r="DS59" s="40"/>
      <c r="DT59" s="40"/>
      <c r="DU59" s="40"/>
      <c r="DV59" s="50" t="e">
        <f>IF(#REF!&lt;&gt;"",#REF!&amp;",","")</f>
        <v>#REF!</v>
      </c>
      <c r="DW59" s="50" t="e">
        <f>IF(#REF!&lt;&gt;"",#REF!&amp;",","")</f>
        <v>#REF!</v>
      </c>
      <c r="DX59" s="50" t="e">
        <f>IF(#REF!&lt;&gt;"",#REF!&amp;",","")</f>
        <v>#REF!</v>
      </c>
      <c r="DY59" s="50" t="e">
        <f>IF(#REF!="","",CONCATENATE(#REF!,","))</f>
        <v>#REF!</v>
      </c>
      <c r="DZ59" s="50" t="e">
        <f>IF(#REF!="","",CONCATENATE(#REF!,","))</f>
        <v>#REF!</v>
      </c>
      <c r="EA59" s="50" t="e">
        <f>IF(#REF!="","",CONCATENATE(#REF!,","))</f>
        <v>#REF!</v>
      </c>
      <c r="EB59" s="52" t="e">
        <f>IF(#REF!&lt;&gt;"",#REF!&amp;",","")</f>
        <v>#REF!</v>
      </c>
      <c r="EC59" s="52" t="e">
        <f>IF(#REF!&lt;&gt;"",#REF!&amp;",","")</f>
        <v>#REF!</v>
      </c>
      <c r="ED59" s="52" t="e">
        <f>IF(#REF!&lt;&gt;"",#REF!&amp;",","")</f>
        <v>#REF!</v>
      </c>
      <c r="EE59" s="52" t="e">
        <f>IF(#REF!="","",CONCATENATE(#REF!,","))</f>
        <v>#REF!</v>
      </c>
      <c r="EF59" s="52" t="e">
        <f>IF(#REF!="","",CONCATENATE(#REF!,","))</f>
        <v>#REF!</v>
      </c>
      <c r="EG59" s="52" t="e">
        <f>IF(#REF!="","",CONCATENATE(#REF!,","))</f>
        <v>#REF!</v>
      </c>
      <c r="EJ59" s="37">
        <v>28</v>
      </c>
      <c r="EK59" s="18">
        <v>10</v>
      </c>
      <c r="EL59" s="102">
        <v>13</v>
      </c>
      <c r="EM59" s="18" t="s">
        <v>5</v>
      </c>
      <c r="EN59" s="18" t="s">
        <v>7</v>
      </c>
      <c r="EO59" s="18" t="s">
        <v>10</v>
      </c>
      <c r="EP59" s="18">
        <v>5</v>
      </c>
      <c r="EQ59" s="18" t="str">
        <f t="shared" si="47"/>
        <v>3</v>
      </c>
      <c r="ER59" s="18" t="str">
        <f>"1"</f>
        <v>1</v>
      </c>
      <c r="ES59" s="90"/>
      <c r="ET59" s="90"/>
      <c r="EU59" s="90"/>
      <c r="EV59" s="29"/>
      <c r="EW59" s="88">
        <f t="shared" ca="1" si="10"/>
        <v>7</v>
      </c>
      <c r="EX59" s="119"/>
    </row>
    <row r="60" spans="1:154" ht="15.75">
      <c r="A60" s="88">
        <f t="shared" ca="1" si="5"/>
        <v>7</v>
      </c>
      <c r="B60" s="21" t="str">
        <f t="shared" ca="1" si="0"/>
        <v>DB</v>
      </c>
      <c r="C60" s="7" t="str">
        <f t="shared" ca="1" si="42"/>
        <v/>
      </c>
      <c r="D60" s="34">
        <f t="shared" ca="1" si="43"/>
        <v>0</v>
      </c>
      <c r="E60" s="7" t="str">
        <f t="shared" si="44"/>
        <v/>
      </c>
      <c r="F60" s="33" t="str">
        <f t="shared" ca="1" si="1"/>
        <v>R</v>
      </c>
      <c r="G60" s="21">
        <f ca="1">COUNTIF($F$5:$F60,G$4)</f>
        <v>33</v>
      </c>
      <c r="H60" s="21">
        <f ca="1">COUNTIF($F$5:$F60,H$4)</f>
        <v>23</v>
      </c>
      <c r="I60" s="112">
        <f t="shared" ca="1" si="14"/>
        <v>0</v>
      </c>
      <c r="J60" s="112">
        <f t="shared" ca="1" si="15"/>
        <v>2</v>
      </c>
      <c r="K60" s="114" t="str">
        <f ca="1">IF($A60&lt;&gt;"",IF(AND(K59="PB",I60&gt;=$W$2),"Bet",IF(K59&lt;&gt;"",K59,IF(AND(I60=0,MAX(I$5:$I59)&gt;=$W$1),"PB",""))),"")</f>
        <v/>
      </c>
      <c r="L60" s="114" t="str">
        <f ca="1">IF($A60&lt;&gt;"",IF(AND(L59="PB",J60&gt;=$W$2),"Bet",IF(L59&lt;&gt;"",L59,IF(AND(J60=0,MAX(J$5:$J59)&gt;=$W$1),"PB",""))),"")</f>
        <v/>
      </c>
      <c r="M60" s="41">
        <f t="shared" ca="1" si="22"/>
        <v>1</v>
      </c>
      <c r="N60" s="34">
        <f t="shared" ca="1" si="38"/>
        <v>1</v>
      </c>
      <c r="O60" s="43" t="str">
        <f t="shared" ca="1" si="23"/>
        <v/>
      </c>
      <c r="P60" s="43" t="str">
        <f t="shared" ca="1" si="24"/>
        <v/>
      </c>
      <c r="Q60" s="21">
        <f t="shared" ca="1" si="25"/>
        <v>0</v>
      </c>
      <c r="R60" s="66">
        <f t="shared" ca="1" si="26"/>
        <v>0</v>
      </c>
      <c r="S60" s="33" t="str">
        <f t="shared" ca="1" si="2"/>
        <v>O</v>
      </c>
      <c r="T60" s="21">
        <f ca="1">COUNTIF($S$5:$S60,T$4)</f>
        <v>27</v>
      </c>
      <c r="U60" s="21">
        <f ca="1">COUNTIF($S$5:$S60,U$4)</f>
        <v>29</v>
      </c>
      <c r="V60" s="112">
        <f t="shared" ca="1" si="16"/>
        <v>3</v>
      </c>
      <c r="W60" s="112">
        <f t="shared" ca="1" si="17"/>
        <v>0</v>
      </c>
      <c r="X60" s="114" t="str">
        <f ca="1">IF($A60&lt;&gt;"",IF(AND(X59="PB",V60&gt;=$W$2),"Bet",IF(X59&lt;&gt;"",X59,IF(AND(V60=0,MAX($V$5:V59)&gt;=$W$1),"PB",""))),"")</f>
        <v/>
      </c>
      <c r="Y60" s="114" t="str">
        <f ca="1">IF($A60&lt;&gt;"",IF(AND(Y59="PB",W60&gt;=$W$2),"Bet",IF(Y59&lt;&gt;"",Y59,IF(AND(W60=0,MAX($W$5:W59)&gt;=$W$1),"PB",""))),"")</f>
        <v/>
      </c>
      <c r="Z60" s="41">
        <f t="shared" ca="1" si="27"/>
        <v>1</v>
      </c>
      <c r="AA60" s="34">
        <f t="shared" ca="1" si="39"/>
        <v>1</v>
      </c>
      <c r="AB60" s="43" t="str">
        <f t="shared" ca="1" si="28"/>
        <v/>
      </c>
      <c r="AC60" s="43" t="str">
        <f t="shared" ca="1" si="29"/>
        <v/>
      </c>
      <c r="AD60" s="21">
        <f t="shared" ca="1" si="30"/>
        <v>0</v>
      </c>
      <c r="AE60" s="66">
        <f t="shared" ca="1" si="31"/>
        <v>0</v>
      </c>
      <c r="AF60" s="33" t="str">
        <f t="shared" ca="1" si="3"/>
        <v>L</v>
      </c>
      <c r="AG60" s="21">
        <f ca="1">COUNTIF($AF$5:$AF60,AG$4)</f>
        <v>26</v>
      </c>
      <c r="AH60" s="21">
        <f ca="1">COUNTIF($AF$5:$AF60,AH$4)</f>
        <v>30</v>
      </c>
      <c r="AI60" s="112">
        <f t="shared" ca="1" si="18"/>
        <v>1</v>
      </c>
      <c r="AJ60" s="112">
        <f t="shared" ca="1" si="19"/>
        <v>0</v>
      </c>
      <c r="AK60" s="114" t="str">
        <f ca="1">IF($A60&lt;&gt;"",IF(AND(AK59="PB",AI60&gt;=$W$2),"Bet",IF(AK59&lt;&gt;"",AK59,IF(AND(AI60=0,MAX($AI$5:AI59)&gt;=$W$1),"PB",""))),"")</f>
        <v/>
      </c>
      <c r="AL60" s="114" t="str">
        <f ca="1">IF($A60&lt;&gt;"",IF(AND(AL59="PB",AJ60&gt;=$W$2),"Bet",IF(AL59&lt;&gt;"",AL59,IF(AND(AJ60=0,MAX($AJ$5:AJ59)&gt;=$W$1),"PB",""))),"")</f>
        <v/>
      </c>
      <c r="AM60" s="41">
        <f t="shared" ca="1" si="32"/>
        <v>1</v>
      </c>
      <c r="AN60" s="34">
        <f t="shared" ca="1" si="40"/>
        <v>1</v>
      </c>
      <c r="AO60" s="43" t="str">
        <f t="shared" ca="1" si="33"/>
        <v/>
      </c>
      <c r="AP60" s="43" t="str">
        <f t="shared" ca="1" si="34"/>
        <v/>
      </c>
      <c r="AQ60" s="21">
        <f t="shared" ca="1" si="35"/>
        <v>0</v>
      </c>
      <c r="AR60" s="66">
        <f t="shared" ca="1" si="36"/>
        <v>0</v>
      </c>
      <c r="AS60" s="89">
        <f t="shared" ca="1" si="4"/>
        <v>0</v>
      </c>
      <c r="AT60" s="34">
        <f t="shared" ca="1" si="37"/>
        <v>1</v>
      </c>
      <c r="AU60" s="24">
        <f t="shared" ca="1" si="6"/>
        <v>0</v>
      </c>
      <c r="AV60" s="17">
        <f t="shared" ca="1" si="7"/>
        <v>0</v>
      </c>
      <c r="AW60" s="44">
        <f t="shared" ca="1" si="8"/>
        <v>0</v>
      </c>
      <c r="AX60" s="15">
        <f t="shared" ca="1" si="9"/>
        <v>0</v>
      </c>
      <c r="AY60" s="44">
        <f t="shared" ca="1" si="45"/>
        <v>0</v>
      </c>
      <c r="AZ60" s="40"/>
      <c r="BA60" s="40"/>
      <c r="BB60" s="40"/>
      <c r="BC60" s="40"/>
      <c r="BD60" s="40"/>
      <c r="BE60" s="40"/>
      <c r="BF60" s="40"/>
      <c r="BG60" s="40"/>
      <c r="BH60" s="40"/>
      <c r="BI60" s="40"/>
      <c r="BJ60" s="40"/>
      <c r="BK60" s="40"/>
      <c r="BL60" s="40"/>
      <c r="BM60" s="40"/>
      <c r="BN60" s="40"/>
      <c r="BO60" s="40"/>
      <c r="BP60" s="40"/>
      <c r="BQ60" s="40"/>
      <c r="BR60" s="40"/>
      <c r="BS60" s="40"/>
      <c r="BT60" s="40"/>
      <c r="BU60" s="40"/>
      <c r="BV60" s="40"/>
      <c r="BW60" s="40"/>
      <c r="BX60" s="40"/>
      <c r="BY60" s="40"/>
      <c r="BZ60" s="40"/>
      <c r="CA60" s="40"/>
      <c r="CB60" s="40"/>
      <c r="CC60" s="40"/>
      <c r="CD60" s="40"/>
      <c r="CE60" s="40"/>
      <c r="CF60" s="40"/>
      <c r="CG60" s="40"/>
      <c r="CH60" s="40"/>
      <c r="CI60" s="40"/>
      <c r="CJ60" s="40"/>
      <c r="CK60" s="40"/>
      <c r="CL60" s="40"/>
      <c r="CM60" s="40"/>
      <c r="CN60" s="40"/>
      <c r="CO60" s="40"/>
      <c r="CP60" s="40"/>
      <c r="CQ60" s="40"/>
      <c r="CR60" s="40"/>
      <c r="CS60" s="40"/>
      <c r="CT60" s="40"/>
      <c r="CU60" s="40"/>
      <c r="CV60" s="40"/>
      <c r="CW60" s="40"/>
      <c r="CX60" s="40"/>
      <c r="CY60" s="40"/>
      <c r="CZ60" s="40"/>
      <c r="DA60" s="40"/>
      <c r="DB60" s="40"/>
      <c r="DC60" s="40"/>
      <c r="DD60" s="40"/>
      <c r="DE60" s="40"/>
      <c r="DF60" s="40"/>
      <c r="DG60" s="40"/>
      <c r="DH60" s="40"/>
      <c r="DI60" s="40"/>
      <c r="DJ60" s="40"/>
      <c r="DK60" s="40"/>
      <c r="DL60" s="40"/>
      <c r="DM60" s="40"/>
      <c r="DN60" s="40"/>
      <c r="DO60" s="40"/>
      <c r="DP60" s="40"/>
      <c r="DQ60" s="40"/>
      <c r="DR60" s="40"/>
      <c r="DS60" s="40"/>
      <c r="DT60" s="40"/>
      <c r="DU60" s="40"/>
      <c r="DV60" s="50" t="e">
        <f>IF(#REF!&lt;&gt;"",#REF!&amp;",","")</f>
        <v>#REF!</v>
      </c>
      <c r="DW60" s="50" t="e">
        <f>IF(#REF!&lt;&gt;"",#REF!&amp;",","")</f>
        <v>#REF!</v>
      </c>
      <c r="DX60" s="50" t="e">
        <f>IF(#REF!&lt;&gt;"",#REF!&amp;",","")</f>
        <v>#REF!</v>
      </c>
      <c r="DY60" s="50" t="e">
        <f>IF(#REF!="","",CONCATENATE(#REF!,","))</f>
        <v>#REF!</v>
      </c>
      <c r="DZ60" s="50" t="e">
        <f>IF(#REF!="","",CONCATENATE(#REF!,","))</f>
        <v>#REF!</v>
      </c>
      <c r="EA60" s="50" t="e">
        <f>IF(#REF!="","",CONCATENATE(#REF!,","))</f>
        <v>#REF!</v>
      </c>
      <c r="EB60" s="52" t="e">
        <f>IF(#REF!&lt;&gt;"",#REF!&amp;",","")</f>
        <v>#REF!</v>
      </c>
      <c r="EC60" s="52" t="e">
        <f>IF(#REF!&lt;&gt;"",#REF!&amp;",","")</f>
        <v>#REF!</v>
      </c>
      <c r="ED60" s="52" t="e">
        <f>IF(#REF!&lt;&gt;"",#REF!&amp;",","")</f>
        <v>#REF!</v>
      </c>
      <c r="EE60" s="52" t="e">
        <f>IF(#REF!="","",CONCATENATE(#REF!,","))</f>
        <v>#REF!</v>
      </c>
      <c r="EF60" s="52" t="e">
        <f>IF(#REF!="","",CONCATENATE(#REF!,","))</f>
        <v>#REF!</v>
      </c>
      <c r="EG60" s="52" t="e">
        <f>IF(#REF!="","",CONCATENATE(#REF!,","))</f>
        <v>#REF!</v>
      </c>
      <c r="EJ60" s="37">
        <v>29</v>
      </c>
      <c r="EK60" s="18">
        <v>10</v>
      </c>
      <c r="EL60" s="102">
        <v>14</v>
      </c>
      <c r="EM60" s="18" t="s">
        <v>6</v>
      </c>
      <c r="EN60" s="18" t="s">
        <v>7</v>
      </c>
      <c r="EO60" s="18" t="s">
        <v>10</v>
      </c>
      <c r="EP60" s="18">
        <v>5</v>
      </c>
      <c r="EQ60" s="18" t="str">
        <f t="shared" si="47"/>
        <v>3</v>
      </c>
      <c r="ER60" s="18" t="str">
        <f>"2"</f>
        <v>2</v>
      </c>
      <c r="ES60" s="90"/>
      <c r="ET60" s="90"/>
      <c r="EU60" s="90"/>
      <c r="EV60" s="29"/>
      <c r="EW60" s="88">
        <f t="shared" ca="1" si="10"/>
        <v>25</v>
      </c>
      <c r="EX60" s="119"/>
    </row>
    <row r="61" spans="1:154" ht="15.75">
      <c r="A61" s="88">
        <f t="shared" ca="1" si="5"/>
        <v>8</v>
      </c>
      <c r="B61" s="21" t="str">
        <f t="shared" ca="1" si="0"/>
        <v>DB</v>
      </c>
      <c r="C61" s="7" t="str">
        <f t="shared" ca="1" si="42"/>
        <v/>
      </c>
      <c r="D61" s="34">
        <f t="shared" ca="1" si="43"/>
        <v>0</v>
      </c>
      <c r="E61" s="7" t="str">
        <f t="shared" si="44"/>
        <v/>
      </c>
      <c r="F61" s="33" t="str">
        <f t="shared" ca="1" si="1"/>
        <v>B</v>
      </c>
      <c r="G61" s="21">
        <f ca="1">COUNTIF($F$5:$F61,G$4)</f>
        <v>33</v>
      </c>
      <c r="H61" s="21">
        <f ca="1">COUNTIF($F$5:$F61,H$4)</f>
        <v>24</v>
      </c>
      <c r="I61" s="112">
        <f t="shared" ca="1" si="14"/>
        <v>1</v>
      </c>
      <c r="J61" s="112">
        <f t="shared" ca="1" si="15"/>
        <v>0</v>
      </c>
      <c r="K61" s="114" t="str">
        <f ca="1">IF($A61&lt;&gt;"",IF(AND(K60="PB",I61&gt;=$W$2),"Bet",IF(K60&lt;&gt;"",K60,IF(AND(I61=0,MAX(I$5:$I60)&gt;=$W$1),"PB",""))),"")</f>
        <v/>
      </c>
      <c r="L61" s="114" t="str">
        <f ca="1">IF($A61&lt;&gt;"",IF(AND(L60="PB",J61&gt;=$W$2),"Bet",IF(L60&lt;&gt;"",L60,IF(AND(J61=0,MAX(J$5:$J60)&gt;=$W$1),"PB",""))),"")</f>
        <v/>
      </c>
      <c r="M61" s="41">
        <f t="shared" ca="1" si="22"/>
        <v>1</v>
      </c>
      <c r="N61" s="34">
        <f t="shared" ca="1" si="38"/>
        <v>1</v>
      </c>
      <c r="O61" s="43" t="str">
        <f t="shared" ca="1" si="23"/>
        <v/>
      </c>
      <c r="P61" s="43" t="str">
        <f t="shared" ca="1" si="24"/>
        <v/>
      </c>
      <c r="Q61" s="21">
        <f t="shared" ca="1" si="25"/>
        <v>0</v>
      </c>
      <c r="R61" s="66">
        <f t="shared" ca="1" si="26"/>
        <v>0</v>
      </c>
      <c r="S61" s="33" t="str">
        <f t="shared" ca="1" si="2"/>
        <v>E</v>
      </c>
      <c r="T61" s="21">
        <f ca="1">COUNTIF($S$5:$S61,T$4)</f>
        <v>28</v>
      </c>
      <c r="U61" s="21">
        <f ca="1">COUNTIF($S$5:$S61,U$4)</f>
        <v>29</v>
      </c>
      <c r="V61" s="112">
        <f t="shared" ca="1" si="16"/>
        <v>0</v>
      </c>
      <c r="W61" s="112">
        <f t="shared" ca="1" si="17"/>
        <v>1</v>
      </c>
      <c r="X61" s="114" t="str">
        <f ca="1">IF($A61&lt;&gt;"",IF(AND(X60="PB",V61&gt;=$W$2),"Bet",IF(X60&lt;&gt;"",X60,IF(AND(V61=0,MAX($V$5:V60)&gt;=$W$1),"PB",""))),"")</f>
        <v/>
      </c>
      <c r="Y61" s="114" t="str">
        <f ca="1">IF($A61&lt;&gt;"",IF(AND(Y60="PB",W61&gt;=$W$2),"Bet",IF(Y60&lt;&gt;"",Y60,IF(AND(W61=0,MAX($W$5:W60)&gt;=$W$1),"PB",""))),"")</f>
        <v/>
      </c>
      <c r="Z61" s="41">
        <f t="shared" ca="1" si="27"/>
        <v>1</v>
      </c>
      <c r="AA61" s="34">
        <f t="shared" ca="1" si="39"/>
        <v>1</v>
      </c>
      <c r="AB61" s="43" t="str">
        <f t="shared" ca="1" si="28"/>
        <v/>
      </c>
      <c r="AC61" s="43" t="str">
        <f t="shared" ca="1" si="29"/>
        <v/>
      </c>
      <c r="AD61" s="21">
        <f t="shared" ca="1" si="30"/>
        <v>0</v>
      </c>
      <c r="AE61" s="66">
        <f t="shared" ca="1" si="31"/>
        <v>0</v>
      </c>
      <c r="AF61" s="33" t="str">
        <f t="shared" ca="1" si="3"/>
        <v>L</v>
      </c>
      <c r="AG61" s="21">
        <f ca="1">COUNTIF($AF$5:$AF61,AG$4)</f>
        <v>26</v>
      </c>
      <c r="AH61" s="21">
        <f ca="1">COUNTIF($AF$5:$AF61,AH$4)</f>
        <v>31</v>
      </c>
      <c r="AI61" s="112">
        <f t="shared" ca="1" si="18"/>
        <v>2</v>
      </c>
      <c r="AJ61" s="112">
        <f t="shared" ca="1" si="19"/>
        <v>0</v>
      </c>
      <c r="AK61" s="114" t="str">
        <f ca="1">IF($A61&lt;&gt;"",IF(AND(AK60="PB",AI61&gt;=$W$2),"Bet",IF(AK60&lt;&gt;"",AK60,IF(AND(AI61=0,MAX($AI$5:AI60)&gt;=$W$1),"PB",""))),"")</f>
        <v/>
      </c>
      <c r="AL61" s="114" t="str">
        <f ca="1">IF($A61&lt;&gt;"",IF(AND(AL60="PB",AJ61&gt;=$W$2),"Bet",IF(AL60&lt;&gt;"",AL60,IF(AND(AJ61=0,MAX($AJ$5:AJ60)&gt;=$W$1),"PB",""))),"")</f>
        <v/>
      </c>
      <c r="AM61" s="41">
        <f t="shared" ca="1" si="32"/>
        <v>1</v>
      </c>
      <c r="AN61" s="34">
        <f t="shared" ca="1" si="40"/>
        <v>1</v>
      </c>
      <c r="AO61" s="43" t="str">
        <f t="shared" ca="1" si="33"/>
        <v/>
      </c>
      <c r="AP61" s="43" t="str">
        <f t="shared" ca="1" si="34"/>
        <v/>
      </c>
      <c r="AQ61" s="21">
        <f t="shared" ca="1" si="35"/>
        <v>0</v>
      </c>
      <c r="AR61" s="66">
        <f t="shared" ca="1" si="36"/>
        <v>0</v>
      </c>
      <c r="AS61" s="89">
        <f t="shared" ca="1" si="4"/>
        <v>0</v>
      </c>
      <c r="AT61" s="34">
        <f t="shared" ca="1" si="37"/>
        <v>1</v>
      </c>
      <c r="AU61" s="24">
        <f t="shared" ca="1" si="6"/>
        <v>0</v>
      </c>
      <c r="AV61" s="17">
        <f t="shared" ca="1" si="7"/>
        <v>0</v>
      </c>
      <c r="AW61" s="44">
        <f t="shared" ca="1" si="8"/>
        <v>0</v>
      </c>
      <c r="AX61" s="15">
        <f t="shared" ca="1" si="9"/>
        <v>0</v>
      </c>
      <c r="AY61" s="44">
        <f t="shared" ca="1" si="45"/>
        <v>0</v>
      </c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  <c r="BR61" s="40"/>
      <c r="BS61" s="40"/>
      <c r="BT61" s="40"/>
      <c r="BU61" s="40"/>
      <c r="BV61" s="40"/>
      <c r="BW61" s="40"/>
      <c r="BX61" s="40"/>
      <c r="BY61" s="40"/>
      <c r="BZ61" s="40"/>
      <c r="CA61" s="40"/>
      <c r="CB61" s="40"/>
      <c r="CC61" s="40"/>
      <c r="CD61" s="40"/>
      <c r="CE61" s="40"/>
      <c r="CF61" s="40"/>
      <c r="CG61" s="40"/>
      <c r="CH61" s="40"/>
      <c r="CI61" s="40"/>
      <c r="CJ61" s="40"/>
      <c r="CK61" s="40"/>
      <c r="CL61" s="40"/>
      <c r="CM61" s="40"/>
      <c r="CN61" s="40"/>
      <c r="CO61" s="40"/>
      <c r="CP61" s="40"/>
      <c r="CQ61" s="40"/>
      <c r="CR61" s="40"/>
      <c r="CS61" s="40"/>
      <c r="CT61" s="40"/>
      <c r="CU61" s="40"/>
      <c r="CV61" s="40"/>
      <c r="CW61" s="40"/>
      <c r="CX61" s="40"/>
      <c r="CY61" s="40"/>
      <c r="CZ61" s="40"/>
      <c r="DA61" s="40"/>
      <c r="DB61" s="40"/>
      <c r="DC61" s="40"/>
      <c r="DD61" s="40"/>
      <c r="DE61" s="40"/>
      <c r="DF61" s="40"/>
      <c r="DG61" s="40"/>
      <c r="DH61" s="40"/>
      <c r="DI61" s="40"/>
      <c r="DJ61" s="40"/>
      <c r="DK61" s="40"/>
      <c r="DL61" s="40"/>
      <c r="DM61" s="40"/>
      <c r="DN61" s="40"/>
      <c r="DO61" s="40"/>
      <c r="DP61" s="40"/>
      <c r="DQ61" s="40"/>
      <c r="DR61" s="40"/>
      <c r="DS61" s="40"/>
      <c r="DT61" s="40"/>
      <c r="DU61" s="40"/>
      <c r="DV61" s="50" t="e">
        <f>IF(#REF!&lt;&gt;"",#REF!&amp;",","")</f>
        <v>#REF!</v>
      </c>
      <c r="DW61" s="50" t="e">
        <f>IF(#REF!&lt;&gt;"",#REF!&amp;",","")</f>
        <v>#REF!</v>
      </c>
      <c r="DX61" s="50" t="e">
        <f>IF(#REF!&lt;&gt;"",#REF!&amp;",","")</f>
        <v>#REF!</v>
      </c>
      <c r="DY61" s="50" t="e">
        <f>IF(#REF!="","",CONCATENATE(#REF!,","))</f>
        <v>#REF!</v>
      </c>
      <c r="DZ61" s="50" t="e">
        <f>IF(#REF!="","",CONCATENATE(#REF!,","))</f>
        <v>#REF!</v>
      </c>
      <c r="EA61" s="50" t="e">
        <f>IF(#REF!="","",CONCATENATE(#REF!,","))</f>
        <v>#REF!</v>
      </c>
      <c r="EB61" s="52" t="e">
        <f>IF(#REF!&lt;&gt;"",#REF!&amp;",","")</f>
        <v>#REF!</v>
      </c>
      <c r="EC61" s="52" t="e">
        <f>IF(#REF!&lt;&gt;"",#REF!&amp;",","")</f>
        <v>#REF!</v>
      </c>
      <c r="ED61" s="52" t="e">
        <f>IF(#REF!&lt;&gt;"",#REF!&amp;",","")</f>
        <v>#REF!</v>
      </c>
      <c r="EE61" s="52" t="e">
        <f>IF(#REF!="","",CONCATENATE(#REF!,","))</f>
        <v>#REF!</v>
      </c>
      <c r="EF61" s="52" t="e">
        <f>IF(#REF!="","",CONCATENATE(#REF!,","))</f>
        <v>#REF!</v>
      </c>
      <c r="EG61" s="52" t="e">
        <f>IF(#REF!="","",CONCATENATE(#REF!,","))</f>
        <v>#REF!</v>
      </c>
      <c r="EJ61" s="37">
        <v>30</v>
      </c>
      <c r="EK61" s="18">
        <v>10</v>
      </c>
      <c r="EL61" s="102">
        <v>15</v>
      </c>
      <c r="EM61" s="18" t="s">
        <v>5</v>
      </c>
      <c r="EN61" s="18" t="s">
        <v>7</v>
      </c>
      <c r="EO61" s="18" t="s">
        <v>8</v>
      </c>
      <c r="EP61" s="18">
        <v>5</v>
      </c>
      <c r="EQ61" s="18" t="str">
        <f t="shared" si="47"/>
        <v>3</v>
      </c>
      <c r="ER61" s="18" t="str">
        <f t="shared" si="47"/>
        <v>3</v>
      </c>
      <c r="ES61" s="90"/>
      <c r="ET61" s="90"/>
      <c r="EU61" s="90"/>
      <c r="EV61" s="29"/>
      <c r="EW61" s="88">
        <f t="shared" ca="1" si="10"/>
        <v>2</v>
      </c>
      <c r="EX61" s="119"/>
    </row>
    <row r="62" spans="1:154" ht="15.75">
      <c r="A62" s="88">
        <f t="shared" ca="1" si="5"/>
        <v>3</v>
      </c>
      <c r="B62" s="21" t="str">
        <f t="shared" ca="1" si="0"/>
        <v>DB</v>
      </c>
      <c r="C62" s="7" t="str">
        <f t="shared" ca="1" si="42"/>
        <v/>
      </c>
      <c r="D62" s="34">
        <f t="shared" ca="1" si="43"/>
        <v>0</v>
      </c>
      <c r="E62" s="7" t="str">
        <f t="shared" si="44"/>
        <v/>
      </c>
      <c r="F62" s="33" t="str">
        <f t="shared" ca="1" si="1"/>
        <v>R</v>
      </c>
      <c r="G62" s="21">
        <f ca="1">COUNTIF($F$5:$F62,G$4)</f>
        <v>34</v>
      </c>
      <c r="H62" s="21">
        <f ca="1">COUNTIF($F$5:$F62,H$4)</f>
        <v>24</v>
      </c>
      <c r="I62" s="112">
        <f t="shared" ca="1" si="14"/>
        <v>0</v>
      </c>
      <c r="J62" s="112">
        <f t="shared" ca="1" si="15"/>
        <v>1</v>
      </c>
      <c r="K62" s="114" t="str">
        <f ca="1">IF($A62&lt;&gt;"",IF(AND(K61="PB",I62&gt;=$W$2),"Bet",IF(K61&lt;&gt;"",K61,IF(AND(I62=0,MAX(I$5:$I61)&gt;=$W$1),"PB",""))),"")</f>
        <v/>
      </c>
      <c r="L62" s="114" t="str">
        <f ca="1">IF($A62&lt;&gt;"",IF(AND(L61="PB",J62&gt;=$W$2),"Bet",IF(L61&lt;&gt;"",L61,IF(AND(J62=0,MAX(J$5:$J61)&gt;=$W$1),"PB",""))),"")</f>
        <v/>
      </c>
      <c r="M62" s="41">
        <f t="shared" ca="1" si="22"/>
        <v>1</v>
      </c>
      <c r="N62" s="34">
        <f t="shared" ca="1" si="38"/>
        <v>1</v>
      </c>
      <c r="O62" s="43" t="str">
        <f t="shared" ca="1" si="23"/>
        <v/>
      </c>
      <c r="P62" s="43" t="str">
        <f t="shared" ca="1" si="24"/>
        <v/>
      </c>
      <c r="Q62" s="21">
        <f t="shared" ca="1" si="25"/>
        <v>0</v>
      </c>
      <c r="R62" s="66">
        <f t="shared" ca="1" si="26"/>
        <v>0</v>
      </c>
      <c r="S62" s="33" t="str">
        <f t="shared" ca="1" si="2"/>
        <v>O</v>
      </c>
      <c r="T62" s="21">
        <f ca="1">COUNTIF($S$5:$S62,T$4)</f>
        <v>28</v>
      </c>
      <c r="U62" s="21">
        <f ca="1">COUNTIF($S$5:$S62,U$4)</f>
        <v>30</v>
      </c>
      <c r="V62" s="112">
        <f t="shared" ca="1" si="16"/>
        <v>1</v>
      </c>
      <c r="W62" s="112">
        <f t="shared" ca="1" si="17"/>
        <v>0</v>
      </c>
      <c r="X62" s="114" t="str">
        <f ca="1">IF($A62&lt;&gt;"",IF(AND(X61="PB",V62&gt;=$W$2),"Bet",IF(X61&lt;&gt;"",X61,IF(AND(V62=0,MAX($V$5:V61)&gt;=$W$1),"PB",""))),"")</f>
        <v/>
      </c>
      <c r="Y62" s="114" t="str">
        <f ca="1">IF($A62&lt;&gt;"",IF(AND(Y61="PB",W62&gt;=$W$2),"Bet",IF(Y61&lt;&gt;"",Y61,IF(AND(W62=0,MAX($W$5:W61)&gt;=$W$1),"PB",""))),"")</f>
        <v/>
      </c>
      <c r="Z62" s="41">
        <f t="shared" ca="1" si="27"/>
        <v>1</v>
      </c>
      <c r="AA62" s="34">
        <f t="shared" ca="1" si="39"/>
        <v>1</v>
      </c>
      <c r="AB62" s="43" t="str">
        <f t="shared" ca="1" si="28"/>
        <v/>
      </c>
      <c r="AC62" s="43" t="str">
        <f t="shared" ca="1" si="29"/>
        <v/>
      </c>
      <c r="AD62" s="21">
        <f t="shared" ca="1" si="30"/>
        <v>0</v>
      </c>
      <c r="AE62" s="66">
        <f t="shared" ca="1" si="31"/>
        <v>0</v>
      </c>
      <c r="AF62" s="33" t="str">
        <f t="shared" ca="1" si="3"/>
        <v>L</v>
      </c>
      <c r="AG62" s="21">
        <f ca="1">COUNTIF($AF$5:$AF62,AG$4)</f>
        <v>26</v>
      </c>
      <c r="AH62" s="21">
        <f ca="1">COUNTIF($AF$5:$AF62,AH$4)</f>
        <v>32</v>
      </c>
      <c r="AI62" s="112">
        <f t="shared" ca="1" si="18"/>
        <v>3</v>
      </c>
      <c r="AJ62" s="112">
        <f t="shared" ca="1" si="19"/>
        <v>0</v>
      </c>
      <c r="AK62" s="114" t="str">
        <f ca="1">IF($A62&lt;&gt;"",IF(AND(AK61="PB",AI62&gt;=$W$2),"Bet",IF(AK61&lt;&gt;"",AK61,IF(AND(AI62=0,MAX($AI$5:AI61)&gt;=$W$1),"PB",""))),"")</f>
        <v/>
      </c>
      <c r="AL62" s="114" t="str">
        <f ca="1">IF($A62&lt;&gt;"",IF(AND(AL61="PB",AJ62&gt;=$W$2),"Bet",IF(AL61&lt;&gt;"",AL61,IF(AND(AJ62=0,MAX($AJ$5:AJ61)&gt;=$W$1),"PB",""))),"")</f>
        <v/>
      </c>
      <c r="AM62" s="41">
        <f t="shared" ca="1" si="32"/>
        <v>1</v>
      </c>
      <c r="AN62" s="34">
        <f t="shared" ca="1" si="40"/>
        <v>1</v>
      </c>
      <c r="AO62" s="43" t="str">
        <f t="shared" ca="1" si="33"/>
        <v/>
      </c>
      <c r="AP62" s="43" t="str">
        <f t="shared" ca="1" si="34"/>
        <v/>
      </c>
      <c r="AQ62" s="21">
        <f t="shared" ca="1" si="35"/>
        <v>0</v>
      </c>
      <c r="AR62" s="66">
        <f t="shared" ca="1" si="36"/>
        <v>0</v>
      </c>
      <c r="AS62" s="89">
        <f t="shared" ca="1" si="4"/>
        <v>0</v>
      </c>
      <c r="AT62" s="34">
        <f t="shared" ca="1" si="37"/>
        <v>1</v>
      </c>
      <c r="AU62" s="24">
        <f t="shared" ca="1" si="6"/>
        <v>0</v>
      </c>
      <c r="AV62" s="17">
        <f t="shared" ca="1" si="7"/>
        <v>0</v>
      </c>
      <c r="AW62" s="44">
        <f t="shared" ca="1" si="8"/>
        <v>0</v>
      </c>
      <c r="AX62" s="15">
        <f t="shared" ca="1" si="9"/>
        <v>0</v>
      </c>
      <c r="AY62" s="44">
        <f t="shared" ca="1" si="45"/>
        <v>0</v>
      </c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  <c r="BR62" s="40"/>
      <c r="BS62" s="40"/>
      <c r="BT62" s="40"/>
      <c r="BU62" s="40"/>
      <c r="BV62" s="40"/>
      <c r="BW62" s="40"/>
      <c r="BX62" s="40"/>
      <c r="BY62" s="40"/>
      <c r="BZ62" s="40"/>
      <c r="CA62" s="40"/>
      <c r="CB62" s="40"/>
      <c r="CC62" s="40"/>
      <c r="CD62" s="40"/>
      <c r="CE62" s="40"/>
      <c r="CF62" s="40"/>
      <c r="CG62" s="40"/>
      <c r="CH62" s="40"/>
      <c r="CI62" s="40"/>
      <c r="CJ62" s="40"/>
      <c r="CK62" s="40"/>
      <c r="CL62" s="40"/>
      <c r="CM62" s="40"/>
      <c r="CN62" s="40"/>
      <c r="CO62" s="40"/>
      <c r="CP62" s="40"/>
      <c r="CQ62" s="40"/>
      <c r="CR62" s="40"/>
      <c r="CS62" s="40"/>
      <c r="CT62" s="40"/>
      <c r="CU62" s="40"/>
      <c r="CV62" s="40"/>
      <c r="CW62" s="40"/>
      <c r="CX62" s="40"/>
      <c r="CY62" s="40"/>
      <c r="CZ62" s="40"/>
      <c r="DA62" s="40"/>
      <c r="DB62" s="40"/>
      <c r="DC62" s="40"/>
      <c r="DD62" s="40"/>
      <c r="DE62" s="40"/>
      <c r="DF62" s="40"/>
      <c r="DG62" s="40"/>
      <c r="DH62" s="40"/>
      <c r="DI62" s="40"/>
      <c r="DJ62" s="40"/>
      <c r="DK62" s="40"/>
      <c r="DL62" s="40"/>
      <c r="DM62" s="40"/>
      <c r="DN62" s="40"/>
      <c r="DO62" s="40"/>
      <c r="DP62" s="40"/>
      <c r="DQ62" s="40"/>
      <c r="DR62" s="40"/>
      <c r="DS62" s="40"/>
      <c r="DT62" s="40"/>
      <c r="DU62" s="40"/>
      <c r="DV62" s="50" t="e">
        <f>IF(#REF!&lt;&gt;"",#REF!&amp;",","")</f>
        <v>#REF!</v>
      </c>
      <c r="DW62" s="50" t="e">
        <f>IF(#REF!&lt;&gt;"",#REF!&amp;",","")</f>
        <v>#REF!</v>
      </c>
      <c r="DX62" s="50" t="e">
        <f>IF(#REF!&lt;&gt;"",#REF!&amp;",","")</f>
        <v>#REF!</v>
      </c>
      <c r="DY62" s="50" t="e">
        <f>IF(#REF!="","",CONCATENATE(#REF!,","))</f>
        <v>#REF!</v>
      </c>
      <c r="DZ62" s="50" t="e">
        <f>IF(#REF!="","",CONCATENATE(#REF!,","))</f>
        <v>#REF!</v>
      </c>
      <c r="EA62" s="50" t="e">
        <f>IF(#REF!="","",CONCATENATE(#REF!,","))</f>
        <v>#REF!</v>
      </c>
      <c r="EB62" s="52" t="e">
        <f>IF(#REF!&lt;&gt;"",#REF!&amp;",","")</f>
        <v>#REF!</v>
      </c>
      <c r="EC62" s="52" t="e">
        <f>IF(#REF!&lt;&gt;"",#REF!&amp;",","")</f>
        <v>#REF!</v>
      </c>
      <c r="ED62" s="52" t="e">
        <f>IF(#REF!&lt;&gt;"",#REF!&amp;",","")</f>
        <v>#REF!</v>
      </c>
      <c r="EE62" s="52" t="e">
        <f>IF(#REF!="","",CONCATENATE(#REF!,","))</f>
        <v>#REF!</v>
      </c>
      <c r="EF62" s="52" t="e">
        <f>IF(#REF!="","",CONCATENATE(#REF!,","))</f>
        <v>#REF!</v>
      </c>
      <c r="EG62" s="52" t="e">
        <f>IF(#REF!="","",CONCATENATE(#REF!,","))</f>
        <v>#REF!</v>
      </c>
      <c r="EJ62" s="37">
        <v>31</v>
      </c>
      <c r="EK62" s="18">
        <v>11</v>
      </c>
      <c r="EL62" s="102">
        <v>16</v>
      </c>
      <c r="EM62" s="18" t="s">
        <v>6</v>
      </c>
      <c r="EN62" s="18" t="s">
        <v>7</v>
      </c>
      <c r="EO62" s="18" t="s">
        <v>10</v>
      </c>
      <c r="EP62" s="18">
        <v>6</v>
      </c>
      <c r="EQ62" s="18" t="str">
        <f t="shared" si="47"/>
        <v>3</v>
      </c>
      <c r="ER62" s="18" t="str">
        <f>"1"</f>
        <v>1</v>
      </c>
      <c r="ES62" s="90"/>
      <c r="ET62" s="90"/>
      <c r="EU62" s="90"/>
      <c r="EV62" s="29"/>
      <c r="EW62" s="88">
        <f t="shared" ca="1" si="10"/>
        <v>7</v>
      </c>
      <c r="EX62" s="119"/>
    </row>
    <row r="63" spans="1:154" ht="15.75">
      <c r="A63" s="88">
        <f t="shared" ca="1" si="5"/>
        <v>13</v>
      </c>
      <c r="B63" s="21" t="str">
        <f t="shared" ca="1" si="0"/>
        <v>DB</v>
      </c>
      <c r="C63" s="7" t="str">
        <f t="shared" ca="1" si="42"/>
        <v/>
      </c>
      <c r="D63" s="34">
        <f t="shared" ca="1" si="43"/>
        <v>0</v>
      </c>
      <c r="E63" s="7" t="str">
        <f t="shared" si="44"/>
        <v/>
      </c>
      <c r="F63" s="33" t="str">
        <f t="shared" ca="1" si="1"/>
        <v>B</v>
      </c>
      <c r="G63" s="21">
        <f ca="1">COUNTIF($F$5:$F63,G$4)</f>
        <v>34</v>
      </c>
      <c r="H63" s="21">
        <f ca="1">COUNTIF($F$5:$F63,H$4)</f>
        <v>25</v>
      </c>
      <c r="I63" s="112">
        <f t="shared" ca="1" si="14"/>
        <v>1</v>
      </c>
      <c r="J63" s="112">
        <f t="shared" ca="1" si="15"/>
        <v>0</v>
      </c>
      <c r="K63" s="114" t="str">
        <f ca="1">IF($A63&lt;&gt;"",IF(AND(K62="PB",I63&gt;=$W$2),"Bet",IF(K62&lt;&gt;"",K62,IF(AND(I63=0,MAX(I$5:$I62)&gt;=$W$1),"PB",""))),"")</f>
        <v/>
      </c>
      <c r="L63" s="114" t="str">
        <f ca="1">IF($A63&lt;&gt;"",IF(AND(L62="PB",J63&gt;=$W$2),"Bet",IF(L62&lt;&gt;"",L62,IF(AND(J63=0,MAX(J$5:$J62)&gt;=$W$1),"PB",""))),"")</f>
        <v/>
      </c>
      <c r="M63" s="41">
        <f t="shared" ca="1" si="22"/>
        <v>1</v>
      </c>
      <c r="N63" s="34">
        <f t="shared" ca="1" si="38"/>
        <v>1</v>
      </c>
      <c r="O63" s="43" t="str">
        <f t="shared" ca="1" si="23"/>
        <v/>
      </c>
      <c r="P63" s="43" t="str">
        <f t="shared" ca="1" si="24"/>
        <v/>
      </c>
      <c r="Q63" s="21">
        <f t="shared" ca="1" si="25"/>
        <v>0</v>
      </c>
      <c r="R63" s="66">
        <f t="shared" ca="1" si="26"/>
        <v>0</v>
      </c>
      <c r="S63" s="33" t="str">
        <f t="shared" ca="1" si="2"/>
        <v>O</v>
      </c>
      <c r="T63" s="21">
        <f ca="1">COUNTIF($S$5:$S63,T$4)</f>
        <v>28</v>
      </c>
      <c r="U63" s="21">
        <f ca="1">COUNTIF($S$5:$S63,U$4)</f>
        <v>31</v>
      </c>
      <c r="V63" s="112">
        <f t="shared" ca="1" si="16"/>
        <v>2</v>
      </c>
      <c r="W63" s="112">
        <f t="shared" ca="1" si="17"/>
        <v>0</v>
      </c>
      <c r="X63" s="114" t="str">
        <f ca="1">IF($A63&lt;&gt;"",IF(AND(X62="PB",V63&gt;=$W$2),"Bet",IF(X62&lt;&gt;"",X62,IF(AND(V63=0,MAX($V$5:V62)&gt;=$W$1),"PB",""))),"")</f>
        <v/>
      </c>
      <c r="Y63" s="114" t="str">
        <f ca="1">IF($A63&lt;&gt;"",IF(AND(Y62="PB",W63&gt;=$W$2),"Bet",IF(Y62&lt;&gt;"",Y62,IF(AND(W63=0,MAX($W$5:W62)&gt;=$W$1),"PB",""))),"")</f>
        <v/>
      </c>
      <c r="Z63" s="41">
        <f t="shared" ca="1" si="27"/>
        <v>1</v>
      </c>
      <c r="AA63" s="34">
        <f t="shared" ca="1" si="39"/>
        <v>1</v>
      </c>
      <c r="AB63" s="43" t="str">
        <f t="shared" ca="1" si="28"/>
        <v/>
      </c>
      <c r="AC63" s="43" t="str">
        <f t="shared" ca="1" si="29"/>
        <v/>
      </c>
      <c r="AD63" s="21">
        <f t="shared" ca="1" si="30"/>
        <v>0</v>
      </c>
      <c r="AE63" s="66">
        <f t="shared" ca="1" si="31"/>
        <v>0</v>
      </c>
      <c r="AF63" s="33" t="str">
        <f t="shared" ca="1" si="3"/>
        <v>L</v>
      </c>
      <c r="AG63" s="21">
        <f ca="1">COUNTIF($AF$5:$AF63,AG$4)</f>
        <v>26</v>
      </c>
      <c r="AH63" s="21">
        <f ca="1">COUNTIF($AF$5:$AF63,AH$4)</f>
        <v>33</v>
      </c>
      <c r="AI63" s="112">
        <f t="shared" ca="1" si="18"/>
        <v>4</v>
      </c>
      <c r="AJ63" s="112">
        <f t="shared" ca="1" si="19"/>
        <v>0</v>
      </c>
      <c r="AK63" s="114" t="str">
        <f ca="1">IF($A63&lt;&gt;"",IF(AND(AK62="PB",AI63&gt;=$W$2),"Bet",IF(AK62&lt;&gt;"",AK62,IF(AND(AI63=0,MAX($AI$5:AI62)&gt;=$W$1),"PB",""))),"")</f>
        <v/>
      </c>
      <c r="AL63" s="114" t="str">
        <f ca="1">IF($A63&lt;&gt;"",IF(AND(AL62="PB",AJ63&gt;=$W$2),"Bet",IF(AL62&lt;&gt;"",AL62,IF(AND(AJ63=0,MAX($AJ$5:AJ62)&gt;=$W$1),"PB",""))),"")</f>
        <v/>
      </c>
      <c r="AM63" s="41">
        <f t="shared" ca="1" si="32"/>
        <v>1</v>
      </c>
      <c r="AN63" s="34">
        <f t="shared" ca="1" si="40"/>
        <v>1</v>
      </c>
      <c r="AO63" s="43" t="str">
        <f t="shared" ca="1" si="33"/>
        <v/>
      </c>
      <c r="AP63" s="43" t="str">
        <f t="shared" ca="1" si="34"/>
        <v/>
      </c>
      <c r="AQ63" s="21">
        <f t="shared" ca="1" si="35"/>
        <v>0</v>
      </c>
      <c r="AR63" s="66">
        <f t="shared" ca="1" si="36"/>
        <v>0</v>
      </c>
      <c r="AS63" s="89">
        <f t="shared" ca="1" si="4"/>
        <v>0</v>
      </c>
      <c r="AT63" s="34">
        <f t="shared" ca="1" si="37"/>
        <v>1</v>
      </c>
      <c r="AU63" s="24">
        <f t="shared" ca="1" si="6"/>
        <v>0</v>
      </c>
      <c r="AV63" s="17">
        <f t="shared" ca="1" si="7"/>
        <v>0</v>
      </c>
      <c r="AW63" s="44">
        <f t="shared" ca="1" si="8"/>
        <v>0</v>
      </c>
      <c r="AX63" s="15">
        <f t="shared" ca="1" si="9"/>
        <v>0</v>
      </c>
      <c r="AY63" s="44">
        <f t="shared" ca="1" si="45"/>
        <v>0</v>
      </c>
      <c r="AZ63" s="40"/>
      <c r="BA63" s="40"/>
      <c r="BB63" s="40"/>
      <c r="BC63" s="40"/>
      <c r="BD63" s="40"/>
      <c r="BE63" s="40"/>
      <c r="BF63" s="40"/>
      <c r="BG63" s="40"/>
      <c r="BH63" s="40"/>
      <c r="BI63" s="40"/>
      <c r="BJ63" s="40"/>
      <c r="BK63" s="40"/>
      <c r="BL63" s="40"/>
      <c r="BM63" s="40"/>
      <c r="BN63" s="40"/>
      <c r="BO63" s="40"/>
      <c r="BP63" s="40"/>
      <c r="BQ63" s="40"/>
      <c r="BR63" s="40"/>
      <c r="BS63" s="40"/>
      <c r="BT63" s="40"/>
      <c r="BU63" s="40"/>
      <c r="BV63" s="40"/>
      <c r="BW63" s="40"/>
      <c r="BX63" s="40"/>
      <c r="BY63" s="40"/>
      <c r="BZ63" s="40"/>
      <c r="CA63" s="40"/>
      <c r="CB63" s="40"/>
      <c r="CC63" s="40"/>
      <c r="CD63" s="40"/>
      <c r="CE63" s="40"/>
      <c r="CF63" s="40"/>
      <c r="CG63" s="40"/>
      <c r="CH63" s="40"/>
      <c r="CI63" s="40"/>
      <c r="CJ63" s="40"/>
      <c r="CK63" s="40"/>
      <c r="CL63" s="40"/>
      <c r="CM63" s="40"/>
      <c r="CN63" s="40"/>
      <c r="CO63" s="40"/>
      <c r="CP63" s="40"/>
      <c r="CQ63" s="40"/>
      <c r="CR63" s="40"/>
      <c r="CS63" s="40"/>
      <c r="CT63" s="40"/>
      <c r="CU63" s="40"/>
      <c r="CV63" s="40"/>
      <c r="CW63" s="40"/>
      <c r="CX63" s="40"/>
      <c r="CY63" s="40"/>
      <c r="CZ63" s="40"/>
      <c r="DA63" s="40"/>
      <c r="DB63" s="40"/>
      <c r="DC63" s="40"/>
      <c r="DD63" s="40"/>
      <c r="DE63" s="40"/>
      <c r="DF63" s="40"/>
      <c r="DG63" s="40"/>
      <c r="DH63" s="40"/>
      <c r="DI63" s="40"/>
      <c r="DJ63" s="40"/>
      <c r="DK63" s="40"/>
      <c r="DL63" s="40"/>
      <c r="DM63" s="40"/>
      <c r="DN63" s="40"/>
      <c r="DO63" s="40"/>
      <c r="DP63" s="40"/>
      <c r="DQ63" s="40"/>
      <c r="DR63" s="40"/>
      <c r="DS63" s="40"/>
      <c r="DT63" s="40"/>
      <c r="DU63" s="40"/>
      <c r="DV63" s="50" t="e">
        <f>IF(#REF!&lt;&gt;"",#REF!&amp;",","")</f>
        <v>#REF!</v>
      </c>
      <c r="DW63" s="50" t="e">
        <f>IF(#REF!&lt;&gt;"",#REF!&amp;",","")</f>
        <v>#REF!</v>
      </c>
      <c r="DX63" s="50" t="e">
        <f>IF(#REF!&lt;&gt;"",#REF!&amp;",","")</f>
        <v>#REF!</v>
      </c>
      <c r="DY63" s="50" t="e">
        <f>IF(#REF!="","",CONCATENATE(#REF!,","))</f>
        <v>#REF!</v>
      </c>
      <c r="DZ63" s="50" t="e">
        <f>IF(#REF!="","",CONCATENATE(#REF!,","))</f>
        <v>#REF!</v>
      </c>
      <c r="EA63" s="50" t="e">
        <f>IF(#REF!="","",CONCATENATE(#REF!,","))</f>
        <v>#REF!</v>
      </c>
      <c r="EB63" s="52" t="e">
        <f>IF(#REF!&lt;&gt;"",#REF!&amp;",","")</f>
        <v>#REF!</v>
      </c>
      <c r="EC63" s="52" t="e">
        <f>IF(#REF!&lt;&gt;"",#REF!&amp;",","")</f>
        <v>#REF!</v>
      </c>
      <c r="ED63" s="52" t="e">
        <f>IF(#REF!&lt;&gt;"",#REF!&amp;",","")</f>
        <v>#REF!</v>
      </c>
      <c r="EE63" s="52" t="e">
        <f>IF(#REF!="","",CONCATENATE(#REF!,","))</f>
        <v>#REF!</v>
      </c>
      <c r="EF63" s="52" t="e">
        <f>IF(#REF!="","",CONCATENATE(#REF!,","))</f>
        <v>#REF!</v>
      </c>
      <c r="EG63" s="52" t="e">
        <f>IF(#REF!="","",CONCATENATE(#REF!,","))</f>
        <v>#REF!</v>
      </c>
      <c r="EJ63" s="37">
        <v>32</v>
      </c>
      <c r="EK63" s="18">
        <v>11</v>
      </c>
      <c r="EL63" s="102">
        <v>17</v>
      </c>
      <c r="EM63" s="18" t="s">
        <v>5</v>
      </c>
      <c r="EN63" s="18" t="s">
        <v>7</v>
      </c>
      <c r="EO63" s="18" t="s">
        <v>8</v>
      </c>
      <c r="EP63" s="18">
        <v>6</v>
      </c>
      <c r="EQ63" s="18" t="str">
        <f t="shared" si="47"/>
        <v>3</v>
      </c>
      <c r="ER63" s="18" t="str">
        <f>"2"</f>
        <v>2</v>
      </c>
      <c r="ES63" s="90"/>
      <c r="ET63" s="90"/>
      <c r="EU63" s="90"/>
      <c r="EV63" s="29"/>
      <c r="EW63" s="88">
        <f t="shared" ca="1" si="10"/>
        <v>6</v>
      </c>
      <c r="EX63" s="119"/>
    </row>
    <row r="64" spans="1:154" ht="15.75">
      <c r="A64" s="88">
        <f t="shared" ca="1" si="5"/>
        <v>1</v>
      </c>
      <c r="B64" s="21" t="str">
        <f t="shared" ca="1" si="0"/>
        <v>DB</v>
      </c>
      <c r="C64" s="7" t="str">
        <f t="shared" ca="1" si="42"/>
        <v/>
      </c>
      <c r="D64" s="34">
        <f t="shared" ca="1" si="43"/>
        <v>0</v>
      </c>
      <c r="E64" s="7" t="str">
        <f t="shared" si="44"/>
        <v/>
      </c>
      <c r="F64" s="33" t="str">
        <f t="shared" ca="1" si="1"/>
        <v>R</v>
      </c>
      <c r="G64" s="21">
        <f ca="1">COUNTIF($F$5:$F64,G$4)</f>
        <v>35</v>
      </c>
      <c r="H64" s="21">
        <f ca="1">COUNTIF($F$5:$F64,H$4)</f>
        <v>25</v>
      </c>
      <c r="I64" s="112">
        <f t="shared" ca="1" si="14"/>
        <v>0</v>
      </c>
      <c r="J64" s="112">
        <f t="shared" ca="1" si="15"/>
        <v>1</v>
      </c>
      <c r="K64" s="114" t="str">
        <f ca="1">IF($A64&lt;&gt;"",IF(AND(K63="PB",I64&gt;=$W$2),"Bet",IF(K63&lt;&gt;"",K63,IF(AND(I64=0,MAX(I$5:$I63)&gt;=$W$1),"PB",""))),"")</f>
        <v/>
      </c>
      <c r="L64" s="114" t="str">
        <f ca="1">IF($A64&lt;&gt;"",IF(AND(L63="PB",J64&gt;=$W$2),"Bet",IF(L63&lt;&gt;"",L63,IF(AND(J64=0,MAX(J$5:$J63)&gt;=$W$1),"PB",""))),"")</f>
        <v/>
      </c>
      <c r="M64" s="41">
        <f t="shared" ca="1" si="22"/>
        <v>1</v>
      </c>
      <c r="N64" s="34">
        <f t="shared" ca="1" si="38"/>
        <v>1</v>
      </c>
      <c r="O64" s="43" t="str">
        <f t="shared" ca="1" si="23"/>
        <v/>
      </c>
      <c r="P64" s="43" t="str">
        <f t="shared" ca="1" si="24"/>
        <v/>
      </c>
      <c r="Q64" s="21">
        <f t="shared" ca="1" si="25"/>
        <v>0</v>
      </c>
      <c r="R64" s="66">
        <f t="shared" ca="1" si="26"/>
        <v>0</v>
      </c>
      <c r="S64" s="33" t="str">
        <f t="shared" ca="1" si="2"/>
        <v>O</v>
      </c>
      <c r="T64" s="21">
        <f ca="1">COUNTIF($S$5:$S64,T$4)</f>
        <v>28</v>
      </c>
      <c r="U64" s="21">
        <f ca="1">COUNTIF($S$5:$S64,U$4)</f>
        <v>32</v>
      </c>
      <c r="V64" s="112">
        <f t="shared" ca="1" si="16"/>
        <v>3</v>
      </c>
      <c r="W64" s="112">
        <f t="shared" ca="1" si="17"/>
        <v>0</v>
      </c>
      <c r="X64" s="114" t="str">
        <f ca="1">IF($A64&lt;&gt;"",IF(AND(X63="PB",V64&gt;=$W$2),"Bet",IF(X63&lt;&gt;"",X63,IF(AND(V64=0,MAX($V$5:V63)&gt;=$W$1),"PB",""))),"")</f>
        <v/>
      </c>
      <c r="Y64" s="114" t="str">
        <f ca="1">IF($A64&lt;&gt;"",IF(AND(Y63="PB",W64&gt;=$W$2),"Bet",IF(Y63&lt;&gt;"",Y63,IF(AND(W64=0,MAX($W$5:W63)&gt;=$W$1),"PB",""))),"")</f>
        <v/>
      </c>
      <c r="Z64" s="41">
        <f t="shared" ca="1" si="27"/>
        <v>1</v>
      </c>
      <c r="AA64" s="34">
        <f t="shared" ca="1" si="39"/>
        <v>1</v>
      </c>
      <c r="AB64" s="43" t="str">
        <f t="shared" ca="1" si="28"/>
        <v/>
      </c>
      <c r="AC64" s="43" t="str">
        <f t="shared" ca="1" si="29"/>
        <v/>
      </c>
      <c r="AD64" s="21">
        <f t="shared" ca="1" si="30"/>
        <v>0</v>
      </c>
      <c r="AE64" s="66">
        <f t="shared" ca="1" si="31"/>
        <v>0</v>
      </c>
      <c r="AF64" s="33" t="str">
        <f t="shared" ca="1" si="3"/>
        <v>L</v>
      </c>
      <c r="AG64" s="21">
        <f ca="1">COUNTIF($AF$5:$AF64,AG$4)</f>
        <v>26</v>
      </c>
      <c r="AH64" s="21">
        <f ca="1">COUNTIF($AF$5:$AF64,AH$4)</f>
        <v>34</v>
      </c>
      <c r="AI64" s="112">
        <f t="shared" ca="1" si="18"/>
        <v>5</v>
      </c>
      <c r="AJ64" s="112">
        <f t="shared" ca="1" si="19"/>
        <v>0</v>
      </c>
      <c r="AK64" s="114" t="str">
        <f ca="1">IF($A64&lt;&gt;"",IF(AND(AK63="PB",AI64&gt;=$W$2),"Bet",IF(AK63&lt;&gt;"",AK63,IF(AND(AI64=0,MAX($AI$5:AI63)&gt;=$W$1),"PB",""))),"")</f>
        <v/>
      </c>
      <c r="AL64" s="114" t="str">
        <f ca="1">IF($A64&lt;&gt;"",IF(AND(AL63="PB",AJ64&gt;=$W$2),"Bet",IF(AL63&lt;&gt;"",AL63,IF(AND(AJ64=0,MAX($AJ$5:AJ63)&gt;=$W$1),"PB",""))),"")</f>
        <v/>
      </c>
      <c r="AM64" s="41">
        <f t="shared" ca="1" si="32"/>
        <v>1</v>
      </c>
      <c r="AN64" s="34">
        <f t="shared" ca="1" si="40"/>
        <v>1</v>
      </c>
      <c r="AO64" s="43" t="str">
        <f t="shared" ca="1" si="33"/>
        <v/>
      </c>
      <c r="AP64" s="43" t="str">
        <f t="shared" ca="1" si="34"/>
        <v/>
      </c>
      <c r="AQ64" s="21">
        <f t="shared" ca="1" si="35"/>
        <v>0</v>
      </c>
      <c r="AR64" s="66">
        <f t="shared" ca="1" si="36"/>
        <v>0</v>
      </c>
      <c r="AS64" s="89">
        <f t="shared" ca="1" si="4"/>
        <v>0</v>
      </c>
      <c r="AT64" s="34">
        <f t="shared" ca="1" si="37"/>
        <v>1</v>
      </c>
      <c r="AU64" s="24">
        <f t="shared" ca="1" si="6"/>
        <v>0</v>
      </c>
      <c r="AV64" s="17">
        <f t="shared" ca="1" si="7"/>
        <v>0</v>
      </c>
      <c r="AW64" s="44">
        <f t="shared" ca="1" si="8"/>
        <v>0</v>
      </c>
      <c r="AX64" s="15">
        <f t="shared" ca="1" si="9"/>
        <v>0</v>
      </c>
      <c r="AY64" s="44">
        <f t="shared" ca="1" si="45"/>
        <v>0</v>
      </c>
      <c r="AZ64" s="40"/>
      <c r="BA64" s="40"/>
      <c r="BB64" s="40"/>
      <c r="BC64" s="40"/>
      <c r="BD64" s="40"/>
      <c r="BE64" s="40"/>
      <c r="BF64" s="40"/>
      <c r="BG64" s="40"/>
      <c r="BH64" s="40"/>
      <c r="BI64" s="40"/>
      <c r="BJ64" s="40"/>
      <c r="BK64" s="40"/>
      <c r="BL64" s="40"/>
      <c r="BM64" s="40"/>
      <c r="BN64" s="40"/>
      <c r="BO64" s="40"/>
      <c r="BP64" s="40"/>
      <c r="BQ64" s="40"/>
      <c r="BR64" s="40"/>
      <c r="BS64" s="40"/>
      <c r="BT64" s="40"/>
      <c r="BU64" s="40"/>
      <c r="BV64" s="40"/>
      <c r="BW64" s="40"/>
      <c r="BX64" s="40"/>
      <c r="BY64" s="40"/>
      <c r="BZ64" s="40"/>
      <c r="CA64" s="40"/>
      <c r="CB64" s="40"/>
      <c r="CC64" s="40"/>
      <c r="CD64" s="40"/>
      <c r="CE64" s="40"/>
      <c r="CF64" s="40"/>
      <c r="CG64" s="40"/>
      <c r="CH64" s="40"/>
      <c r="CI64" s="40"/>
      <c r="CJ64" s="40"/>
      <c r="CK64" s="40"/>
      <c r="CL64" s="40"/>
      <c r="CM64" s="40"/>
      <c r="CN64" s="40"/>
      <c r="CO64" s="40"/>
      <c r="CP64" s="40"/>
      <c r="CQ64" s="40"/>
      <c r="CR64" s="40"/>
      <c r="CS64" s="40"/>
      <c r="CT64" s="40"/>
      <c r="CU64" s="40"/>
      <c r="CV64" s="40"/>
      <c r="CW64" s="40"/>
      <c r="CX64" s="40"/>
      <c r="CY64" s="40"/>
      <c r="CZ64" s="40"/>
      <c r="DA64" s="40"/>
      <c r="DB64" s="40"/>
      <c r="DC64" s="40"/>
      <c r="DD64" s="40"/>
      <c r="DE64" s="40"/>
      <c r="DF64" s="40"/>
      <c r="DG64" s="40"/>
      <c r="DH64" s="40"/>
      <c r="DI64" s="40"/>
      <c r="DJ64" s="40"/>
      <c r="DK64" s="40"/>
      <c r="DL64" s="40"/>
      <c r="DM64" s="40"/>
      <c r="DN64" s="40"/>
      <c r="DO64" s="40"/>
      <c r="DP64" s="40"/>
      <c r="DQ64" s="40"/>
      <c r="DR64" s="40"/>
      <c r="DS64" s="40"/>
      <c r="DT64" s="40"/>
      <c r="DU64" s="40"/>
      <c r="DV64" s="50" t="e">
        <f>IF(#REF!&lt;&gt;"",#REF!&amp;",","")</f>
        <v>#REF!</v>
      </c>
      <c r="DW64" s="50" t="e">
        <f>IF(#REF!&lt;&gt;"",#REF!&amp;",","")</f>
        <v>#REF!</v>
      </c>
      <c r="DX64" s="50" t="e">
        <f>IF(#REF!&lt;&gt;"",#REF!&amp;",","")</f>
        <v>#REF!</v>
      </c>
      <c r="DY64" s="50" t="e">
        <f>IF(#REF!="","",CONCATENATE(#REF!,","))</f>
        <v>#REF!</v>
      </c>
      <c r="DZ64" s="50" t="e">
        <f>IF(#REF!="","",CONCATENATE(#REF!,","))</f>
        <v>#REF!</v>
      </c>
      <c r="EA64" s="50" t="e">
        <f>IF(#REF!="","",CONCATENATE(#REF!,","))</f>
        <v>#REF!</v>
      </c>
      <c r="EB64" s="52" t="e">
        <f>IF(#REF!&lt;&gt;"",#REF!&amp;",","")</f>
        <v>#REF!</v>
      </c>
      <c r="EC64" s="52" t="e">
        <f>IF(#REF!&lt;&gt;"",#REF!&amp;",","")</f>
        <v>#REF!</v>
      </c>
      <c r="ED64" s="52" t="e">
        <f>IF(#REF!&lt;&gt;"",#REF!&amp;",","")</f>
        <v>#REF!</v>
      </c>
      <c r="EE64" s="52" t="e">
        <f>IF(#REF!="","",CONCATENATE(#REF!,","))</f>
        <v>#REF!</v>
      </c>
      <c r="EF64" s="52" t="e">
        <f>IF(#REF!="","",CONCATENATE(#REF!,","))</f>
        <v>#REF!</v>
      </c>
      <c r="EG64" s="52" t="e">
        <f>IF(#REF!="","",CONCATENATE(#REF!,","))</f>
        <v>#REF!</v>
      </c>
      <c r="EJ64" s="37">
        <v>33</v>
      </c>
      <c r="EK64" s="18">
        <v>11</v>
      </c>
      <c r="EL64" s="102">
        <v>18</v>
      </c>
      <c r="EM64" s="18" t="s">
        <v>6</v>
      </c>
      <c r="EN64" s="18" t="s">
        <v>7</v>
      </c>
      <c r="EO64" s="18" t="s">
        <v>10</v>
      </c>
      <c r="EP64" s="18">
        <v>6</v>
      </c>
      <c r="EQ64" s="18" t="str">
        <f t="shared" si="47"/>
        <v>3</v>
      </c>
      <c r="ER64" s="18" t="str">
        <f t="shared" si="47"/>
        <v>3</v>
      </c>
      <c r="ES64" s="90"/>
      <c r="ET64" s="90"/>
      <c r="EU64" s="90"/>
      <c r="EV64" s="29"/>
      <c r="EW64" s="88">
        <f t="shared" ca="1" si="10"/>
        <v>17</v>
      </c>
      <c r="EX64" s="119"/>
    </row>
    <row r="65" spans="1:154" ht="15.75">
      <c r="A65" s="88">
        <f t="shared" ca="1" si="5"/>
        <v>22</v>
      </c>
      <c r="B65" s="21" t="str">
        <f t="shared" ca="1" si="0"/>
        <v>DB</v>
      </c>
      <c r="C65" s="7" t="str">
        <f t="shared" ca="1" si="42"/>
        <v/>
      </c>
      <c r="D65" s="34">
        <f t="shared" ca="1" si="43"/>
        <v>0</v>
      </c>
      <c r="E65" s="7" t="str">
        <f t="shared" si="44"/>
        <v/>
      </c>
      <c r="F65" s="33" t="str">
        <f t="shared" ca="1" si="1"/>
        <v>B</v>
      </c>
      <c r="G65" s="21">
        <f ca="1">COUNTIF($F$5:$F65,G$4)</f>
        <v>35</v>
      </c>
      <c r="H65" s="21">
        <f ca="1">COUNTIF($F$5:$F65,H$4)</f>
        <v>26</v>
      </c>
      <c r="I65" s="112">
        <f t="shared" ca="1" si="14"/>
        <v>1</v>
      </c>
      <c r="J65" s="112">
        <f t="shared" ca="1" si="15"/>
        <v>0</v>
      </c>
      <c r="K65" s="114" t="str">
        <f ca="1">IF($A65&lt;&gt;"",IF(AND(K64="PB",I65&gt;=$W$2),"Bet",IF(K64&lt;&gt;"",K64,IF(AND(I65=0,MAX(I$5:$I64)&gt;=$W$1),"PB",""))),"")</f>
        <v/>
      </c>
      <c r="L65" s="114" t="str">
        <f ca="1">IF($A65&lt;&gt;"",IF(AND(L64="PB",J65&gt;=$W$2),"Bet",IF(L64&lt;&gt;"",L64,IF(AND(J65=0,MAX(J$5:$J64)&gt;=$W$1),"PB",""))),"")</f>
        <v/>
      </c>
      <c r="M65" s="41">
        <f t="shared" ca="1" si="22"/>
        <v>1</v>
      </c>
      <c r="N65" s="34">
        <f t="shared" ca="1" si="38"/>
        <v>1</v>
      </c>
      <c r="O65" s="43" t="str">
        <f t="shared" ca="1" si="23"/>
        <v/>
      </c>
      <c r="P65" s="43" t="str">
        <f t="shared" ca="1" si="24"/>
        <v/>
      </c>
      <c r="Q65" s="21">
        <f t="shared" ca="1" si="25"/>
        <v>0</v>
      </c>
      <c r="R65" s="66">
        <f t="shared" ca="1" si="26"/>
        <v>0</v>
      </c>
      <c r="S65" s="33" t="str">
        <f t="shared" ca="1" si="2"/>
        <v>E</v>
      </c>
      <c r="T65" s="21">
        <f ca="1">COUNTIF($S$5:$S65,T$4)</f>
        <v>29</v>
      </c>
      <c r="U65" s="21">
        <f ca="1">COUNTIF($S$5:$S65,U$4)</f>
        <v>32</v>
      </c>
      <c r="V65" s="112">
        <f t="shared" ca="1" si="16"/>
        <v>0</v>
      </c>
      <c r="W65" s="112">
        <f t="shared" ca="1" si="17"/>
        <v>1</v>
      </c>
      <c r="X65" s="114" t="str">
        <f ca="1">IF($A65&lt;&gt;"",IF(AND(X64="PB",V65&gt;=$W$2),"Bet",IF(X64&lt;&gt;"",X64,IF(AND(V65=0,MAX($V$5:V64)&gt;=$W$1),"PB",""))),"")</f>
        <v/>
      </c>
      <c r="Y65" s="114" t="str">
        <f ca="1">IF($A65&lt;&gt;"",IF(AND(Y64="PB",W65&gt;=$W$2),"Bet",IF(Y64&lt;&gt;"",Y64,IF(AND(W65=0,MAX($W$5:W64)&gt;=$W$1),"PB",""))),"")</f>
        <v/>
      </c>
      <c r="Z65" s="41">
        <f t="shared" ca="1" si="27"/>
        <v>1</v>
      </c>
      <c r="AA65" s="34">
        <f t="shared" ca="1" si="39"/>
        <v>1</v>
      </c>
      <c r="AB65" s="43" t="str">
        <f t="shared" ca="1" si="28"/>
        <v/>
      </c>
      <c r="AC65" s="43" t="str">
        <f t="shared" ca="1" si="29"/>
        <v/>
      </c>
      <c r="AD65" s="21">
        <f t="shared" ca="1" si="30"/>
        <v>0</v>
      </c>
      <c r="AE65" s="66">
        <f t="shared" ca="1" si="31"/>
        <v>0</v>
      </c>
      <c r="AF65" s="33" t="str">
        <f t="shared" ca="1" si="3"/>
        <v>H</v>
      </c>
      <c r="AG65" s="21">
        <f ca="1">COUNTIF($AF$5:$AF65,AG$4)</f>
        <v>27</v>
      </c>
      <c r="AH65" s="21">
        <f ca="1">COUNTIF($AF$5:$AF65,AH$4)</f>
        <v>34</v>
      </c>
      <c r="AI65" s="112">
        <f t="shared" ca="1" si="18"/>
        <v>0</v>
      </c>
      <c r="AJ65" s="112">
        <f t="shared" ca="1" si="19"/>
        <v>1</v>
      </c>
      <c r="AK65" s="114" t="str">
        <f ca="1">IF($A65&lt;&gt;"",IF(AND(AK64="PB",AI65&gt;=$W$2),"Bet",IF(AK64&lt;&gt;"",AK64,IF(AND(AI65=0,MAX($AI$5:AI64)&gt;=$W$1),"PB",""))),"")</f>
        <v/>
      </c>
      <c r="AL65" s="114" t="str">
        <f ca="1">IF($A65&lt;&gt;"",IF(AND(AL64="PB",AJ65&gt;=$W$2),"Bet",IF(AL64&lt;&gt;"",AL64,IF(AND(AJ65=0,MAX($AJ$5:AJ64)&gt;=$W$1),"PB",""))),"")</f>
        <v/>
      </c>
      <c r="AM65" s="41">
        <f t="shared" ca="1" si="32"/>
        <v>1</v>
      </c>
      <c r="AN65" s="34">
        <f t="shared" ca="1" si="40"/>
        <v>1</v>
      </c>
      <c r="AO65" s="43" t="str">
        <f t="shared" ca="1" si="33"/>
        <v/>
      </c>
      <c r="AP65" s="43" t="str">
        <f t="shared" ca="1" si="34"/>
        <v/>
      </c>
      <c r="AQ65" s="21">
        <f t="shared" ca="1" si="35"/>
        <v>0</v>
      </c>
      <c r="AR65" s="66">
        <f t="shared" ca="1" si="36"/>
        <v>0</v>
      </c>
      <c r="AS65" s="89">
        <f t="shared" ca="1" si="4"/>
        <v>0</v>
      </c>
      <c r="AT65" s="34">
        <f t="shared" ca="1" si="37"/>
        <v>1</v>
      </c>
      <c r="AU65" s="24">
        <f t="shared" ca="1" si="6"/>
        <v>0</v>
      </c>
      <c r="AV65" s="17">
        <f t="shared" ca="1" si="7"/>
        <v>0</v>
      </c>
      <c r="AW65" s="44">
        <f t="shared" ca="1" si="8"/>
        <v>0</v>
      </c>
      <c r="AX65" s="15">
        <f t="shared" ca="1" si="9"/>
        <v>0</v>
      </c>
      <c r="AY65" s="44">
        <f t="shared" ca="1" si="45"/>
        <v>0</v>
      </c>
      <c r="AZ65" s="40"/>
      <c r="BA65" s="40"/>
      <c r="BB65" s="40"/>
      <c r="BC65" s="40"/>
      <c r="BD65" s="40"/>
      <c r="BE65" s="40"/>
      <c r="BF65" s="40"/>
      <c r="BG65" s="40"/>
      <c r="BH65" s="40"/>
      <c r="BI65" s="40"/>
      <c r="BJ65" s="40"/>
      <c r="BK65" s="40"/>
      <c r="BL65" s="40"/>
      <c r="BM65" s="40"/>
      <c r="BN65" s="40"/>
      <c r="BO65" s="40"/>
      <c r="BP65" s="40"/>
      <c r="BQ65" s="40"/>
      <c r="BR65" s="40"/>
      <c r="BS65" s="40"/>
      <c r="BT65" s="40"/>
      <c r="BU65" s="40"/>
      <c r="BV65" s="40"/>
      <c r="BW65" s="40"/>
      <c r="BX65" s="40"/>
      <c r="BY65" s="40"/>
      <c r="BZ65" s="40"/>
      <c r="CA65" s="40"/>
      <c r="CB65" s="40"/>
      <c r="CC65" s="40"/>
      <c r="CD65" s="40"/>
      <c r="CE65" s="40"/>
      <c r="CF65" s="40"/>
      <c r="CG65" s="40"/>
      <c r="CH65" s="40"/>
      <c r="CI65" s="40"/>
      <c r="CJ65" s="40"/>
      <c r="CK65" s="40"/>
      <c r="CL65" s="40"/>
      <c r="CM65" s="40"/>
      <c r="CN65" s="40"/>
      <c r="CO65" s="40"/>
      <c r="CP65" s="40"/>
      <c r="CQ65" s="40"/>
      <c r="CR65" s="40"/>
      <c r="CS65" s="40"/>
      <c r="CT65" s="40"/>
      <c r="CU65" s="40"/>
      <c r="CV65" s="40"/>
      <c r="CW65" s="40"/>
      <c r="CX65" s="40"/>
      <c r="CY65" s="40"/>
      <c r="CZ65" s="40"/>
      <c r="DA65" s="40"/>
      <c r="DB65" s="40"/>
      <c r="DC65" s="40"/>
      <c r="DD65" s="40"/>
      <c r="DE65" s="40"/>
      <c r="DF65" s="40"/>
      <c r="DG65" s="40"/>
      <c r="DH65" s="40"/>
      <c r="DI65" s="40"/>
      <c r="DJ65" s="40"/>
      <c r="DK65" s="40"/>
      <c r="DL65" s="40"/>
      <c r="DM65" s="40"/>
      <c r="DN65" s="40"/>
      <c r="DO65" s="40"/>
      <c r="DP65" s="40"/>
      <c r="DQ65" s="40"/>
      <c r="DR65" s="40"/>
      <c r="DS65" s="40"/>
      <c r="DT65" s="40"/>
      <c r="DU65" s="40"/>
      <c r="DV65" s="50" t="e">
        <f>IF(#REF!&lt;&gt;"",#REF!&amp;",","")</f>
        <v>#REF!</v>
      </c>
      <c r="DW65" s="50" t="e">
        <f>IF(#REF!&lt;&gt;"",#REF!&amp;",","")</f>
        <v>#REF!</v>
      </c>
      <c r="DX65" s="50" t="e">
        <f>IF(#REF!&lt;&gt;"",#REF!&amp;",","")</f>
        <v>#REF!</v>
      </c>
      <c r="DY65" s="50" t="e">
        <f>IF(#REF!="","",CONCATENATE(#REF!,","))</f>
        <v>#REF!</v>
      </c>
      <c r="DZ65" s="50" t="e">
        <f>IF(#REF!="","",CONCATENATE(#REF!,","))</f>
        <v>#REF!</v>
      </c>
      <c r="EA65" s="50" t="e">
        <f>IF(#REF!="","",CONCATENATE(#REF!,","))</f>
        <v>#REF!</v>
      </c>
      <c r="EB65" s="52" t="e">
        <f>IF(#REF!&lt;&gt;"",#REF!&amp;",","")</f>
        <v>#REF!</v>
      </c>
      <c r="EC65" s="52" t="e">
        <f>IF(#REF!&lt;&gt;"",#REF!&amp;",","")</f>
        <v>#REF!</v>
      </c>
      <c r="ED65" s="52" t="e">
        <f>IF(#REF!&lt;&gt;"",#REF!&amp;",","")</f>
        <v>#REF!</v>
      </c>
      <c r="EE65" s="52" t="e">
        <f>IF(#REF!="","",CONCATENATE(#REF!,","))</f>
        <v>#REF!</v>
      </c>
      <c r="EF65" s="52" t="e">
        <f>IF(#REF!="","",CONCATENATE(#REF!,","))</f>
        <v>#REF!</v>
      </c>
      <c r="EG65" s="52" t="e">
        <f>IF(#REF!="","",CONCATENATE(#REF!,","))</f>
        <v>#REF!</v>
      </c>
      <c r="EJ65" s="37">
        <v>34</v>
      </c>
      <c r="EK65" s="18">
        <v>12</v>
      </c>
      <c r="EL65" s="102">
        <v>16</v>
      </c>
      <c r="EM65" s="18" t="s">
        <v>5</v>
      </c>
      <c r="EN65" s="18" t="s">
        <v>7</v>
      </c>
      <c r="EO65" s="18" t="s">
        <v>8</v>
      </c>
      <c r="EP65" s="18">
        <v>6</v>
      </c>
      <c r="EQ65" s="18" t="str">
        <f t="shared" si="47"/>
        <v>3</v>
      </c>
      <c r="ER65" s="18" t="str">
        <f>"1"</f>
        <v>1</v>
      </c>
      <c r="ES65" s="90"/>
      <c r="ET65" s="90"/>
      <c r="EU65" s="90"/>
      <c r="EV65" s="29"/>
      <c r="EW65" s="88">
        <f t="shared" ca="1" si="10"/>
        <v>15</v>
      </c>
      <c r="EX65" s="119"/>
    </row>
    <row r="66" spans="1:154" ht="15.75">
      <c r="A66" s="88">
        <f t="shared" ca="1" si="5"/>
        <v>5</v>
      </c>
      <c r="B66" s="21" t="str">
        <f t="shared" ca="1" si="0"/>
        <v>DB</v>
      </c>
      <c r="C66" s="7" t="str">
        <f t="shared" ca="1" si="42"/>
        <v/>
      </c>
      <c r="D66" s="34">
        <f t="shared" ca="1" si="43"/>
        <v>0</v>
      </c>
      <c r="E66" s="7" t="str">
        <f t="shared" si="44"/>
        <v/>
      </c>
      <c r="F66" s="33" t="str">
        <f t="shared" ca="1" si="1"/>
        <v>R</v>
      </c>
      <c r="G66" s="21">
        <f ca="1">COUNTIF($F$5:$F66,G$4)</f>
        <v>36</v>
      </c>
      <c r="H66" s="21">
        <f ca="1">COUNTIF($F$5:$F66,H$4)</f>
        <v>26</v>
      </c>
      <c r="I66" s="112">
        <f t="shared" ca="1" si="14"/>
        <v>0</v>
      </c>
      <c r="J66" s="112">
        <f t="shared" ca="1" si="15"/>
        <v>1</v>
      </c>
      <c r="K66" s="114" t="str">
        <f ca="1">IF($A66&lt;&gt;"",IF(AND(K65="PB",I66&gt;=$W$2),"Bet",IF(K65&lt;&gt;"",K65,IF(AND(I66=0,MAX(I$5:$I65)&gt;=$W$1),"PB",""))),"")</f>
        <v/>
      </c>
      <c r="L66" s="114" t="str">
        <f ca="1">IF($A66&lt;&gt;"",IF(AND(L65="PB",J66&gt;=$W$2),"Bet",IF(L65&lt;&gt;"",L65,IF(AND(J66=0,MAX(J$5:$J65)&gt;=$W$1),"PB",""))),"")</f>
        <v/>
      </c>
      <c r="M66" s="41">
        <f t="shared" ca="1" si="22"/>
        <v>1</v>
      </c>
      <c r="N66" s="34">
        <f t="shared" ca="1" si="38"/>
        <v>1</v>
      </c>
      <c r="O66" s="43" t="str">
        <f t="shared" ca="1" si="23"/>
        <v/>
      </c>
      <c r="P66" s="43" t="str">
        <f t="shared" ca="1" si="24"/>
        <v/>
      </c>
      <c r="Q66" s="21">
        <f t="shared" ca="1" si="25"/>
        <v>0</v>
      </c>
      <c r="R66" s="66">
        <f t="shared" ca="1" si="26"/>
        <v>0</v>
      </c>
      <c r="S66" s="33" t="str">
        <f t="shared" ca="1" si="2"/>
        <v>O</v>
      </c>
      <c r="T66" s="21">
        <f ca="1">COUNTIF($S$5:$S66,T$4)</f>
        <v>29</v>
      </c>
      <c r="U66" s="21">
        <f ca="1">COUNTIF($S$5:$S66,U$4)</f>
        <v>33</v>
      </c>
      <c r="V66" s="112">
        <f t="shared" ca="1" si="16"/>
        <v>1</v>
      </c>
      <c r="W66" s="112">
        <f t="shared" ca="1" si="17"/>
        <v>0</v>
      </c>
      <c r="X66" s="114" t="str">
        <f ca="1">IF($A66&lt;&gt;"",IF(AND(X65="PB",V66&gt;=$W$2),"Bet",IF(X65&lt;&gt;"",X65,IF(AND(V66=0,MAX($V$5:V65)&gt;=$W$1),"PB",""))),"")</f>
        <v/>
      </c>
      <c r="Y66" s="114" t="str">
        <f ca="1">IF($A66&lt;&gt;"",IF(AND(Y65="PB",W66&gt;=$W$2),"Bet",IF(Y65&lt;&gt;"",Y65,IF(AND(W66=0,MAX($W$5:W65)&gt;=$W$1),"PB",""))),"")</f>
        <v/>
      </c>
      <c r="Z66" s="41">
        <f t="shared" ca="1" si="27"/>
        <v>1</v>
      </c>
      <c r="AA66" s="34">
        <f t="shared" ca="1" si="39"/>
        <v>1</v>
      </c>
      <c r="AB66" s="43" t="str">
        <f t="shared" ca="1" si="28"/>
        <v/>
      </c>
      <c r="AC66" s="43" t="str">
        <f t="shared" ca="1" si="29"/>
        <v/>
      </c>
      <c r="AD66" s="21">
        <f t="shared" ca="1" si="30"/>
        <v>0</v>
      </c>
      <c r="AE66" s="66">
        <f t="shared" ca="1" si="31"/>
        <v>0</v>
      </c>
      <c r="AF66" s="33" t="str">
        <f t="shared" ca="1" si="3"/>
        <v>L</v>
      </c>
      <c r="AG66" s="21">
        <f ca="1">COUNTIF($AF$5:$AF66,AG$4)</f>
        <v>27</v>
      </c>
      <c r="AH66" s="21">
        <f ca="1">COUNTIF($AF$5:$AF66,AH$4)</f>
        <v>35</v>
      </c>
      <c r="AI66" s="112">
        <f t="shared" ca="1" si="18"/>
        <v>1</v>
      </c>
      <c r="AJ66" s="112">
        <f t="shared" ca="1" si="19"/>
        <v>0</v>
      </c>
      <c r="AK66" s="114" t="str">
        <f ca="1">IF($A66&lt;&gt;"",IF(AND(AK65="PB",AI66&gt;=$W$2),"Bet",IF(AK65&lt;&gt;"",AK65,IF(AND(AI66=0,MAX($AI$5:AI65)&gt;=$W$1),"PB",""))),"")</f>
        <v/>
      </c>
      <c r="AL66" s="114" t="str">
        <f ca="1">IF($A66&lt;&gt;"",IF(AND(AL65="PB",AJ66&gt;=$W$2),"Bet",IF(AL65&lt;&gt;"",AL65,IF(AND(AJ66=0,MAX($AJ$5:AJ65)&gt;=$W$1),"PB",""))),"")</f>
        <v/>
      </c>
      <c r="AM66" s="41">
        <f t="shared" ca="1" si="32"/>
        <v>1</v>
      </c>
      <c r="AN66" s="34">
        <f t="shared" ca="1" si="40"/>
        <v>1</v>
      </c>
      <c r="AO66" s="43" t="str">
        <f t="shared" ca="1" si="33"/>
        <v/>
      </c>
      <c r="AP66" s="43" t="str">
        <f t="shared" ca="1" si="34"/>
        <v/>
      </c>
      <c r="AQ66" s="21">
        <f t="shared" ca="1" si="35"/>
        <v>0</v>
      </c>
      <c r="AR66" s="66">
        <f t="shared" ca="1" si="36"/>
        <v>0</v>
      </c>
      <c r="AS66" s="89">
        <f t="shared" ca="1" si="4"/>
        <v>0</v>
      </c>
      <c r="AT66" s="34">
        <f t="shared" ca="1" si="37"/>
        <v>1</v>
      </c>
      <c r="AU66" s="24">
        <f t="shared" ca="1" si="6"/>
        <v>0</v>
      </c>
      <c r="AV66" s="17">
        <f t="shared" ca="1" si="7"/>
        <v>0</v>
      </c>
      <c r="AW66" s="44">
        <f t="shared" ca="1" si="8"/>
        <v>0</v>
      </c>
      <c r="AX66" s="15">
        <f t="shared" ca="1" si="9"/>
        <v>0</v>
      </c>
      <c r="AY66" s="44">
        <f t="shared" ca="1" si="45"/>
        <v>0</v>
      </c>
      <c r="AZ66" s="40"/>
      <c r="BA66" s="40"/>
      <c r="BB66" s="40"/>
      <c r="BC66" s="40"/>
      <c r="BD66" s="40"/>
      <c r="BE66" s="40"/>
      <c r="BF66" s="40"/>
      <c r="BG66" s="40"/>
      <c r="BH66" s="40"/>
      <c r="BI66" s="40"/>
      <c r="BJ66" s="40"/>
      <c r="BK66" s="40"/>
      <c r="BL66" s="40"/>
      <c r="BM66" s="40"/>
      <c r="BN66" s="40"/>
      <c r="BO66" s="40"/>
      <c r="BP66" s="40"/>
      <c r="BQ66" s="40"/>
      <c r="BR66" s="40"/>
      <c r="BS66" s="40"/>
      <c r="BT66" s="40"/>
      <c r="BU66" s="40"/>
      <c r="BV66" s="40"/>
      <c r="BW66" s="40"/>
      <c r="BX66" s="40"/>
      <c r="BY66" s="40"/>
      <c r="BZ66" s="40"/>
      <c r="CA66" s="40"/>
      <c r="CB66" s="40"/>
      <c r="CC66" s="40"/>
      <c r="CD66" s="40"/>
      <c r="CE66" s="40"/>
      <c r="CF66" s="40"/>
      <c r="CG66" s="40"/>
      <c r="CH66" s="40"/>
      <c r="CI66" s="40"/>
      <c r="CJ66" s="40"/>
      <c r="CK66" s="40"/>
      <c r="CL66" s="40"/>
      <c r="CM66" s="40"/>
      <c r="CN66" s="40"/>
      <c r="CO66" s="40"/>
      <c r="CP66" s="40"/>
      <c r="CQ66" s="40"/>
      <c r="CR66" s="40"/>
      <c r="CS66" s="40"/>
      <c r="CT66" s="40"/>
      <c r="CU66" s="40"/>
      <c r="CV66" s="40"/>
      <c r="CW66" s="40"/>
      <c r="CX66" s="40"/>
      <c r="CY66" s="40"/>
      <c r="CZ66" s="40"/>
      <c r="DA66" s="40"/>
      <c r="DB66" s="40"/>
      <c r="DC66" s="40"/>
      <c r="DD66" s="40"/>
      <c r="DE66" s="40"/>
      <c r="DF66" s="40"/>
      <c r="DG66" s="40"/>
      <c r="DH66" s="40"/>
      <c r="DI66" s="40"/>
      <c r="DJ66" s="40"/>
      <c r="DK66" s="40"/>
      <c r="DL66" s="40"/>
      <c r="DM66" s="40"/>
      <c r="DN66" s="40"/>
      <c r="DO66" s="40"/>
      <c r="DP66" s="40"/>
      <c r="DQ66" s="40"/>
      <c r="DR66" s="40"/>
      <c r="DS66" s="40"/>
      <c r="DT66" s="40"/>
      <c r="DU66" s="40"/>
      <c r="DV66" s="50" t="e">
        <f>IF(#REF!&lt;&gt;"",#REF!&amp;",","")</f>
        <v>#REF!</v>
      </c>
      <c r="DW66" s="50" t="e">
        <f>IF(#REF!&lt;&gt;"",#REF!&amp;",","")</f>
        <v>#REF!</v>
      </c>
      <c r="DX66" s="50" t="e">
        <f>IF(#REF!&lt;&gt;"",#REF!&amp;",","")</f>
        <v>#REF!</v>
      </c>
      <c r="DY66" s="50" t="e">
        <f>IF(#REF!="","",CONCATENATE(#REF!,","))</f>
        <v>#REF!</v>
      </c>
      <c r="DZ66" s="50" t="e">
        <f>IF(#REF!="","",CONCATENATE(#REF!,","))</f>
        <v>#REF!</v>
      </c>
      <c r="EA66" s="50" t="e">
        <f>IF(#REF!="","",CONCATENATE(#REF!,","))</f>
        <v>#REF!</v>
      </c>
      <c r="EB66" s="52" t="e">
        <f>IF(#REF!&lt;&gt;"",#REF!&amp;",","")</f>
        <v>#REF!</v>
      </c>
      <c r="EC66" s="52" t="e">
        <f>IF(#REF!&lt;&gt;"",#REF!&amp;",","")</f>
        <v>#REF!</v>
      </c>
      <c r="ED66" s="52" t="e">
        <f>IF(#REF!&lt;&gt;"",#REF!&amp;",","")</f>
        <v>#REF!</v>
      </c>
      <c r="EE66" s="52" t="e">
        <f>IF(#REF!="","",CONCATENATE(#REF!,","))</f>
        <v>#REF!</v>
      </c>
      <c r="EF66" s="52" t="e">
        <f>IF(#REF!="","",CONCATENATE(#REF!,","))</f>
        <v>#REF!</v>
      </c>
      <c r="EG66" s="52" t="e">
        <f>IF(#REF!="","",CONCATENATE(#REF!,","))</f>
        <v>#REF!</v>
      </c>
      <c r="EJ66" s="37">
        <v>35</v>
      </c>
      <c r="EK66" s="18">
        <v>12</v>
      </c>
      <c r="EL66" s="102">
        <v>17</v>
      </c>
      <c r="EM66" s="18" t="s">
        <v>6</v>
      </c>
      <c r="EN66" s="18" t="s">
        <v>7</v>
      </c>
      <c r="EO66" s="18" t="s">
        <v>10</v>
      </c>
      <c r="EP66" s="18">
        <v>6</v>
      </c>
      <c r="EQ66" s="18" t="str">
        <f t="shared" si="47"/>
        <v>3</v>
      </c>
      <c r="ER66" s="18" t="str">
        <f>"2"</f>
        <v>2</v>
      </c>
      <c r="ES66" s="90"/>
      <c r="ET66" s="90"/>
      <c r="EU66" s="90"/>
      <c r="EV66" s="29"/>
      <c r="EW66" s="88">
        <f t="shared" ca="1" si="10"/>
        <v>2</v>
      </c>
      <c r="EX66" s="119"/>
    </row>
    <row r="67" spans="1:154" ht="15.75">
      <c r="A67" s="88">
        <f t="shared" ca="1" si="5"/>
        <v>21</v>
      </c>
      <c r="B67" s="21" t="str">
        <f t="shared" ca="1" si="0"/>
        <v>DB</v>
      </c>
      <c r="C67" s="7" t="str">
        <f t="shared" ca="1" si="42"/>
        <v/>
      </c>
      <c r="D67" s="34">
        <f t="shared" ca="1" si="43"/>
        <v>0</v>
      </c>
      <c r="E67" s="7" t="str">
        <f t="shared" si="44"/>
        <v/>
      </c>
      <c r="F67" s="33" t="str">
        <f t="shared" ca="1" si="1"/>
        <v>R</v>
      </c>
      <c r="G67" s="21">
        <f ca="1">COUNTIF($F$5:$F67,G$4)</f>
        <v>37</v>
      </c>
      <c r="H67" s="21">
        <f ca="1">COUNTIF($F$5:$F67,H$4)</f>
        <v>26</v>
      </c>
      <c r="I67" s="112">
        <f t="shared" ca="1" si="14"/>
        <v>0</v>
      </c>
      <c r="J67" s="112">
        <f t="shared" ca="1" si="15"/>
        <v>2</v>
      </c>
      <c r="K67" s="114" t="str">
        <f ca="1">IF($A67&lt;&gt;"",IF(AND(K66="PB",I67&gt;=$W$2),"Bet",IF(K66&lt;&gt;"",K66,IF(AND(I67=0,MAX(I$5:$I66)&gt;=$W$1),"PB",""))),"")</f>
        <v/>
      </c>
      <c r="L67" s="114" t="str">
        <f ca="1">IF($A67&lt;&gt;"",IF(AND(L66="PB",J67&gt;=$W$2),"Bet",IF(L66&lt;&gt;"",L66,IF(AND(J67=0,MAX(J$5:$J66)&gt;=$W$1),"PB",""))),"")</f>
        <v/>
      </c>
      <c r="M67" s="41">
        <f t="shared" ca="1" si="22"/>
        <v>1</v>
      </c>
      <c r="N67" s="34">
        <f t="shared" ca="1" si="38"/>
        <v>1</v>
      </c>
      <c r="O67" s="43" t="str">
        <f t="shared" ca="1" si="23"/>
        <v/>
      </c>
      <c r="P67" s="43" t="str">
        <f t="shared" ca="1" si="24"/>
        <v/>
      </c>
      <c r="Q67" s="21">
        <f t="shared" ca="1" si="25"/>
        <v>0</v>
      </c>
      <c r="R67" s="66">
        <f t="shared" ca="1" si="26"/>
        <v>0</v>
      </c>
      <c r="S67" s="33" t="str">
        <f t="shared" ca="1" si="2"/>
        <v>O</v>
      </c>
      <c r="T67" s="21">
        <f ca="1">COUNTIF($S$5:$S67,T$4)</f>
        <v>29</v>
      </c>
      <c r="U67" s="21">
        <f ca="1">COUNTIF($S$5:$S67,U$4)</f>
        <v>34</v>
      </c>
      <c r="V67" s="112">
        <f t="shared" ca="1" si="16"/>
        <v>2</v>
      </c>
      <c r="W67" s="112">
        <f t="shared" ca="1" si="17"/>
        <v>0</v>
      </c>
      <c r="X67" s="114" t="str">
        <f ca="1">IF($A67&lt;&gt;"",IF(AND(X66="PB",V67&gt;=$W$2),"Bet",IF(X66&lt;&gt;"",X66,IF(AND(V67=0,MAX($V$5:V66)&gt;=$W$1),"PB",""))),"")</f>
        <v/>
      </c>
      <c r="Y67" s="114" t="str">
        <f ca="1">IF($A67&lt;&gt;"",IF(AND(Y66="PB",W67&gt;=$W$2),"Bet",IF(Y66&lt;&gt;"",Y66,IF(AND(W67=0,MAX($W$5:W66)&gt;=$W$1),"PB",""))),"")</f>
        <v/>
      </c>
      <c r="Z67" s="41">
        <f t="shared" ca="1" si="27"/>
        <v>1</v>
      </c>
      <c r="AA67" s="34">
        <f t="shared" ca="1" si="39"/>
        <v>1</v>
      </c>
      <c r="AB67" s="43" t="str">
        <f t="shared" ca="1" si="28"/>
        <v/>
      </c>
      <c r="AC67" s="43" t="str">
        <f t="shared" ca="1" si="29"/>
        <v/>
      </c>
      <c r="AD67" s="21">
        <f t="shared" ca="1" si="30"/>
        <v>0</v>
      </c>
      <c r="AE67" s="66">
        <f t="shared" ca="1" si="31"/>
        <v>0</v>
      </c>
      <c r="AF67" s="33" t="str">
        <f t="shared" ca="1" si="3"/>
        <v>H</v>
      </c>
      <c r="AG67" s="21">
        <f ca="1">COUNTIF($AF$5:$AF67,AG$4)</f>
        <v>28</v>
      </c>
      <c r="AH67" s="21">
        <f ca="1">COUNTIF($AF$5:$AF67,AH$4)</f>
        <v>35</v>
      </c>
      <c r="AI67" s="112">
        <f t="shared" ca="1" si="18"/>
        <v>0</v>
      </c>
      <c r="AJ67" s="112">
        <f t="shared" ca="1" si="19"/>
        <v>1</v>
      </c>
      <c r="AK67" s="114" t="str">
        <f ca="1">IF($A67&lt;&gt;"",IF(AND(AK66="PB",AI67&gt;=$W$2),"Bet",IF(AK66&lt;&gt;"",AK66,IF(AND(AI67=0,MAX($AI$5:AI66)&gt;=$W$1),"PB",""))),"")</f>
        <v/>
      </c>
      <c r="AL67" s="114" t="str">
        <f ca="1">IF($A67&lt;&gt;"",IF(AND(AL66="PB",AJ67&gt;=$W$2),"Bet",IF(AL66&lt;&gt;"",AL66,IF(AND(AJ67=0,MAX($AJ$5:AJ66)&gt;=$W$1),"PB",""))),"")</f>
        <v/>
      </c>
      <c r="AM67" s="41">
        <f t="shared" ca="1" si="32"/>
        <v>1</v>
      </c>
      <c r="AN67" s="34">
        <f t="shared" ca="1" si="40"/>
        <v>1</v>
      </c>
      <c r="AO67" s="43" t="str">
        <f t="shared" ca="1" si="33"/>
        <v/>
      </c>
      <c r="AP67" s="43" t="str">
        <f t="shared" ca="1" si="34"/>
        <v/>
      </c>
      <c r="AQ67" s="21">
        <f t="shared" ca="1" si="35"/>
        <v>0</v>
      </c>
      <c r="AR67" s="66">
        <f t="shared" ca="1" si="36"/>
        <v>0</v>
      </c>
      <c r="AS67" s="89">
        <f t="shared" ca="1" si="4"/>
        <v>0</v>
      </c>
      <c r="AT67" s="34">
        <f t="shared" ca="1" si="37"/>
        <v>1</v>
      </c>
      <c r="AU67" s="24">
        <f t="shared" ca="1" si="6"/>
        <v>0</v>
      </c>
      <c r="AV67" s="17">
        <f t="shared" ca="1" si="7"/>
        <v>0</v>
      </c>
      <c r="AW67" s="44">
        <f t="shared" ca="1" si="8"/>
        <v>0</v>
      </c>
      <c r="AX67" s="15">
        <f t="shared" ca="1" si="9"/>
        <v>0</v>
      </c>
      <c r="AY67" s="44">
        <f t="shared" ca="1" si="45"/>
        <v>0</v>
      </c>
      <c r="AZ67" s="40"/>
      <c r="BA67" s="40"/>
      <c r="BB67" s="40"/>
      <c r="BC67" s="40"/>
      <c r="BD67" s="40"/>
      <c r="BE67" s="40"/>
      <c r="BF67" s="40"/>
      <c r="BG67" s="40"/>
      <c r="BH67" s="40"/>
      <c r="BI67" s="40"/>
      <c r="BJ67" s="40"/>
      <c r="BK67" s="40"/>
      <c r="BL67" s="40"/>
      <c r="BM67" s="40"/>
      <c r="BN67" s="40"/>
      <c r="BO67" s="40"/>
      <c r="BP67" s="40"/>
      <c r="BQ67" s="40"/>
      <c r="BR67" s="40"/>
      <c r="BS67" s="40"/>
      <c r="BT67" s="40"/>
      <c r="BU67" s="40"/>
      <c r="BV67" s="40"/>
      <c r="BW67" s="40"/>
      <c r="BX67" s="40"/>
      <c r="BY67" s="40"/>
      <c r="BZ67" s="40"/>
      <c r="CA67" s="40"/>
      <c r="CB67" s="40"/>
      <c r="CC67" s="40"/>
      <c r="CD67" s="40"/>
      <c r="CE67" s="40"/>
      <c r="CF67" s="40"/>
      <c r="CG67" s="40"/>
      <c r="CH67" s="40"/>
      <c r="CI67" s="40"/>
      <c r="CJ67" s="40"/>
      <c r="CK67" s="40"/>
      <c r="CL67" s="40"/>
      <c r="CM67" s="40"/>
      <c r="CN67" s="40"/>
      <c r="CO67" s="40"/>
      <c r="CP67" s="40"/>
      <c r="CQ67" s="40"/>
      <c r="CR67" s="40"/>
      <c r="CS67" s="40"/>
      <c r="CT67" s="40"/>
      <c r="CU67" s="40"/>
      <c r="CV67" s="40"/>
      <c r="CW67" s="40"/>
      <c r="CX67" s="40"/>
      <c r="CY67" s="40"/>
      <c r="CZ67" s="40"/>
      <c r="DA67" s="40"/>
      <c r="DB67" s="40"/>
      <c r="DC67" s="40"/>
      <c r="DD67" s="40"/>
      <c r="DE67" s="40"/>
      <c r="DF67" s="40"/>
      <c r="DG67" s="40"/>
      <c r="DH67" s="40"/>
      <c r="DI67" s="40"/>
      <c r="DJ67" s="40"/>
      <c r="DK67" s="40"/>
      <c r="DL67" s="40"/>
      <c r="DM67" s="40"/>
      <c r="DN67" s="40"/>
      <c r="DO67" s="40"/>
      <c r="DP67" s="40"/>
      <c r="DQ67" s="40"/>
      <c r="DR67" s="40"/>
      <c r="DS67" s="40"/>
      <c r="DT67" s="40"/>
      <c r="DU67" s="40"/>
      <c r="DV67" s="50" t="e">
        <f>IF(#REF!&lt;&gt;"",#REF!&amp;",","")</f>
        <v>#REF!</v>
      </c>
      <c r="DW67" s="50" t="e">
        <f>IF(#REF!&lt;&gt;"",#REF!&amp;",","")</f>
        <v>#REF!</v>
      </c>
      <c r="DX67" s="50" t="e">
        <f>IF(#REF!&lt;&gt;"",#REF!&amp;",","")</f>
        <v>#REF!</v>
      </c>
      <c r="DY67" s="50" t="e">
        <f>IF(#REF!="","",CONCATENATE(#REF!,","))</f>
        <v>#REF!</v>
      </c>
      <c r="DZ67" s="50" t="e">
        <f>IF(#REF!="","",CONCATENATE(#REF!,","))</f>
        <v>#REF!</v>
      </c>
      <c r="EA67" s="50" t="e">
        <f>IF(#REF!="","",CONCATENATE(#REF!,","))</f>
        <v>#REF!</v>
      </c>
      <c r="EB67" s="52" t="e">
        <f>IF(#REF!&lt;&gt;"",#REF!&amp;",","")</f>
        <v>#REF!</v>
      </c>
      <c r="EC67" s="52" t="e">
        <f>IF(#REF!&lt;&gt;"",#REF!&amp;",","")</f>
        <v>#REF!</v>
      </c>
      <c r="ED67" s="52" t="e">
        <f>IF(#REF!&lt;&gt;"",#REF!&amp;",","")</f>
        <v>#REF!</v>
      </c>
      <c r="EE67" s="52" t="e">
        <f>IF(#REF!="","",CONCATENATE(#REF!,","))</f>
        <v>#REF!</v>
      </c>
      <c r="EF67" s="52" t="e">
        <f>IF(#REF!="","",CONCATENATE(#REF!,","))</f>
        <v>#REF!</v>
      </c>
      <c r="EG67" s="52" t="e">
        <f>IF(#REF!="","",CONCATENATE(#REF!,","))</f>
        <v>#REF!</v>
      </c>
      <c r="EJ67" s="37">
        <v>36</v>
      </c>
      <c r="EK67" s="18">
        <v>12</v>
      </c>
      <c r="EL67" s="102">
        <v>18</v>
      </c>
      <c r="EM67" s="18" t="s">
        <v>5</v>
      </c>
      <c r="EN67" s="18" t="s">
        <v>7</v>
      </c>
      <c r="EO67" s="18" t="s">
        <v>8</v>
      </c>
      <c r="EP67" s="18">
        <v>6</v>
      </c>
      <c r="EQ67" s="18" t="str">
        <f t="shared" si="47"/>
        <v>3</v>
      </c>
      <c r="ER67" s="18" t="str">
        <f t="shared" si="47"/>
        <v>3</v>
      </c>
      <c r="ES67" s="90"/>
      <c r="ET67" s="90"/>
      <c r="EU67" s="90"/>
      <c r="EV67" s="29"/>
      <c r="EW67" s="88">
        <f t="shared" ca="1" si="10"/>
        <v>31</v>
      </c>
      <c r="EX67" s="119"/>
    </row>
    <row r="68" spans="1:154" ht="15.75">
      <c r="A68" s="88">
        <f t="shared" ca="1" si="5"/>
        <v>6</v>
      </c>
      <c r="B68" s="21" t="str">
        <f t="shared" ca="1" si="0"/>
        <v>DB</v>
      </c>
      <c r="C68" s="7" t="str">
        <f t="shared" ca="1" si="42"/>
        <v/>
      </c>
      <c r="D68" s="34">
        <f t="shared" ca="1" si="43"/>
        <v>0</v>
      </c>
      <c r="E68" s="7" t="str">
        <f t="shared" si="44"/>
        <v/>
      </c>
      <c r="F68" s="33" t="str">
        <f t="shared" ca="1" si="1"/>
        <v>B</v>
      </c>
      <c r="G68" s="21">
        <f ca="1">COUNTIF($F$5:$F68,G$4)</f>
        <v>37</v>
      </c>
      <c r="H68" s="21">
        <f ca="1">COUNTIF($F$5:$F68,H$4)</f>
        <v>27</v>
      </c>
      <c r="I68" s="112">
        <f t="shared" ca="1" si="14"/>
        <v>1</v>
      </c>
      <c r="J68" s="112">
        <f t="shared" ca="1" si="15"/>
        <v>0</v>
      </c>
      <c r="K68" s="114" t="str">
        <f ca="1">IF($A68&lt;&gt;"",IF(AND(K67="PB",I68&gt;=$W$2),"Bet",IF(K67&lt;&gt;"",K67,IF(AND(I68=0,MAX(I$5:$I67)&gt;=$W$1),"PB",""))),"")</f>
        <v/>
      </c>
      <c r="L68" s="114" t="str">
        <f ca="1">IF($A68&lt;&gt;"",IF(AND(L67="PB",J68&gt;=$W$2),"Bet",IF(L67&lt;&gt;"",L67,IF(AND(J68=0,MAX(J$5:$J67)&gt;=$W$1),"PB",""))),"")</f>
        <v/>
      </c>
      <c r="M68" s="41">
        <f t="shared" ca="1" si="22"/>
        <v>1</v>
      </c>
      <c r="N68" s="34">
        <f t="shared" ca="1" si="38"/>
        <v>1</v>
      </c>
      <c r="O68" s="43" t="str">
        <f t="shared" ca="1" si="23"/>
        <v/>
      </c>
      <c r="P68" s="43" t="str">
        <f t="shared" ca="1" si="24"/>
        <v/>
      </c>
      <c r="Q68" s="21">
        <f t="shared" ca="1" si="25"/>
        <v>0</v>
      </c>
      <c r="R68" s="66">
        <f t="shared" ca="1" si="26"/>
        <v>0</v>
      </c>
      <c r="S68" s="33" t="str">
        <f t="shared" ca="1" si="2"/>
        <v>E</v>
      </c>
      <c r="T68" s="21">
        <f ca="1">COUNTIF($S$5:$S68,T$4)</f>
        <v>30</v>
      </c>
      <c r="U68" s="21">
        <f ca="1">COUNTIF($S$5:$S68,U$4)</f>
        <v>34</v>
      </c>
      <c r="V68" s="112">
        <f t="shared" ca="1" si="16"/>
        <v>0</v>
      </c>
      <c r="W68" s="112">
        <f t="shared" ca="1" si="17"/>
        <v>1</v>
      </c>
      <c r="X68" s="114" t="str">
        <f ca="1">IF($A68&lt;&gt;"",IF(AND(X67="PB",V68&gt;=$W$2),"Bet",IF(X67&lt;&gt;"",X67,IF(AND(V68=0,MAX($V$5:V67)&gt;=$W$1),"PB",""))),"")</f>
        <v/>
      </c>
      <c r="Y68" s="114" t="str">
        <f ca="1">IF($A68&lt;&gt;"",IF(AND(Y67="PB",W68&gt;=$W$2),"Bet",IF(Y67&lt;&gt;"",Y67,IF(AND(W68=0,MAX($W$5:W67)&gt;=$W$1),"PB",""))),"")</f>
        <v/>
      </c>
      <c r="Z68" s="41">
        <f t="shared" ca="1" si="27"/>
        <v>1</v>
      </c>
      <c r="AA68" s="34">
        <f t="shared" ca="1" si="39"/>
        <v>1</v>
      </c>
      <c r="AB68" s="43" t="str">
        <f t="shared" ca="1" si="28"/>
        <v/>
      </c>
      <c r="AC68" s="43" t="str">
        <f t="shared" ca="1" si="29"/>
        <v/>
      </c>
      <c r="AD68" s="21">
        <f t="shared" ca="1" si="30"/>
        <v>0</v>
      </c>
      <c r="AE68" s="66">
        <f t="shared" ca="1" si="31"/>
        <v>0</v>
      </c>
      <c r="AF68" s="33" t="str">
        <f t="shared" ca="1" si="3"/>
        <v>L</v>
      </c>
      <c r="AG68" s="21">
        <f ca="1">COUNTIF($AF$5:$AF68,AG$4)</f>
        <v>28</v>
      </c>
      <c r="AH68" s="21">
        <f ca="1">COUNTIF($AF$5:$AF68,AH$4)</f>
        <v>36</v>
      </c>
      <c r="AI68" s="112">
        <f t="shared" ca="1" si="18"/>
        <v>1</v>
      </c>
      <c r="AJ68" s="112">
        <f t="shared" ca="1" si="19"/>
        <v>0</v>
      </c>
      <c r="AK68" s="114" t="str">
        <f ca="1">IF($A68&lt;&gt;"",IF(AND(AK67="PB",AI68&gt;=$W$2),"Bet",IF(AK67&lt;&gt;"",AK67,IF(AND(AI68=0,MAX($AI$5:AI67)&gt;=$W$1),"PB",""))),"")</f>
        <v/>
      </c>
      <c r="AL68" s="114" t="str">
        <f ca="1">IF($A68&lt;&gt;"",IF(AND(AL67="PB",AJ68&gt;=$W$2),"Bet",IF(AL67&lt;&gt;"",AL67,IF(AND(AJ68=0,MAX($AJ$5:AJ67)&gt;=$W$1),"PB",""))),"")</f>
        <v/>
      </c>
      <c r="AM68" s="41">
        <f t="shared" ca="1" si="32"/>
        <v>1</v>
      </c>
      <c r="AN68" s="34">
        <f t="shared" ca="1" si="40"/>
        <v>1</v>
      </c>
      <c r="AO68" s="43" t="str">
        <f t="shared" ca="1" si="33"/>
        <v/>
      </c>
      <c r="AP68" s="43" t="str">
        <f t="shared" ca="1" si="34"/>
        <v/>
      </c>
      <c r="AQ68" s="21">
        <f t="shared" ca="1" si="35"/>
        <v>0</v>
      </c>
      <c r="AR68" s="66">
        <f t="shared" ca="1" si="36"/>
        <v>0</v>
      </c>
      <c r="AS68" s="89">
        <f t="shared" ca="1" si="4"/>
        <v>0</v>
      </c>
      <c r="AT68" s="34">
        <f t="shared" ca="1" si="37"/>
        <v>1</v>
      </c>
      <c r="AU68" s="24">
        <f t="shared" ca="1" si="6"/>
        <v>0</v>
      </c>
      <c r="AV68" s="17">
        <f t="shared" ca="1" si="7"/>
        <v>0</v>
      </c>
      <c r="AW68" s="44">
        <f t="shared" ca="1" si="8"/>
        <v>0</v>
      </c>
      <c r="AX68" s="15">
        <f t="shared" ca="1" si="9"/>
        <v>0</v>
      </c>
      <c r="AY68" s="44">
        <f t="shared" ca="1" si="45"/>
        <v>0</v>
      </c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40"/>
      <c r="DM68" s="40"/>
      <c r="DN68" s="40"/>
      <c r="DO68" s="40"/>
      <c r="DP68" s="40"/>
      <c r="DQ68" s="40"/>
      <c r="DR68" s="40"/>
      <c r="DS68" s="40"/>
      <c r="DT68" s="40"/>
      <c r="DU68" s="40"/>
      <c r="DV68" s="50" t="e">
        <f>IF(#REF!&lt;&gt;"",#REF!&amp;",","")</f>
        <v>#REF!</v>
      </c>
      <c r="DW68" s="50" t="e">
        <f>IF(#REF!&lt;&gt;"",#REF!&amp;",","")</f>
        <v>#REF!</v>
      </c>
      <c r="DX68" s="50" t="e">
        <f>IF(#REF!&lt;&gt;"",#REF!&amp;",","")</f>
        <v>#REF!</v>
      </c>
      <c r="DY68" s="50" t="e">
        <f>IF(#REF!="","",CONCATENATE(#REF!,","))</f>
        <v>#REF!</v>
      </c>
      <c r="DZ68" s="50" t="e">
        <f>IF(#REF!="","",CONCATENATE(#REF!,","))</f>
        <v>#REF!</v>
      </c>
      <c r="EA68" s="50" t="e">
        <f>IF(#REF!="","",CONCATENATE(#REF!,","))</f>
        <v>#REF!</v>
      </c>
      <c r="EB68" s="52" t="e">
        <f>IF(#REF!&lt;&gt;"",#REF!&amp;",","")</f>
        <v>#REF!</v>
      </c>
      <c r="EC68" s="52" t="e">
        <f>IF(#REF!&lt;&gt;"",#REF!&amp;",","")</f>
        <v>#REF!</v>
      </c>
      <c r="ED68" s="52" t="e">
        <f>IF(#REF!&lt;&gt;"",#REF!&amp;",","")</f>
        <v>#REF!</v>
      </c>
      <c r="EE68" s="52" t="e">
        <f>IF(#REF!="","",CONCATENATE(#REF!,","))</f>
        <v>#REF!</v>
      </c>
      <c r="EF68" s="52" t="e">
        <f>IF(#REF!="","",CONCATENATE(#REF!,","))</f>
        <v>#REF!</v>
      </c>
      <c r="EG68" s="52" t="e">
        <f>IF(#REF!="","",CONCATENATE(#REF!,","))</f>
        <v>#REF!</v>
      </c>
      <c r="EJ68" s="37">
        <v>37</v>
      </c>
      <c r="EK68" s="18">
        <v>0</v>
      </c>
      <c r="EL68" s="102"/>
      <c r="EM68" s="18">
        <v>0</v>
      </c>
      <c r="EN68" s="28"/>
      <c r="EO68" s="28"/>
      <c r="EP68" s="18">
        <v>0</v>
      </c>
      <c r="EQ68" s="18">
        <v>0</v>
      </c>
      <c r="ER68" s="18">
        <v>0</v>
      </c>
      <c r="ES68" s="28"/>
      <c r="ET68" s="28"/>
      <c r="EU68" s="28"/>
      <c r="EV68" s="29"/>
      <c r="EW68" s="88">
        <f t="shared" ca="1" si="10"/>
        <v>13</v>
      </c>
      <c r="EX68" s="119"/>
    </row>
    <row r="69" spans="1:154" ht="15">
      <c r="A69" s="88">
        <f t="shared" ca="1" si="5"/>
        <v>1</v>
      </c>
      <c r="B69" s="21" t="str">
        <f t="shared" ref="B69:B132" ca="1" si="48">IF(A69="","",IF(COUNTBLANK(AZ70:CJ70)=37,"DB",AZ70&amp;BA70&amp;BB70&amp;BC70&amp;BD70&amp;BE70&amp;BF70&amp;BG70&amp;BH70&amp;BI70&amp;BJ70&amp;BK70&amp;BL70&amp;BM70&amp;BN70&amp;BO70&amp;BP70&amp;BQ70&amp;BR70&amp;BS70&amp;BT70&amp;BU70&amp;BV70&amp;BW70&amp;BX70&amp;BY70&amp;BZ70&amp;CA70&amp;CB70&amp;CC70&amp;CD70&amp;CE70&amp;CF70&amp;CG70&amp;CH70&amp;CI70&amp;CJ70))</f>
        <v>DB</v>
      </c>
      <c r="C69" s="7" t="str">
        <f t="shared" ca="1" si="42"/>
        <v/>
      </c>
      <c r="D69" s="34">
        <f t="shared" ca="1" si="43"/>
        <v>0</v>
      </c>
      <c r="E69" s="7" t="str">
        <f t="shared" si="44"/>
        <v/>
      </c>
      <c r="F69" s="33" t="str">
        <f t="shared" ref="F69:F132" ca="1" si="49">VLOOKUP($A69,$EJ$31:$ES$70,6,0)</f>
        <v>R</v>
      </c>
      <c r="G69" s="21">
        <f ca="1">COUNTIF($F$5:$F69,G$4)</f>
        <v>38</v>
      </c>
      <c r="H69" s="21">
        <f ca="1">COUNTIF($F$5:$F69,H$4)</f>
        <v>27</v>
      </c>
      <c r="I69" s="112">
        <f t="shared" ca="1" si="14"/>
        <v>0</v>
      </c>
      <c r="J69" s="112">
        <f t="shared" ca="1" si="15"/>
        <v>1</v>
      </c>
      <c r="K69" s="114" t="str">
        <f ca="1">IF($A69&lt;&gt;"",IF(AND(K68="PB",I69&gt;=$W$2),"Bet",IF(K68&lt;&gt;"",K68,IF(AND(I69=0,MAX(I$5:$I68)&gt;=$W$1),"PB",""))),"")</f>
        <v/>
      </c>
      <c r="L69" s="114" t="str">
        <f ca="1">IF($A69&lt;&gt;"",IF(AND(L68="PB",J69&gt;=$W$2),"Bet",IF(L68&lt;&gt;"",L68,IF(AND(J69=0,MAX(J$5:$J68)&gt;=$W$1),"PB",""))),"")</f>
        <v/>
      </c>
      <c r="M69" s="41">
        <f t="shared" ca="1" si="22"/>
        <v>1</v>
      </c>
      <c r="N69" s="34">
        <f t="shared" ca="1" si="38"/>
        <v>1</v>
      </c>
      <c r="O69" s="43" t="str">
        <f t="shared" ca="1" si="23"/>
        <v/>
      </c>
      <c r="P69" s="43" t="str">
        <f t="shared" ca="1" si="24"/>
        <v/>
      </c>
      <c r="Q69" s="21">
        <f t="shared" ca="1" si="25"/>
        <v>0</v>
      </c>
      <c r="R69" s="66">
        <f t="shared" ca="1" si="26"/>
        <v>0</v>
      </c>
      <c r="S69" s="33" t="str">
        <f t="shared" ref="S69:S132" ca="1" si="50">VLOOKUP($A69,$EJ$31:$ES$70,4,0)</f>
        <v>O</v>
      </c>
      <c r="T69" s="21">
        <f ca="1">COUNTIF($S$5:$S69,T$4)</f>
        <v>30</v>
      </c>
      <c r="U69" s="21">
        <f ca="1">COUNTIF($S$5:$S69,U$4)</f>
        <v>35</v>
      </c>
      <c r="V69" s="112">
        <f t="shared" ca="1" si="16"/>
        <v>1</v>
      </c>
      <c r="W69" s="112">
        <f t="shared" ca="1" si="17"/>
        <v>0</v>
      </c>
      <c r="X69" s="114" t="str">
        <f ca="1">IF($A69&lt;&gt;"",IF(AND(X68="PB",V69&gt;=$W$2),"Bet",IF(X68&lt;&gt;"",X68,IF(AND(V69=0,MAX($V$5:V68)&gt;=$W$1),"PB",""))),"")</f>
        <v/>
      </c>
      <c r="Y69" s="114" t="str">
        <f ca="1">IF($A69&lt;&gt;"",IF(AND(Y68="PB",W69&gt;=$W$2),"Bet",IF(Y68&lt;&gt;"",Y68,IF(AND(W69=0,MAX($W$5:W68)&gt;=$W$1),"PB",""))),"")</f>
        <v/>
      </c>
      <c r="Z69" s="41">
        <f t="shared" ca="1" si="27"/>
        <v>1</v>
      </c>
      <c r="AA69" s="34">
        <f t="shared" ca="1" si="39"/>
        <v>1</v>
      </c>
      <c r="AB69" s="43" t="str">
        <f t="shared" ca="1" si="28"/>
        <v/>
      </c>
      <c r="AC69" s="43" t="str">
        <f t="shared" ca="1" si="29"/>
        <v/>
      </c>
      <c r="AD69" s="21">
        <f t="shared" ca="1" si="30"/>
        <v>0</v>
      </c>
      <c r="AE69" s="66">
        <f t="shared" ca="1" si="31"/>
        <v>0</v>
      </c>
      <c r="AF69" s="33" t="str">
        <f t="shared" ref="AF69:AF132" ca="1" si="51">VLOOKUP($A69,$EJ$31:$ES$70,5,0)</f>
        <v>L</v>
      </c>
      <c r="AG69" s="21">
        <f ca="1">COUNTIF($AF$5:$AF69,AG$4)</f>
        <v>28</v>
      </c>
      <c r="AH69" s="21">
        <f ca="1">COUNTIF($AF$5:$AF69,AH$4)</f>
        <v>37</v>
      </c>
      <c r="AI69" s="112">
        <f t="shared" ca="1" si="18"/>
        <v>2</v>
      </c>
      <c r="AJ69" s="112">
        <f t="shared" ca="1" si="19"/>
        <v>0</v>
      </c>
      <c r="AK69" s="114" t="str">
        <f ca="1">IF($A69&lt;&gt;"",IF(AND(AK68="PB",AI69&gt;=$W$2),"Bet",IF(AK68&lt;&gt;"",AK68,IF(AND(AI69=0,MAX($AI$5:AI68)&gt;=$W$1),"PB",""))),"")</f>
        <v/>
      </c>
      <c r="AL69" s="114" t="str">
        <f ca="1">IF($A69&lt;&gt;"",IF(AND(AL68="PB",AJ69&gt;=$W$2),"Bet",IF(AL68&lt;&gt;"",AL68,IF(AND(AJ69=0,MAX($AJ$5:AJ68)&gt;=$W$1),"PB",""))),"")</f>
        <v/>
      </c>
      <c r="AM69" s="41">
        <f t="shared" ca="1" si="32"/>
        <v>1</v>
      </c>
      <c r="AN69" s="34">
        <f t="shared" ca="1" si="40"/>
        <v>1</v>
      </c>
      <c r="AO69" s="43" t="str">
        <f t="shared" ca="1" si="33"/>
        <v/>
      </c>
      <c r="AP69" s="43" t="str">
        <f t="shared" ca="1" si="34"/>
        <v/>
      </c>
      <c r="AQ69" s="21">
        <f t="shared" ca="1" si="35"/>
        <v>0</v>
      </c>
      <c r="AR69" s="66">
        <f t="shared" ca="1" si="36"/>
        <v>0</v>
      </c>
      <c r="AS69" s="89">
        <f t="shared" ref="AS69:AS132" ca="1" si="52">Q69+AD69+AQ69</f>
        <v>0</v>
      </c>
      <c r="AT69" s="34">
        <f t="shared" ca="1" si="37"/>
        <v>1</v>
      </c>
      <c r="AU69" s="24">
        <f t="shared" ca="1" si="6"/>
        <v>0</v>
      </c>
      <c r="AV69" s="17">
        <f t="shared" ca="1" si="7"/>
        <v>0</v>
      </c>
      <c r="AW69" s="44">
        <f t="shared" ca="1" si="8"/>
        <v>0</v>
      </c>
      <c r="AX69" s="15">
        <f t="shared" ca="1" si="9"/>
        <v>0</v>
      </c>
      <c r="AY69" s="44">
        <f t="shared" ca="1" si="45"/>
        <v>0</v>
      </c>
      <c r="AZ69" s="40"/>
      <c r="BA69" s="40"/>
      <c r="BB69" s="40"/>
      <c r="BC69" s="40"/>
      <c r="BD69" s="40"/>
      <c r="BE69" s="40"/>
      <c r="BF69" s="40"/>
      <c r="BG69" s="40"/>
      <c r="BH69" s="40"/>
      <c r="BI69" s="40"/>
      <c r="BJ69" s="40"/>
      <c r="BK69" s="40"/>
      <c r="BL69" s="40"/>
      <c r="BM69" s="40"/>
      <c r="BN69" s="40"/>
      <c r="BO69" s="40"/>
      <c r="BP69" s="40"/>
      <c r="BQ69" s="40"/>
      <c r="BR69" s="40"/>
      <c r="BS69" s="40"/>
      <c r="BT69" s="40"/>
      <c r="BU69" s="40"/>
      <c r="BV69" s="40"/>
      <c r="BW69" s="40"/>
      <c r="BX69" s="40"/>
      <c r="BY69" s="40"/>
      <c r="BZ69" s="40"/>
      <c r="CA69" s="40"/>
      <c r="CB69" s="40"/>
      <c r="CC69" s="40"/>
      <c r="CD69" s="40"/>
      <c r="CE69" s="40"/>
      <c r="CF69" s="40"/>
      <c r="CG69" s="40"/>
      <c r="CH69" s="40"/>
      <c r="CI69" s="40"/>
      <c r="CJ69" s="40"/>
      <c r="CK69" s="40"/>
      <c r="CL69" s="40"/>
      <c r="CM69" s="40"/>
      <c r="CN69" s="40"/>
      <c r="CO69" s="40"/>
      <c r="CP69" s="40"/>
      <c r="CQ69" s="40"/>
      <c r="CR69" s="40"/>
      <c r="CS69" s="40"/>
      <c r="CT69" s="40"/>
      <c r="CU69" s="40"/>
      <c r="CV69" s="40"/>
      <c r="CW69" s="40"/>
      <c r="CX69" s="40"/>
      <c r="CY69" s="40"/>
      <c r="CZ69" s="40"/>
      <c r="DA69" s="40"/>
      <c r="DB69" s="40"/>
      <c r="DC69" s="40"/>
      <c r="DD69" s="40"/>
      <c r="DE69" s="40"/>
      <c r="DF69" s="40"/>
      <c r="DG69" s="40"/>
      <c r="DH69" s="40"/>
      <c r="DI69" s="40"/>
      <c r="DJ69" s="40"/>
      <c r="DK69" s="40"/>
      <c r="DL69" s="40"/>
      <c r="DM69" s="40"/>
      <c r="DN69" s="40"/>
      <c r="DO69" s="40"/>
      <c r="DP69" s="40"/>
      <c r="DQ69" s="40"/>
      <c r="DR69" s="40"/>
      <c r="DS69" s="40"/>
      <c r="DT69" s="40"/>
      <c r="DU69" s="40"/>
      <c r="DV69" s="50" t="e">
        <f>IF(#REF!&lt;&gt;"",#REF!&amp;",","")</f>
        <v>#REF!</v>
      </c>
      <c r="DW69" s="50" t="e">
        <f>IF(#REF!&lt;&gt;"",#REF!&amp;",","")</f>
        <v>#REF!</v>
      </c>
      <c r="DX69" s="50" t="e">
        <f>IF(#REF!&lt;&gt;"",#REF!&amp;",","")</f>
        <v>#REF!</v>
      </c>
      <c r="DY69" s="50" t="e">
        <f>IF(#REF!="","",CONCATENATE(#REF!,","))</f>
        <v>#REF!</v>
      </c>
      <c r="DZ69" s="50" t="e">
        <f>IF(#REF!="","",CONCATENATE(#REF!,","))</f>
        <v>#REF!</v>
      </c>
      <c r="EA69" s="50" t="e">
        <f>IF(#REF!="","",CONCATENATE(#REF!,","))</f>
        <v>#REF!</v>
      </c>
      <c r="EB69" s="52" t="e">
        <f>IF(#REF!&lt;&gt;"",#REF!&amp;",","")</f>
        <v>#REF!</v>
      </c>
      <c r="EC69" s="52" t="e">
        <f>IF(#REF!&lt;&gt;"",#REF!&amp;",","")</f>
        <v>#REF!</v>
      </c>
      <c r="ED69" s="52" t="e">
        <f>IF(#REF!&lt;&gt;"",#REF!&amp;",","")</f>
        <v>#REF!</v>
      </c>
      <c r="EE69" s="52" t="e">
        <f>IF(#REF!="","",CONCATENATE(#REF!,","))</f>
        <v>#REF!</v>
      </c>
      <c r="EF69" s="52" t="e">
        <f>IF(#REF!="","",CONCATENATE(#REF!,","))</f>
        <v>#REF!</v>
      </c>
      <c r="EG69" s="52" t="e">
        <f>IF(#REF!="","",CONCATENATE(#REF!,","))</f>
        <v>#REF!</v>
      </c>
      <c r="EJ69" s="1"/>
      <c r="EN69" s="28"/>
      <c r="EO69" s="28"/>
      <c r="EP69" s="72"/>
      <c r="EQ69" s="28"/>
      <c r="ER69" s="28"/>
      <c r="ES69" s="28"/>
      <c r="ET69" s="28"/>
      <c r="EU69" s="28"/>
      <c r="EV69" s="29"/>
      <c r="EW69" s="88">
        <f t="shared" ca="1" si="10"/>
        <v>4</v>
      </c>
    </row>
    <row r="70" spans="1:154" ht="15">
      <c r="A70" s="88">
        <f t="shared" ref="A70:A133" ca="1" si="53">IF($A67="no",INT(RAND()*36+1),INT(RAND()*37))</f>
        <v>12</v>
      </c>
      <c r="B70" s="21" t="str">
        <f t="shared" ca="1" si="48"/>
        <v>DB</v>
      </c>
      <c r="C70" s="7" t="str">
        <f t="shared" ca="1" si="42"/>
        <v/>
      </c>
      <c r="D70" s="34">
        <f t="shared" ca="1" si="43"/>
        <v>0</v>
      </c>
      <c r="E70" s="7" t="str">
        <f t="shared" si="44"/>
        <v/>
      </c>
      <c r="F70" s="33" t="str">
        <f t="shared" ca="1" si="49"/>
        <v>R</v>
      </c>
      <c r="G70" s="21">
        <f ca="1">COUNTIF($F$5:$F70,G$4)</f>
        <v>39</v>
      </c>
      <c r="H70" s="21">
        <f ca="1">COUNTIF($F$5:$F70,H$4)</f>
        <v>27</v>
      </c>
      <c r="I70" s="112">
        <f t="shared" ca="1" si="14"/>
        <v>0</v>
      </c>
      <c r="J70" s="112">
        <f t="shared" ca="1" si="15"/>
        <v>2</v>
      </c>
      <c r="K70" s="114" t="str">
        <f ca="1">IF($A70&lt;&gt;"",IF(AND(K69="PB",I70&gt;=$W$2),"Bet",IF(K69&lt;&gt;"",K69,IF(AND(I70=0,MAX(I$5:$I69)&gt;=$W$1),"PB",""))),"")</f>
        <v/>
      </c>
      <c r="L70" s="114" t="str">
        <f ca="1">IF($A70&lt;&gt;"",IF(AND(L69="PB",J70&gt;=$W$2),"Bet",IF(L69&lt;&gt;"",L69,IF(AND(J70=0,MAX(J$5:$J69)&gt;=$W$1),"PB",""))),"")</f>
        <v/>
      </c>
      <c r="M70" s="41">
        <f t="shared" ca="1" si="22"/>
        <v>1</v>
      </c>
      <c r="N70" s="34">
        <f t="shared" ca="1" si="38"/>
        <v>1</v>
      </c>
      <c r="O70" s="43" t="str">
        <f t="shared" ca="1" si="23"/>
        <v/>
      </c>
      <c r="P70" s="43" t="str">
        <f t="shared" ca="1" si="24"/>
        <v/>
      </c>
      <c r="Q70" s="21">
        <f t="shared" ca="1" si="25"/>
        <v>0</v>
      </c>
      <c r="R70" s="66">
        <f t="shared" ca="1" si="26"/>
        <v>0</v>
      </c>
      <c r="S70" s="33" t="str">
        <f t="shared" ca="1" si="50"/>
        <v>E</v>
      </c>
      <c r="T70" s="21">
        <f ca="1">COUNTIF($S$5:$S70,T$4)</f>
        <v>31</v>
      </c>
      <c r="U70" s="21">
        <f ca="1">COUNTIF($S$5:$S70,U$4)</f>
        <v>35</v>
      </c>
      <c r="V70" s="112">
        <f t="shared" ca="1" si="16"/>
        <v>0</v>
      </c>
      <c r="W70" s="112">
        <f t="shared" ca="1" si="17"/>
        <v>1</v>
      </c>
      <c r="X70" s="114" t="str">
        <f ca="1">IF($A70&lt;&gt;"",IF(AND(X69="PB",V70&gt;=$W$2),"Bet",IF(X69&lt;&gt;"",X69,IF(AND(V70=0,MAX($V$5:V69)&gt;=$W$1),"PB",""))),"")</f>
        <v/>
      </c>
      <c r="Y70" s="114" t="str">
        <f ca="1">IF($A70&lt;&gt;"",IF(AND(Y69="PB",W70&gt;=$W$2),"Bet",IF(Y69&lt;&gt;"",Y69,IF(AND(W70=0,MAX($W$5:W69)&gt;=$W$1),"PB",""))),"")</f>
        <v/>
      </c>
      <c r="Z70" s="41">
        <f t="shared" ca="1" si="27"/>
        <v>1</v>
      </c>
      <c r="AA70" s="34">
        <f t="shared" ca="1" si="39"/>
        <v>1</v>
      </c>
      <c r="AB70" s="43" t="str">
        <f t="shared" ca="1" si="28"/>
        <v/>
      </c>
      <c r="AC70" s="43" t="str">
        <f t="shared" ca="1" si="29"/>
        <v/>
      </c>
      <c r="AD70" s="21">
        <f t="shared" ca="1" si="30"/>
        <v>0</v>
      </c>
      <c r="AE70" s="66">
        <f t="shared" ca="1" si="31"/>
        <v>0</v>
      </c>
      <c r="AF70" s="33" t="str">
        <f t="shared" ca="1" si="51"/>
        <v>L</v>
      </c>
      <c r="AG70" s="21">
        <f ca="1">COUNTIF($AF$5:$AF70,AG$4)</f>
        <v>28</v>
      </c>
      <c r="AH70" s="21">
        <f ca="1">COUNTIF($AF$5:$AF70,AH$4)</f>
        <v>38</v>
      </c>
      <c r="AI70" s="112">
        <f t="shared" ca="1" si="18"/>
        <v>3</v>
      </c>
      <c r="AJ70" s="112">
        <f t="shared" ca="1" si="19"/>
        <v>0</v>
      </c>
      <c r="AK70" s="114" t="str">
        <f ca="1">IF($A70&lt;&gt;"",IF(AND(AK69="PB",AI70&gt;=$W$2),"Bet",IF(AK69&lt;&gt;"",AK69,IF(AND(AI70=0,MAX($AI$5:AI69)&gt;=$W$1),"PB",""))),"")</f>
        <v/>
      </c>
      <c r="AL70" s="114" t="str">
        <f ca="1">IF($A70&lt;&gt;"",IF(AND(AL69="PB",AJ70&gt;=$W$2),"Bet",IF(AL69&lt;&gt;"",AL69,IF(AND(AJ70=0,MAX($AJ$5:AJ69)&gt;=$W$1),"PB",""))),"")</f>
        <v/>
      </c>
      <c r="AM70" s="41">
        <f t="shared" ca="1" si="32"/>
        <v>1</v>
      </c>
      <c r="AN70" s="34">
        <f t="shared" ca="1" si="40"/>
        <v>1</v>
      </c>
      <c r="AO70" s="43" t="str">
        <f t="shared" ca="1" si="33"/>
        <v/>
      </c>
      <c r="AP70" s="43" t="str">
        <f t="shared" ca="1" si="34"/>
        <v/>
      </c>
      <c r="AQ70" s="21">
        <f t="shared" ca="1" si="35"/>
        <v>0</v>
      </c>
      <c r="AR70" s="66">
        <f t="shared" ca="1" si="36"/>
        <v>0</v>
      </c>
      <c r="AS70" s="89">
        <f t="shared" ca="1" si="52"/>
        <v>0</v>
      </c>
      <c r="AT70" s="34">
        <f t="shared" ca="1" si="37"/>
        <v>1</v>
      </c>
      <c r="AU70" s="24">
        <f t="shared" ref="AU70:AU133" ca="1" si="54">IF(A70&lt;&gt;"",IF(OR($AW69&gt;=$AY$1,$AX69&lt;=$AY$2),0,Q70+AD70+AQ70),0)</f>
        <v>0</v>
      </c>
      <c r="AV70" s="17">
        <f t="shared" ref="AV70:AV133" ca="1" si="55">IF(A70&lt;&gt;"",AU70+AV69,0)</f>
        <v>0</v>
      </c>
      <c r="AW70" s="44">
        <f t="shared" ref="AW70:AW133" ca="1" si="56">IF($A70&lt;&gt;"",IF(AW69&gt;0,AW69,IF(AV70&gt;=$AY$1,"Profit Target",0)),0)</f>
        <v>0</v>
      </c>
      <c r="AX70" s="15">
        <f t="shared" ref="AX70:AX133" ca="1" si="57">IF(A70&lt;&gt;"",IF(AX69&lt;&gt;0,AX69,IF(AV70&lt;=$AY$2,"Stop Loss",0)),0)</f>
        <v>0</v>
      </c>
      <c r="AY70" s="44">
        <f t="shared" ca="1" si="45"/>
        <v>0</v>
      </c>
      <c r="AZ70" s="40"/>
      <c r="BA70" s="40"/>
      <c r="BB70" s="40"/>
      <c r="BC70" s="40"/>
      <c r="BD70" s="40"/>
      <c r="BE70" s="40"/>
      <c r="BF70" s="40"/>
      <c r="BG70" s="40"/>
      <c r="BH70" s="40"/>
      <c r="BI70" s="40"/>
      <c r="BJ70" s="40"/>
      <c r="BK70" s="40"/>
      <c r="BL70" s="40"/>
      <c r="BM70" s="40"/>
      <c r="BN70" s="40"/>
      <c r="BO70" s="40"/>
      <c r="BP70" s="40"/>
      <c r="BQ70" s="40"/>
      <c r="BR70" s="40"/>
      <c r="BS70" s="40"/>
      <c r="BT70" s="40"/>
      <c r="BU70" s="40"/>
      <c r="BV70" s="40"/>
      <c r="BW70" s="40"/>
      <c r="BX70" s="40"/>
      <c r="BY70" s="40"/>
      <c r="BZ70" s="40"/>
      <c r="CA70" s="40"/>
      <c r="CB70" s="40"/>
      <c r="CC70" s="40"/>
      <c r="CD70" s="40"/>
      <c r="CE70" s="40"/>
      <c r="CF70" s="40"/>
      <c r="CG70" s="40"/>
      <c r="CH70" s="40"/>
      <c r="CI70" s="40"/>
      <c r="CJ70" s="40"/>
      <c r="CK70" s="40"/>
      <c r="CL70" s="40"/>
      <c r="CM70" s="40"/>
      <c r="CN70" s="40"/>
      <c r="CO70" s="40"/>
      <c r="CP70" s="40"/>
      <c r="CQ70" s="40"/>
      <c r="CR70" s="40"/>
      <c r="CS70" s="40"/>
      <c r="CT70" s="40"/>
      <c r="CU70" s="40"/>
      <c r="CV70" s="40"/>
      <c r="CW70" s="40"/>
      <c r="CX70" s="40"/>
      <c r="CY70" s="40"/>
      <c r="CZ70" s="40"/>
      <c r="DA70" s="40"/>
      <c r="DB70" s="40"/>
      <c r="DC70" s="40"/>
      <c r="DD70" s="40"/>
      <c r="DE70" s="40"/>
      <c r="DF70" s="40"/>
      <c r="DG70" s="40"/>
      <c r="DH70" s="40"/>
      <c r="DI70" s="40"/>
      <c r="DJ70" s="40"/>
      <c r="DK70" s="40"/>
      <c r="DL70" s="40"/>
      <c r="DM70" s="40"/>
      <c r="DN70" s="40"/>
      <c r="DO70" s="40"/>
      <c r="DP70" s="40"/>
      <c r="DQ70" s="40"/>
      <c r="DR70" s="40"/>
      <c r="DS70" s="40"/>
      <c r="DT70" s="40"/>
      <c r="DU70" s="40"/>
      <c r="DV70" s="50" t="e">
        <f>IF(#REF!&lt;&gt;"",#REF!&amp;",","")</f>
        <v>#REF!</v>
      </c>
      <c r="DW70" s="50" t="e">
        <f>IF(#REF!&lt;&gt;"",#REF!&amp;",","")</f>
        <v>#REF!</v>
      </c>
      <c r="DX70" s="50" t="e">
        <f>IF(#REF!&lt;&gt;"",#REF!&amp;",","")</f>
        <v>#REF!</v>
      </c>
      <c r="DY70" s="50" t="e">
        <f>IF(#REF!="","",CONCATENATE(#REF!,","))</f>
        <v>#REF!</v>
      </c>
      <c r="DZ70" s="50" t="e">
        <f>IF(#REF!="","",CONCATENATE(#REF!,","))</f>
        <v>#REF!</v>
      </c>
      <c r="EA70" s="50" t="e">
        <f>IF(#REF!="","",CONCATENATE(#REF!,","))</f>
        <v>#REF!</v>
      </c>
      <c r="EB70" s="52" t="e">
        <f>IF(#REF!&lt;&gt;"",#REF!&amp;",","")</f>
        <v>#REF!</v>
      </c>
      <c r="EC70" s="52" t="e">
        <f>IF(#REF!&lt;&gt;"",#REF!&amp;",","")</f>
        <v>#REF!</v>
      </c>
      <c r="ED70" s="52" t="e">
        <f>IF(#REF!&lt;&gt;"",#REF!&amp;",","")</f>
        <v>#REF!</v>
      </c>
      <c r="EE70" s="52" t="e">
        <f>IF(#REF!="","",CONCATENATE(#REF!,","))</f>
        <v>#REF!</v>
      </c>
      <c r="EF70" s="52" t="e">
        <f>IF(#REF!="","",CONCATENATE(#REF!,","))</f>
        <v>#REF!</v>
      </c>
      <c r="EG70" s="52" t="e">
        <f>IF(#REF!="","",CONCATENATE(#REF!,","))</f>
        <v>#REF!</v>
      </c>
      <c r="EJ70" s="1"/>
      <c r="EN70" s="28"/>
      <c r="EO70" s="28"/>
      <c r="EP70" s="72"/>
      <c r="EQ70" s="28"/>
      <c r="ER70" s="28"/>
      <c r="ES70" s="28"/>
      <c r="ET70" s="28"/>
      <c r="EU70" s="28"/>
      <c r="EV70" s="29"/>
      <c r="EW70" s="88">
        <f t="shared" ref="EW70:EW133" ca="1" si="58">IF($A67="no",INT(RAND()*36+1),INT(RAND()*37))</f>
        <v>1</v>
      </c>
    </row>
    <row r="71" spans="1:154" ht="15">
      <c r="A71" s="88">
        <f t="shared" ca="1" si="53"/>
        <v>15</v>
      </c>
      <c r="B71" s="21" t="str">
        <f t="shared" ca="1" si="48"/>
        <v>DB</v>
      </c>
      <c r="C71" s="7" t="str">
        <f t="shared" ca="1" si="42"/>
        <v/>
      </c>
      <c r="D71" s="34">
        <f t="shared" ca="1" si="43"/>
        <v>0</v>
      </c>
      <c r="E71" s="7" t="str">
        <f t="shared" si="44"/>
        <v/>
      </c>
      <c r="F71" s="33" t="str">
        <f t="shared" ca="1" si="49"/>
        <v>B</v>
      </c>
      <c r="G71" s="21">
        <f ca="1">COUNTIF($F$5:$F71,G$4)</f>
        <v>39</v>
      </c>
      <c r="H71" s="21">
        <f ca="1">COUNTIF($F$5:$F71,H$4)</f>
        <v>28</v>
      </c>
      <c r="I71" s="112">
        <f t="shared" ref="I71:I134" ca="1" si="59">IF($A71=0,0,IF(G71&lt;=G70,1+I70,0))</f>
        <v>1</v>
      </c>
      <c r="J71" s="112">
        <f t="shared" ref="J71:J134" ca="1" si="60">IF($A71=0,0,IF(H71&lt;=H70,1+J70,0))</f>
        <v>0</v>
      </c>
      <c r="K71" s="114" t="str">
        <f ca="1">IF($A71&lt;&gt;"",IF(AND(K70="PB",I71&gt;=$W$2),"Bet",IF(K70&lt;&gt;"",K70,IF(AND(I71=0,MAX(I$5:$I70)&gt;=$W$1),"PB",""))),"")</f>
        <v/>
      </c>
      <c r="L71" s="114" t="str">
        <f ca="1">IF($A71&lt;&gt;"",IF(AND(L70="PB",J71&gt;=$W$2),"Bet",IF(L70&lt;&gt;"",L70,IF(AND(J71=0,MAX(J$5:$J70)&gt;=$W$1),"PB",""))),"")</f>
        <v/>
      </c>
      <c r="M71" s="41">
        <f t="shared" ca="1" si="22"/>
        <v>1</v>
      </c>
      <c r="N71" s="34">
        <f t="shared" ca="1" si="38"/>
        <v>1</v>
      </c>
      <c r="O71" s="43" t="str">
        <f t="shared" ca="1" si="23"/>
        <v/>
      </c>
      <c r="P71" s="43" t="str">
        <f t="shared" ca="1" si="24"/>
        <v/>
      </c>
      <c r="Q71" s="21">
        <f t="shared" ca="1" si="25"/>
        <v>0</v>
      </c>
      <c r="R71" s="66">
        <f t="shared" ca="1" si="26"/>
        <v>0</v>
      </c>
      <c r="S71" s="33" t="str">
        <f t="shared" ca="1" si="50"/>
        <v>O</v>
      </c>
      <c r="T71" s="21">
        <f ca="1">COUNTIF($S$5:$S71,T$4)</f>
        <v>31</v>
      </c>
      <c r="U71" s="21">
        <f ca="1">COUNTIF($S$5:$S71,U$4)</f>
        <v>36</v>
      </c>
      <c r="V71" s="112">
        <f t="shared" ref="V71:V134" ca="1" si="61">IF($A71=0,0,IF(T71&lt;=T70,1+V70,0))</f>
        <v>1</v>
      </c>
      <c r="W71" s="112">
        <f t="shared" ref="W71:W134" ca="1" si="62">IF($A71=0,0,IF(U71&lt;=U70,1+W70,0))</f>
        <v>0</v>
      </c>
      <c r="X71" s="114" t="str">
        <f ca="1">IF($A71&lt;&gt;"",IF(AND(X70="PB",V71&gt;=$W$2),"Bet",IF(X70&lt;&gt;"",X70,IF(AND(V71=0,MAX($V$5:V70)&gt;=$W$1),"PB",""))),"")</f>
        <v/>
      </c>
      <c r="Y71" s="114" t="str">
        <f ca="1">IF($A71&lt;&gt;"",IF(AND(Y70="PB",W71&gt;=$W$2),"Bet",IF(Y70&lt;&gt;"",Y70,IF(AND(W71=0,MAX($W$5:W70)&gt;=$W$1),"PB",""))),"")</f>
        <v/>
      </c>
      <c r="Z71" s="41">
        <f t="shared" ca="1" si="27"/>
        <v>1</v>
      </c>
      <c r="AA71" s="34">
        <f t="shared" ca="1" si="39"/>
        <v>1</v>
      </c>
      <c r="AB71" s="43" t="str">
        <f t="shared" ca="1" si="28"/>
        <v/>
      </c>
      <c r="AC71" s="43" t="str">
        <f t="shared" ca="1" si="29"/>
        <v/>
      </c>
      <c r="AD71" s="21">
        <f t="shared" ca="1" si="30"/>
        <v>0</v>
      </c>
      <c r="AE71" s="66">
        <f t="shared" ca="1" si="31"/>
        <v>0</v>
      </c>
      <c r="AF71" s="33" t="str">
        <f t="shared" ca="1" si="51"/>
        <v>L</v>
      </c>
      <c r="AG71" s="21">
        <f ca="1">COUNTIF($AF$5:$AF71,AG$4)</f>
        <v>28</v>
      </c>
      <c r="AH71" s="21">
        <f ca="1">COUNTIF($AF$5:$AF71,AH$4)</f>
        <v>39</v>
      </c>
      <c r="AI71" s="112">
        <f t="shared" ref="AI71:AI134" ca="1" si="63">IF($A71=0,0,IF(AG71&lt;=AG70,1+AI70,0))</f>
        <v>4</v>
      </c>
      <c r="AJ71" s="112">
        <f t="shared" ref="AJ71:AJ134" ca="1" si="64">IF($A71=0,0,IF(AH71&lt;=AH70,1+AJ70,0))</f>
        <v>0</v>
      </c>
      <c r="AK71" s="114" t="str">
        <f ca="1">IF($A71&lt;&gt;"",IF(AND(AK70="PB",AI71&gt;=$W$2),"Bet",IF(AK70&lt;&gt;"",AK70,IF(AND(AI71=0,MAX($AI$5:AI70)&gt;=$W$1),"PB",""))),"")</f>
        <v/>
      </c>
      <c r="AL71" s="114" t="str">
        <f ca="1">IF($A71&lt;&gt;"",IF(AND(AL70="PB",AJ71&gt;=$W$2),"Bet",IF(AL70&lt;&gt;"",AL70,IF(AND(AJ71=0,MAX($AJ$5:AJ70)&gt;=$W$1),"PB",""))),"")</f>
        <v/>
      </c>
      <c r="AM71" s="41">
        <f t="shared" ca="1" si="32"/>
        <v>1</v>
      </c>
      <c r="AN71" s="34">
        <f t="shared" ca="1" si="40"/>
        <v>1</v>
      </c>
      <c r="AO71" s="43" t="str">
        <f t="shared" ca="1" si="33"/>
        <v/>
      </c>
      <c r="AP71" s="43" t="str">
        <f t="shared" ca="1" si="34"/>
        <v/>
      </c>
      <c r="AQ71" s="21">
        <f t="shared" ca="1" si="35"/>
        <v>0</v>
      </c>
      <c r="AR71" s="66">
        <f t="shared" ca="1" si="36"/>
        <v>0</v>
      </c>
      <c r="AS71" s="89">
        <f t="shared" ca="1" si="52"/>
        <v>0</v>
      </c>
      <c r="AT71" s="34">
        <f t="shared" ca="1" si="37"/>
        <v>1</v>
      </c>
      <c r="AU71" s="24">
        <f t="shared" ca="1" si="54"/>
        <v>0</v>
      </c>
      <c r="AV71" s="17">
        <f t="shared" ca="1" si="55"/>
        <v>0</v>
      </c>
      <c r="AW71" s="44">
        <f t="shared" ca="1" si="56"/>
        <v>0</v>
      </c>
      <c r="AX71" s="15">
        <f t="shared" ca="1" si="57"/>
        <v>0</v>
      </c>
      <c r="AY71" s="44">
        <f t="shared" ca="1" si="45"/>
        <v>0</v>
      </c>
      <c r="AZ71" s="40"/>
      <c r="BA71" s="40"/>
      <c r="BB71" s="40"/>
      <c r="BC71" s="40"/>
      <c r="BD71" s="40"/>
      <c r="BE71" s="40"/>
      <c r="BF71" s="40"/>
      <c r="BG71" s="40"/>
      <c r="BH71" s="40"/>
      <c r="BI71" s="40"/>
      <c r="BJ71" s="40"/>
      <c r="BK71" s="40"/>
      <c r="BL71" s="40"/>
      <c r="BM71" s="40"/>
      <c r="BN71" s="40"/>
      <c r="BO71" s="40"/>
      <c r="BP71" s="40"/>
      <c r="BQ71" s="40"/>
      <c r="BR71" s="40"/>
      <c r="BS71" s="40"/>
      <c r="BT71" s="40"/>
      <c r="BU71" s="40"/>
      <c r="BV71" s="40"/>
      <c r="BW71" s="40"/>
      <c r="BX71" s="40"/>
      <c r="BY71" s="40"/>
      <c r="BZ71" s="40"/>
      <c r="CA71" s="40"/>
      <c r="CB71" s="40"/>
      <c r="CC71" s="40"/>
      <c r="CD71" s="40"/>
      <c r="CE71" s="40"/>
      <c r="CF71" s="40"/>
      <c r="CG71" s="40"/>
      <c r="CH71" s="40"/>
      <c r="CI71" s="40"/>
      <c r="CJ71" s="40"/>
      <c r="CK71" s="40"/>
      <c r="CL71" s="40"/>
      <c r="CM71" s="40"/>
      <c r="CN71" s="40"/>
      <c r="CO71" s="40"/>
      <c r="CP71" s="40"/>
      <c r="CQ71" s="40"/>
      <c r="CR71" s="40"/>
      <c r="CS71" s="40"/>
      <c r="CT71" s="40"/>
      <c r="CU71" s="40"/>
      <c r="CV71" s="40"/>
      <c r="CW71" s="40"/>
      <c r="CX71" s="40"/>
      <c r="CY71" s="40"/>
      <c r="CZ71" s="40"/>
      <c r="DA71" s="40"/>
      <c r="DB71" s="40"/>
      <c r="DC71" s="40"/>
      <c r="DD71" s="40"/>
      <c r="DE71" s="40"/>
      <c r="DF71" s="40"/>
      <c r="DG71" s="40"/>
      <c r="DH71" s="40"/>
      <c r="DI71" s="40"/>
      <c r="DJ71" s="40"/>
      <c r="DK71" s="40"/>
      <c r="DL71" s="40"/>
      <c r="DM71" s="40"/>
      <c r="DN71" s="40"/>
      <c r="DO71" s="40"/>
      <c r="DP71" s="40"/>
      <c r="DQ71" s="40"/>
      <c r="DR71" s="40"/>
      <c r="DS71" s="40"/>
      <c r="DT71" s="40"/>
      <c r="DU71" s="40"/>
      <c r="DV71" s="50" t="e">
        <f>IF(#REF!&lt;&gt;"",#REF!&amp;",","")</f>
        <v>#REF!</v>
      </c>
      <c r="DW71" s="50" t="e">
        <f>IF(#REF!&lt;&gt;"",#REF!&amp;",","")</f>
        <v>#REF!</v>
      </c>
      <c r="DX71" s="50" t="e">
        <f>IF(#REF!&lt;&gt;"",#REF!&amp;",","")</f>
        <v>#REF!</v>
      </c>
      <c r="DY71" s="50" t="e">
        <f>IF(#REF!="","",CONCATENATE(#REF!,","))</f>
        <v>#REF!</v>
      </c>
      <c r="DZ71" s="50" t="e">
        <f>IF(#REF!="","",CONCATENATE(#REF!,","))</f>
        <v>#REF!</v>
      </c>
      <c r="EA71" s="50" t="e">
        <f>IF(#REF!="","",CONCATENATE(#REF!,","))</f>
        <v>#REF!</v>
      </c>
      <c r="EB71" s="52" t="e">
        <f>IF(#REF!&lt;&gt;"",#REF!&amp;",","")</f>
        <v>#REF!</v>
      </c>
      <c r="EC71" s="52" t="e">
        <f>IF(#REF!&lt;&gt;"",#REF!&amp;",","")</f>
        <v>#REF!</v>
      </c>
      <c r="ED71" s="52" t="e">
        <f>IF(#REF!&lt;&gt;"",#REF!&amp;",","")</f>
        <v>#REF!</v>
      </c>
      <c r="EE71" s="52" t="e">
        <f>IF(#REF!="","",CONCATENATE(#REF!,","))</f>
        <v>#REF!</v>
      </c>
      <c r="EF71" s="52" t="e">
        <f>IF(#REF!="","",CONCATENATE(#REF!,","))</f>
        <v>#REF!</v>
      </c>
      <c r="EG71" s="52" t="e">
        <f>IF(#REF!="","",CONCATENATE(#REF!,","))</f>
        <v>#REF!</v>
      </c>
      <c r="EK71" s="36"/>
      <c r="EP71" s="72"/>
      <c r="EW71" s="88">
        <f t="shared" ca="1" si="58"/>
        <v>3</v>
      </c>
    </row>
    <row r="72" spans="1:154" ht="15">
      <c r="A72" s="88">
        <f t="shared" ca="1" si="53"/>
        <v>26</v>
      </c>
      <c r="B72" s="21" t="str">
        <f t="shared" ca="1" si="48"/>
        <v>DB</v>
      </c>
      <c r="C72" s="7" t="str">
        <f t="shared" ca="1" si="42"/>
        <v/>
      </c>
      <c r="D72" s="34">
        <f t="shared" ca="1" si="43"/>
        <v>0</v>
      </c>
      <c r="E72" s="7" t="str">
        <f t="shared" si="44"/>
        <v/>
      </c>
      <c r="F72" s="33" t="str">
        <f t="shared" ca="1" si="49"/>
        <v>B</v>
      </c>
      <c r="G72" s="21">
        <f ca="1">COUNTIF($F$5:$F72,G$4)</f>
        <v>39</v>
      </c>
      <c r="H72" s="21">
        <f ca="1">COUNTIF($F$5:$F72,H$4)</f>
        <v>29</v>
      </c>
      <c r="I72" s="112">
        <f t="shared" ca="1" si="59"/>
        <v>2</v>
      </c>
      <c r="J72" s="112">
        <f t="shared" ca="1" si="60"/>
        <v>0</v>
      </c>
      <c r="K72" s="114" t="str">
        <f ca="1">IF($A72&lt;&gt;"",IF(AND(K71="PB",I72&gt;=$W$2),"Bet",IF(K71&lt;&gt;"",K71,IF(AND(I72=0,MAX(I$5:$I71)&gt;=$W$1),"PB",""))),"")</f>
        <v/>
      </c>
      <c r="L72" s="114" t="str">
        <f ca="1">IF($A72&lt;&gt;"",IF(AND(L71="PB",J72&gt;=$W$2),"Bet",IF(L71&lt;&gt;"",L71,IF(AND(J72=0,MAX(J$5:$J71)&gt;=$W$1),"PB",""))),"")</f>
        <v/>
      </c>
      <c r="M72" s="41">
        <f t="shared" ca="1" si="22"/>
        <v>1</v>
      </c>
      <c r="N72" s="34">
        <f t="shared" ca="1" si="38"/>
        <v>1</v>
      </c>
      <c r="O72" s="43" t="str">
        <f t="shared" ca="1" si="23"/>
        <v/>
      </c>
      <c r="P72" s="43" t="str">
        <f t="shared" ca="1" si="24"/>
        <v/>
      </c>
      <c r="Q72" s="21">
        <f t="shared" ca="1" si="25"/>
        <v>0</v>
      </c>
      <c r="R72" s="66">
        <f t="shared" ca="1" si="26"/>
        <v>0</v>
      </c>
      <c r="S72" s="33" t="str">
        <f t="shared" ca="1" si="50"/>
        <v>E</v>
      </c>
      <c r="T72" s="21">
        <f ca="1">COUNTIF($S$5:$S72,T$4)</f>
        <v>32</v>
      </c>
      <c r="U72" s="21">
        <f ca="1">COUNTIF($S$5:$S72,U$4)</f>
        <v>36</v>
      </c>
      <c r="V72" s="112">
        <f t="shared" ca="1" si="61"/>
        <v>0</v>
      </c>
      <c r="W72" s="112">
        <f t="shared" ca="1" si="62"/>
        <v>1</v>
      </c>
      <c r="X72" s="114" t="str">
        <f ca="1">IF($A72&lt;&gt;"",IF(AND(X71="PB",V72&gt;=$W$2),"Bet",IF(X71&lt;&gt;"",X71,IF(AND(V72=0,MAX($V$5:V71)&gt;=$W$1),"PB",""))),"")</f>
        <v/>
      </c>
      <c r="Y72" s="114" t="str">
        <f ca="1">IF($A72&lt;&gt;"",IF(AND(Y71="PB",W72&gt;=$W$2),"Bet",IF(Y71&lt;&gt;"",Y71,IF(AND(W72=0,MAX($W$5:W71)&gt;=$W$1),"PB",""))),"")</f>
        <v/>
      </c>
      <c r="Z72" s="41">
        <f t="shared" ca="1" si="27"/>
        <v>1</v>
      </c>
      <c r="AA72" s="34">
        <f t="shared" ca="1" si="39"/>
        <v>1</v>
      </c>
      <c r="AB72" s="43" t="str">
        <f t="shared" ca="1" si="28"/>
        <v/>
      </c>
      <c r="AC72" s="43" t="str">
        <f t="shared" ca="1" si="29"/>
        <v/>
      </c>
      <c r="AD72" s="21">
        <f t="shared" ca="1" si="30"/>
        <v>0</v>
      </c>
      <c r="AE72" s="66">
        <f t="shared" ca="1" si="31"/>
        <v>0</v>
      </c>
      <c r="AF72" s="33" t="str">
        <f t="shared" ca="1" si="51"/>
        <v>H</v>
      </c>
      <c r="AG72" s="21">
        <f ca="1">COUNTIF($AF$5:$AF72,AG$4)</f>
        <v>29</v>
      </c>
      <c r="AH72" s="21">
        <f ca="1">COUNTIF($AF$5:$AF72,AH$4)</f>
        <v>39</v>
      </c>
      <c r="AI72" s="112">
        <f t="shared" ca="1" si="63"/>
        <v>0</v>
      </c>
      <c r="AJ72" s="112">
        <f t="shared" ca="1" si="64"/>
        <v>1</v>
      </c>
      <c r="AK72" s="114" t="str">
        <f ca="1">IF($A72&lt;&gt;"",IF(AND(AK71="PB",AI72&gt;=$W$2),"Bet",IF(AK71&lt;&gt;"",AK71,IF(AND(AI72=0,MAX($AI$5:AI71)&gt;=$W$1),"PB",""))),"")</f>
        <v/>
      </c>
      <c r="AL72" s="114" t="str">
        <f ca="1">IF($A72&lt;&gt;"",IF(AND(AL71="PB",AJ72&gt;=$W$2),"Bet",IF(AL71&lt;&gt;"",AL71,IF(AND(AJ72=0,MAX($AJ$5:AJ71)&gt;=$W$1),"PB",""))),"")</f>
        <v/>
      </c>
      <c r="AM72" s="41">
        <f t="shared" ca="1" si="32"/>
        <v>1</v>
      </c>
      <c r="AN72" s="34">
        <f t="shared" ca="1" si="40"/>
        <v>1</v>
      </c>
      <c r="AO72" s="43" t="str">
        <f t="shared" ca="1" si="33"/>
        <v/>
      </c>
      <c r="AP72" s="43" t="str">
        <f t="shared" ca="1" si="34"/>
        <v/>
      </c>
      <c r="AQ72" s="21">
        <f t="shared" ca="1" si="35"/>
        <v>0</v>
      </c>
      <c r="AR72" s="66">
        <f t="shared" ca="1" si="36"/>
        <v>0</v>
      </c>
      <c r="AS72" s="89">
        <f t="shared" ca="1" si="52"/>
        <v>0</v>
      </c>
      <c r="AT72" s="34">
        <f t="shared" ca="1" si="37"/>
        <v>1</v>
      </c>
      <c r="AU72" s="24">
        <f t="shared" ca="1" si="54"/>
        <v>0</v>
      </c>
      <c r="AV72" s="17">
        <f t="shared" ca="1" si="55"/>
        <v>0</v>
      </c>
      <c r="AW72" s="44">
        <f t="shared" ca="1" si="56"/>
        <v>0</v>
      </c>
      <c r="AX72" s="15">
        <f t="shared" ca="1" si="57"/>
        <v>0</v>
      </c>
      <c r="AY72" s="44">
        <f t="shared" ca="1" si="45"/>
        <v>0</v>
      </c>
      <c r="AZ72" s="40"/>
      <c r="BA72" s="40"/>
      <c r="BB72" s="40"/>
      <c r="BC72" s="40"/>
      <c r="BD72" s="40"/>
      <c r="BE72" s="40"/>
      <c r="BF72" s="40"/>
      <c r="BG72" s="40"/>
      <c r="BH72" s="40"/>
      <c r="BI72" s="40"/>
      <c r="BJ72" s="40"/>
      <c r="BK72" s="40"/>
      <c r="BL72" s="40"/>
      <c r="BM72" s="40"/>
      <c r="BN72" s="40"/>
      <c r="BO72" s="40"/>
      <c r="BP72" s="40"/>
      <c r="BQ72" s="40"/>
      <c r="BR72" s="40"/>
      <c r="BS72" s="40"/>
      <c r="BT72" s="40"/>
      <c r="BU72" s="40"/>
      <c r="BV72" s="40"/>
      <c r="BW72" s="40"/>
      <c r="BX72" s="40"/>
      <c r="BY72" s="40"/>
      <c r="BZ72" s="40"/>
      <c r="CA72" s="40"/>
      <c r="CB72" s="40"/>
      <c r="CC72" s="40"/>
      <c r="CD72" s="40"/>
      <c r="CE72" s="40"/>
      <c r="CF72" s="40"/>
      <c r="CG72" s="40"/>
      <c r="CH72" s="40"/>
      <c r="CI72" s="40"/>
      <c r="CJ72" s="40"/>
      <c r="CK72" s="40"/>
      <c r="CL72" s="40"/>
      <c r="CM72" s="40"/>
      <c r="CN72" s="40"/>
      <c r="CO72" s="40"/>
      <c r="CP72" s="40"/>
      <c r="CQ72" s="40"/>
      <c r="CR72" s="40"/>
      <c r="CS72" s="40"/>
      <c r="CT72" s="40"/>
      <c r="CU72" s="40"/>
      <c r="CV72" s="40"/>
      <c r="CW72" s="40"/>
      <c r="CX72" s="40"/>
      <c r="CY72" s="40"/>
      <c r="CZ72" s="40"/>
      <c r="DA72" s="40"/>
      <c r="DB72" s="40"/>
      <c r="DC72" s="40"/>
      <c r="DD72" s="40"/>
      <c r="DE72" s="40"/>
      <c r="DF72" s="40"/>
      <c r="DG72" s="40"/>
      <c r="DH72" s="40"/>
      <c r="DI72" s="40"/>
      <c r="DJ72" s="40"/>
      <c r="DK72" s="40"/>
      <c r="DL72" s="40"/>
      <c r="DM72" s="40"/>
      <c r="DN72" s="40"/>
      <c r="DO72" s="40"/>
      <c r="DP72" s="40"/>
      <c r="DQ72" s="40"/>
      <c r="DR72" s="40"/>
      <c r="DS72" s="40"/>
      <c r="DT72" s="40"/>
      <c r="DU72" s="40"/>
      <c r="DV72" s="50" t="e">
        <f>IF(#REF!&lt;&gt;"",#REF!&amp;",","")</f>
        <v>#REF!</v>
      </c>
      <c r="DW72" s="50" t="e">
        <f>IF(#REF!&lt;&gt;"",#REF!&amp;",","")</f>
        <v>#REF!</v>
      </c>
      <c r="DX72" s="50" t="e">
        <f>IF(#REF!&lt;&gt;"",#REF!&amp;",","")</f>
        <v>#REF!</v>
      </c>
      <c r="DY72" s="50" t="e">
        <f>IF(#REF!="","",CONCATENATE(#REF!,","))</f>
        <v>#REF!</v>
      </c>
      <c r="DZ72" s="50" t="e">
        <f>IF(#REF!="","",CONCATENATE(#REF!,","))</f>
        <v>#REF!</v>
      </c>
      <c r="EA72" s="50" t="e">
        <f>IF(#REF!="","",CONCATENATE(#REF!,","))</f>
        <v>#REF!</v>
      </c>
      <c r="EB72" s="52" t="e">
        <f>IF(#REF!&lt;&gt;"",#REF!&amp;",","")</f>
        <v>#REF!</v>
      </c>
      <c r="EC72" s="52" t="e">
        <f>IF(#REF!&lt;&gt;"",#REF!&amp;",","")</f>
        <v>#REF!</v>
      </c>
      <c r="ED72" s="52" t="e">
        <f>IF(#REF!&lt;&gt;"",#REF!&amp;",","")</f>
        <v>#REF!</v>
      </c>
      <c r="EE72" s="52" t="e">
        <f>IF(#REF!="","",CONCATENATE(#REF!,","))</f>
        <v>#REF!</v>
      </c>
      <c r="EF72" s="52" t="e">
        <f>IF(#REF!="","",CONCATENATE(#REF!,","))</f>
        <v>#REF!</v>
      </c>
      <c r="EG72" s="52" t="e">
        <f>IF(#REF!="","",CONCATENATE(#REF!,","))</f>
        <v>#REF!</v>
      </c>
      <c r="EK72" s="36"/>
      <c r="EP72" s="72"/>
      <c r="EW72" s="88">
        <f t="shared" ca="1" si="58"/>
        <v>22</v>
      </c>
    </row>
    <row r="73" spans="1:154" ht="15">
      <c r="A73" s="88">
        <f t="shared" ca="1" si="53"/>
        <v>0</v>
      </c>
      <c r="B73" s="21" t="str">
        <f t="shared" ca="1" si="48"/>
        <v>DB</v>
      </c>
      <c r="C73" s="7" t="str">
        <f t="shared" ca="1" si="42"/>
        <v/>
      </c>
      <c r="D73" s="34">
        <f t="shared" ca="1" si="43"/>
        <v>0</v>
      </c>
      <c r="E73" s="7" t="str">
        <f t="shared" si="44"/>
        <v/>
      </c>
      <c r="F73" s="33" t="str">
        <f t="shared" ca="1" si="49"/>
        <v>R</v>
      </c>
      <c r="G73" s="21">
        <f ca="1">COUNTIF($F$5:$F73,G$4)</f>
        <v>40</v>
      </c>
      <c r="H73" s="21">
        <f ca="1">COUNTIF($F$5:$F73,H$4)</f>
        <v>29</v>
      </c>
      <c r="I73" s="112">
        <f t="shared" ca="1" si="59"/>
        <v>0</v>
      </c>
      <c r="J73" s="112">
        <f t="shared" ca="1" si="60"/>
        <v>0</v>
      </c>
      <c r="K73" s="114" t="str">
        <f ca="1">IF($A73&lt;&gt;"",IF(AND(K72="PB",I73&gt;=$W$2),"Bet",IF(K72&lt;&gt;"",K72,IF(AND(I73=0,MAX(I$5:$I72)&gt;=$W$1),"PB",""))),"")</f>
        <v/>
      </c>
      <c r="L73" s="114" t="str">
        <f ca="1">IF($A73&lt;&gt;"",IF(AND(L72="PB",J73&gt;=$W$2),"Bet",IF(L72&lt;&gt;"",L72,IF(AND(J73=0,MAX(J$5:$J72)&gt;=$W$1),"PB",""))),"")</f>
        <v/>
      </c>
      <c r="M73" s="41">
        <f t="shared" ca="1" si="22"/>
        <v>1</v>
      </c>
      <c r="N73" s="34">
        <f t="shared" ca="1" si="38"/>
        <v>1</v>
      </c>
      <c r="O73" s="43" t="str">
        <f t="shared" ca="1" si="23"/>
        <v/>
      </c>
      <c r="P73" s="43" t="str">
        <f t="shared" ca="1" si="24"/>
        <v/>
      </c>
      <c r="Q73" s="21">
        <f t="shared" ca="1" si="25"/>
        <v>0</v>
      </c>
      <c r="R73" s="66">
        <f t="shared" ca="1" si="26"/>
        <v>0</v>
      </c>
      <c r="S73" s="33" t="str">
        <f t="shared" ca="1" si="50"/>
        <v>E</v>
      </c>
      <c r="T73" s="21">
        <f ca="1">COUNTIF($S$5:$S73,T$4)</f>
        <v>33</v>
      </c>
      <c r="U73" s="21">
        <f ca="1">COUNTIF($S$5:$S73,U$4)</f>
        <v>36</v>
      </c>
      <c r="V73" s="112">
        <f t="shared" ca="1" si="61"/>
        <v>0</v>
      </c>
      <c r="W73" s="112">
        <f t="shared" ca="1" si="62"/>
        <v>0</v>
      </c>
      <c r="X73" s="114" t="str">
        <f ca="1">IF($A73&lt;&gt;"",IF(AND(X72="PB",V73&gt;=$W$2),"Bet",IF(X72&lt;&gt;"",X72,IF(AND(V73=0,MAX($V$5:V72)&gt;=$W$1),"PB",""))),"")</f>
        <v/>
      </c>
      <c r="Y73" s="114" t="str">
        <f ca="1">IF($A73&lt;&gt;"",IF(AND(Y72="PB",W73&gt;=$W$2),"Bet",IF(Y72&lt;&gt;"",Y72,IF(AND(W73=0,MAX($W$5:W72)&gt;=$W$1),"PB",""))),"")</f>
        <v/>
      </c>
      <c r="Z73" s="41">
        <f t="shared" ca="1" si="27"/>
        <v>1</v>
      </c>
      <c r="AA73" s="34">
        <f t="shared" ca="1" si="39"/>
        <v>1</v>
      </c>
      <c r="AB73" s="43" t="str">
        <f t="shared" ca="1" si="28"/>
        <v/>
      </c>
      <c r="AC73" s="43" t="str">
        <f t="shared" ca="1" si="29"/>
        <v/>
      </c>
      <c r="AD73" s="21">
        <f t="shared" ca="1" si="30"/>
        <v>0</v>
      </c>
      <c r="AE73" s="66">
        <f t="shared" ca="1" si="31"/>
        <v>0</v>
      </c>
      <c r="AF73" s="33" t="str">
        <f t="shared" ca="1" si="51"/>
        <v>L</v>
      </c>
      <c r="AG73" s="21">
        <f ca="1">COUNTIF($AF$5:$AF73,AG$4)</f>
        <v>29</v>
      </c>
      <c r="AH73" s="21">
        <f ca="1">COUNTIF($AF$5:$AF73,AH$4)</f>
        <v>40</v>
      </c>
      <c r="AI73" s="112">
        <f t="shared" ca="1" si="63"/>
        <v>0</v>
      </c>
      <c r="AJ73" s="112">
        <f t="shared" ca="1" si="64"/>
        <v>0</v>
      </c>
      <c r="AK73" s="114" t="str">
        <f ca="1">IF($A73&lt;&gt;"",IF(AND(AK72="PB",AI73&gt;=$W$2),"Bet",IF(AK72&lt;&gt;"",AK72,IF(AND(AI73=0,MAX($AI$5:AI72)&gt;=$W$1),"PB",""))),"")</f>
        <v/>
      </c>
      <c r="AL73" s="114" t="str">
        <f ca="1">IF($A73&lt;&gt;"",IF(AND(AL72="PB",AJ73&gt;=$W$2),"Bet",IF(AL72&lt;&gt;"",AL72,IF(AND(AJ73=0,MAX($AJ$5:AJ72)&gt;=$W$1),"PB",""))),"")</f>
        <v/>
      </c>
      <c r="AM73" s="41">
        <f t="shared" ca="1" si="32"/>
        <v>1</v>
      </c>
      <c r="AN73" s="34">
        <f t="shared" ca="1" si="40"/>
        <v>1</v>
      </c>
      <c r="AO73" s="43" t="str">
        <f t="shared" ca="1" si="33"/>
        <v/>
      </c>
      <c r="AP73" s="43" t="str">
        <f t="shared" ca="1" si="34"/>
        <v/>
      </c>
      <c r="AQ73" s="21">
        <f t="shared" ca="1" si="35"/>
        <v>0</v>
      </c>
      <c r="AR73" s="66">
        <f t="shared" ca="1" si="36"/>
        <v>0</v>
      </c>
      <c r="AS73" s="89">
        <f t="shared" ca="1" si="52"/>
        <v>0</v>
      </c>
      <c r="AT73" s="34">
        <f t="shared" ca="1" si="37"/>
        <v>1</v>
      </c>
      <c r="AU73" s="24">
        <f t="shared" ca="1" si="54"/>
        <v>0</v>
      </c>
      <c r="AV73" s="17">
        <f t="shared" ca="1" si="55"/>
        <v>0</v>
      </c>
      <c r="AW73" s="44">
        <f t="shared" ca="1" si="56"/>
        <v>0</v>
      </c>
      <c r="AX73" s="15">
        <f t="shared" ca="1" si="57"/>
        <v>0</v>
      </c>
      <c r="AY73" s="44">
        <f t="shared" ca="1" si="45"/>
        <v>0</v>
      </c>
      <c r="AZ73" s="40"/>
      <c r="BA73" s="40"/>
      <c r="BB73" s="40"/>
      <c r="BC73" s="40"/>
      <c r="BD73" s="40"/>
      <c r="BE73" s="40"/>
      <c r="BF73" s="40"/>
      <c r="BG73" s="40"/>
      <c r="BH73" s="40"/>
      <c r="BI73" s="40"/>
      <c r="BJ73" s="40"/>
      <c r="BK73" s="40"/>
      <c r="BL73" s="40"/>
      <c r="BM73" s="40"/>
      <c r="BN73" s="40"/>
      <c r="BO73" s="40"/>
      <c r="BP73" s="40"/>
      <c r="BQ73" s="40"/>
      <c r="BR73" s="40"/>
      <c r="BS73" s="40"/>
      <c r="BT73" s="40"/>
      <c r="BU73" s="40"/>
      <c r="BV73" s="40"/>
      <c r="BW73" s="40"/>
      <c r="BX73" s="40"/>
      <c r="BY73" s="40"/>
      <c r="BZ73" s="40"/>
      <c r="CA73" s="40"/>
      <c r="CB73" s="40"/>
      <c r="CC73" s="40"/>
      <c r="CD73" s="40"/>
      <c r="CE73" s="40"/>
      <c r="CF73" s="40"/>
      <c r="CG73" s="40"/>
      <c r="CH73" s="40"/>
      <c r="CI73" s="40"/>
      <c r="CJ73" s="40"/>
      <c r="CK73" s="40"/>
      <c r="CL73" s="40"/>
      <c r="CM73" s="40"/>
      <c r="CN73" s="40"/>
      <c r="CO73" s="40"/>
      <c r="CP73" s="40"/>
      <c r="CQ73" s="40"/>
      <c r="CR73" s="40"/>
      <c r="CS73" s="40"/>
      <c r="CT73" s="40"/>
      <c r="CU73" s="40"/>
      <c r="CV73" s="40"/>
      <c r="CW73" s="40"/>
      <c r="CX73" s="40"/>
      <c r="CY73" s="40"/>
      <c r="CZ73" s="40"/>
      <c r="DA73" s="40"/>
      <c r="DB73" s="40"/>
      <c r="DC73" s="40"/>
      <c r="DD73" s="40"/>
      <c r="DE73" s="40"/>
      <c r="DF73" s="40"/>
      <c r="DG73" s="40"/>
      <c r="DH73" s="40"/>
      <c r="DI73" s="40"/>
      <c r="DJ73" s="40"/>
      <c r="DK73" s="40"/>
      <c r="DL73" s="40"/>
      <c r="DM73" s="40"/>
      <c r="DN73" s="40"/>
      <c r="DO73" s="40"/>
      <c r="DP73" s="40"/>
      <c r="DQ73" s="40"/>
      <c r="DR73" s="40"/>
      <c r="DS73" s="40"/>
      <c r="DT73" s="40"/>
      <c r="DU73" s="40"/>
      <c r="DV73" s="50" t="e">
        <f>IF(#REF!&lt;&gt;"",#REF!&amp;",","")</f>
        <v>#REF!</v>
      </c>
      <c r="DW73" s="50" t="e">
        <f>IF(#REF!&lt;&gt;"",#REF!&amp;",","")</f>
        <v>#REF!</v>
      </c>
      <c r="DX73" s="50" t="e">
        <f>IF(#REF!&lt;&gt;"",#REF!&amp;",","")</f>
        <v>#REF!</v>
      </c>
      <c r="DY73" s="50" t="e">
        <f>IF(#REF!="","",CONCATENATE(#REF!,","))</f>
        <v>#REF!</v>
      </c>
      <c r="DZ73" s="50" t="e">
        <f>IF(#REF!="","",CONCATENATE(#REF!,","))</f>
        <v>#REF!</v>
      </c>
      <c r="EA73" s="50" t="e">
        <f>IF(#REF!="","",CONCATENATE(#REF!,","))</f>
        <v>#REF!</v>
      </c>
      <c r="EB73" s="52" t="e">
        <f>IF(#REF!&lt;&gt;"",#REF!&amp;",","")</f>
        <v>#REF!</v>
      </c>
      <c r="EC73" s="52" t="e">
        <f>IF(#REF!&lt;&gt;"",#REF!&amp;",","")</f>
        <v>#REF!</v>
      </c>
      <c r="ED73" s="52" t="e">
        <f>IF(#REF!&lt;&gt;"",#REF!&amp;",","")</f>
        <v>#REF!</v>
      </c>
      <c r="EE73" s="52" t="e">
        <f>IF(#REF!="","",CONCATENATE(#REF!,","))</f>
        <v>#REF!</v>
      </c>
      <c r="EF73" s="52" t="e">
        <f>IF(#REF!="","",CONCATENATE(#REF!,","))</f>
        <v>#REF!</v>
      </c>
      <c r="EG73" s="52" t="e">
        <f>IF(#REF!="","",CONCATENATE(#REF!,","))</f>
        <v>#REF!</v>
      </c>
      <c r="EK73" s="36"/>
      <c r="EP73" s="72"/>
      <c r="EW73" s="88">
        <f t="shared" ca="1" si="58"/>
        <v>36</v>
      </c>
    </row>
    <row r="74" spans="1:154" ht="15">
      <c r="A74" s="88">
        <f t="shared" ca="1" si="53"/>
        <v>35</v>
      </c>
      <c r="B74" s="21" t="str">
        <f t="shared" ca="1" si="48"/>
        <v>DB</v>
      </c>
      <c r="C74" s="7" t="str">
        <f t="shared" ca="1" si="42"/>
        <v/>
      </c>
      <c r="D74" s="34">
        <f t="shared" ca="1" si="43"/>
        <v>0</v>
      </c>
      <c r="E74" s="7" t="str">
        <f t="shared" si="44"/>
        <v/>
      </c>
      <c r="F74" s="33" t="str">
        <f t="shared" ca="1" si="49"/>
        <v>B</v>
      </c>
      <c r="G74" s="21">
        <f ca="1">COUNTIF($F$5:$F74,G$4)</f>
        <v>40</v>
      </c>
      <c r="H74" s="21">
        <f ca="1">COUNTIF($F$5:$F74,H$4)</f>
        <v>30</v>
      </c>
      <c r="I74" s="112">
        <f t="shared" ca="1" si="59"/>
        <v>1</v>
      </c>
      <c r="J74" s="112">
        <f t="shared" ca="1" si="60"/>
        <v>0</v>
      </c>
      <c r="K74" s="114" t="str">
        <f ca="1">IF($A74&lt;&gt;"",IF(AND(K73="PB",I74&gt;=$W$2),"Bet",IF(K73&lt;&gt;"",K73,IF(AND(I74=0,MAX(I$5:$I73)&gt;=$W$1),"PB",""))),"")</f>
        <v/>
      </c>
      <c r="L74" s="114" t="str">
        <f ca="1">IF($A74&lt;&gt;"",IF(AND(L73="PB",J74&gt;=$W$2),"Bet",IF(L73&lt;&gt;"",L73,IF(AND(J74=0,MAX(J$5:$J73)&gt;=$W$1),"PB",""))),"")</f>
        <v/>
      </c>
      <c r="M74" s="41">
        <f t="shared" ca="1" si="22"/>
        <v>1</v>
      </c>
      <c r="N74" s="34">
        <f t="shared" ca="1" si="38"/>
        <v>1</v>
      </c>
      <c r="O74" s="43" t="str">
        <f t="shared" ca="1" si="23"/>
        <v/>
      </c>
      <c r="P74" s="43" t="str">
        <f t="shared" ca="1" si="24"/>
        <v/>
      </c>
      <c r="Q74" s="21">
        <f t="shared" ca="1" si="25"/>
        <v>0</v>
      </c>
      <c r="R74" s="66">
        <f t="shared" ca="1" si="26"/>
        <v>0</v>
      </c>
      <c r="S74" s="33" t="str">
        <f t="shared" ca="1" si="50"/>
        <v>O</v>
      </c>
      <c r="T74" s="21">
        <f ca="1">COUNTIF($S$5:$S74,T$4)</f>
        <v>33</v>
      </c>
      <c r="U74" s="21">
        <f ca="1">COUNTIF($S$5:$S74,U$4)</f>
        <v>37</v>
      </c>
      <c r="V74" s="112">
        <f t="shared" ca="1" si="61"/>
        <v>1</v>
      </c>
      <c r="W74" s="112">
        <f t="shared" ca="1" si="62"/>
        <v>0</v>
      </c>
      <c r="X74" s="114" t="str">
        <f ca="1">IF($A74&lt;&gt;"",IF(AND(X73="PB",V74&gt;=$W$2),"Bet",IF(X73&lt;&gt;"",X73,IF(AND(V74=0,MAX($V$5:V73)&gt;=$W$1),"PB",""))),"")</f>
        <v/>
      </c>
      <c r="Y74" s="114" t="str">
        <f ca="1">IF($A74&lt;&gt;"",IF(AND(Y73="PB",W74&gt;=$W$2),"Bet",IF(Y73&lt;&gt;"",Y73,IF(AND(W74=0,MAX($W$5:W73)&gt;=$W$1),"PB",""))),"")</f>
        <v/>
      </c>
      <c r="Z74" s="41">
        <f t="shared" ca="1" si="27"/>
        <v>1</v>
      </c>
      <c r="AA74" s="34">
        <f t="shared" ca="1" si="39"/>
        <v>1</v>
      </c>
      <c r="AB74" s="43" t="str">
        <f t="shared" ca="1" si="28"/>
        <v/>
      </c>
      <c r="AC74" s="43" t="str">
        <f t="shared" ca="1" si="29"/>
        <v/>
      </c>
      <c r="AD74" s="21">
        <f t="shared" ca="1" si="30"/>
        <v>0</v>
      </c>
      <c r="AE74" s="66">
        <f t="shared" ca="1" si="31"/>
        <v>0</v>
      </c>
      <c r="AF74" s="33" t="str">
        <f t="shared" ca="1" si="51"/>
        <v>H</v>
      </c>
      <c r="AG74" s="21">
        <f ca="1">COUNTIF($AF$5:$AF74,AG$4)</f>
        <v>30</v>
      </c>
      <c r="AH74" s="21">
        <f ca="1">COUNTIF($AF$5:$AF74,AH$4)</f>
        <v>40</v>
      </c>
      <c r="AI74" s="112">
        <f t="shared" ca="1" si="63"/>
        <v>0</v>
      </c>
      <c r="AJ74" s="112">
        <f t="shared" ca="1" si="64"/>
        <v>1</v>
      </c>
      <c r="AK74" s="114" t="str">
        <f ca="1">IF($A74&lt;&gt;"",IF(AND(AK73="PB",AI74&gt;=$W$2),"Bet",IF(AK73&lt;&gt;"",AK73,IF(AND(AI74=0,MAX($AI$5:AI73)&gt;=$W$1),"PB",""))),"")</f>
        <v/>
      </c>
      <c r="AL74" s="114" t="str">
        <f ca="1">IF($A74&lt;&gt;"",IF(AND(AL73="PB",AJ74&gt;=$W$2),"Bet",IF(AL73&lt;&gt;"",AL73,IF(AND(AJ74=0,MAX($AJ$5:AJ73)&gt;=$W$1),"PB",""))),"")</f>
        <v/>
      </c>
      <c r="AM74" s="41">
        <f t="shared" ca="1" si="32"/>
        <v>1</v>
      </c>
      <c r="AN74" s="34">
        <f t="shared" ca="1" si="40"/>
        <v>1</v>
      </c>
      <c r="AO74" s="43" t="str">
        <f t="shared" ca="1" si="33"/>
        <v/>
      </c>
      <c r="AP74" s="43" t="str">
        <f t="shared" ca="1" si="34"/>
        <v/>
      </c>
      <c r="AQ74" s="21">
        <f t="shared" ca="1" si="35"/>
        <v>0</v>
      </c>
      <c r="AR74" s="66">
        <f t="shared" ca="1" si="36"/>
        <v>0</v>
      </c>
      <c r="AS74" s="89">
        <f t="shared" ca="1" si="52"/>
        <v>0</v>
      </c>
      <c r="AT74" s="34">
        <f t="shared" ca="1" si="37"/>
        <v>1</v>
      </c>
      <c r="AU74" s="24">
        <f t="shared" ca="1" si="54"/>
        <v>0</v>
      </c>
      <c r="AV74" s="17">
        <f t="shared" ca="1" si="55"/>
        <v>0</v>
      </c>
      <c r="AW74" s="44">
        <f t="shared" ca="1" si="56"/>
        <v>0</v>
      </c>
      <c r="AX74" s="15">
        <f t="shared" ca="1" si="57"/>
        <v>0</v>
      </c>
      <c r="AY74" s="44">
        <f t="shared" ca="1" si="45"/>
        <v>0</v>
      </c>
      <c r="AZ74" s="40"/>
      <c r="BA74" s="40"/>
      <c r="BB74" s="40"/>
      <c r="BC74" s="40"/>
      <c r="BD74" s="40"/>
      <c r="BE74" s="40"/>
      <c r="BF74" s="40"/>
      <c r="BG74" s="40"/>
      <c r="BH74" s="40"/>
      <c r="BI74" s="40"/>
      <c r="BJ74" s="40"/>
      <c r="BK74" s="40"/>
      <c r="BL74" s="40"/>
      <c r="BM74" s="40"/>
      <c r="BN74" s="40"/>
      <c r="BO74" s="40"/>
      <c r="BP74" s="40"/>
      <c r="BQ74" s="40"/>
      <c r="BR74" s="40"/>
      <c r="BS74" s="40"/>
      <c r="BT74" s="40"/>
      <c r="BU74" s="40"/>
      <c r="BV74" s="40"/>
      <c r="BW74" s="40"/>
      <c r="BX74" s="40"/>
      <c r="BY74" s="40"/>
      <c r="BZ74" s="40"/>
      <c r="CA74" s="40"/>
      <c r="CB74" s="40"/>
      <c r="CC74" s="40"/>
      <c r="CD74" s="40"/>
      <c r="CE74" s="40"/>
      <c r="CF74" s="40"/>
      <c r="CG74" s="40"/>
      <c r="CH74" s="40"/>
      <c r="CI74" s="40"/>
      <c r="CJ74" s="40"/>
      <c r="CK74" s="40"/>
      <c r="CL74" s="40"/>
      <c r="CM74" s="40"/>
      <c r="CN74" s="40"/>
      <c r="CO74" s="40"/>
      <c r="CP74" s="40"/>
      <c r="CQ74" s="40"/>
      <c r="CR74" s="40"/>
      <c r="CS74" s="40"/>
      <c r="CT74" s="40"/>
      <c r="CU74" s="40"/>
      <c r="CV74" s="40"/>
      <c r="CW74" s="40"/>
      <c r="CX74" s="40"/>
      <c r="CY74" s="40"/>
      <c r="CZ74" s="40"/>
      <c r="DA74" s="40"/>
      <c r="DB74" s="40"/>
      <c r="DC74" s="40"/>
      <c r="DD74" s="40"/>
      <c r="DE74" s="40"/>
      <c r="DF74" s="40"/>
      <c r="DG74" s="40"/>
      <c r="DH74" s="40"/>
      <c r="DI74" s="40"/>
      <c r="DJ74" s="40"/>
      <c r="DK74" s="40"/>
      <c r="DL74" s="40"/>
      <c r="DM74" s="40"/>
      <c r="DN74" s="40"/>
      <c r="DO74" s="40"/>
      <c r="DP74" s="40"/>
      <c r="DQ74" s="40"/>
      <c r="DR74" s="40"/>
      <c r="DS74" s="40"/>
      <c r="DT74" s="40"/>
      <c r="DU74" s="40"/>
      <c r="DV74" s="50" t="e">
        <f>IF(#REF!&lt;&gt;"",#REF!&amp;",","")</f>
        <v>#REF!</v>
      </c>
      <c r="DW74" s="50" t="e">
        <f>IF(#REF!&lt;&gt;"",#REF!&amp;",","")</f>
        <v>#REF!</v>
      </c>
      <c r="DX74" s="50" t="e">
        <f>IF(#REF!&lt;&gt;"",#REF!&amp;",","")</f>
        <v>#REF!</v>
      </c>
      <c r="DY74" s="50" t="e">
        <f>IF(#REF!="","",CONCATENATE(#REF!,","))</f>
        <v>#REF!</v>
      </c>
      <c r="DZ74" s="50" t="e">
        <f>IF(#REF!="","",CONCATENATE(#REF!,","))</f>
        <v>#REF!</v>
      </c>
      <c r="EA74" s="50" t="e">
        <f>IF(#REF!="","",CONCATENATE(#REF!,","))</f>
        <v>#REF!</v>
      </c>
      <c r="EB74" s="52" t="e">
        <f>IF(#REF!&lt;&gt;"",#REF!&amp;",","")</f>
        <v>#REF!</v>
      </c>
      <c r="EC74" s="52" t="e">
        <f>IF(#REF!&lt;&gt;"",#REF!&amp;",","")</f>
        <v>#REF!</v>
      </c>
      <c r="ED74" s="52" t="e">
        <f>IF(#REF!&lt;&gt;"",#REF!&amp;",","")</f>
        <v>#REF!</v>
      </c>
      <c r="EE74" s="52" t="e">
        <f>IF(#REF!="","",CONCATENATE(#REF!,","))</f>
        <v>#REF!</v>
      </c>
      <c r="EF74" s="52" t="e">
        <f>IF(#REF!="","",CONCATENATE(#REF!,","))</f>
        <v>#REF!</v>
      </c>
      <c r="EG74" s="52" t="e">
        <f>IF(#REF!="","",CONCATENATE(#REF!,","))</f>
        <v>#REF!</v>
      </c>
      <c r="EK74" s="36"/>
      <c r="EP74" s="72"/>
      <c r="EW74" s="88">
        <f t="shared" ca="1" si="58"/>
        <v>13</v>
      </c>
    </row>
    <row r="75" spans="1:154" ht="15">
      <c r="A75" s="88">
        <f t="shared" ca="1" si="53"/>
        <v>25</v>
      </c>
      <c r="B75" s="21" t="str">
        <f t="shared" ca="1" si="48"/>
        <v>DB</v>
      </c>
      <c r="C75" s="7" t="str">
        <f t="shared" ca="1" si="42"/>
        <v/>
      </c>
      <c r="D75" s="34">
        <f t="shared" ca="1" si="43"/>
        <v>0</v>
      </c>
      <c r="E75" s="7" t="str">
        <f t="shared" si="44"/>
        <v/>
      </c>
      <c r="F75" s="33" t="str">
        <f t="shared" ca="1" si="49"/>
        <v>R</v>
      </c>
      <c r="G75" s="21">
        <f ca="1">COUNTIF($F$5:$F75,G$4)</f>
        <v>41</v>
      </c>
      <c r="H75" s="21">
        <f ca="1">COUNTIF($F$5:$F75,H$4)</f>
        <v>30</v>
      </c>
      <c r="I75" s="112">
        <f t="shared" ca="1" si="59"/>
        <v>0</v>
      </c>
      <c r="J75" s="112">
        <f t="shared" ca="1" si="60"/>
        <v>1</v>
      </c>
      <c r="K75" s="114" t="str">
        <f ca="1">IF($A75&lt;&gt;"",IF(AND(K74="PB",I75&gt;=$W$2),"Bet",IF(K74&lt;&gt;"",K74,IF(AND(I75=0,MAX(I$5:$I74)&gt;=$W$1),"PB",""))),"")</f>
        <v/>
      </c>
      <c r="L75" s="114" t="str">
        <f ca="1">IF($A75&lt;&gt;"",IF(AND(L74="PB",J75&gt;=$W$2),"Bet",IF(L74&lt;&gt;"",L74,IF(AND(J75=0,MAX(J$5:$J74)&gt;=$W$1),"PB",""))),"")</f>
        <v/>
      </c>
      <c r="M75" s="41">
        <f t="shared" ref="M75:M138" ca="1" si="65">IF($A74&lt;&gt;"",IF($AY$3=2,VLOOKUP(N74,$EH$5:$EI$50,2),IF($AV74&gt;=0,1,ROUNDUP(ABS($AV74)/$AU$3,0))),"")</f>
        <v>1</v>
      </c>
      <c r="N75" s="34">
        <f t="shared" ca="1" si="38"/>
        <v>1</v>
      </c>
      <c r="O75" s="43" t="str">
        <f t="shared" ref="O75:O138" ca="1" si="66">IF($A74&lt;&gt;"",IF(OR($AW74&lt;&gt;0,$AX74&lt;&gt;0,R74=$W$3),"",IF(AND(I74&gt;=$W$2,K74&gt;="Bet"),G$4,IF(AND(J74&gt;=$W$2,L74&gt;="Bet"),H$4,""))),"")</f>
        <v/>
      </c>
      <c r="P75" s="43" t="str">
        <f t="shared" ref="P75:P138" ca="1" si="67">IF($A75&lt;&gt;"",IF(O75&lt;&gt;"",IF($A75=0,"L",IF(F75=O75,"W","L")),""),"")</f>
        <v/>
      </c>
      <c r="Q75" s="21">
        <f t="shared" ref="Q75:Q138" ca="1" si="68">IF($A75&lt;&gt;"",IF(OR($AW74&lt;&gt;0,$AX74&lt;&gt;0),"0",IF(P75&lt;&gt;"",IF(P75="W",(1*M75),(-1*M75)),0)),0)</f>
        <v>0</v>
      </c>
      <c r="R75" s="66">
        <f t="shared" ref="R75:R138" ca="1" si="69">IF(P75="W",0,IF(P75="L",R74+1,IF(OR(I75&lt;$W$2,J75&lt;$W$3),0,R74)))</f>
        <v>0</v>
      </c>
      <c r="S75" s="33" t="str">
        <f t="shared" ca="1" si="50"/>
        <v>O</v>
      </c>
      <c r="T75" s="21">
        <f ca="1">COUNTIF($S$5:$S75,T$4)</f>
        <v>33</v>
      </c>
      <c r="U75" s="21">
        <f ca="1">COUNTIF($S$5:$S75,U$4)</f>
        <v>38</v>
      </c>
      <c r="V75" s="112">
        <f t="shared" ca="1" si="61"/>
        <v>2</v>
      </c>
      <c r="W75" s="112">
        <f t="shared" ca="1" si="62"/>
        <v>0</v>
      </c>
      <c r="X75" s="114" t="str">
        <f ca="1">IF($A75&lt;&gt;"",IF(AND(X74="PB",V75&gt;=$W$2),"Bet",IF(X74&lt;&gt;"",X74,IF(AND(V75=0,MAX($V$5:V74)&gt;=$W$1),"PB",""))),"")</f>
        <v/>
      </c>
      <c r="Y75" s="114" t="str">
        <f ca="1">IF($A75&lt;&gt;"",IF(AND(Y74="PB",W75&gt;=$W$2),"Bet",IF(Y74&lt;&gt;"",Y74,IF(AND(W75=0,MAX($W$5:W74)&gt;=$W$1),"PB",""))),"")</f>
        <v/>
      </c>
      <c r="Z75" s="41">
        <f t="shared" ref="Z75:Z138" ca="1" si="70">IF($A74&lt;&gt;"",IF($AY$3=2,VLOOKUP(AA74,$EH$5:$EI$50,2),IF($AV74&gt;=0,1,ROUNDUP(ABS($AV74)/$AU$3,0))),"")</f>
        <v>1</v>
      </c>
      <c r="AA75" s="34">
        <f t="shared" ca="1" si="39"/>
        <v>1</v>
      </c>
      <c r="AB75" s="43" t="str">
        <f t="shared" ref="AB75:AB138" ca="1" si="71">IF($A74&lt;&gt;"",IF(OR($AW74&lt;&gt;0,$AX74&lt;&gt;0,AE74=$W$3),"",IF(AND(V74&gt;=$W$2,X74&gt;="Bet"),T$4,IF(AND(W74&gt;=$W$2,Y74&gt;="Bet"),U$4,""))),"")</f>
        <v/>
      </c>
      <c r="AC75" s="43" t="str">
        <f t="shared" ref="AC75:AC138" ca="1" si="72">IF($A75&lt;&gt;"",IF(AB75&lt;&gt;"",IF($A75=0,"L",IF(S75=AB75,"W","L")),""),"")</f>
        <v/>
      </c>
      <c r="AD75" s="21">
        <f t="shared" ref="AD75:AD138" ca="1" si="73">IF($A75&lt;&gt;"",IF(OR($AW74&lt;&gt;0,$AX74&lt;&gt;0),"0",IF(AC75&lt;&gt;"",IF(AC75="W",(1*Z75),(-1*Z75)),0)),0)</f>
        <v>0</v>
      </c>
      <c r="AE75" s="66">
        <f t="shared" ref="AE75:AE138" ca="1" si="74">IF(AC75="W",0,IF(AC75="L",AE74+1,IF(OR(V75&lt;$W$2,W75&lt;$W$3),0,AE74)))</f>
        <v>0</v>
      </c>
      <c r="AF75" s="33" t="str">
        <f t="shared" ca="1" si="51"/>
        <v>H</v>
      </c>
      <c r="AG75" s="21">
        <f ca="1">COUNTIF($AF$5:$AF75,AG$4)</f>
        <v>31</v>
      </c>
      <c r="AH75" s="21">
        <f ca="1">COUNTIF($AF$5:$AF75,AH$4)</f>
        <v>40</v>
      </c>
      <c r="AI75" s="112">
        <f t="shared" ca="1" si="63"/>
        <v>0</v>
      </c>
      <c r="AJ75" s="112">
        <f t="shared" ca="1" si="64"/>
        <v>2</v>
      </c>
      <c r="AK75" s="114" t="str">
        <f ca="1">IF($A75&lt;&gt;"",IF(AND(AK74="PB",AI75&gt;=$W$2),"Bet",IF(AK74&lt;&gt;"",AK74,IF(AND(AI75=0,MAX($AI$5:AI74)&gt;=$W$1),"PB",""))),"")</f>
        <v/>
      </c>
      <c r="AL75" s="114" t="str">
        <f ca="1">IF($A75&lt;&gt;"",IF(AND(AL74="PB",AJ75&gt;=$W$2),"Bet",IF(AL74&lt;&gt;"",AL74,IF(AND(AJ75=0,MAX($AJ$5:AJ74)&gt;=$W$1),"PB",""))),"")</f>
        <v/>
      </c>
      <c r="AM75" s="41">
        <f t="shared" ref="AM75:AM138" ca="1" si="75">IF($A74&lt;&gt;"",IF($AY$3=2,VLOOKUP(AN74,$EH$5:$EI$50,2),IF($AV74&gt;=0,1,ROUNDUP(ABS($AV74)/$AU$3,0))),"")</f>
        <v>1</v>
      </c>
      <c r="AN75" s="34">
        <f t="shared" ca="1" si="40"/>
        <v>1</v>
      </c>
      <c r="AO75" s="43" t="str">
        <f t="shared" ref="AO75:AO138" ca="1" si="76">IF($A74&lt;&gt;"",IF(OR($AW74&lt;&gt;0,$AX74&lt;&gt;0,AR74=$W$3),"",IF(AND(AI74&gt;=$W$2,AK74&gt;="Bet"),AG$4,IF(AND(AJ74&gt;=$W$2,AL74&gt;="Bet"),AH$4,""))),"")</f>
        <v/>
      </c>
      <c r="AP75" s="43" t="str">
        <f t="shared" ref="AP75:AP138" ca="1" si="77">IF($A75&lt;&gt;"",IF(AO75&lt;&gt;"",IF($A75=0,"L",IF(AF75=AO75,"W","L")),""),"")</f>
        <v/>
      </c>
      <c r="AQ75" s="21">
        <f t="shared" ref="AQ75:AQ138" ca="1" si="78">IF($A75&lt;&gt;"",IF(OR($AW74&lt;&gt;0,$AX74&lt;&gt;0),"0",IF(AP75&lt;&gt;"",IF(AP75="W",(1*AM75),(-1*AM75)),0)),0)</f>
        <v>0</v>
      </c>
      <c r="AR75" s="66">
        <f t="shared" ref="AR75:AR138" ca="1" si="79">IF(AP75="W",0,IF(AP75="L",AR74+1,IF(OR(AI75&lt;$W$2,AJ75&lt;$W$3),0,AR74)))</f>
        <v>0</v>
      </c>
      <c r="AS75" s="89">
        <f t="shared" ca="1" si="52"/>
        <v>0</v>
      </c>
      <c r="AT75" s="34">
        <f t="shared" ca="1" si="37"/>
        <v>1</v>
      </c>
      <c r="AU75" s="24">
        <f t="shared" ca="1" si="54"/>
        <v>0</v>
      </c>
      <c r="AV75" s="17">
        <f t="shared" ca="1" si="55"/>
        <v>0</v>
      </c>
      <c r="AW75" s="44">
        <f t="shared" ca="1" si="56"/>
        <v>0</v>
      </c>
      <c r="AX75" s="15">
        <f t="shared" ca="1" si="57"/>
        <v>0</v>
      </c>
      <c r="AY75" s="44">
        <f t="shared" ca="1" si="45"/>
        <v>0</v>
      </c>
      <c r="AZ75" s="40"/>
      <c r="BA75" s="40"/>
      <c r="BB75" s="40"/>
      <c r="BC75" s="40"/>
      <c r="BD75" s="40"/>
      <c r="BE75" s="40"/>
      <c r="BF75" s="40"/>
      <c r="BG75" s="40"/>
      <c r="BH75" s="40"/>
      <c r="BI75" s="40"/>
      <c r="BJ75" s="40"/>
      <c r="BK75" s="40"/>
      <c r="BL75" s="40"/>
      <c r="BM75" s="40"/>
      <c r="BN75" s="40"/>
      <c r="BO75" s="40"/>
      <c r="BP75" s="40"/>
      <c r="BQ75" s="40"/>
      <c r="BR75" s="40"/>
      <c r="BS75" s="40"/>
      <c r="BT75" s="40"/>
      <c r="BU75" s="40"/>
      <c r="BV75" s="40"/>
      <c r="BW75" s="40"/>
      <c r="BX75" s="40"/>
      <c r="BY75" s="40"/>
      <c r="BZ75" s="40"/>
      <c r="CA75" s="40"/>
      <c r="CB75" s="40"/>
      <c r="CC75" s="40"/>
      <c r="CD75" s="40"/>
      <c r="CE75" s="40"/>
      <c r="CF75" s="40"/>
      <c r="CG75" s="40"/>
      <c r="CH75" s="40"/>
      <c r="CI75" s="40"/>
      <c r="CJ75" s="40"/>
      <c r="CK75" s="40"/>
      <c r="CL75" s="40"/>
      <c r="CM75" s="40"/>
      <c r="CN75" s="40"/>
      <c r="CO75" s="40"/>
      <c r="CP75" s="40"/>
      <c r="CQ75" s="40"/>
      <c r="CR75" s="40"/>
      <c r="CS75" s="40"/>
      <c r="CT75" s="40"/>
      <c r="CU75" s="40"/>
      <c r="CV75" s="40"/>
      <c r="CW75" s="40"/>
      <c r="CX75" s="40"/>
      <c r="CY75" s="40"/>
      <c r="CZ75" s="40"/>
      <c r="DA75" s="40"/>
      <c r="DB75" s="40"/>
      <c r="DC75" s="40"/>
      <c r="DD75" s="40"/>
      <c r="DE75" s="40"/>
      <c r="DF75" s="40"/>
      <c r="DG75" s="40"/>
      <c r="DH75" s="40"/>
      <c r="DI75" s="40"/>
      <c r="DJ75" s="40"/>
      <c r="DK75" s="40"/>
      <c r="DL75" s="40"/>
      <c r="DM75" s="40"/>
      <c r="DN75" s="40"/>
      <c r="DO75" s="40"/>
      <c r="DP75" s="40"/>
      <c r="DQ75" s="40"/>
      <c r="DR75" s="40"/>
      <c r="DS75" s="40"/>
      <c r="DT75" s="40"/>
      <c r="DU75" s="40"/>
      <c r="DV75" s="50" t="e">
        <f>IF(#REF!&lt;&gt;"",#REF!&amp;",","")</f>
        <v>#REF!</v>
      </c>
      <c r="DW75" s="50" t="e">
        <f>IF(#REF!&lt;&gt;"",#REF!&amp;",","")</f>
        <v>#REF!</v>
      </c>
      <c r="DX75" s="50" t="e">
        <f>IF(#REF!&lt;&gt;"",#REF!&amp;",","")</f>
        <v>#REF!</v>
      </c>
      <c r="DY75" s="50" t="e">
        <f>IF(#REF!="","",CONCATENATE(#REF!,","))</f>
        <v>#REF!</v>
      </c>
      <c r="DZ75" s="50" t="e">
        <f>IF(#REF!="","",CONCATENATE(#REF!,","))</f>
        <v>#REF!</v>
      </c>
      <c r="EA75" s="50" t="e">
        <f>IF(#REF!="","",CONCATENATE(#REF!,","))</f>
        <v>#REF!</v>
      </c>
      <c r="EB75" s="52" t="e">
        <f>IF(#REF!&lt;&gt;"",#REF!&amp;",","")</f>
        <v>#REF!</v>
      </c>
      <c r="EC75" s="52" t="e">
        <f>IF(#REF!&lt;&gt;"",#REF!&amp;",","")</f>
        <v>#REF!</v>
      </c>
      <c r="ED75" s="52" t="e">
        <f>IF(#REF!&lt;&gt;"",#REF!&amp;",","")</f>
        <v>#REF!</v>
      </c>
      <c r="EE75" s="52" t="e">
        <f>IF(#REF!="","",CONCATENATE(#REF!,","))</f>
        <v>#REF!</v>
      </c>
      <c r="EF75" s="52" t="e">
        <f>IF(#REF!="","",CONCATENATE(#REF!,","))</f>
        <v>#REF!</v>
      </c>
      <c r="EG75" s="52" t="e">
        <f>IF(#REF!="","",CONCATENATE(#REF!,","))</f>
        <v>#REF!</v>
      </c>
      <c r="EK75" s="36"/>
      <c r="EP75" s="72"/>
      <c r="EW75" s="88">
        <f t="shared" ca="1" si="58"/>
        <v>12</v>
      </c>
    </row>
    <row r="76" spans="1:154" ht="15">
      <c r="A76" s="88">
        <f t="shared" ca="1" si="53"/>
        <v>27</v>
      </c>
      <c r="B76" s="21" t="str">
        <f t="shared" ca="1" si="48"/>
        <v>DB</v>
      </c>
      <c r="C76" s="7" t="str">
        <f t="shared" ca="1" si="42"/>
        <v/>
      </c>
      <c r="D76" s="34">
        <f t="shared" ca="1" si="43"/>
        <v>0</v>
      </c>
      <c r="E76" s="7" t="str">
        <f t="shared" si="44"/>
        <v/>
      </c>
      <c r="F76" s="33" t="str">
        <f t="shared" ca="1" si="49"/>
        <v>R</v>
      </c>
      <c r="G76" s="21">
        <f ca="1">COUNTIF($F$5:$F76,G$4)</f>
        <v>42</v>
      </c>
      <c r="H76" s="21">
        <f ca="1">COUNTIF($F$5:$F76,H$4)</f>
        <v>30</v>
      </c>
      <c r="I76" s="112">
        <f t="shared" ca="1" si="59"/>
        <v>0</v>
      </c>
      <c r="J76" s="112">
        <f t="shared" ca="1" si="60"/>
        <v>2</v>
      </c>
      <c r="K76" s="114" t="str">
        <f ca="1">IF($A76&lt;&gt;"",IF(AND(K75="PB",I76&gt;=$W$2),"Bet",IF(K75&lt;&gt;"",K75,IF(AND(I76=0,MAX(I$5:$I75)&gt;=$W$1),"PB",""))),"")</f>
        <v/>
      </c>
      <c r="L76" s="114" t="str">
        <f ca="1">IF($A76&lt;&gt;"",IF(AND(L75="PB",J76&gt;=$W$2),"Bet",IF(L75&lt;&gt;"",L75,IF(AND(J76=0,MAX(J$5:$J75)&gt;=$W$1),"PB",""))),"")</f>
        <v/>
      </c>
      <c r="M76" s="41">
        <f t="shared" ca="1" si="65"/>
        <v>1</v>
      </c>
      <c r="N76" s="34">
        <f t="shared" ca="1" si="38"/>
        <v>1</v>
      </c>
      <c r="O76" s="43" t="str">
        <f t="shared" ca="1" si="66"/>
        <v/>
      </c>
      <c r="P76" s="43" t="str">
        <f t="shared" ca="1" si="67"/>
        <v/>
      </c>
      <c r="Q76" s="21">
        <f t="shared" ca="1" si="68"/>
        <v>0</v>
      </c>
      <c r="R76" s="66">
        <f t="shared" ca="1" si="69"/>
        <v>0</v>
      </c>
      <c r="S76" s="33" t="str">
        <f t="shared" ca="1" si="50"/>
        <v>O</v>
      </c>
      <c r="T76" s="21">
        <f ca="1">COUNTIF($S$5:$S76,T$4)</f>
        <v>33</v>
      </c>
      <c r="U76" s="21">
        <f ca="1">COUNTIF($S$5:$S76,U$4)</f>
        <v>39</v>
      </c>
      <c r="V76" s="112">
        <f t="shared" ca="1" si="61"/>
        <v>3</v>
      </c>
      <c r="W76" s="112">
        <f t="shared" ca="1" si="62"/>
        <v>0</v>
      </c>
      <c r="X76" s="114" t="str">
        <f ca="1">IF($A76&lt;&gt;"",IF(AND(X75="PB",V76&gt;=$W$2),"Bet",IF(X75&lt;&gt;"",X75,IF(AND(V76=0,MAX($V$5:V75)&gt;=$W$1),"PB",""))),"")</f>
        <v/>
      </c>
      <c r="Y76" s="114" t="str">
        <f ca="1">IF($A76&lt;&gt;"",IF(AND(Y75="PB",W76&gt;=$W$2),"Bet",IF(Y75&lt;&gt;"",Y75,IF(AND(W76=0,MAX($W$5:W75)&gt;=$W$1),"PB",""))),"")</f>
        <v/>
      </c>
      <c r="Z76" s="41">
        <f t="shared" ca="1" si="70"/>
        <v>1</v>
      </c>
      <c r="AA76" s="34">
        <f t="shared" ca="1" si="39"/>
        <v>1</v>
      </c>
      <c r="AB76" s="43" t="str">
        <f t="shared" ca="1" si="71"/>
        <v/>
      </c>
      <c r="AC76" s="43" t="str">
        <f t="shared" ca="1" si="72"/>
        <v/>
      </c>
      <c r="AD76" s="21">
        <f t="shared" ca="1" si="73"/>
        <v>0</v>
      </c>
      <c r="AE76" s="66">
        <f t="shared" ca="1" si="74"/>
        <v>0</v>
      </c>
      <c r="AF76" s="33" t="str">
        <f t="shared" ca="1" si="51"/>
        <v>H</v>
      </c>
      <c r="AG76" s="21">
        <f ca="1">COUNTIF($AF$5:$AF76,AG$4)</f>
        <v>32</v>
      </c>
      <c r="AH76" s="21">
        <f ca="1">COUNTIF($AF$5:$AF76,AH$4)</f>
        <v>40</v>
      </c>
      <c r="AI76" s="112">
        <f t="shared" ca="1" si="63"/>
        <v>0</v>
      </c>
      <c r="AJ76" s="112">
        <f t="shared" ca="1" si="64"/>
        <v>3</v>
      </c>
      <c r="AK76" s="114" t="str">
        <f ca="1">IF($A76&lt;&gt;"",IF(AND(AK75="PB",AI76&gt;=$W$2),"Bet",IF(AK75&lt;&gt;"",AK75,IF(AND(AI76=0,MAX($AI$5:AI75)&gt;=$W$1),"PB",""))),"")</f>
        <v/>
      </c>
      <c r="AL76" s="114" t="str">
        <f ca="1">IF($A76&lt;&gt;"",IF(AND(AL75="PB",AJ76&gt;=$W$2),"Bet",IF(AL75&lt;&gt;"",AL75,IF(AND(AJ76=0,MAX($AJ$5:AJ75)&gt;=$W$1),"PB",""))),"")</f>
        <v/>
      </c>
      <c r="AM76" s="41">
        <f t="shared" ca="1" si="75"/>
        <v>1</v>
      </c>
      <c r="AN76" s="34">
        <f t="shared" ca="1" si="40"/>
        <v>1</v>
      </c>
      <c r="AO76" s="43" t="str">
        <f t="shared" ca="1" si="76"/>
        <v/>
      </c>
      <c r="AP76" s="43" t="str">
        <f t="shared" ca="1" si="77"/>
        <v/>
      </c>
      <c r="AQ76" s="21">
        <f t="shared" ca="1" si="78"/>
        <v>0</v>
      </c>
      <c r="AR76" s="66">
        <f t="shared" ca="1" si="79"/>
        <v>0</v>
      </c>
      <c r="AS76" s="89">
        <f t="shared" ca="1" si="52"/>
        <v>0</v>
      </c>
      <c r="AT76" s="34">
        <f t="shared" ref="AT76:AT139" ca="1" si="80">IF($A76&lt;&gt;"",IF(AS76=0,AT75,IF(AND(AS76&gt;0,AT75&gt;1),1,IF(AND(AT75&gt;0,AS76&lt;0),AT75+1,AT75))))</f>
        <v>1</v>
      </c>
      <c r="AU76" s="24">
        <f t="shared" ca="1" si="54"/>
        <v>0</v>
      </c>
      <c r="AV76" s="17">
        <f t="shared" ca="1" si="55"/>
        <v>0</v>
      </c>
      <c r="AW76" s="44">
        <f t="shared" ca="1" si="56"/>
        <v>0</v>
      </c>
      <c r="AX76" s="15">
        <f t="shared" ca="1" si="57"/>
        <v>0</v>
      </c>
      <c r="AY76" s="44">
        <f t="shared" ca="1" si="45"/>
        <v>0</v>
      </c>
      <c r="AZ76" s="40"/>
      <c r="BA76" s="40"/>
      <c r="BB76" s="40"/>
      <c r="BC76" s="40"/>
      <c r="BD76" s="40"/>
      <c r="BE76" s="40"/>
      <c r="BF76" s="40"/>
      <c r="BG76" s="40"/>
      <c r="BH76" s="40"/>
      <c r="BI76" s="40"/>
      <c r="BJ76" s="40"/>
      <c r="BK76" s="40"/>
      <c r="BL76" s="40"/>
      <c r="BM76" s="40"/>
      <c r="BN76" s="40"/>
      <c r="BO76" s="40"/>
      <c r="BP76" s="40"/>
      <c r="BQ76" s="40"/>
      <c r="BR76" s="40"/>
      <c r="BS76" s="40"/>
      <c r="BT76" s="40"/>
      <c r="BU76" s="40"/>
      <c r="BV76" s="40"/>
      <c r="BW76" s="40"/>
      <c r="BX76" s="40"/>
      <c r="BY76" s="40"/>
      <c r="BZ76" s="40"/>
      <c r="CA76" s="40"/>
      <c r="CB76" s="40"/>
      <c r="CC76" s="40"/>
      <c r="CD76" s="40"/>
      <c r="CE76" s="40"/>
      <c r="CF76" s="40"/>
      <c r="CG76" s="40"/>
      <c r="CH76" s="40"/>
      <c r="CI76" s="40"/>
      <c r="CJ76" s="40"/>
      <c r="CK76" s="40"/>
      <c r="CL76" s="40"/>
      <c r="CM76" s="40"/>
      <c r="CN76" s="40"/>
      <c r="CO76" s="40"/>
      <c r="CP76" s="40"/>
      <c r="CQ76" s="40"/>
      <c r="CR76" s="40"/>
      <c r="CS76" s="40"/>
      <c r="CT76" s="40"/>
      <c r="CU76" s="40"/>
      <c r="CV76" s="40"/>
      <c r="CW76" s="40"/>
      <c r="CX76" s="40"/>
      <c r="CY76" s="40"/>
      <c r="CZ76" s="40"/>
      <c r="DA76" s="40"/>
      <c r="DB76" s="40"/>
      <c r="DC76" s="40"/>
      <c r="DD76" s="40"/>
      <c r="DE76" s="40"/>
      <c r="DF76" s="40"/>
      <c r="DG76" s="40"/>
      <c r="DH76" s="40"/>
      <c r="DI76" s="40"/>
      <c r="DJ76" s="40"/>
      <c r="DK76" s="40"/>
      <c r="DL76" s="40"/>
      <c r="DM76" s="40"/>
      <c r="DN76" s="40"/>
      <c r="DO76" s="40"/>
      <c r="DP76" s="40"/>
      <c r="DQ76" s="40"/>
      <c r="DR76" s="40"/>
      <c r="DS76" s="40"/>
      <c r="DT76" s="40"/>
      <c r="DU76" s="40"/>
      <c r="DV76" s="50" t="e">
        <f>IF(#REF!&lt;&gt;"",#REF!&amp;",","")</f>
        <v>#REF!</v>
      </c>
      <c r="DW76" s="50" t="e">
        <f>IF(#REF!&lt;&gt;"",#REF!&amp;",","")</f>
        <v>#REF!</v>
      </c>
      <c r="DX76" s="50" t="e">
        <f>IF(#REF!&lt;&gt;"",#REF!&amp;",","")</f>
        <v>#REF!</v>
      </c>
      <c r="DY76" s="50" t="e">
        <f>IF(#REF!="","",CONCATENATE(#REF!,","))</f>
        <v>#REF!</v>
      </c>
      <c r="DZ76" s="50" t="e">
        <f>IF(#REF!="","",CONCATENATE(#REF!,","))</f>
        <v>#REF!</v>
      </c>
      <c r="EA76" s="50" t="e">
        <f>IF(#REF!="","",CONCATENATE(#REF!,","))</f>
        <v>#REF!</v>
      </c>
      <c r="EB76" s="52" t="e">
        <f>IF(#REF!&lt;&gt;"",#REF!&amp;",","")</f>
        <v>#REF!</v>
      </c>
      <c r="EC76" s="52" t="e">
        <f>IF(#REF!&lt;&gt;"",#REF!&amp;",","")</f>
        <v>#REF!</v>
      </c>
      <c r="ED76" s="52" t="e">
        <f>IF(#REF!&lt;&gt;"",#REF!&amp;",","")</f>
        <v>#REF!</v>
      </c>
      <c r="EE76" s="52" t="e">
        <f>IF(#REF!="","",CONCATENATE(#REF!,","))</f>
        <v>#REF!</v>
      </c>
      <c r="EF76" s="52" t="e">
        <f>IF(#REF!="","",CONCATENATE(#REF!,","))</f>
        <v>#REF!</v>
      </c>
      <c r="EG76" s="52" t="e">
        <f>IF(#REF!="","",CONCATENATE(#REF!,","))</f>
        <v>#REF!</v>
      </c>
      <c r="EK76" s="36"/>
      <c r="EP76" s="72"/>
      <c r="EW76" s="88">
        <f t="shared" ca="1" si="58"/>
        <v>27</v>
      </c>
    </row>
    <row r="77" spans="1:154" ht="15">
      <c r="A77" s="88">
        <f t="shared" ca="1" si="53"/>
        <v>11</v>
      </c>
      <c r="B77" s="21" t="str">
        <f t="shared" ca="1" si="48"/>
        <v>DB</v>
      </c>
      <c r="C77" s="7" t="str">
        <f t="shared" ca="1" si="42"/>
        <v/>
      </c>
      <c r="D77" s="34">
        <f t="shared" ca="1" si="43"/>
        <v>0</v>
      </c>
      <c r="E77" s="7" t="str">
        <f t="shared" si="44"/>
        <v/>
      </c>
      <c r="F77" s="33" t="str">
        <f t="shared" ca="1" si="49"/>
        <v>B</v>
      </c>
      <c r="G77" s="21">
        <f ca="1">COUNTIF($F$5:$F77,G$4)</f>
        <v>42</v>
      </c>
      <c r="H77" s="21">
        <f ca="1">COUNTIF($F$5:$F77,H$4)</f>
        <v>31</v>
      </c>
      <c r="I77" s="112">
        <f t="shared" ca="1" si="59"/>
        <v>1</v>
      </c>
      <c r="J77" s="112">
        <f t="shared" ca="1" si="60"/>
        <v>0</v>
      </c>
      <c r="K77" s="114" t="str">
        <f ca="1">IF($A77&lt;&gt;"",IF(AND(K76="PB",I77&gt;=$W$2),"Bet",IF(K76&lt;&gt;"",K76,IF(AND(I77=0,MAX(I$5:$I76)&gt;=$W$1),"PB",""))),"")</f>
        <v/>
      </c>
      <c r="L77" s="114" t="str">
        <f ca="1">IF($A77&lt;&gt;"",IF(AND(L76="PB",J77&gt;=$W$2),"Bet",IF(L76&lt;&gt;"",L76,IF(AND(J77=0,MAX(J$5:$J76)&gt;=$W$1),"PB",""))),"")</f>
        <v/>
      </c>
      <c r="M77" s="41">
        <f t="shared" ca="1" si="65"/>
        <v>1</v>
      </c>
      <c r="N77" s="34">
        <f t="shared" ref="N77:N140" ca="1" si="81">IF($A77&lt;&gt;"",IF(P77="",N76,IF(AND(P77="W",N76&gt;1),N76-1,IF(AND(N76&gt;0,P77="L"),N76+1,N76))),"")</f>
        <v>1</v>
      </c>
      <c r="O77" s="43" t="str">
        <f t="shared" ca="1" si="66"/>
        <v/>
      </c>
      <c r="P77" s="43" t="str">
        <f t="shared" ca="1" si="67"/>
        <v/>
      </c>
      <c r="Q77" s="21">
        <f t="shared" ca="1" si="68"/>
        <v>0</v>
      </c>
      <c r="R77" s="66">
        <f t="shared" ca="1" si="69"/>
        <v>0</v>
      </c>
      <c r="S77" s="33" t="str">
        <f t="shared" ca="1" si="50"/>
        <v>O</v>
      </c>
      <c r="T77" s="21">
        <f ca="1">COUNTIF($S$5:$S77,T$4)</f>
        <v>33</v>
      </c>
      <c r="U77" s="21">
        <f ca="1">COUNTIF($S$5:$S77,U$4)</f>
        <v>40</v>
      </c>
      <c r="V77" s="112">
        <f t="shared" ca="1" si="61"/>
        <v>4</v>
      </c>
      <c r="W77" s="112">
        <f t="shared" ca="1" si="62"/>
        <v>0</v>
      </c>
      <c r="X77" s="114" t="str">
        <f ca="1">IF($A77&lt;&gt;"",IF(AND(X76="PB",V77&gt;=$W$2),"Bet",IF(X76&lt;&gt;"",X76,IF(AND(V77=0,MAX($V$5:V76)&gt;=$W$1),"PB",""))),"")</f>
        <v/>
      </c>
      <c r="Y77" s="114" t="str">
        <f ca="1">IF($A77&lt;&gt;"",IF(AND(Y76="PB",W77&gt;=$W$2),"Bet",IF(Y76&lt;&gt;"",Y76,IF(AND(W77=0,MAX($W$5:W76)&gt;=$W$1),"PB",""))),"")</f>
        <v/>
      </c>
      <c r="Z77" s="41">
        <f t="shared" ca="1" si="70"/>
        <v>1</v>
      </c>
      <c r="AA77" s="34">
        <f t="shared" ref="AA77:AA140" ca="1" si="82">IF($A77&lt;&gt;"",IF(AC77="",AA76,IF(AND(AC77="W",AA76&gt;1),AA76-1,IF(AND(AA76&gt;0,AC77="L"),AA76+1,AA76))),"")</f>
        <v>1</v>
      </c>
      <c r="AB77" s="43" t="str">
        <f t="shared" ca="1" si="71"/>
        <v/>
      </c>
      <c r="AC77" s="43" t="str">
        <f t="shared" ca="1" si="72"/>
        <v/>
      </c>
      <c r="AD77" s="21">
        <f t="shared" ca="1" si="73"/>
        <v>0</v>
      </c>
      <c r="AE77" s="66">
        <f t="shared" ca="1" si="74"/>
        <v>0</v>
      </c>
      <c r="AF77" s="33" t="str">
        <f t="shared" ca="1" si="51"/>
        <v>L</v>
      </c>
      <c r="AG77" s="21">
        <f ca="1">COUNTIF($AF$5:$AF77,AG$4)</f>
        <v>32</v>
      </c>
      <c r="AH77" s="21">
        <f ca="1">COUNTIF($AF$5:$AF77,AH$4)</f>
        <v>41</v>
      </c>
      <c r="AI77" s="112">
        <f t="shared" ca="1" si="63"/>
        <v>1</v>
      </c>
      <c r="AJ77" s="112">
        <f t="shared" ca="1" si="64"/>
        <v>0</v>
      </c>
      <c r="AK77" s="114" t="str">
        <f ca="1">IF($A77&lt;&gt;"",IF(AND(AK76="PB",AI77&gt;=$W$2),"Bet",IF(AK76&lt;&gt;"",AK76,IF(AND(AI77=0,MAX($AI$5:AI76)&gt;=$W$1),"PB",""))),"")</f>
        <v/>
      </c>
      <c r="AL77" s="114" t="str">
        <f ca="1">IF($A77&lt;&gt;"",IF(AND(AL76="PB",AJ77&gt;=$W$2),"Bet",IF(AL76&lt;&gt;"",AL76,IF(AND(AJ77=0,MAX($AJ$5:AJ76)&gt;=$W$1),"PB",""))),"")</f>
        <v/>
      </c>
      <c r="AM77" s="41">
        <f t="shared" ca="1" si="75"/>
        <v>1</v>
      </c>
      <c r="AN77" s="34">
        <f t="shared" ref="AN77:AN140" ca="1" si="83">IF($A77&lt;&gt;"",IF(AP77="",AN76,IF(AND(AP77="W",AN76&gt;1),AN76-1,IF(AND(AN76&gt;0,AP77="L"),AN76+1,AN76))),"")</f>
        <v>1</v>
      </c>
      <c r="AO77" s="43" t="str">
        <f t="shared" ca="1" si="76"/>
        <v/>
      </c>
      <c r="AP77" s="43" t="str">
        <f t="shared" ca="1" si="77"/>
        <v/>
      </c>
      <c r="AQ77" s="21">
        <f t="shared" ca="1" si="78"/>
        <v>0</v>
      </c>
      <c r="AR77" s="66">
        <f t="shared" ca="1" si="79"/>
        <v>0</v>
      </c>
      <c r="AS77" s="89">
        <f t="shared" ca="1" si="52"/>
        <v>0</v>
      </c>
      <c r="AT77" s="34">
        <f t="shared" ca="1" si="80"/>
        <v>1</v>
      </c>
      <c r="AU77" s="24">
        <f t="shared" ca="1" si="54"/>
        <v>0</v>
      </c>
      <c r="AV77" s="17">
        <f t="shared" ca="1" si="55"/>
        <v>0</v>
      </c>
      <c r="AW77" s="44">
        <f t="shared" ca="1" si="56"/>
        <v>0</v>
      </c>
      <c r="AX77" s="15">
        <f t="shared" ca="1" si="57"/>
        <v>0</v>
      </c>
      <c r="AY77" s="44">
        <f t="shared" ca="1" si="45"/>
        <v>0</v>
      </c>
      <c r="AZ77" s="40"/>
      <c r="BA77" s="40"/>
      <c r="BB77" s="40"/>
      <c r="BC77" s="40"/>
      <c r="BD77" s="40"/>
      <c r="BE77" s="40"/>
      <c r="BF77" s="40"/>
      <c r="BG77" s="40"/>
      <c r="BH77" s="40"/>
      <c r="BI77" s="40"/>
      <c r="BJ77" s="40"/>
      <c r="BK77" s="40"/>
      <c r="BL77" s="40"/>
      <c r="BM77" s="40"/>
      <c r="BN77" s="40"/>
      <c r="BO77" s="40"/>
      <c r="BP77" s="40"/>
      <c r="BQ77" s="40"/>
      <c r="BR77" s="40"/>
      <c r="BS77" s="40"/>
      <c r="BT77" s="40"/>
      <c r="BU77" s="40"/>
      <c r="BV77" s="40"/>
      <c r="BW77" s="40"/>
      <c r="BX77" s="40"/>
      <c r="BY77" s="40"/>
      <c r="BZ77" s="40"/>
      <c r="CA77" s="40"/>
      <c r="CB77" s="40"/>
      <c r="CC77" s="40"/>
      <c r="CD77" s="40"/>
      <c r="CE77" s="40"/>
      <c r="CF77" s="40"/>
      <c r="CG77" s="40"/>
      <c r="CH77" s="40"/>
      <c r="CI77" s="40"/>
      <c r="CJ77" s="40"/>
      <c r="CK77" s="40"/>
      <c r="CL77" s="40"/>
      <c r="CM77" s="40"/>
      <c r="CN77" s="40"/>
      <c r="CO77" s="40"/>
      <c r="CP77" s="40"/>
      <c r="CQ77" s="40"/>
      <c r="CR77" s="40"/>
      <c r="CS77" s="40"/>
      <c r="CT77" s="40"/>
      <c r="CU77" s="40"/>
      <c r="CV77" s="40"/>
      <c r="CW77" s="40"/>
      <c r="CX77" s="40"/>
      <c r="CY77" s="40"/>
      <c r="CZ77" s="40"/>
      <c r="DA77" s="40"/>
      <c r="DB77" s="40"/>
      <c r="DC77" s="40"/>
      <c r="DD77" s="40"/>
      <c r="DE77" s="40"/>
      <c r="DF77" s="40"/>
      <c r="DG77" s="40"/>
      <c r="DH77" s="40"/>
      <c r="DI77" s="40"/>
      <c r="DJ77" s="40"/>
      <c r="DK77" s="40"/>
      <c r="DL77" s="40"/>
      <c r="DM77" s="40"/>
      <c r="DN77" s="40"/>
      <c r="DO77" s="40"/>
      <c r="DP77" s="40"/>
      <c r="DQ77" s="40"/>
      <c r="DR77" s="40"/>
      <c r="DS77" s="40"/>
      <c r="DT77" s="40"/>
      <c r="DU77" s="40"/>
      <c r="DV77" s="50" t="e">
        <f>IF(#REF!&lt;&gt;"",#REF!&amp;",","")</f>
        <v>#REF!</v>
      </c>
      <c r="DW77" s="50" t="e">
        <f>IF(#REF!&lt;&gt;"",#REF!&amp;",","")</f>
        <v>#REF!</v>
      </c>
      <c r="DX77" s="50" t="e">
        <f>IF(#REF!&lt;&gt;"",#REF!&amp;",","")</f>
        <v>#REF!</v>
      </c>
      <c r="DY77" s="50" t="e">
        <f>IF(#REF!="","",CONCATENATE(#REF!,","))</f>
        <v>#REF!</v>
      </c>
      <c r="DZ77" s="50" t="e">
        <f>IF(#REF!="","",CONCATENATE(#REF!,","))</f>
        <v>#REF!</v>
      </c>
      <c r="EA77" s="50" t="e">
        <f>IF(#REF!="","",CONCATENATE(#REF!,","))</f>
        <v>#REF!</v>
      </c>
      <c r="EB77" s="52" t="e">
        <f>IF(#REF!&lt;&gt;"",#REF!&amp;",","")</f>
        <v>#REF!</v>
      </c>
      <c r="EC77" s="52" t="e">
        <f>IF(#REF!&lt;&gt;"",#REF!&amp;",","")</f>
        <v>#REF!</v>
      </c>
      <c r="ED77" s="52" t="e">
        <f>IF(#REF!&lt;&gt;"",#REF!&amp;",","")</f>
        <v>#REF!</v>
      </c>
      <c r="EE77" s="52" t="e">
        <f>IF(#REF!="","",CONCATENATE(#REF!,","))</f>
        <v>#REF!</v>
      </c>
      <c r="EF77" s="52" t="e">
        <f>IF(#REF!="","",CONCATENATE(#REF!,","))</f>
        <v>#REF!</v>
      </c>
      <c r="EG77" s="52" t="e">
        <f>IF(#REF!="","",CONCATENATE(#REF!,","))</f>
        <v>#REF!</v>
      </c>
      <c r="EK77" s="36"/>
      <c r="EP77" s="72"/>
      <c r="EW77" s="88">
        <f t="shared" ca="1" si="58"/>
        <v>36</v>
      </c>
    </row>
    <row r="78" spans="1:154" ht="15">
      <c r="A78" s="88">
        <f t="shared" ca="1" si="53"/>
        <v>14</v>
      </c>
      <c r="B78" s="21" t="str">
        <f t="shared" ca="1" si="48"/>
        <v>DB</v>
      </c>
      <c r="C78" s="7" t="str">
        <f t="shared" ca="1" si="42"/>
        <v/>
      </c>
      <c r="D78" s="34">
        <f t="shared" ca="1" si="43"/>
        <v>0</v>
      </c>
      <c r="E78" s="7" t="str">
        <f t="shared" si="44"/>
        <v/>
      </c>
      <c r="F78" s="33" t="str">
        <f t="shared" ca="1" si="49"/>
        <v>R</v>
      </c>
      <c r="G78" s="21">
        <f ca="1">COUNTIF($F$5:$F78,G$4)</f>
        <v>43</v>
      </c>
      <c r="H78" s="21">
        <f ca="1">COUNTIF($F$5:$F78,H$4)</f>
        <v>31</v>
      </c>
      <c r="I78" s="112">
        <f t="shared" ca="1" si="59"/>
        <v>0</v>
      </c>
      <c r="J78" s="112">
        <f t="shared" ca="1" si="60"/>
        <v>1</v>
      </c>
      <c r="K78" s="114" t="str">
        <f ca="1">IF($A78&lt;&gt;"",IF(AND(K77="PB",I78&gt;=$W$2),"Bet",IF(K77&lt;&gt;"",K77,IF(AND(I78=0,MAX(I$5:$I77)&gt;=$W$1),"PB",""))),"")</f>
        <v/>
      </c>
      <c r="L78" s="114" t="str">
        <f ca="1">IF($A78&lt;&gt;"",IF(AND(L77="PB",J78&gt;=$W$2),"Bet",IF(L77&lt;&gt;"",L77,IF(AND(J78=0,MAX(J$5:$J77)&gt;=$W$1),"PB",""))),"")</f>
        <v/>
      </c>
      <c r="M78" s="41">
        <f t="shared" ca="1" si="65"/>
        <v>1</v>
      </c>
      <c r="N78" s="34">
        <f t="shared" ca="1" si="81"/>
        <v>1</v>
      </c>
      <c r="O78" s="43" t="str">
        <f t="shared" ca="1" si="66"/>
        <v/>
      </c>
      <c r="P78" s="43" t="str">
        <f t="shared" ca="1" si="67"/>
        <v/>
      </c>
      <c r="Q78" s="21">
        <f t="shared" ca="1" si="68"/>
        <v>0</v>
      </c>
      <c r="R78" s="66">
        <f t="shared" ca="1" si="69"/>
        <v>0</v>
      </c>
      <c r="S78" s="33" t="str">
        <f t="shared" ca="1" si="50"/>
        <v>E</v>
      </c>
      <c r="T78" s="21">
        <f ca="1">COUNTIF($S$5:$S78,T$4)</f>
        <v>34</v>
      </c>
      <c r="U78" s="21">
        <f ca="1">COUNTIF($S$5:$S78,U$4)</f>
        <v>40</v>
      </c>
      <c r="V78" s="112">
        <f t="shared" ca="1" si="61"/>
        <v>0</v>
      </c>
      <c r="W78" s="112">
        <f t="shared" ca="1" si="62"/>
        <v>1</v>
      </c>
      <c r="X78" s="114" t="str">
        <f ca="1">IF($A78&lt;&gt;"",IF(AND(X77="PB",V78&gt;=$W$2),"Bet",IF(X77&lt;&gt;"",X77,IF(AND(V78=0,MAX($V$5:V77)&gt;=$W$1),"PB",""))),"")</f>
        <v/>
      </c>
      <c r="Y78" s="114" t="str">
        <f ca="1">IF($A78&lt;&gt;"",IF(AND(Y77="PB",W78&gt;=$W$2),"Bet",IF(Y77&lt;&gt;"",Y77,IF(AND(W78=0,MAX($W$5:W77)&gt;=$W$1),"PB",""))),"")</f>
        <v/>
      </c>
      <c r="Z78" s="41">
        <f t="shared" ca="1" si="70"/>
        <v>1</v>
      </c>
      <c r="AA78" s="34">
        <f t="shared" ca="1" si="82"/>
        <v>1</v>
      </c>
      <c r="AB78" s="43" t="str">
        <f t="shared" ca="1" si="71"/>
        <v/>
      </c>
      <c r="AC78" s="43" t="str">
        <f t="shared" ca="1" si="72"/>
        <v/>
      </c>
      <c r="AD78" s="21">
        <f t="shared" ca="1" si="73"/>
        <v>0</v>
      </c>
      <c r="AE78" s="66">
        <f t="shared" ca="1" si="74"/>
        <v>0</v>
      </c>
      <c r="AF78" s="33" t="str">
        <f t="shared" ca="1" si="51"/>
        <v>L</v>
      </c>
      <c r="AG78" s="21">
        <f ca="1">COUNTIF($AF$5:$AF78,AG$4)</f>
        <v>32</v>
      </c>
      <c r="AH78" s="21">
        <f ca="1">COUNTIF($AF$5:$AF78,AH$4)</f>
        <v>42</v>
      </c>
      <c r="AI78" s="112">
        <f t="shared" ca="1" si="63"/>
        <v>2</v>
      </c>
      <c r="AJ78" s="112">
        <f t="shared" ca="1" si="64"/>
        <v>0</v>
      </c>
      <c r="AK78" s="114" t="str">
        <f ca="1">IF($A78&lt;&gt;"",IF(AND(AK77="PB",AI78&gt;=$W$2),"Bet",IF(AK77&lt;&gt;"",AK77,IF(AND(AI78=0,MAX($AI$5:AI77)&gt;=$W$1),"PB",""))),"")</f>
        <v/>
      </c>
      <c r="AL78" s="114" t="str">
        <f ca="1">IF($A78&lt;&gt;"",IF(AND(AL77="PB",AJ78&gt;=$W$2),"Bet",IF(AL77&lt;&gt;"",AL77,IF(AND(AJ78=0,MAX($AJ$5:AJ77)&gt;=$W$1),"PB",""))),"")</f>
        <v/>
      </c>
      <c r="AM78" s="41">
        <f t="shared" ca="1" si="75"/>
        <v>1</v>
      </c>
      <c r="AN78" s="34">
        <f t="shared" ca="1" si="83"/>
        <v>1</v>
      </c>
      <c r="AO78" s="43" t="str">
        <f t="shared" ca="1" si="76"/>
        <v/>
      </c>
      <c r="AP78" s="43" t="str">
        <f t="shared" ca="1" si="77"/>
        <v/>
      </c>
      <c r="AQ78" s="21">
        <f t="shared" ca="1" si="78"/>
        <v>0</v>
      </c>
      <c r="AR78" s="66">
        <f t="shared" ca="1" si="79"/>
        <v>0</v>
      </c>
      <c r="AS78" s="89">
        <f t="shared" ca="1" si="52"/>
        <v>0</v>
      </c>
      <c r="AT78" s="34">
        <f t="shared" ca="1" si="80"/>
        <v>1</v>
      </c>
      <c r="AU78" s="24">
        <f t="shared" ca="1" si="54"/>
        <v>0</v>
      </c>
      <c r="AV78" s="17">
        <f t="shared" ca="1" si="55"/>
        <v>0</v>
      </c>
      <c r="AW78" s="44">
        <f t="shared" ca="1" si="56"/>
        <v>0</v>
      </c>
      <c r="AX78" s="15">
        <f t="shared" ca="1" si="57"/>
        <v>0</v>
      </c>
      <c r="AY78" s="44">
        <f t="shared" ca="1" si="45"/>
        <v>0</v>
      </c>
      <c r="AZ78" s="40"/>
      <c r="BA78" s="40"/>
      <c r="BB78" s="40"/>
      <c r="BC78" s="40"/>
      <c r="BD78" s="40"/>
      <c r="BE78" s="40"/>
      <c r="BF78" s="40"/>
      <c r="BG78" s="40"/>
      <c r="BH78" s="40"/>
      <c r="BI78" s="40"/>
      <c r="BJ78" s="40"/>
      <c r="BK78" s="40"/>
      <c r="BL78" s="40"/>
      <c r="BM78" s="40"/>
      <c r="BN78" s="40"/>
      <c r="BO78" s="40"/>
      <c r="BP78" s="40"/>
      <c r="BQ78" s="40"/>
      <c r="BR78" s="40"/>
      <c r="BS78" s="40"/>
      <c r="BT78" s="40"/>
      <c r="BU78" s="40"/>
      <c r="BV78" s="40"/>
      <c r="BW78" s="40"/>
      <c r="BX78" s="40"/>
      <c r="BY78" s="40"/>
      <c r="BZ78" s="40"/>
      <c r="CA78" s="40"/>
      <c r="CB78" s="40"/>
      <c r="CC78" s="40"/>
      <c r="CD78" s="40"/>
      <c r="CE78" s="40"/>
      <c r="CF78" s="40"/>
      <c r="CG78" s="40"/>
      <c r="CH78" s="40"/>
      <c r="CI78" s="40"/>
      <c r="CJ78" s="40"/>
      <c r="CK78" s="40"/>
      <c r="CL78" s="40"/>
      <c r="CM78" s="40"/>
      <c r="CN78" s="40"/>
      <c r="CO78" s="40"/>
      <c r="CP78" s="40"/>
      <c r="CQ78" s="40"/>
      <c r="CR78" s="40"/>
      <c r="CS78" s="40"/>
      <c r="CT78" s="40"/>
      <c r="CU78" s="40"/>
      <c r="CV78" s="40"/>
      <c r="CW78" s="40"/>
      <c r="CX78" s="40"/>
      <c r="CY78" s="40"/>
      <c r="CZ78" s="40"/>
      <c r="DA78" s="40"/>
      <c r="DB78" s="40"/>
      <c r="DC78" s="40"/>
      <c r="DD78" s="40"/>
      <c r="DE78" s="40"/>
      <c r="DF78" s="40"/>
      <c r="DG78" s="40"/>
      <c r="DH78" s="40"/>
      <c r="DI78" s="40"/>
      <c r="DJ78" s="40"/>
      <c r="DK78" s="40"/>
      <c r="DL78" s="40"/>
      <c r="DM78" s="40"/>
      <c r="DN78" s="40"/>
      <c r="DO78" s="40"/>
      <c r="DP78" s="40"/>
      <c r="DQ78" s="40"/>
      <c r="DR78" s="40"/>
      <c r="DS78" s="40"/>
      <c r="DT78" s="40"/>
      <c r="DU78" s="40"/>
      <c r="DV78" s="50" t="e">
        <f>IF(#REF!&lt;&gt;"",#REF!&amp;",","")</f>
        <v>#REF!</v>
      </c>
      <c r="DW78" s="50" t="e">
        <f>IF(#REF!&lt;&gt;"",#REF!&amp;",","")</f>
        <v>#REF!</v>
      </c>
      <c r="DX78" s="50" t="e">
        <f>IF(#REF!&lt;&gt;"",#REF!&amp;",","")</f>
        <v>#REF!</v>
      </c>
      <c r="DY78" s="50" t="e">
        <f>IF(#REF!="","",CONCATENATE(#REF!,","))</f>
        <v>#REF!</v>
      </c>
      <c r="DZ78" s="50" t="e">
        <f>IF(#REF!="","",CONCATENATE(#REF!,","))</f>
        <v>#REF!</v>
      </c>
      <c r="EA78" s="50" t="e">
        <f>IF(#REF!="","",CONCATENATE(#REF!,","))</f>
        <v>#REF!</v>
      </c>
      <c r="EB78" s="52" t="e">
        <f>IF(#REF!&lt;&gt;"",#REF!&amp;",","")</f>
        <v>#REF!</v>
      </c>
      <c r="EC78" s="52" t="e">
        <f>IF(#REF!&lt;&gt;"",#REF!&amp;",","")</f>
        <v>#REF!</v>
      </c>
      <c r="ED78" s="52" t="e">
        <f>IF(#REF!&lt;&gt;"",#REF!&amp;",","")</f>
        <v>#REF!</v>
      </c>
      <c r="EE78" s="52" t="e">
        <f>IF(#REF!="","",CONCATENATE(#REF!,","))</f>
        <v>#REF!</v>
      </c>
      <c r="EF78" s="52" t="e">
        <f>IF(#REF!="","",CONCATENATE(#REF!,","))</f>
        <v>#REF!</v>
      </c>
      <c r="EG78" s="52" t="e">
        <f>IF(#REF!="","",CONCATENATE(#REF!,","))</f>
        <v>#REF!</v>
      </c>
      <c r="EK78" s="36"/>
      <c r="EP78" s="72"/>
      <c r="EW78" s="88">
        <f t="shared" ca="1" si="58"/>
        <v>31</v>
      </c>
    </row>
    <row r="79" spans="1:154" ht="15">
      <c r="A79" s="88">
        <f t="shared" ca="1" si="53"/>
        <v>30</v>
      </c>
      <c r="B79" s="21" t="str">
        <f t="shared" ca="1" si="48"/>
        <v>DB</v>
      </c>
      <c r="C79" s="7" t="str">
        <f t="shared" ca="1" si="42"/>
        <v/>
      </c>
      <c r="D79" s="34">
        <f t="shared" ca="1" si="43"/>
        <v>0</v>
      </c>
      <c r="E79" s="7" t="str">
        <f t="shared" si="44"/>
        <v/>
      </c>
      <c r="F79" s="33" t="str">
        <f t="shared" ca="1" si="49"/>
        <v>R</v>
      </c>
      <c r="G79" s="21">
        <f ca="1">COUNTIF($F$5:$F79,G$4)</f>
        <v>44</v>
      </c>
      <c r="H79" s="21">
        <f ca="1">COUNTIF($F$5:$F79,H$4)</f>
        <v>31</v>
      </c>
      <c r="I79" s="112">
        <f t="shared" ca="1" si="59"/>
        <v>0</v>
      </c>
      <c r="J79" s="112">
        <f t="shared" ca="1" si="60"/>
        <v>2</v>
      </c>
      <c r="K79" s="114" t="str">
        <f ca="1">IF($A79&lt;&gt;"",IF(AND(K78="PB",I79&gt;=$W$2),"Bet",IF(K78&lt;&gt;"",K78,IF(AND(I79=0,MAX(I$5:$I78)&gt;=$W$1),"PB",""))),"")</f>
        <v/>
      </c>
      <c r="L79" s="114" t="str">
        <f ca="1">IF($A79&lt;&gt;"",IF(AND(L78="PB",J79&gt;=$W$2),"Bet",IF(L78&lt;&gt;"",L78,IF(AND(J79=0,MAX(J$5:$J78)&gt;=$W$1),"PB",""))),"")</f>
        <v/>
      </c>
      <c r="M79" s="41">
        <f t="shared" ca="1" si="65"/>
        <v>1</v>
      </c>
      <c r="N79" s="34">
        <f t="shared" ca="1" si="81"/>
        <v>1</v>
      </c>
      <c r="O79" s="43" t="str">
        <f t="shared" ca="1" si="66"/>
        <v/>
      </c>
      <c r="P79" s="43" t="str">
        <f t="shared" ca="1" si="67"/>
        <v/>
      </c>
      <c r="Q79" s="21">
        <f t="shared" ca="1" si="68"/>
        <v>0</v>
      </c>
      <c r="R79" s="66">
        <f t="shared" ca="1" si="69"/>
        <v>0</v>
      </c>
      <c r="S79" s="33" t="str">
        <f t="shared" ca="1" si="50"/>
        <v>E</v>
      </c>
      <c r="T79" s="21">
        <f ca="1">COUNTIF($S$5:$S79,T$4)</f>
        <v>35</v>
      </c>
      <c r="U79" s="21">
        <f ca="1">COUNTIF($S$5:$S79,U$4)</f>
        <v>40</v>
      </c>
      <c r="V79" s="112">
        <f t="shared" ca="1" si="61"/>
        <v>0</v>
      </c>
      <c r="W79" s="112">
        <f t="shared" ca="1" si="62"/>
        <v>2</v>
      </c>
      <c r="X79" s="114" t="str">
        <f ca="1">IF($A79&lt;&gt;"",IF(AND(X78="PB",V79&gt;=$W$2),"Bet",IF(X78&lt;&gt;"",X78,IF(AND(V79=0,MAX($V$5:V78)&gt;=$W$1),"PB",""))),"")</f>
        <v/>
      </c>
      <c r="Y79" s="114" t="str">
        <f ca="1">IF($A79&lt;&gt;"",IF(AND(Y78="PB",W79&gt;=$W$2),"Bet",IF(Y78&lt;&gt;"",Y78,IF(AND(W79=0,MAX($W$5:W78)&gt;=$W$1),"PB",""))),"")</f>
        <v/>
      </c>
      <c r="Z79" s="41">
        <f t="shared" ca="1" si="70"/>
        <v>1</v>
      </c>
      <c r="AA79" s="34">
        <f t="shared" ca="1" si="82"/>
        <v>1</v>
      </c>
      <c r="AB79" s="43" t="str">
        <f t="shared" ca="1" si="71"/>
        <v/>
      </c>
      <c r="AC79" s="43" t="str">
        <f t="shared" ca="1" si="72"/>
        <v/>
      </c>
      <c r="AD79" s="21">
        <f t="shared" ca="1" si="73"/>
        <v>0</v>
      </c>
      <c r="AE79" s="66">
        <f t="shared" ca="1" si="74"/>
        <v>0</v>
      </c>
      <c r="AF79" s="33" t="str">
        <f t="shared" ca="1" si="51"/>
        <v>H</v>
      </c>
      <c r="AG79" s="21">
        <f ca="1">COUNTIF($AF$5:$AF79,AG$4)</f>
        <v>33</v>
      </c>
      <c r="AH79" s="21">
        <f ca="1">COUNTIF($AF$5:$AF79,AH$4)</f>
        <v>42</v>
      </c>
      <c r="AI79" s="112">
        <f t="shared" ca="1" si="63"/>
        <v>0</v>
      </c>
      <c r="AJ79" s="112">
        <f t="shared" ca="1" si="64"/>
        <v>1</v>
      </c>
      <c r="AK79" s="114" t="str">
        <f ca="1">IF($A79&lt;&gt;"",IF(AND(AK78="PB",AI79&gt;=$W$2),"Bet",IF(AK78&lt;&gt;"",AK78,IF(AND(AI79=0,MAX($AI$5:AI78)&gt;=$W$1),"PB",""))),"")</f>
        <v/>
      </c>
      <c r="AL79" s="114" t="str">
        <f ca="1">IF($A79&lt;&gt;"",IF(AND(AL78="PB",AJ79&gt;=$W$2),"Bet",IF(AL78&lt;&gt;"",AL78,IF(AND(AJ79=0,MAX($AJ$5:AJ78)&gt;=$W$1),"PB",""))),"")</f>
        <v/>
      </c>
      <c r="AM79" s="41">
        <f t="shared" ca="1" si="75"/>
        <v>1</v>
      </c>
      <c r="AN79" s="34">
        <f t="shared" ca="1" si="83"/>
        <v>1</v>
      </c>
      <c r="AO79" s="43" t="str">
        <f t="shared" ca="1" si="76"/>
        <v/>
      </c>
      <c r="AP79" s="43" t="str">
        <f t="shared" ca="1" si="77"/>
        <v/>
      </c>
      <c r="AQ79" s="21">
        <f t="shared" ca="1" si="78"/>
        <v>0</v>
      </c>
      <c r="AR79" s="66">
        <f t="shared" ca="1" si="79"/>
        <v>0</v>
      </c>
      <c r="AS79" s="89">
        <f t="shared" ca="1" si="52"/>
        <v>0</v>
      </c>
      <c r="AT79" s="34">
        <f t="shared" ca="1" si="80"/>
        <v>1</v>
      </c>
      <c r="AU79" s="24">
        <f t="shared" ca="1" si="54"/>
        <v>0</v>
      </c>
      <c r="AV79" s="17">
        <f t="shared" ca="1" si="55"/>
        <v>0</v>
      </c>
      <c r="AW79" s="44">
        <f t="shared" ca="1" si="56"/>
        <v>0</v>
      </c>
      <c r="AX79" s="15">
        <f t="shared" ca="1" si="57"/>
        <v>0</v>
      </c>
      <c r="AY79" s="44">
        <f t="shared" ca="1" si="45"/>
        <v>0</v>
      </c>
      <c r="AZ79" s="40"/>
      <c r="BA79" s="40"/>
      <c r="BB79" s="40"/>
      <c r="BC79" s="40"/>
      <c r="BD79" s="40"/>
      <c r="BE79" s="40"/>
      <c r="BF79" s="40"/>
      <c r="BG79" s="40"/>
      <c r="BH79" s="40"/>
      <c r="BI79" s="40"/>
      <c r="BJ79" s="40"/>
      <c r="BK79" s="40"/>
      <c r="BL79" s="40"/>
      <c r="BM79" s="40"/>
      <c r="BN79" s="40"/>
      <c r="BO79" s="40"/>
      <c r="BP79" s="40"/>
      <c r="BQ79" s="40"/>
      <c r="BR79" s="40"/>
      <c r="BS79" s="40"/>
      <c r="BT79" s="40"/>
      <c r="BU79" s="40"/>
      <c r="BV79" s="40"/>
      <c r="BW79" s="40"/>
      <c r="BX79" s="40"/>
      <c r="BY79" s="40"/>
      <c r="BZ79" s="40"/>
      <c r="CA79" s="40"/>
      <c r="CB79" s="40"/>
      <c r="CC79" s="40"/>
      <c r="CD79" s="40"/>
      <c r="CE79" s="40"/>
      <c r="CF79" s="40"/>
      <c r="CG79" s="40"/>
      <c r="CH79" s="40"/>
      <c r="CI79" s="40"/>
      <c r="CJ79" s="40"/>
      <c r="CK79" s="40"/>
      <c r="CL79" s="40"/>
      <c r="CM79" s="40"/>
      <c r="CN79" s="40"/>
      <c r="CO79" s="40"/>
      <c r="CP79" s="40"/>
      <c r="CQ79" s="40"/>
      <c r="CR79" s="40"/>
      <c r="CS79" s="40"/>
      <c r="CT79" s="40"/>
      <c r="CU79" s="40"/>
      <c r="CV79" s="40"/>
      <c r="CW79" s="40"/>
      <c r="CX79" s="40"/>
      <c r="CY79" s="40"/>
      <c r="CZ79" s="40"/>
      <c r="DA79" s="40"/>
      <c r="DB79" s="40"/>
      <c r="DC79" s="40"/>
      <c r="DD79" s="40"/>
      <c r="DE79" s="40"/>
      <c r="DF79" s="40"/>
      <c r="DG79" s="40"/>
      <c r="DH79" s="40"/>
      <c r="DI79" s="40"/>
      <c r="DJ79" s="40"/>
      <c r="DK79" s="40"/>
      <c r="DL79" s="40"/>
      <c r="DM79" s="40"/>
      <c r="DN79" s="40"/>
      <c r="DO79" s="40"/>
      <c r="DP79" s="40"/>
      <c r="DQ79" s="40"/>
      <c r="DR79" s="40"/>
      <c r="DS79" s="40"/>
      <c r="DT79" s="40"/>
      <c r="DU79" s="40"/>
      <c r="DV79" s="50" t="e">
        <f>IF(#REF!&lt;&gt;"",#REF!&amp;",","")</f>
        <v>#REF!</v>
      </c>
      <c r="DW79" s="50" t="e">
        <f>IF(#REF!&lt;&gt;"",#REF!&amp;",","")</f>
        <v>#REF!</v>
      </c>
      <c r="DX79" s="50" t="e">
        <f>IF(#REF!&lt;&gt;"",#REF!&amp;",","")</f>
        <v>#REF!</v>
      </c>
      <c r="DY79" s="50" t="e">
        <f>IF(#REF!="","",CONCATENATE(#REF!,","))</f>
        <v>#REF!</v>
      </c>
      <c r="DZ79" s="50" t="e">
        <f>IF(#REF!="","",CONCATENATE(#REF!,","))</f>
        <v>#REF!</v>
      </c>
      <c r="EA79" s="50" t="e">
        <f>IF(#REF!="","",CONCATENATE(#REF!,","))</f>
        <v>#REF!</v>
      </c>
      <c r="EB79" s="52" t="e">
        <f>IF(#REF!&lt;&gt;"",#REF!&amp;",","")</f>
        <v>#REF!</v>
      </c>
      <c r="EC79" s="52" t="e">
        <f>IF(#REF!&lt;&gt;"",#REF!&amp;",","")</f>
        <v>#REF!</v>
      </c>
      <c r="ED79" s="52" t="e">
        <f>IF(#REF!&lt;&gt;"",#REF!&amp;",","")</f>
        <v>#REF!</v>
      </c>
      <c r="EE79" s="52" t="e">
        <f>IF(#REF!="","",CONCATENATE(#REF!,","))</f>
        <v>#REF!</v>
      </c>
      <c r="EF79" s="52" t="e">
        <f>IF(#REF!="","",CONCATENATE(#REF!,","))</f>
        <v>#REF!</v>
      </c>
      <c r="EG79" s="52" t="e">
        <f>IF(#REF!="","",CONCATENATE(#REF!,","))</f>
        <v>#REF!</v>
      </c>
      <c r="EK79" s="36"/>
      <c r="EP79" s="72"/>
      <c r="EW79" s="88">
        <f t="shared" ca="1" si="58"/>
        <v>17</v>
      </c>
    </row>
    <row r="80" spans="1:154" ht="15">
      <c r="A80" s="88">
        <f t="shared" ca="1" si="53"/>
        <v>2</v>
      </c>
      <c r="B80" s="21" t="str">
        <f t="shared" ca="1" si="48"/>
        <v>DB</v>
      </c>
      <c r="C80" s="7" t="str">
        <f t="shared" ca="1" si="42"/>
        <v/>
      </c>
      <c r="D80" s="34">
        <f t="shared" ca="1" si="43"/>
        <v>0</v>
      </c>
      <c r="E80" s="7" t="str">
        <f t="shared" si="44"/>
        <v/>
      </c>
      <c r="F80" s="33" t="str">
        <f t="shared" ca="1" si="49"/>
        <v>B</v>
      </c>
      <c r="G80" s="21">
        <f ca="1">COUNTIF($F$5:$F80,G$4)</f>
        <v>44</v>
      </c>
      <c r="H80" s="21">
        <f ca="1">COUNTIF($F$5:$F80,H$4)</f>
        <v>32</v>
      </c>
      <c r="I80" s="112">
        <f t="shared" ca="1" si="59"/>
        <v>1</v>
      </c>
      <c r="J80" s="112">
        <f t="shared" ca="1" si="60"/>
        <v>0</v>
      </c>
      <c r="K80" s="114" t="str">
        <f ca="1">IF($A80&lt;&gt;"",IF(AND(K79="PB",I80&gt;=$W$2),"Bet",IF(K79&lt;&gt;"",K79,IF(AND(I80=0,MAX(I$5:$I79)&gt;=$W$1),"PB",""))),"")</f>
        <v/>
      </c>
      <c r="L80" s="114" t="str">
        <f ca="1">IF($A80&lt;&gt;"",IF(AND(L79="PB",J80&gt;=$W$2),"Bet",IF(L79&lt;&gt;"",L79,IF(AND(J80=0,MAX(J$5:$J79)&gt;=$W$1),"PB",""))),"")</f>
        <v/>
      </c>
      <c r="M80" s="41">
        <f t="shared" ca="1" si="65"/>
        <v>1</v>
      </c>
      <c r="N80" s="34">
        <f t="shared" ca="1" si="81"/>
        <v>1</v>
      </c>
      <c r="O80" s="43" t="str">
        <f t="shared" ca="1" si="66"/>
        <v/>
      </c>
      <c r="P80" s="43" t="str">
        <f t="shared" ca="1" si="67"/>
        <v/>
      </c>
      <c r="Q80" s="21">
        <f t="shared" ca="1" si="68"/>
        <v>0</v>
      </c>
      <c r="R80" s="66">
        <f t="shared" ca="1" si="69"/>
        <v>0</v>
      </c>
      <c r="S80" s="33" t="str">
        <f t="shared" ca="1" si="50"/>
        <v>E</v>
      </c>
      <c r="T80" s="21">
        <f ca="1">COUNTIF($S$5:$S80,T$4)</f>
        <v>36</v>
      </c>
      <c r="U80" s="21">
        <f ca="1">COUNTIF($S$5:$S80,U$4)</f>
        <v>40</v>
      </c>
      <c r="V80" s="112">
        <f t="shared" ca="1" si="61"/>
        <v>0</v>
      </c>
      <c r="W80" s="112">
        <f t="shared" ca="1" si="62"/>
        <v>3</v>
      </c>
      <c r="X80" s="114" t="str">
        <f ca="1">IF($A80&lt;&gt;"",IF(AND(X79="PB",V80&gt;=$W$2),"Bet",IF(X79&lt;&gt;"",X79,IF(AND(V80=0,MAX($V$5:V79)&gt;=$W$1),"PB",""))),"")</f>
        <v/>
      </c>
      <c r="Y80" s="114" t="str">
        <f ca="1">IF($A80&lt;&gt;"",IF(AND(Y79="PB",W80&gt;=$W$2),"Bet",IF(Y79&lt;&gt;"",Y79,IF(AND(W80=0,MAX($W$5:W79)&gt;=$W$1),"PB",""))),"")</f>
        <v/>
      </c>
      <c r="Z80" s="41">
        <f t="shared" ca="1" si="70"/>
        <v>1</v>
      </c>
      <c r="AA80" s="34">
        <f t="shared" ca="1" si="82"/>
        <v>1</v>
      </c>
      <c r="AB80" s="43" t="str">
        <f t="shared" ca="1" si="71"/>
        <v/>
      </c>
      <c r="AC80" s="43" t="str">
        <f t="shared" ca="1" si="72"/>
        <v/>
      </c>
      <c r="AD80" s="21">
        <f t="shared" ca="1" si="73"/>
        <v>0</v>
      </c>
      <c r="AE80" s="66">
        <f t="shared" ca="1" si="74"/>
        <v>0</v>
      </c>
      <c r="AF80" s="33" t="str">
        <f t="shared" ca="1" si="51"/>
        <v>L</v>
      </c>
      <c r="AG80" s="21">
        <f ca="1">COUNTIF($AF$5:$AF80,AG$4)</f>
        <v>33</v>
      </c>
      <c r="AH80" s="21">
        <f ca="1">COUNTIF($AF$5:$AF80,AH$4)</f>
        <v>43</v>
      </c>
      <c r="AI80" s="112">
        <f t="shared" ca="1" si="63"/>
        <v>1</v>
      </c>
      <c r="AJ80" s="112">
        <f t="shared" ca="1" si="64"/>
        <v>0</v>
      </c>
      <c r="AK80" s="114" t="str">
        <f ca="1">IF($A80&lt;&gt;"",IF(AND(AK79="PB",AI80&gt;=$W$2),"Bet",IF(AK79&lt;&gt;"",AK79,IF(AND(AI80=0,MAX($AI$5:AI79)&gt;=$W$1),"PB",""))),"")</f>
        <v/>
      </c>
      <c r="AL80" s="114" t="str">
        <f ca="1">IF($A80&lt;&gt;"",IF(AND(AL79="PB",AJ80&gt;=$W$2),"Bet",IF(AL79&lt;&gt;"",AL79,IF(AND(AJ80=0,MAX($AJ$5:AJ79)&gt;=$W$1),"PB",""))),"")</f>
        <v/>
      </c>
      <c r="AM80" s="41">
        <f t="shared" ca="1" si="75"/>
        <v>1</v>
      </c>
      <c r="AN80" s="34">
        <f t="shared" ca="1" si="83"/>
        <v>1</v>
      </c>
      <c r="AO80" s="43" t="str">
        <f t="shared" ca="1" si="76"/>
        <v/>
      </c>
      <c r="AP80" s="43" t="str">
        <f t="shared" ca="1" si="77"/>
        <v/>
      </c>
      <c r="AQ80" s="21">
        <f t="shared" ca="1" si="78"/>
        <v>0</v>
      </c>
      <c r="AR80" s="66">
        <f t="shared" ca="1" si="79"/>
        <v>0</v>
      </c>
      <c r="AS80" s="89">
        <f t="shared" ca="1" si="52"/>
        <v>0</v>
      </c>
      <c r="AT80" s="34">
        <f t="shared" ca="1" si="80"/>
        <v>1</v>
      </c>
      <c r="AU80" s="24">
        <f t="shared" ca="1" si="54"/>
        <v>0</v>
      </c>
      <c r="AV80" s="17">
        <f t="shared" ca="1" si="55"/>
        <v>0</v>
      </c>
      <c r="AW80" s="44">
        <f t="shared" ca="1" si="56"/>
        <v>0</v>
      </c>
      <c r="AX80" s="15">
        <f t="shared" ca="1" si="57"/>
        <v>0</v>
      </c>
      <c r="AY80" s="44">
        <f t="shared" ca="1" si="45"/>
        <v>0</v>
      </c>
      <c r="AZ80" s="40"/>
      <c r="BA80" s="40"/>
      <c r="BB80" s="40"/>
      <c r="BC80" s="40"/>
      <c r="BD80" s="40"/>
      <c r="BE80" s="40"/>
      <c r="BF80" s="40"/>
      <c r="BG80" s="40"/>
      <c r="BH80" s="40"/>
      <c r="BI80" s="40"/>
      <c r="BJ80" s="40"/>
      <c r="BK80" s="40"/>
      <c r="BL80" s="40"/>
      <c r="BM80" s="40"/>
      <c r="BN80" s="40"/>
      <c r="BO80" s="40"/>
      <c r="BP80" s="40"/>
      <c r="BQ80" s="40"/>
      <c r="BR80" s="40"/>
      <c r="BS80" s="40"/>
      <c r="BT80" s="40"/>
      <c r="BU80" s="40"/>
      <c r="BV80" s="40"/>
      <c r="BW80" s="40"/>
      <c r="BX80" s="40"/>
      <c r="BY80" s="40"/>
      <c r="BZ80" s="40"/>
      <c r="CA80" s="40"/>
      <c r="CB80" s="40"/>
      <c r="CC80" s="40"/>
      <c r="CD80" s="40"/>
      <c r="CE80" s="40"/>
      <c r="CF80" s="40"/>
      <c r="CG80" s="40"/>
      <c r="CH80" s="40"/>
      <c r="CI80" s="40"/>
      <c r="CJ80" s="40"/>
      <c r="CK80" s="40"/>
      <c r="CL80" s="40"/>
      <c r="CM80" s="40"/>
      <c r="CN80" s="40"/>
      <c r="CO80" s="40"/>
      <c r="CP80" s="40"/>
      <c r="CQ80" s="40"/>
      <c r="CR80" s="40"/>
      <c r="CS80" s="40"/>
      <c r="CT80" s="40"/>
      <c r="CU80" s="40"/>
      <c r="CV80" s="40"/>
      <c r="CW80" s="40"/>
      <c r="CX80" s="40"/>
      <c r="CY80" s="40"/>
      <c r="CZ80" s="40"/>
      <c r="DA80" s="40"/>
      <c r="DB80" s="40"/>
      <c r="DC80" s="40"/>
      <c r="DD80" s="40"/>
      <c r="DE80" s="40"/>
      <c r="DF80" s="40"/>
      <c r="DG80" s="40"/>
      <c r="DH80" s="40"/>
      <c r="DI80" s="40"/>
      <c r="DJ80" s="40"/>
      <c r="DK80" s="40"/>
      <c r="DL80" s="40"/>
      <c r="DM80" s="40"/>
      <c r="DN80" s="40"/>
      <c r="DO80" s="40"/>
      <c r="DP80" s="40"/>
      <c r="DQ80" s="40"/>
      <c r="DR80" s="40"/>
      <c r="DS80" s="40"/>
      <c r="DT80" s="40"/>
      <c r="DU80" s="40"/>
      <c r="DV80" s="50" t="e">
        <f>IF(#REF!&lt;&gt;"",#REF!&amp;",","")</f>
        <v>#REF!</v>
      </c>
      <c r="DW80" s="50" t="e">
        <f>IF(#REF!&lt;&gt;"",#REF!&amp;",","")</f>
        <v>#REF!</v>
      </c>
      <c r="DX80" s="50" t="e">
        <f>IF(#REF!&lt;&gt;"",#REF!&amp;",","")</f>
        <v>#REF!</v>
      </c>
      <c r="DY80" s="50" t="e">
        <f>IF(#REF!="","",CONCATENATE(#REF!,","))</f>
        <v>#REF!</v>
      </c>
      <c r="DZ80" s="50" t="e">
        <f>IF(#REF!="","",CONCATENATE(#REF!,","))</f>
        <v>#REF!</v>
      </c>
      <c r="EA80" s="50" t="e">
        <f>IF(#REF!="","",CONCATENATE(#REF!,","))</f>
        <v>#REF!</v>
      </c>
      <c r="EB80" s="52" t="e">
        <f>IF(#REF!&lt;&gt;"",#REF!&amp;",","")</f>
        <v>#REF!</v>
      </c>
      <c r="EC80" s="52" t="e">
        <f>IF(#REF!&lt;&gt;"",#REF!&amp;",","")</f>
        <v>#REF!</v>
      </c>
      <c r="ED80" s="52" t="e">
        <f>IF(#REF!&lt;&gt;"",#REF!&amp;",","")</f>
        <v>#REF!</v>
      </c>
      <c r="EE80" s="52" t="e">
        <f>IF(#REF!="","",CONCATENATE(#REF!,","))</f>
        <v>#REF!</v>
      </c>
      <c r="EF80" s="52" t="e">
        <f>IF(#REF!="","",CONCATENATE(#REF!,","))</f>
        <v>#REF!</v>
      </c>
      <c r="EG80" s="52" t="e">
        <f>IF(#REF!="","",CONCATENATE(#REF!,","))</f>
        <v>#REF!</v>
      </c>
      <c r="EK80" s="36"/>
      <c r="EP80" s="72"/>
      <c r="EW80" s="88">
        <f t="shared" ca="1" si="58"/>
        <v>31</v>
      </c>
    </row>
    <row r="81" spans="1:153" ht="15">
      <c r="A81" s="88">
        <f t="shared" ca="1" si="53"/>
        <v>35</v>
      </c>
      <c r="B81" s="21" t="str">
        <f t="shared" ca="1" si="48"/>
        <v>DB</v>
      </c>
      <c r="C81" s="7" t="str">
        <f t="shared" ca="1" si="42"/>
        <v/>
      </c>
      <c r="D81" s="34">
        <f t="shared" ca="1" si="43"/>
        <v>0</v>
      </c>
      <c r="E81" s="7" t="str">
        <f t="shared" si="44"/>
        <v/>
      </c>
      <c r="F81" s="33" t="str">
        <f t="shared" ca="1" si="49"/>
        <v>B</v>
      </c>
      <c r="G81" s="21">
        <f ca="1">COUNTIF($F$5:$F81,G$4)</f>
        <v>44</v>
      </c>
      <c r="H81" s="21">
        <f ca="1">COUNTIF($F$5:$F81,H$4)</f>
        <v>33</v>
      </c>
      <c r="I81" s="112">
        <f t="shared" ca="1" si="59"/>
        <v>2</v>
      </c>
      <c r="J81" s="112">
        <f t="shared" ca="1" si="60"/>
        <v>0</v>
      </c>
      <c r="K81" s="114" t="str">
        <f ca="1">IF($A81&lt;&gt;"",IF(AND(K80="PB",I81&gt;=$W$2),"Bet",IF(K80&lt;&gt;"",K80,IF(AND(I81=0,MAX(I$5:$I80)&gt;=$W$1),"PB",""))),"")</f>
        <v/>
      </c>
      <c r="L81" s="114" t="str">
        <f ca="1">IF($A81&lt;&gt;"",IF(AND(L80="PB",J81&gt;=$W$2),"Bet",IF(L80&lt;&gt;"",L80,IF(AND(J81=0,MAX(J$5:$J80)&gt;=$W$1),"PB",""))),"")</f>
        <v/>
      </c>
      <c r="M81" s="41">
        <f t="shared" ca="1" si="65"/>
        <v>1</v>
      </c>
      <c r="N81" s="34">
        <f t="shared" ca="1" si="81"/>
        <v>1</v>
      </c>
      <c r="O81" s="43" t="str">
        <f t="shared" ca="1" si="66"/>
        <v/>
      </c>
      <c r="P81" s="43" t="str">
        <f t="shared" ca="1" si="67"/>
        <v/>
      </c>
      <c r="Q81" s="21">
        <f t="shared" ca="1" si="68"/>
        <v>0</v>
      </c>
      <c r="R81" s="66">
        <f t="shared" ca="1" si="69"/>
        <v>0</v>
      </c>
      <c r="S81" s="33" t="str">
        <f t="shared" ca="1" si="50"/>
        <v>O</v>
      </c>
      <c r="T81" s="21">
        <f ca="1">COUNTIF($S$5:$S81,T$4)</f>
        <v>36</v>
      </c>
      <c r="U81" s="21">
        <f ca="1">COUNTIF($S$5:$S81,U$4)</f>
        <v>41</v>
      </c>
      <c r="V81" s="112">
        <f t="shared" ca="1" si="61"/>
        <v>1</v>
      </c>
      <c r="W81" s="112">
        <f t="shared" ca="1" si="62"/>
        <v>0</v>
      </c>
      <c r="X81" s="114" t="str">
        <f ca="1">IF($A81&lt;&gt;"",IF(AND(X80="PB",V81&gt;=$W$2),"Bet",IF(X80&lt;&gt;"",X80,IF(AND(V81=0,MAX($V$5:V80)&gt;=$W$1),"PB",""))),"")</f>
        <v/>
      </c>
      <c r="Y81" s="114" t="str">
        <f ca="1">IF($A81&lt;&gt;"",IF(AND(Y80="PB",W81&gt;=$W$2),"Bet",IF(Y80&lt;&gt;"",Y80,IF(AND(W81=0,MAX($W$5:W80)&gt;=$W$1),"PB",""))),"")</f>
        <v/>
      </c>
      <c r="Z81" s="41">
        <f t="shared" ca="1" si="70"/>
        <v>1</v>
      </c>
      <c r="AA81" s="34">
        <f t="shared" ca="1" si="82"/>
        <v>1</v>
      </c>
      <c r="AB81" s="43" t="str">
        <f t="shared" ca="1" si="71"/>
        <v/>
      </c>
      <c r="AC81" s="43" t="str">
        <f t="shared" ca="1" si="72"/>
        <v/>
      </c>
      <c r="AD81" s="21">
        <f t="shared" ca="1" si="73"/>
        <v>0</v>
      </c>
      <c r="AE81" s="66">
        <f t="shared" ca="1" si="74"/>
        <v>0</v>
      </c>
      <c r="AF81" s="33" t="str">
        <f t="shared" ca="1" si="51"/>
        <v>H</v>
      </c>
      <c r="AG81" s="21">
        <f ca="1">COUNTIF($AF$5:$AF81,AG$4)</f>
        <v>34</v>
      </c>
      <c r="AH81" s="21">
        <f ca="1">COUNTIF($AF$5:$AF81,AH$4)</f>
        <v>43</v>
      </c>
      <c r="AI81" s="112">
        <f t="shared" ca="1" si="63"/>
        <v>0</v>
      </c>
      <c r="AJ81" s="112">
        <f t="shared" ca="1" si="64"/>
        <v>1</v>
      </c>
      <c r="AK81" s="114" t="str">
        <f ca="1">IF($A81&lt;&gt;"",IF(AND(AK80="PB",AI81&gt;=$W$2),"Bet",IF(AK80&lt;&gt;"",AK80,IF(AND(AI81=0,MAX($AI$5:AI80)&gt;=$W$1),"PB",""))),"")</f>
        <v/>
      </c>
      <c r="AL81" s="114" t="str">
        <f ca="1">IF($A81&lt;&gt;"",IF(AND(AL80="PB",AJ81&gt;=$W$2),"Bet",IF(AL80&lt;&gt;"",AL80,IF(AND(AJ81=0,MAX($AJ$5:AJ80)&gt;=$W$1),"PB",""))),"")</f>
        <v/>
      </c>
      <c r="AM81" s="41">
        <f t="shared" ca="1" si="75"/>
        <v>1</v>
      </c>
      <c r="AN81" s="34">
        <f t="shared" ca="1" si="83"/>
        <v>1</v>
      </c>
      <c r="AO81" s="43" t="str">
        <f t="shared" ca="1" si="76"/>
        <v/>
      </c>
      <c r="AP81" s="43" t="str">
        <f t="shared" ca="1" si="77"/>
        <v/>
      </c>
      <c r="AQ81" s="21">
        <f t="shared" ca="1" si="78"/>
        <v>0</v>
      </c>
      <c r="AR81" s="66">
        <f t="shared" ca="1" si="79"/>
        <v>0</v>
      </c>
      <c r="AS81" s="89">
        <f t="shared" ca="1" si="52"/>
        <v>0</v>
      </c>
      <c r="AT81" s="34">
        <f t="shared" ca="1" si="80"/>
        <v>1</v>
      </c>
      <c r="AU81" s="24">
        <f t="shared" ca="1" si="54"/>
        <v>0</v>
      </c>
      <c r="AV81" s="17">
        <f t="shared" ca="1" si="55"/>
        <v>0</v>
      </c>
      <c r="AW81" s="44">
        <f t="shared" ca="1" si="56"/>
        <v>0</v>
      </c>
      <c r="AX81" s="15">
        <f t="shared" ca="1" si="57"/>
        <v>0</v>
      </c>
      <c r="AY81" s="44">
        <f t="shared" ca="1" si="45"/>
        <v>0</v>
      </c>
      <c r="AZ81" s="40"/>
      <c r="BA81" s="40"/>
      <c r="BB81" s="40"/>
      <c r="BC81" s="40"/>
      <c r="BD81" s="40"/>
      <c r="BE81" s="40"/>
      <c r="BF81" s="40"/>
      <c r="BG81" s="40"/>
      <c r="BH81" s="40"/>
      <c r="BI81" s="40"/>
      <c r="BJ81" s="40"/>
      <c r="BK81" s="40"/>
      <c r="BL81" s="40"/>
      <c r="BM81" s="40"/>
      <c r="BN81" s="40"/>
      <c r="BO81" s="40"/>
      <c r="BP81" s="40"/>
      <c r="BQ81" s="40"/>
      <c r="BR81" s="40"/>
      <c r="BS81" s="40"/>
      <c r="BT81" s="40"/>
      <c r="BU81" s="40"/>
      <c r="BV81" s="40"/>
      <c r="BW81" s="40"/>
      <c r="BX81" s="40"/>
      <c r="BY81" s="40"/>
      <c r="BZ81" s="40"/>
      <c r="CA81" s="40"/>
      <c r="CB81" s="40"/>
      <c r="CC81" s="40"/>
      <c r="CD81" s="40"/>
      <c r="CE81" s="40"/>
      <c r="CF81" s="40"/>
      <c r="CG81" s="40"/>
      <c r="CH81" s="40"/>
      <c r="CI81" s="40"/>
      <c r="CJ81" s="40"/>
      <c r="CK81" s="40"/>
      <c r="CL81" s="40"/>
      <c r="CM81" s="40"/>
      <c r="CN81" s="40"/>
      <c r="CO81" s="40"/>
      <c r="CP81" s="40"/>
      <c r="CQ81" s="40"/>
      <c r="CR81" s="40"/>
      <c r="CS81" s="40"/>
      <c r="CT81" s="40"/>
      <c r="CU81" s="40"/>
      <c r="CV81" s="40"/>
      <c r="CW81" s="40"/>
      <c r="CX81" s="40"/>
      <c r="CY81" s="40"/>
      <c r="CZ81" s="40"/>
      <c r="DA81" s="40"/>
      <c r="DB81" s="40"/>
      <c r="DC81" s="40"/>
      <c r="DD81" s="40"/>
      <c r="DE81" s="40"/>
      <c r="DF81" s="40"/>
      <c r="DG81" s="40"/>
      <c r="DH81" s="40"/>
      <c r="DI81" s="40"/>
      <c r="DJ81" s="40"/>
      <c r="DK81" s="40"/>
      <c r="DL81" s="40"/>
      <c r="DM81" s="40"/>
      <c r="DN81" s="40"/>
      <c r="DO81" s="40"/>
      <c r="DP81" s="40"/>
      <c r="DQ81" s="40"/>
      <c r="DR81" s="40"/>
      <c r="DS81" s="40"/>
      <c r="DT81" s="40"/>
      <c r="DU81" s="40"/>
      <c r="DV81" s="50" t="e">
        <f>IF(#REF!&lt;&gt;"",#REF!&amp;",","")</f>
        <v>#REF!</v>
      </c>
      <c r="DW81" s="50" t="e">
        <f>IF(#REF!&lt;&gt;"",#REF!&amp;",","")</f>
        <v>#REF!</v>
      </c>
      <c r="DX81" s="50" t="e">
        <f>IF(#REF!&lt;&gt;"",#REF!&amp;",","")</f>
        <v>#REF!</v>
      </c>
      <c r="DY81" s="50" t="e">
        <f>IF(#REF!="","",CONCATENATE(#REF!,","))</f>
        <v>#REF!</v>
      </c>
      <c r="DZ81" s="50" t="e">
        <f>IF(#REF!="","",CONCATENATE(#REF!,","))</f>
        <v>#REF!</v>
      </c>
      <c r="EA81" s="50" t="e">
        <f>IF(#REF!="","",CONCATENATE(#REF!,","))</f>
        <v>#REF!</v>
      </c>
      <c r="EB81" s="52" t="e">
        <f>IF(#REF!&lt;&gt;"",#REF!&amp;",","")</f>
        <v>#REF!</v>
      </c>
      <c r="EC81" s="52" t="e">
        <f>IF(#REF!&lt;&gt;"",#REF!&amp;",","")</f>
        <v>#REF!</v>
      </c>
      <c r="ED81" s="52" t="e">
        <f>IF(#REF!&lt;&gt;"",#REF!&amp;",","")</f>
        <v>#REF!</v>
      </c>
      <c r="EE81" s="52" t="e">
        <f>IF(#REF!="","",CONCATENATE(#REF!,","))</f>
        <v>#REF!</v>
      </c>
      <c r="EF81" s="52" t="e">
        <f>IF(#REF!="","",CONCATENATE(#REF!,","))</f>
        <v>#REF!</v>
      </c>
      <c r="EG81" s="52" t="e">
        <f>IF(#REF!="","",CONCATENATE(#REF!,","))</f>
        <v>#REF!</v>
      </c>
      <c r="EK81" s="36"/>
      <c r="EP81" s="72"/>
      <c r="EW81" s="88">
        <f t="shared" ca="1" si="58"/>
        <v>6</v>
      </c>
    </row>
    <row r="82" spans="1:153" ht="15">
      <c r="A82" s="88">
        <f t="shared" ca="1" si="53"/>
        <v>29</v>
      </c>
      <c r="B82" s="21" t="str">
        <f t="shared" ca="1" si="48"/>
        <v>DB</v>
      </c>
      <c r="C82" s="7" t="str">
        <f t="shared" ca="1" si="42"/>
        <v/>
      </c>
      <c r="D82" s="34">
        <f t="shared" ca="1" si="43"/>
        <v>0</v>
      </c>
      <c r="E82" s="7" t="str">
        <f t="shared" si="44"/>
        <v/>
      </c>
      <c r="F82" s="33" t="str">
        <f t="shared" ca="1" si="49"/>
        <v>B</v>
      </c>
      <c r="G82" s="21">
        <f ca="1">COUNTIF($F$5:$F82,G$4)</f>
        <v>44</v>
      </c>
      <c r="H82" s="21">
        <f ca="1">COUNTIF($F$5:$F82,H$4)</f>
        <v>34</v>
      </c>
      <c r="I82" s="112">
        <f t="shared" ca="1" si="59"/>
        <v>3</v>
      </c>
      <c r="J82" s="112">
        <f t="shared" ca="1" si="60"/>
        <v>0</v>
      </c>
      <c r="K82" s="114" t="str">
        <f ca="1">IF($A82&lt;&gt;"",IF(AND(K81="PB",I82&gt;=$W$2),"Bet",IF(K81&lt;&gt;"",K81,IF(AND(I82=0,MAX(I$5:$I81)&gt;=$W$1),"PB",""))),"")</f>
        <v/>
      </c>
      <c r="L82" s="114" t="str">
        <f ca="1">IF($A82&lt;&gt;"",IF(AND(L81="PB",J82&gt;=$W$2),"Bet",IF(L81&lt;&gt;"",L81,IF(AND(J82=0,MAX(J$5:$J81)&gt;=$W$1),"PB",""))),"")</f>
        <v/>
      </c>
      <c r="M82" s="41">
        <f t="shared" ca="1" si="65"/>
        <v>1</v>
      </c>
      <c r="N82" s="34">
        <f t="shared" ca="1" si="81"/>
        <v>1</v>
      </c>
      <c r="O82" s="43" t="str">
        <f t="shared" ca="1" si="66"/>
        <v/>
      </c>
      <c r="P82" s="43" t="str">
        <f t="shared" ca="1" si="67"/>
        <v/>
      </c>
      <c r="Q82" s="21">
        <f t="shared" ca="1" si="68"/>
        <v>0</v>
      </c>
      <c r="R82" s="66">
        <f t="shared" ca="1" si="69"/>
        <v>0</v>
      </c>
      <c r="S82" s="33" t="str">
        <f t="shared" ca="1" si="50"/>
        <v>O</v>
      </c>
      <c r="T82" s="21">
        <f ca="1">COUNTIF($S$5:$S82,T$4)</f>
        <v>36</v>
      </c>
      <c r="U82" s="21">
        <f ca="1">COUNTIF($S$5:$S82,U$4)</f>
        <v>42</v>
      </c>
      <c r="V82" s="112">
        <f t="shared" ca="1" si="61"/>
        <v>2</v>
      </c>
      <c r="W82" s="112">
        <f t="shared" ca="1" si="62"/>
        <v>0</v>
      </c>
      <c r="X82" s="114" t="str">
        <f ca="1">IF($A82&lt;&gt;"",IF(AND(X81="PB",V82&gt;=$W$2),"Bet",IF(X81&lt;&gt;"",X81,IF(AND(V82=0,MAX($V$5:V81)&gt;=$W$1),"PB",""))),"")</f>
        <v/>
      </c>
      <c r="Y82" s="114" t="str">
        <f ca="1">IF($A82&lt;&gt;"",IF(AND(Y81="PB",W82&gt;=$W$2),"Bet",IF(Y81&lt;&gt;"",Y81,IF(AND(W82=0,MAX($W$5:W81)&gt;=$W$1),"PB",""))),"")</f>
        <v/>
      </c>
      <c r="Z82" s="41">
        <f t="shared" ca="1" si="70"/>
        <v>1</v>
      </c>
      <c r="AA82" s="34">
        <f t="shared" ca="1" si="82"/>
        <v>1</v>
      </c>
      <c r="AB82" s="43" t="str">
        <f t="shared" ca="1" si="71"/>
        <v/>
      </c>
      <c r="AC82" s="43" t="str">
        <f t="shared" ca="1" si="72"/>
        <v/>
      </c>
      <c r="AD82" s="21">
        <f t="shared" ca="1" si="73"/>
        <v>0</v>
      </c>
      <c r="AE82" s="66">
        <f t="shared" ca="1" si="74"/>
        <v>0</v>
      </c>
      <c r="AF82" s="33" t="str">
        <f t="shared" ca="1" si="51"/>
        <v>H</v>
      </c>
      <c r="AG82" s="21">
        <f ca="1">COUNTIF($AF$5:$AF82,AG$4)</f>
        <v>35</v>
      </c>
      <c r="AH82" s="21">
        <f ca="1">COUNTIF($AF$5:$AF82,AH$4)</f>
        <v>43</v>
      </c>
      <c r="AI82" s="112">
        <f t="shared" ca="1" si="63"/>
        <v>0</v>
      </c>
      <c r="AJ82" s="112">
        <f t="shared" ca="1" si="64"/>
        <v>2</v>
      </c>
      <c r="AK82" s="114" t="str">
        <f ca="1">IF($A82&lt;&gt;"",IF(AND(AK81="PB",AI82&gt;=$W$2),"Bet",IF(AK81&lt;&gt;"",AK81,IF(AND(AI82=0,MAX($AI$5:AI81)&gt;=$W$1),"PB",""))),"")</f>
        <v/>
      </c>
      <c r="AL82" s="114" t="str">
        <f ca="1">IF($A82&lt;&gt;"",IF(AND(AL81="PB",AJ82&gt;=$W$2),"Bet",IF(AL81&lt;&gt;"",AL81,IF(AND(AJ82=0,MAX($AJ$5:AJ81)&gt;=$W$1),"PB",""))),"")</f>
        <v/>
      </c>
      <c r="AM82" s="41">
        <f t="shared" ca="1" si="75"/>
        <v>1</v>
      </c>
      <c r="AN82" s="34">
        <f t="shared" ca="1" si="83"/>
        <v>1</v>
      </c>
      <c r="AO82" s="43" t="str">
        <f t="shared" ca="1" si="76"/>
        <v/>
      </c>
      <c r="AP82" s="43" t="str">
        <f t="shared" ca="1" si="77"/>
        <v/>
      </c>
      <c r="AQ82" s="21">
        <f t="shared" ca="1" si="78"/>
        <v>0</v>
      </c>
      <c r="AR82" s="66">
        <f t="shared" ca="1" si="79"/>
        <v>0</v>
      </c>
      <c r="AS82" s="89">
        <f t="shared" ca="1" si="52"/>
        <v>0</v>
      </c>
      <c r="AT82" s="34">
        <f t="shared" ca="1" si="80"/>
        <v>1</v>
      </c>
      <c r="AU82" s="24">
        <f t="shared" ca="1" si="54"/>
        <v>0</v>
      </c>
      <c r="AV82" s="17">
        <f t="shared" ca="1" si="55"/>
        <v>0</v>
      </c>
      <c r="AW82" s="44">
        <f t="shared" ca="1" si="56"/>
        <v>0</v>
      </c>
      <c r="AX82" s="15">
        <f t="shared" ca="1" si="57"/>
        <v>0</v>
      </c>
      <c r="AY82" s="44">
        <f t="shared" ca="1" si="45"/>
        <v>0</v>
      </c>
      <c r="AZ82" s="40"/>
      <c r="BA82" s="40"/>
      <c r="BB82" s="40"/>
      <c r="BC82" s="40"/>
      <c r="BD82" s="40"/>
      <c r="BE82" s="40"/>
      <c r="BF82" s="40"/>
      <c r="BG82" s="40"/>
      <c r="BH82" s="40"/>
      <c r="BI82" s="40"/>
      <c r="BJ82" s="40"/>
      <c r="BK82" s="40"/>
      <c r="BL82" s="40"/>
      <c r="BM82" s="40"/>
      <c r="BN82" s="40"/>
      <c r="BO82" s="40"/>
      <c r="BP82" s="40"/>
      <c r="BQ82" s="40"/>
      <c r="BR82" s="40"/>
      <c r="BS82" s="40"/>
      <c r="BT82" s="40"/>
      <c r="BU82" s="40"/>
      <c r="BV82" s="40"/>
      <c r="BW82" s="40"/>
      <c r="BX82" s="40"/>
      <c r="BY82" s="40"/>
      <c r="BZ82" s="40"/>
      <c r="CA82" s="40"/>
      <c r="CB82" s="40"/>
      <c r="CC82" s="40"/>
      <c r="CD82" s="40"/>
      <c r="CE82" s="40"/>
      <c r="CF82" s="40"/>
      <c r="CG82" s="40"/>
      <c r="CH82" s="40"/>
      <c r="CI82" s="40"/>
      <c r="CJ82" s="40"/>
      <c r="CK82" s="40"/>
      <c r="CL82" s="40"/>
      <c r="CM82" s="40"/>
      <c r="CN82" s="40"/>
      <c r="CO82" s="40"/>
      <c r="CP82" s="40"/>
      <c r="CQ82" s="40"/>
      <c r="CR82" s="40"/>
      <c r="CS82" s="40"/>
      <c r="CT82" s="40"/>
      <c r="CU82" s="40"/>
      <c r="CV82" s="40"/>
      <c r="CW82" s="40"/>
      <c r="CX82" s="40"/>
      <c r="CY82" s="40"/>
      <c r="CZ82" s="40"/>
      <c r="DA82" s="40"/>
      <c r="DB82" s="40"/>
      <c r="DC82" s="40"/>
      <c r="DD82" s="40"/>
      <c r="DE82" s="40"/>
      <c r="DF82" s="40"/>
      <c r="DG82" s="40"/>
      <c r="DH82" s="40"/>
      <c r="DI82" s="40"/>
      <c r="DJ82" s="40"/>
      <c r="DK82" s="40"/>
      <c r="DL82" s="40"/>
      <c r="DM82" s="40"/>
      <c r="DN82" s="40"/>
      <c r="DO82" s="40"/>
      <c r="DP82" s="40"/>
      <c r="DQ82" s="40"/>
      <c r="DR82" s="40"/>
      <c r="DS82" s="40"/>
      <c r="DT82" s="40"/>
      <c r="DU82" s="40"/>
      <c r="DV82" s="50" t="e">
        <f>IF(#REF!&lt;&gt;"",#REF!&amp;",","")</f>
        <v>#REF!</v>
      </c>
      <c r="DW82" s="50" t="e">
        <f>IF(#REF!&lt;&gt;"",#REF!&amp;",","")</f>
        <v>#REF!</v>
      </c>
      <c r="DX82" s="50" t="e">
        <f>IF(#REF!&lt;&gt;"",#REF!&amp;",","")</f>
        <v>#REF!</v>
      </c>
      <c r="DY82" s="50" t="e">
        <f>IF(#REF!="","",CONCATENATE(#REF!,","))</f>
        <v>#REF!</v>
      </c>
      <c r="DZ82" s="50" t="e">
        <f>IF(#REF!="","",CONCATENATE(#REF!,","))</f>
        <v>#REF!</v>
      </c>
      <c r="EA82" s="50" t="e">
        <f>IF(#REF!="","",CONCATENATE(#REF!,","))</f>
        <v>#REF!</v>
      </c>
      <c r="EB82" s="52" t="e">
        <f>IF(#REF!&lt;&gt;"",#REF!&amp;",","")</f>
        <v>#REF!</v>
      </c>
      <c r="EC82" s="52" t="e">
        <f>IF(#REF!&lt;&gt;"",#REF!&amp;",","")</f>
        <v>#REF!</v>
      </c>
      <c r="ED82" s="52" t="e">
        <f>IF(#REF!&lt;&gt;"",#REF!&amp;",","")</f>
        <v>#REF!</v>
      </c>
      <c r="EE82" s="52" t="e">
        <f>IF(#REF!="","",CONCATENATE(#REF!,","))</f>
        <v>#REF!</v>
      </c>
      <c r="EF82" s="52" t="e">
        <f>IF(#REF!="","",CONCATENATE(#REF!,","))</f>
        <v>#REF!</v>
      </c>
      <c r="EG82" s="52" t="e">
        <f>IF(#REF!="","",CONCATENATE(#REF!,","))</f>
        <v>#REF!</v>
      </c>
      <c r="EK82" s="36"/>
      <c r="EP82" s="72"/>
      <c r="EW82" s="88">
        <f t="shared" ca="1" si="58"/>
        <v>22</v>
      </c>
    </row>
    <row r="83" spans="1:153" ht="15">
      <c r="A83" s="88">
        <f t="shared" ca="1" si="53"/>
        <v>33</v>
      </c>
      <c r="B83" s="21" t="str">
        <f t="shared" ca="1" si="48"/>
        <v>DB</v>
      </c>
      <c r="C83" s="7" t="str">
        <f t="shared" ca="1" si="42"/>
        <v/>
      </c>
      <c r="D83" s="34">
        <f t="shared" ca="1" si="43"/>
        <v>0</v>
      </c>
      <c r="E83" s="7" t="str">
        <f t="shared" si="44"/>
        <v/>
      </c>
      <c r="F83" s="33" t="str">
        <f t="shared" ca="1" si="49"/>
        <v>B</v>
      </c>
      <c r="G83" s="21">
        <f ca="1">COUNTIF($F$5:$F83,G$4)</f>
        <v>44</v>
      </c>
      <c r="H83" s="21">
        <f ca="1">COUNTIF($F$5:$F83,H$4)</f>
        <v>35</v>
      </c>
      <c r="I83" s="112">
        <f t="shared" ca="1" si="59"/>
        <v>4</v>
      </c>
      <c r="J83" s="112">
        <f t="shared" ca="1" si="60"/>
        <v>0</v>
      </c>
      <c r="K83" s="114" t="str">
        <f ca="1">IF($A83&lt;&gt;"",IF(AND(K82="PB",I83&gt;=$W$2),"Bet",IF(K82&lt;&gt;"",K82,IF(AND(I83=0,MAX(I$5:$I82)&gt;=$W$1),"PB",""))),"")</f>
        <v/>
      </c>
      <c r="L83" s="114" t="str">
        <f ca="1">IF($A83&lt;&gt;"",IF(AND(L82="PB",J83&gt;=$W$2),"Bet",IF(L82&lt;&gt;"",L82,IF(AND(J83=0,MAX(J$5:$J82)&gt;=$W$1),"PB",""))),"")</f>
        <v/>
      </c>
      <c r="M83" s="41">
        <f t="shared" ca="1" si="65"/>
        <v>1</v>
      </c>
      <c r="N83" s="34">
        <f t="shared" ca="1" si="81"/>
        <v>1</v>
      </c>
      <c r="O83" s="43" t="str">
        <f t="shared" ca="1" si="66"/>
        <v/>
      </c>
      <c r="P83" s="43" t="str">
        <f t="shared" ca="1" si="67"/>
        <v/>
      </c>
      <c r="Q83" s="21">
        <f t="shared" ca="1" si="68"/>
        <v>0</v>
      </c>
      <c r="R83" s="66">
        <f t="shared" ca="1" si="69"/>
        <v>0</v>
      </c>
      <c r="S83" s="33" t="str">
        <f t="shared" ca="1" si="50"/>
        <v>O</v>
      </c>
      <c r="T83" s="21">
        <f ca="1">COUNTIF($S$5:$S83,T$4)</f>
        <v>36</v>
      </c>
      <c r="U83" s="21">
        <f ca="1">COUNTIF($S$5:$S83,U$4)</f>
        <v>43</v>
      </c>
      <c r="V83" s="112">
        <f t="shared" ca="1" si="61"/>
        <v>3</v>
      </c>
      <c r="W83" s="112">
        <f t="shared" ca="1" si="62"/>
        <v>0</v>
      </c>
      <c r="X83" s="114" t="str">
        <f ca="1">IF($A83&lt;&gt;"",IF(AND(X82="PB",V83&gt;=$W$2),"Bet",IF(X82&lt;&gt;"",X82,IF(AND(V83=0,MAX($V$5:V82)&gt;=$W$1),"PB",""))),"")</f>
        <v/>
      </c>
      <c r="Y83" s="114" t="str">
        <f ca="1">IF($A83&lt;&gt;"",IF(AND(Y82="PB",W83&gt;=$W$2),"Bet",IF(Y82&lt;&gt;"",Y82,IF(AND(W83=0,MAX($W$5:W82)&gt;=$W$1),"PB",""))),"")</f>
        <v/>
      </c>
      <c r="Z83" s="41">
        <f t="shared" ca="1" si="70"/>
        <v>1</v>
      </c>
      <c r="AA83" s="34">
        <f t="shared" ca="1" si="82"/>
        <v>1</v>
      </c>
      <c r="AB83" s="43" t="str">
        <f t="shared" ca="1" si="71"/>
        <v/>
      </c>
      <c r="AC83" s="43" t="str">
        <f t="shared" ca="1" si="72"/>
        <v/>
      </c>
      <c r="AD83" s="21">
        <f t="shared" ca="1" si="73"/>
        <v>0</v>
      </c>
      <c r="AE83" s="66">
        <f t="shared" ca="1" si="74"/>
        <v>0</v>
      </c>
      <c r="AF83" s="33" t="str">
        <f t="shared" ca="1" si="51"/>
        <v>H</v>
      </c>
      <c r="AG83" s="21">
        <f ca="1">COUNTIF($AF$5:$AF83,AG$4)</f>
        <v>36</v>
      </c>
      <c r="AH83" s="21">
        <f ca="1">COUNTIF($AF$5:$AF83,AH$4)</f>
        <v>43</v>
      </c>
      <c r="AI83" s="112">
        <f t="shared" ca="1" si="63"/>
        <v>0</v>
      </c>
      <c r="AJ83" s="112">
        <f t="shared" ca="1" si="64"/>
        <v>3</v>
      </c>
      <c r="AK83" s="114" t="str">
        <f ca="1">IF($A83&lt;&gt;"",IF(AND(AK82="PB",AI83&gt;=$W$2),"Bet",IF(AK82&lt;&gt;"",AK82,IF(AND(AI83=0,MAX($AI$5:AI82)&gt;=$W$1),"PB",""))),"")</f>
        <v/>
      </c>
      <c r="AL83" s="114" t="str">
        <f ca="1">IF($A83&lt;&gt;"",IF(AND(AL82="PB",AJ83&gt;=$W$2),"Bet",IF(AL82&lt;&gt;"",AL82,IF(AND(AJ83=0,MAX($AJ$5:AJ82)&gt;=$W$1),"PB",""))),"")</f>
        <v/>
      </c>
      <c r="AM83" s="41">
        <f t="shared" ca="1" si="75"/>
        <v>1</v>
      </c>
      <c r="AN83" s="34">
        <f t="shared" ca="1" si="83"/>
        <v>1</v>
      </c>
      <c r="AO83" s="43" t="str">
        <f t="shared" ca="1" si="76"/>
        <v/>
      </c>
      <c r="AP83" s="43" t="str">
        <f t="shared" ca="1" si="77"/>
        <v/>
      </c>
      <c r="AQ83" s="21">
        <f t="shared" ca="1" si="78"/>
        <v>0</v>
      </c>
      <c r="AR83" s="66">
        <f t="shared" ca="1" si="79"/>
        <v>0</v>
      </c>
      <c r="AS83" s="89">
        <f t="shared" ca="1" si="52"/>
        <v>0</v>
      </c>
      <c r="AT83" s="34">
        <f t="shared" ca="1" si="80"/>
        <v>1</v>
      </c>
      <c r="AU83" s="24">
        <f t="shared" ca="1" si="54"/>
        <v>0</v>
      </c>
      <c r="AV83" s="17">
        <f t="shared" ca="1" si="55"/>
        <v>0</v>
      </c>
      <c r="AW83" s="44">
        <f t="shared" ca="1" si="56"/>
        <v>0</v>
      </c>
      <c r="AX83" s="15">
        <f t="shared" ca="1" si="57"/>
        <v>0</v>
      </c>
      <c r="AY83" s="44">
        <f t="shared" ca="1" si="45"/>
        <v>0</v>
      </c>
      <c r="AZ83" s="40"/>
      <c r="BA83" s="40"/>
      <c r="BB83" s="40"/>
      <c r="BC83" s="40"/>
      <c r="BD83" s="40"/>
      <c r="BE83" s="40"/>
      <c r="BF83" s="40"/>
      <c r="BG83" s="40"/>
      <c r="BH83" s="40"/>
      <c r="BI83" s="40"/>
      <c r="BJ83" s="40"/>
      <c r="BK83" s="40"/>
      <c r="BL83" s="40"/>
      <c r="BM83" s="40"/>
      <c r="BN83" s="40"/>
      <c r="BO83" s="40"/>
      <c r="BP83" s="40"/>
      <c r="BQ83" s="40"/>
      <c r="BR83" s="40"/>
      <c r="BS83" s="40"/>
      <c r="BT83" s="40"/>
      <c r="BU83" s="40"/>
      <c r="BV83" s="40"/>
      <c r="BW83" s="40"/>
      <c r="BX83" s="40"/>
      <c r="BY83" s="40"/>
      <c r="BZ83" s="40"/>
      <c r="CA83" s="40"/>
      <c r="CB83" s="40"/>
      <c r="CC83" s="40"/>
      <c r="CD83" s="40"/>
      <c r="CE83" s="40"/>
      <c r="CF83" s="40"/>
      <c r="CG83" s="40"/>
      <c r="CH83" s="40"/>
      <c r="CI83" s="40"/>
      <c r="CJ83" s="40"/>
      <c r="CK83" s="40"/>
      <c r="CL83" s="40"/>
      <c r="CM83" s="40"/>
      <c r="CN83" s="40"/>
      <c r="CO83" s="40"/>
      <c r="CP83" s="40"/>
      <c r="CQ83" s="40"/>
      <c r="CR83" s="40"/>
      <c r="CS83" s="40"/>
      <c r="CT83" s="40"/>
      <c r="CU83" s="40"/>
      <c r="CV83" s="40"/>
      <c r="CW83" s="40"/>
      <c r="CX83" s="40"/>
      <c r="CY83" s="40"/>
      <c r="CZ83" s="40"/>
      <c r="DA83" s="40"/>
      <c r="DB83" s="40"/>
      <c r="DC83" s="40"/>
      <c r="DD83" s="40"/>
      <c r="DE83" s="40"/>
      <c r="DF83" s="40"/>
      <c r="DG83" s="40"/>
      <c r="DH83" s="40"/>
      <c r="DI83" s="40"/>
      <c r="DJ83" s="40"/>
      <c r="DK83" s="40"/>
      <c r="DL83" s="40"/>
      <c r="DM83" s="40"/>
      <c r="DN83" s="40"/>
      <c r="DO83" s="40"/>
      <c r="DP83" s="40"/>
      <c r="DQ83" s="40"/>
      <c r="DR83" s="40"/>
      <c r="DS83" s="40"/>
      <c r="DT83" s="40"/>
      <c r="DU83" s="40"/>
      <c r="DV83" s="50" t="e">
        <f>IF(#REF!&lt;&gt;"",#REF!&amp;",","")</f>
        <v>#REF!</v>
      </c>
      <c r="DW83" s="50" t="e">
        <f>IF(#REF!&lt;&gt;"",#REF!&amp;",","")</f>
        <v>#REF!</v>
      </c>
      <c r="DX83" s="50" t="e">
        <f>IF(#REF!&lt;&gt;"",#REF!&amp;",","")</f>
        <v>#REF!</v>
      </c>
      <c r="DY83" s="50" t="e">
        <f>IF(#REF!="","",CONCATENATE(#REF!,","))</f>
        <v>#REF!</v>
      </c>
      <c r="DZ83" s="50" t="e">
        <f>IF(#REF!="","",CONCATENATE(#REF!,","))</f>
        <v>#REF!</v>
      </c>
      <c r="EA83" s="50" t="e">
        <f>IF(#REF!="","",CONCATENATE(#REF!,","))</f>
        <v>#REF!</v>
      </c>
      <c r="EB83" s="52" t="e">
        <f>IF(#REF!&lt;&gt;"",#REF!&amp;",","")</f>
        <v>#REF!</v>
      </c>
      <c r="EC83" s="52" t="e">
        <f>IF(#REF!&lt;&gt;"",#REF!&amp;",","")</f>
        <v>#REF!</v>
      </c>
      <c r="ED83" s="52" t="e">
        <f>IF(#REF!&lt;&gt;"",#REF!&amp;",","")</f>
        <v>#REF!</v>
      </c>
      <c r="EE83" s="52" t="e">
        <f>IF(#REF!="","",CONCATENATE(#REF!,","))</f>
        <v>#REF!</v>
      </c>
      <c r="EF83" s="52" t="e">
        <f>IF(#REF!="","",CONCATENATE(#REF!,","))</f>
        <v>#REF!</v>
      </c>
      <c r="EG83" s="52" t="e">
        <f>IF(#REF!="","",CONCATENATE(#REF!,","))</f>
        <v>#REF!</v>
      </c>
      <c r="EK83" s="36"/>
      <c r="EP83" s="72"/>
      <c r="EW83" s="88">
        <f t="shared" ca="1" si="58"/>
        <v>32</v>
      </c>
    </row>
    <row r="84" spans="1:153" ht="15">
      <c r="A84" s="88">
        <f t="shared" ca="1" si="53"/>
        <v>6</v>
      </c>
      <c r="B84" s="21" t="str">
        <f t="shared" ca="1" si="48"/>
        <v>DB</v>
      </c>
      <c r="C84" s="7" t="str">
        <f t="shared" ca="1" si="42"/>
        <v/>
      </c>
      <c r="D84" s="34">
        <f t="shared" ca="1" si="43"/>
        <v>0</v>
      </c>
      <c r="E84" s="7" t="str">
        <f t="shared" si="44"/>
        <v/>
      </c>
      <c r="F84" s="33" t="str">
        <f t="shared" ca="1" si="49"/>
        <v>B</v>
      </c>
      <c r="G84" s="21">
        <f ca="1">COUNTIF($F$5:$F84,G$4)</f>
        <v>44</v>
      </c>
      <c r="H84" s="21">
        <f ca="1">COUNTIF($F$5:$F84,H$4)</f>
        <v>36</v>
      </c>
      <c r="I84" s="112">
        <f t="shared" ca="1" si="59"/>
        <v>5</v>
      </c>
      <c r="J84" s="112">
        <f t="shared" ca="1" si="60"/>
        <v>0</v>
      </c>
      <c r="K84" s="114" t="str">
        <f ca="1">IF($A84&lt;&gt;"",IF(AND(K83="PB",I84&gt;=$W$2),"Bet",IF(K83&lt;&gt;"",K83,IF(AND(I84=0,MAX(I$5:$I83)&gt;=$W$1),"PB",""))),"")</f>
        <v/>
      </c>
      <c r="L84" s="114" t="str">
        <f ca="1">IF($A84&lt;&gt;"",IF(AND(L83="PB",J84&gt;=$W$2),"Bet",IF(L83&lt;&gt;"",L83,IF(AND(J84=0,MAX(J$5:$J83)&gt;=$W$1),"PB",""))),"")</f>
        <v/>
      </c>
      <c r="M84" s="41">
        <f t="shared" ca="1" si="65"/>
        <v>1</v>
      </c>
      <c r="N84" s="34">
        <f t="shared" ca="1" si="81"/>
        <v>1</v>
      </c>
      <c r="O84" s="43" t="str">
        <f t="shared" ca="1" si="66"/>
        <v/>
      </c>
      <c r="P84" s="43" t="str">
        <f t="shared" ca="1" si="67"/>
        <v/>
      </c>
      <c r="Q84" s="21">
        <f t="shared" ca="1" si="68"/>
        <v>0</v>
      </c>
      <c r="R84" s="66">
        <f t="shared" ca="1" si="69"/>
        <v>0</v>
      </c>
      <c r="S84" s="33" t="str">
        <f t="shared" ca="1" si="50"/>
        <v>E</v>
      </c>
      <c r="T84" s="21">
        <f ca="1">COUNTIF($S$5:$S84,T$4)</f>
        <v>37</v>
      </c>
      <c r="U84" s="21">
        <f ca="1">COUNTIF($S$5:$S84,U$4)</f>
        <v>43</v>
      </c>
      <c r="V84" s="112">
        <f t="shared" ca="1" si="61"/>
        <v>0</v>
      </c>
      <c r="W84" s="112">
        <f t="shared" ca="1" si="62"/>
        <v>1</v>
      </c>
      <c r="X84" s="114" t="str">
        <f ca="1">IF($A84&lt;&gt;"",IF(AND(X83="PB",V84&gt;=$W$2),"Bet",IF(X83&lt;&gt;"",X83,IF(AND(V84=0,MAX($V$5:V83)&gt;=$W$1),"PB",""))),"")</f>
        <v/>
      </c>
      <c r="Y84" s="114" t="str">
        <f ca="1">IF($A84&lt;&gt;"",IF(AND(Y83="PB",W84&gt;=$W$2),"Bet",IF(Y83&lt;&gt;"",Y83,IF(AND(W84=0,MAX($W$5:W83)&gt;=$W$1),"PB",""))),"")</f>
        <v/>
      </c>
      <c r="Z84" s="41">
        <f t="shared" ca="1" si="70"/>
        <v>1</v>
      </c>
      <c r="AA84" s="34">
        <f t="shared" ca="1" si="82"/>
        <v>1</v>
      </c>
      <c r="AB84" s="43" t="str">
        <f t="shared" ca="1" si="71"/>
        <v/>
      </c>
      <c r="AC84" s="43" t="str">
        <f t="shared" ca="1" si="72"/>
        <v/>
      </c>
      <c r="AD84" s="21">
        <f t="shared" ca="1" si="73"/>
        <v>0</v>
      </c>
      <c r="AE84" s="66">
        <f t="shared" ca="1" si="74"/>
        <v>0</v>
      </c>
      <c r="AF84" s="33" t="str">
        <f t="shared" ca="1" si="51"/>
        <v>L</v>
      </c>
      <c r="AG84" s="21">
        <f ca="1">COUNTIF($AF$5:$AF84,AG$4)</f>
        <v>36</v>
      </c>
      <c r="AH84" s="21">
        <f ca="1">COUNTIF($AF$5:$AF84,AH$4)</f>
        <v>44</v>
      </c>
      <c r="AI84" s="112">
        <f t="shared" ca="1" si="63"/>
        <v>1</v>
      </c>
      <c r="AJ84" s="112">
        <f t="shared" ca="1" si="64"/>
        <v>0</v>
      </c>
      <c r="AK84" s="114" t="str">
        <f ca="1">IF($A84&lt;&gt;"",IF(AND(AK83="PB",AI84&gt;=$W$2),"Bet",IF(AK83&lt;&gt;"",AK83,IF(AND(AI84=0,MAX($AI$5:AI83)&gt;=$W$1),"PB",""))),"")</f>
        <v/>
      </c>
      <c r="AL84" s="114" t="str">
        <f ca="1">IF($A84&lt;&gt;"",IF(AND(AL83="PB",AJ84&gt;=$W$2),"Bet",IF(AL83&lt;&gt;"",AL83,IF(AND(AJ84=0,MAX($AJ$5:AJ83)&gt;=$W$1),"PB",""))),"")</f>
        <v/>
      </c>
      <c r="AM84" s="41">
        <f t="shared" ca="1" si="75"/>
        <v>1</v>
      </c>
      <c r="AN84" s="34">
        <f t="shared" ca="1" si="83"/>
        <v>1</v>
      </c>
      <c r="AO84" s="43" t="str">
        <f t="shared" ca="1" si="76"/>
        <v/>
      </c>
      <c r="AP84" s="43" t="str">
        <f t="shared" ca="1" si="77"/>
        <v/>
      </c>
      <c r="AQ84" s="21">
        <f t="shared" ca="1" si="78"/>
        <v>0</v>
      </c>
      <c r="AR84" s="66">
        <f t="shared" ca="1" si="79"/>
        <v>0</v>
      </c>
      <c r="AS84" s="89">
        <f t="shared" ca="1" si="52"/>
        <v>0</v>
      </c>
      <c r="AT84" s="34">
        <f t="shared" ca="1" si="80"/>
        <v>1</v>
      </c>
      <c r="AU84" s="24">
        <f t="shared" ca="1" si="54"/>
        <v>0</v>
      </c>
      <c r="AV84" s="17">
        <f t="shared" ca="1" si="55"/>
        <v>0</v>
      </c>
      <c r="AW84" s="44">
        <f t="shared" ca="1" si="56"/>
        <v>0</v>
      </c>
      <c r="AX84" s="15">
        <f t="shared" ca="1" si="57"/>
        <v>0</v>
      </c>
      <c r="AY84" s="44">
        <f t="shared" ca="1" si="45"/>
        <v>0</v>
      </c>
      <c r="AZ84" s="40"/>
      <c r="BA84" s="40"/>
      <c r="BB84" s="40"/>
      <c r="BC84" s="40"/>
      <c r="BD84" s="40"/>
      <c r="BE84" s="40"/>
      <c r="BF84" s="40"/>
      <c r="BG84" s="40"/>
      <c r="BH84" s="40"/>
      <c r="BI84" s="40"/>
      <c r="BJ84" s="40"/>
      <c r="BK84" s="40"/>
      <c r="BL84" s="40"/>
      <c r="BM84" s="40"/>
      <c r="BN84" s="40"/>
      <c r="BO84" s="40"/>
      <c r="BP84" s="40"/>
      <c r="BQ84" s="40"/>
      <c r="BR84" s="40"/>
      <c r="BS84" s="40"/>
      <c r="BT84" s="40"/>
      <c r="BU84" s="40"/>
      <c r="BV84" s="40"/>
      <c r="BW84" s="40"/>
      <c r="BX84" s="40"/>
      <c r="BY84" s="40"/>
      <c r="BZ84" s="40"/>
      <c r="CA84" s="40"/>
      <c r="CB84" s="40"/>
      <c r="CC84" s="40"/>
      <c r="CD84" s="40"/>
      <c r="CE84" s="40"/>
      <c r="CF84" s="40"/>
      <c r="CG84" s="40"/>
      <c r="CH84" s="40"/>
      <c r="CI84" s="40"/>
      <c r="CJ84" s="40"/>
      <c r="CK84" s="40"/>
      <c r="CL84" s="40"/>
      <c r="CM84" s="40"/>
      <c r="CN84" s="40"/>
      <c r="CO84" s="40"/>
      <c r="CP84" s="40"/>
      <c r="CQ84" s="40"/>
      <c r="CR84" s="40"/>
      <c r="CS84" s="40"/>
      <c r="CT84" s="40"/>
      <c r="CU84" s="40"/>
      <c r="CV84" s="40"/>
      <c r="CW84" s="40"/>
      <c r="CX84" s="40"/>
      <c r="CY84" s="40"/>
      <c r="CZ84" s="40"/>
      <c r="DA84" s="40"/>
      <c r="DB84" s="40"/>
      <c r="DC84" s="40"/>
      <c r="DD84" s="40"/>
      <c r="DE84" s="40"/>
      <c r="DF84" s="40"/>
      <c r="DG84" s="40"/>
      <c r="DH84" s="40"/>
      <c r="DI84" s="40"/>
      <c r="DJ84" s="40"/>
      <c r="DK84" s="40"/>
      <c r="DL84" s="40"/>
      <c r="DM84" s="40"/>
      <c r="DN84" s="40"/>
      <c r="DO84" s="40"/>
      <c r="DP84" s="40"/>
      <c r="DQ84" s="40"/>
      <c r="DR84" s="40"/>
      <c r="DS84" s="40"/>
      <c r="DT84" s="40"/>
      <c r="DU84" s="40"/>
      <c r="DV84" s="50" t="e">
        <f>IF(#REF!&lt;&gt;"",#REF!&amp;",","")</f>
        <v>#REF!</v>
      </c>
      <c r="DW84" s="50" t="e">
        <f>IF(#REF!&lt;&gt;"",#REF!&amp;",","")</f>
        <v>#REF!</v>
      </c>
      <c r="DX84" s="50" t="e">
        <f>IF(#REF!&lt;&gt;"",#REF!&amp;",","")</f>
        <v>#REF!</v>
      </c>
      <c r="DY84" s="50" t="e">
        <f>IF(#REF!="","",CONCATENATE(#REF!,","))</f>
        <v>#REF!</v>
      </c>
      <c r="DZ84" s="50" t="e">
        <f>IF(#REF!="","",CONCATENATE(#REF!,","))</f>
        <v>#REF!</v>
      </c>
      <c r="EA84" s="50" t="e">
        <f>IF(#REF!="","",CONCATENATE(#REF!,","))</f>
        <v>#REF!</v>
      </c>
      <c r="EB84" s="52" t="e">
        <f>IF(#REF!&lt;&gt;"",#REF!&amp;",","")</f>
        <v>#REF!</v>
      </c>
      <c r="EC84" s="52" t="e">
        <f>IF(#REF!&lt;&gt;"",#REF!&amp;",","")</f>
        <v>#REF!</v>
      </c>
      <c r="ED84" s="52" t="e">
        <f>IF(#REF!&lt;&gt;"",#REF!&amp;",","")</f>
        <v>#REF!</v>
      </c>
      <c r="EE84" s="52" t="e">
        <f>IF(#REF!="","",CONCATENATE(#REF!,","))</f>
        <v>#REF!</v>
      </c>
      <c r="EF84" s="52" t="e">
        <f>IF(#REF!="","",CONCATENATE(#REF!,","))</f>
        <v>#REF!</v>
      </c>
      <c r="EG84" s="52" t="e">
        <f>IF(#REF!="","",CONCATENATE(#REF!,","))</f>
        <v>#REF!</v>
      </c>
      <c r="EK84" s="36"/>
      <c r="EP84" s="72"/>
      <c r="EW84" s="88">
        <f t="shared" ca="1" si="58"/>
        <v>20</v>
      </c>
    </row>
    <row r="85" spans="1:153" ht="15">
      <c r="A85" s="88">
        <f t="shared" ca="1" si="53"/>
        <v>20</v>
      </c>
      <c r="B85" s="21" t="str">
        <f t="shared" ca="1" si="48"/>
        <v>DB</v>
      </c>
      <c r="C85" s="7" t="str">
        <f t="shared" ca="1" si="42"/>
        <v/>
      </c>
      <c r="D85" s="34">
        <f t="shared" ca="1" si="43"/>
        <v>0</v>
      </c>
      <c r="E85" s="7" t="str">
        <f t="shared" si="44"/>
        <v/>
      </c>
      <c r="F85" s="33" t="str">
        <f t="shared" ca="1" si="49"/>
        <v>B</v>
      </c>
      <c r="G85" s="21">
        <f ca="1">COUNTIF($F$5:$F85,G$4)</f>
        <v>44</v>
      </c>
      <c r="H85" s="21">
        <f ca="1">COUNTIF($F$5:$F85,H$4)</f>
        <v>37</v>
      </c>
      <c r="I85" s="112">
        <f t="shared" ca="1" si="59"/>
        <v>6</v>
      </c>
      <c r="J85" s="112">
        <f t="shared" ca="1" si="60"/>
        <v>0</v>
      </c>
      <c r="K85" s="114" t="str">
        <f ca="1">IF($A85&lt;&gt;"",IF(AND(K84="PB",I85&gt;=$W$2),"Bet",IF(K84&lt;&gt;"",K84,IF(AND(I85=0,MAX(I$5:$I84)&gt;=$W$1),"PB",""))),"")</f>
        <v/>
      </c>
      <c r="L85" s="114" t="str">
        <f ca="1">IF($A85&lt;&gt;"",IF(AND(L84="PB",J85&gt;=$W$2),"Bet",IF(L84&lt;&gt;"",L84,IF(AND(J85=0,MAX(J$5:$J84)&gt;=$W$1),"PB",""))),"")</f>
        <v/>
      </c>
      <c r="M85" s="41">
        <f t="shared" ca="1" si="65"/>
        <v>1</v>
      </c>
      <c r="N85" s="34">
        <f t="shared" ca="1" si="81"/>
        <v>1</v>
      </c>
      <c r="O85" s="43" t="str">
        <f t="shared" ca="1" si="66"/>
        <v/>
      </c>
      <c r="P85" s="43" t="str">
        <f t="shared" ca="1" si="67"/>
        <v/>
      </c>
      <c r="Q85" s="21">
        <f t="shared" ca="1" si="68"/>
        <v>0</v>
      </c>
      <c r="R85" s="66">
        <f t="shared" ca="1" si="69"/>
        <v>0</v>
      </c>
      <c r="S85" s="33" t="str">
        <f t="shared" ca="1" si="50"/>
        <v>E</v>
      </c>
      <c r="T85" s="21">
        <f ca="1">COUNTIF($S$5:$S85,T$4)</f>
        <v>38</v>
      </c>
      <c r="U85" s="21">
        <f ca="1">COUNTIF($S$5:$S85,U$4)</f>
        <v>43</v>
      </c>
      <c r="V85" s="112">
        <f t="shared" ca="1" si="61"/>
        <v>0</v>
      </c>
      <c r="W85" s="112">
        <f t="shared" ca="1" si="62"/>
        <v>2</v>
      </c>
      <c r="X85" s="114" t="str">
        <f ca="1">IF($A85&lt;&gt;"",IF(AND(X84="PB",V85&gt;=$W$2),"Bet",IF(X84&lt;&gt;"",X84,IF(AND(V85=0,MAX($V$5:V84)&gt;=$W$1),"PB",""))),"")</f>
        <v/>
      </c>
      <c r="Y85" s="114" t="str">
        <f ca="1">IF($A85&lt;&gt;"",IF(AND(Y84="PB",W85&gt;=$W$2),"Bet",IF(Y84&lt;&gt;"",Y84,IF(AND(W85=0,MAX($W$5:W84)&gt;=$W$1),"PB",""))),"")</f>
        <v/>
      </c>
      <c r="Z85" s="41">
        <f t="shared" ca="1" si="70"/>
        <v>1</v>
      </c>
      <c r="AA85" s="34">
        <f t="shared" ca="1" si="82"/>
        <v>1</v>
      </c>
      <c r="AB85" s="43" t="str">
        <f t="shared" ca="1" si="71"/>
        <v/>
      </c>
      <c r="AC85" s="43" t="str">
        <f t="shared" ca="1" si="72"/>
        <v/>
      </c>
      <c r="AD85" s="21">
        <f t="shared" ca="1" si="73"/>
        <v>0</v>
      </c>
      <c r="AE85" s="66">
        <f t="shared" ca="1" si="74"/>
        <v>0</v>
      </c>
      <c r="AF85" s="33" t="str">
        <f t="shared" ca="1" si="51"/>
        <v>H</v>
      </c>
      <c r="AG85" s="21">
        <f ca="1">COUNTIF($AF$5:$AF85,AG$4)</f>
        <v>37</v>
      </c>
      <c r="AH85" s="21">
        <f ca="1">COUNTIF($AF$5:$AF85,AH$4)</f>
        <v>44</v>
      </c>
      <c r="AI85" s="112">
        <f t="shared" ca="1" si="63"/>
        <v>0</v>
      </c>
      <c r="AJ85" s="112">
        <f t="shared" ca="1" si="64"/>
        <v>1</v>
      </c>
      <c r="AK85" s="114" t="str">
        <f ca="1">IF($A85&lt;&gt;"",IF(AND(AK84="PB",AI85&gt;=$W$2),"Bet",IF(AK84&lt;&gt;"",AK84,IF(AND(AI85=0,MAX($AI$5:AI84)&gt;=$W$1),"PB",""))),"")</f>
        <v/>
      </c>
      <c r="AL85" s="114" t="str">
        <f ca="1">IF($A85&lt;&gt;"",IF(AND(AL84="PB",AJ85&gt;=$W$2),"Bet",IF(AL84&lt;&gt;"",AL84,IF(AND(AJ85=0,MAX($AJ$5:AJ84)&gt;=$W$1),"PB",""))),"")</f>
        <v/>
      </c>
      <c r="AM85" s="41">
        <f t="shared" ca="1" si="75"/>
        <v>1</v>
      </c>
      <c r="AN85" s="34">
        <f t="shared" ca="1" si="83"/>
        <v>1</v>
      </c>
      <c r="AO85" s="43" t="str">
        <f t="shared" ca="1" si="76"/>
        <v/>
      </c>
      <c r="AP85" s="43" t="str">
        <f t="shared" ca="1" si="77"/>
        <v/>
      </c>
      <c r="AQ85" s="21">
        <f t="shared" ca="1" si="78"/>
        <v>0</v>
      </c>
      <c r="AR85" s="66">
        <f t="shared" ca="1" si="79"/>
        <v>0</v>
      </c>
      <c r="AS85" s="89">
        <f t="shared" ca="1" si="52"/>
        <v>0</v>
      </c>
      <c r="AT85" s="34">
        <f t="shared" ca="1" si="80"/>
        <v>1</v>
      </c>
      <c r="AU85" s="24">
        <f t="shared" ca="1" si="54"/>
        <v>0</v>
      </c>
      <c r="AV85" s="17">
        <f t="shared" ca="1" si="55"/>
        <v>0</v>
      </c>
      <c r="AW85" s="44">
        <f t="shared" ca="1" si="56"/>
        <v>0</v>
      </c>
      <c r="AX85" s="15">
        <f t="shared" ca="1" si="57"/>
        <v>0</v>
      </c>
      <c r="AY85" s="44">
        <f t="shared" ca="1" si="45"/>
        <v>0</v>
      </c>
      <c r="AZ85" s="40"/>
      <c r="BA85" s="40"/>
      <c r="BB85" s="40"/>
      <c r="BC85" s="40"/>
      <c r="BD85" s="40"/>
      <c r="BE85" s="40"/>
      <c r="BF85" s="40"/>
      <c r="BG85" s="40"/>
      <c r="BH85" s="40"/>
      <c r="BI85" s="40"/>
      <c r="BJ85" s="40"/>
      <c r="BK85" s="40"/>
      <c r="BL85" s="40"/>
      <c r="BM85" s="40"/>
      <c r="BN85" s="40"/>
      <c r="BO85" s="40"/>
      <c r="BP85" s="40"/>
      <c r="BQ85" s="40"/>
      <c r="BR85" s="40"/>
      <c r="BS85" s="40"/>
      <c r="BT85" s="40"/>
      <c r="BU85" s="40"/>
      <c r="BV85" s="40"/>
      <c r="BW85" s="40"/>
      <c r="BX85" s="40"/>
      <c r="BY85" s="40"/>
      <c r="BZ85" s="40"/>
      <c r="CA85" s="40"/>
      <c r="CB85" s="40"/>
      <c r="CC85" s="40"/>
      <c r="CD85" s="40"/>
      <c r="CE85" s="40"/>
      <c r="CF85" s="40"/>
      <c r="CG85" s="40"/>
      <c r="CH85" s="40"/>
      <c r="CI85" s="40"/>
      <c r="CJ85" s="40"/>
      <c r="CK85" s="40"/>
      <c r="CL85" s="40"/>
      <c r="CM85" s="40"/>
      <c r="CN85" s="40"/>
      <c r="CO85" s="40"/>
      <c r="CP85" s="40"/>
      <c r="CQ85" s="40"/>
      <c r="CR85" s="40"/>
      <c r="CS85" s="40"/>
      <c r="CT85" s="40"/>
      <c r="CU85" s="40"/>
      <c r="CV85" s="40"/>
      <c r="CW85" s="40"/>
      <c r="CX85" s="40"/>
      <c r="CY85" s="40"/>
      <c r="CZ85" s="40"/>
      <c r="DA85" s="40"/>
      <c r="DB85" s="40"/>
      <c r="DC85" s="40"/>
      <c r="DD85" s="40"/>
      <c r="DE85" s="40"/>
      <c r="DF85" s="40"/>
      <c r="DG85" s="40"/>
      <c r="DH85" s="40"/>
      <c r="DI85" s="40"/>
      <c r="DJ85" s="40"/>
      <c r="DK85" s="40"/>
      <c r="DL85" s="40"/>
      <c r="DM85" s="40"/>
      <c r="DN85" s="40"/>
      <c r="DO85" s="40"/>
      <c r="DP85" s="40"/>
      <c r="DQ85" s="40"/>
      <c r="DR85" s="40"/>
      <c r="DS85" s="40"/>
      <c r="DT85" s="40"/>
      <c r="DU85" s="40"/>
      <c r="DV85" s="50" t="e">
        <f>IF(#REF!&lt;&gt;"",#REF!&amp;",","")</f>
        <v>#REF!</v>
      </c>
      <c r="DW85" s="50" t="e">
        <f>IF(#REF!&lt;&gt;"",#REF!&amp;",","")</f>
        <v>#REF!</v>
      </c>
      <c r="DX85" s="50" t="e">
        <f>IF(#REF!&lt;&gt;"",#REF!&amp;",","")</f>
        <v>#REF!</v>
      </c>
      <c r="DY85" s="50" t="e">
        <f>IF(#REF!="","",CONCATENATE(#REF!,","))</f>
        <v>#REF!</v>
      </c>
      <c r="DZ85" s="50" t="e">
        <f>IF(#REF!="","",CONCATENATE(#REF!,","))</f>
        <v>#REF!</v>
      </c>
      <c r="EA85" s="50" t="e">
        <f>IF(#REF!="","",CONCATENATE(#REF!,","))</f>
        <v>#REF!</v>
      </c>
      <c r="EB85" s="52" t="e">
        <f>IF(#REF!&lt;&gt;"",#REF!&amp;",","")</f>
        <v>#REF!</v>
      </c>
      <c r="EC85" s="52" t="e">
        <f>IF(#REF!&lt;&gt;"",#REF!&amp;",","")</f>
        <v>#REF!</v>
      </c>
      <c r="ED85" s="52" t="e">
        <f>IF(#REF!&lt;&gt;"",#REF!&amp;",","")</f>
        <v>#REF!</v>
      </c>
      <c r="EE85" s="52" t="e">
        <f>IF(#REF!="","",CONCATENATE(#REF!,","))</f>
        <v>#REF!</v>
      </c>
      <c r="EF85" s="52" t="e">
        <f>IF(#REF!="","",CONCATENATE(#REF!,","))</f>
        <v>#REF!</v>
      </c>
      <c r="EG85" s="52" t="e">
        <f>IF(#REF!="","",CONCATENATE(#REF!,","))</f>
        <v>#REF!</v>
      </c>
      <c r="EK85" s="36"/>
      <c r="EP85" s="72"/>
      <c r="EW85" s="88">
        <f t="shared" ca="1" si="58"/>
        <v>17</v>
      </c>
    </row>
    <row r="86" spans="1:153" ht="15">
      <c r="A86" s="88">
        <f t="shared" ca="1" si="53"/>
        <v>22</v>
      </c>
      <c r="B86" s="21" t="str">
        <f t="shared" ca="1" si="48"/>
        <v>DB</v>
      </c>
      <c r="C86" s="7" t="str">
        <f t="shared" ca="1" si="42"/>
        <v/>
      </c>
      <c r="D86" s="34">
        <f t="shared" ca="1" si="43"/>
        <v>0</v>
      </c>
      <c r="E86" s="7" t="str">
        <f t="shared" si="44"/>
        <v/>
      </c>
      <c r="F86" s="33" t="str">
        <f t="shared" ca="1" si="49"/>
        <v>B</v>
      </c>
      <c r="G86" s="21">
        <f ca="1">COUNTIF($F$5:$F86,G$4)</f>
        <v>44</v>
      </c>
      <c r="H86" s="21">
        <f ca="1">COUNTIF($F$5:$F86,H$4)</f>
        <v>38</v>
      </c>
      <c r="I86" s="112">
        <f t="shared" ca="1" si="59"/>
        <v>7</v>
      </c>
      <c r="J86" s="112">
        <f t="shared" ca="1" si="60"/>
        <v>0</v>
      </c>
      <c r="K86" s="114" t="str">
        <f ca="1">IF($A86&lt;&gt;"",IF(AND(K85="PB",I86&gt;=$W$2),"Bet",IF(K85&lt;&gt;"",K85,IF(AND(I86=0,MAX(I$5:$I85)&gt;=$W$1),"PB",""))),"")</f>
        <v/>
      </c>
      <c r="L86" s="114" t="str">
        <f ca="1">IF($A86&lt;&gt;"",IF(AND(L85="PB",J86&gt;=$W$2),"Bet",IF(L85&lt;&gt;"",L85,IF(AND(J86=0,MAX(J$5:$J85)&gt;=$W$1),"PB",""))),"")</f>
        <v/>
      </c>
      <c r="M86" s="41">
        <f t="shared" ca="1" si="65"/>
        <v>1</v>
      </c>
      <c r="N86" s="34">
        <f t="shared" ca="1" si="81"/>
        <v>1</v>
      </c>
      <c r="O86" s="43" t="str">
        <f t="shared" ca="1" si="66"/>
        <v/>
      </c>
      <c r="P86" s="43" t="str">
        <f t="shared" ca="1" si="67"/>
        <v/>
      </c>
      <c r="Q86" s="21">
        <f t="shared" ca="1" si="68"/>
        <v>0</v>
      </c>
      <c r="R86" s="66">
        <f t="shared" ca="1" si="69"/>
        <v>0</v>
      </c>
      <c r="S86" s="33" t="str">
        <f t="shared" ca="1" si="50"/>
        <v>E</v>
      </c>
      <c r="T86" s="21">
        <f ca="1">COUNTIF($S$5:$S86,T$4)</f>
        <v>39</v>
      </c>
      <c r="U86" s="21">
        <f ca="1">COUNTIF($S$5:$S86,U$4)</f>
        <v>43</v>
      </c>
      <c r="V86" s="112">
        <f t="shared" ca="1" si="61"/>
        <v>0</v>
      </c>
      <c r="W86" s="112">
        <f t="shared" ca="1" si="62"/>
        <v>3</v>
      </c>
      <c r="X86" s="114" t="str">
        <f ca="1">IF($A86&lt;&gt;"",IF(AND(X85="PB",V86&gt;=$W$2),"Bet",IF(X85&lt;&gt;"",X85,IF(AND(V86=0,MAX($V$5:V85)&gt;=$W$1),"PB",""))),"")</f>
        <v/>
      </c>
      <c r="Y86" s="114" t="str">
        <f ca="1">IF($A86&lt;&gt;"",IF(AND(Y85="PB",W86&gt;=$W$2),"Bet",IF(Y85&lt;&gt;"",Y85,IF(AND(W86=0,MAX($W$5:W85)&gt;=$W$1),"PB",""))),"")</f>
        <v/>
      </c>
      <c r="Z86" s="41">
        <f t="shared" ca="1" si="70"/>
        <v>1</v>
      </c>
      <c r="AA86" s="34">
        <f t="shared" ca="1" si="82"/>
        <v>1</v>
      </c>
      <c r="AB86" s="43" t="str">
        <f t="shared" ca="1" si="71"/>
        <v/>
      </c>
      <c r="AC86" s="43" t="str">
        <f t="shared" ca="1" si="72"/>
        <v/>
      </c>
      <c r="AD86" s="21">
        <f t="shared" ca="1" si="73"/>
        <v>0</v>
      </c>
      <c r="AE86" s="66">
        <f t="shared" ca="1" si="74"/>
        <v>0</v>
      </c>
      <c r="AF86" s="33" t="str">
        <f t="shared" ca="1" si="51"/>
        <v>H</v>
      </c>
      <c r="AG86" s="21">
        <f ca="1">COUNTIF($AF$5:$AF86,AG$4)</f>
        <v>38</v>
      </c>
      <c r="AH86" s="21">
        <f ca="1">COUNTIF($AF$5:$AF86,AH$4)</f>
        <v>44</v>
      </c>
      <c r="AI86" s="112">
        <f t="shared" ca="1" si="63"/>
        <v>0</v>
      </c>
      <c r="AJ86" s="112">
        <f t="shared" ca="1" si="64"/>
        <v>2</v>
      </c>
      <c r="AK86" s="114" t="str">
        <f ca="1">IF($A86&lt;&gt;"",IF(AND(AK85="PB",AI86&gt;=$W$2),"Bet",IF(AK85&lt;&gt;"",AK85,IF(AND(AI86=0,MAX($AI$5:AI85)&gt;=$W$1),"PB",""))),"")</f>
        <v/>
      </c>
      <c r="AL86" s="114" t="str">
        <f ca="1">IF($A86&lt;&gt;"",IF(AND(AL85="PB",AJ86&gt;=$W$2),"Bet",IF(AL85&lt;&gt;"",AL85,IF(AND(AJ86=0,MAX($AJ$5:AJ85)&gt;=$W$1),"PB",""))),"")</f>
        <v/>
      </c>
      <c r="AM86" s="41">
        <f t="shared" ca="1" si="75"/>
        <v>1</v>
      </c>
      <c r="AN86" s="34">
        <f t="shared" ca="1" si="83"/>
        <v>1</v>
      </c>
      <c r="AO86" s="43" t="str">
        <f t="shared" ca="1" si="76"/>
        <v/>
      </c>
      <c r="AP86" s="43" t="str">
        <f t="shared" ca="1" si="77"/>
        <v/>
      </c>
      <c r="AQ86" s="21">
        <f t="shared" ca="1" si="78"/>
        <v>0</v>
      </c>
      <c r="AR86" s="66">
        <f t="shared" ca="1" si="79"/>
        <v>0</v>
      </c>
      <c r="AS86" s="89">
        <f t="shared" ca="1" si="52"/>
        <v>0</v>
      </c>
      <c r="AT86" s="34">
        <f t="shared" ca="1" si="80"/>
        <v>1</v>
      </c>
      <c r="AU86" s="24">
        <f t="shared" ca="1" si="54"/>
        <v>0</v>
      </c>
      <c r="AV86" s="17">
        <f t="shared" ca="1" si="55"/>
        <v>0</v>
      </c>
      <c r="AW86" s="44">
        <f t="shared" ca="1" si="56"/>
        <v>0</v>
      </c>
      <c r="AX86" s="15">
        <f t="shared" ca="1" si="57"/>
        <v>0</v>
      </c>
      <c r="AY86" s="44">
        <f t="shared" ca="1" si="45"/>
        <v>0</v>
      </c>
      <c r="AZ86" s="40"/>
      <c r="BA86" s="40"/>
      <c r="BB86" s="40"/>
      <c r="BC86" s="40"/>
      <c r="BD86" s="40"/>
      <c r="BE86" s="40"/>
      <c r="BF86" s="40"/>
      <c r="BG86" s="40"/>
      <c r="BH86" s="40"/>
      <c r="BI86" s="40"/>
      <c r="BJ86" s="40"/>
      <c r="BK86" s="40"/>
      <c r="BL86" s="40"/>
      <c r="BM86" s="40"/>
      <c r="BN86" s="40"/>
      <c r="BO86" s="40"/>
      <c r="BP86" s="40"/>
      <c r="BQ86" s="40"/>
      <c r="BR86" s="40"/>
      <c r="BS86" s="40"/>
      <c r="BT86" s="40"/>
      <c r="BU86" s="40"/>
      <c r="BV86" s="40"/>
      <c r="BW86" s="40"/>
      <c r="BX86" s="40"/>
      <c r="BY86" s="40"/>
      <c r="BZ86" s="40"/>
      <c r="CA86" s="40"/>
      <c r="CB86" s="40"/>
      <c r="CC86" s="40"/>
      <c r="CD86" s="40"/>
      <c r="CE86" s="40"/>
      <c r="CF86" s="40"/>
      <c r="CG86" s="40"/>
      <c r="CH86" s="40"/>
      <c r="CI86" s="40"/>
      <c r="CJ86" s="40"/>
      <c r="CK86" s="40"/>
      <c r="CL86" s="40"/>
      <c r="CM86" s="40"/>
      <c r="CN86" s="40"/>
      <c r="CO86" s="40"/>
      <c r="CP86" s="40"/>
      <c r="CQ86" s="40"/>
      <c r="CR86" s="40"/>
      <c r="CS86" s="40"/>
      <c r="CT86" s="40"/>
      <c r="CU86" s="40"/>
      <c r="CV86" s="40"/>
      <c r="CW86" s="40"/>
      <c r="CX86" s="40"/>
      <c r="CY86" s="40"/>
      <c r="CZ86" s="40"/>
      <c r="DA86" s="40"/>
      <c r="DB86" s="40"/>
      <c r="DC86" s="40"/>
      <c r="DD86" s="40"/>
      <c r="DE86" s="40"/>
      <c r="DF86" s="40"/>
      <c r="DG86" s="40"/>
      <c r="DH86" s="40"/>
      <c r="DI86" s="40"/>
      <c r="DJ86" s="40"/>
      <c r="DK86" s="40"/>
      <c r="DL86" s="40"/>
      <c r="DM86" s="40"/>
      <c r="DN86" s="40"/>
      <c r="DO86" s="40"/>
      <c r="DP86" s="40"/>
      <c r="DQ86" s="40"/>
      <c r="DR86" s="40"/>
      <c r="DS86" s="40"/>
      <c r="DT86" s="40"/>
      <c r="DU86" s="40"/>
      <c r="DV86" s="50" t="e">
        <f>IF(#REF!&lt;&gt;"",#REF!&amp;",","")</f>
        <v>#REF!</v>
      </c>
      <c r="DW86" s="50" t="e">
        <f>IF(#REF!&lt;&gt;"",#REF!&amp;",","")</f>
        <v>#REF!</v>
      </c>
      <c r="DX86" s="50" t="e">
        <f>IF(#REF!&lt;&gt;"",#REF!&amp;",","")</f>
        <v>#REF!</v>
      </c>
      <c r="DY86" s="50" t="e">
        <f>IF(#REF!="","",CONCATENATE(#REF!,","))</f>
        <v>#REF!</v>
      </c>
      <c r="DZ86" s="50" t="e">
        <f>IF(#REF!="","",CONCATENATE(#REF!,","))</f>
        <v>#REF!</v>
      </c>
      <c r="EA86" s="50" t="e">
        <f>IF(#REF!="","",CONCATENATE(#REF!,","))</f>
        <v>#REF!</v>
      </c>
      <c r="EB86" s="52" t="e">
        <f>IF(#REF!&lt;&gt;"",#REF!&amp;",","")</f>
        <v>#REF!</v>
      </c>
      <c r="EC86" s="52" t="e">
        <f>IF(#REF!&lt;&gt;"",#REF!&amp;",","")</f>
        <v>#REF!</v>
      </c>
      <c r="ED86" s="52" t="e">
        <f>IF(#REF!&lt;&gt;"",#REF!&amp;",","")</f>
        <v>#REF!</v>
      </c>
      <c r="EE86" s="52" t="e">
        <f>IF(#REF!="","",CONCATENATE(#REF!,","))</f>
        <v>#REF!</v>
      </c>
      <c r="EF86" s="52" t="e">
        <f>IF(#REF!="","",CONCATENATE(#REF!,","))</f>
        <v>#REF!</v>
      </c>
      <c r="EG86" s="52" t="e">
        <f>IF(#REF!="","",CONCATENATE(#REF!,","))</f>
        <v>#REF!</v>
      </c>
      <c r="EK86" s="36"/>
      <c r="EP86" s="72"/>
      <c r="EW86" s="88">
        <f t="shared" ca="1" si="58"/>
        <v>23</v>
      </c>
    </row>
    <row r="87" spans="1:153" ht="15">
      <c r="A87" s="88">
        <f t="shared" ca="1" si="53"/>
        <v>26</v>
      </c>
      <c r="B87" s="21" t="str">
        <f t="shared" ca="1" si="48"/>
        <v>DB</v>
      </c>
      <c r="C87" s="7" t="str">
        <f t="shared" ca="1" si="42"/>
        <v/>
      </c>
      <c r="D87" s="34">
        <f t="shared" ca="1" si="43"/>
        <v>0</v>
      </c>
      <c r="E87" s="7" t="str">
        <f t="shared" si="44"/>
        <v/>
      </c>
      <c r="F87" s="33" t="str">
        <f t="shared" ca="1" si="49"/>
        <v>B</v>
      </c>
      <c r="G87" s="21">
        <f ca="1">COUNTIF($F$5:$F87,G$4)</f>
        <v>44</v>
      </c>
      <c r="H87" s="21">
        <f ca="1">COUNTIF($F$5:$F87,H$4)</f>
        <v>39</v>
      </c>
      <c r="I87" s="112">
        <f t="shared" ca="1" si="59"/>
        <v>8</v>
      </c>
      <c r="J87" s="112">
        <f t="shared" ca="1" si="60"/>
        <v>0</v>
      </c>
      <c r="K87" s="114" t="str">
        <f ca="1">IF($A87&lt;&gt;"",IF(AND(K86="PB",I87&gt;=$W$2),"Bet",IF(K86&lt;&gt;"",K86,IF(AND(I87=0,MAX(I$5:$I86)&gt;=$W$1),"PB",""))),"")</f>
        <v/>
      </c>
      <c r="L87" s="114" t="str">
        <f ca="1">IF($A87&lt;&gt;"",IF(AND(L86="PB",J87&gt;=$W$2),"Bet",IF(L86&lt;&gt;"",L86,IF(AND(J87=0,MAX(J$5:$J86)&gt;=$W$1),"PB",""))),"")</f>
        <v/>
      </c>
      <c r="M87" s="41">
        <f t="shared" ca="1" si="65"/>
        <v>1</v>
      </c>
      <c r="N87" s="34">
        <f t="shared" ca="1" si="81"/>
        <v>1</v>
      </c>
      <c r="O87" s="43" t="str">
        <f t="shared" ca="1" si="66"/>
        <v/>
      </c>
      <c r="P87" s="43" t="str">
        <f t="shared" ca="1" si="67"/>
        <v/>
      </c>
      <c r="Q87" s="21">
        <f t="shared" ca="1" si="68"/>
        <v>0</v>
      </c>
      <c r="R87" s="66">
        <f t="shared" ca="1" si="69"/>
        <v>0</v>
      </c>
      <c r="S87" s="33" t="str">
        <f t="shared" ca="1" si="50"/>
        <v>E</v>
      </c>
      <c r="T87" s="21">
        <f ca="1">COUNTIF($S$5:$S87,T$4)</f>
        <v>40</v>
      </c>
      <c r="U87" s="21">
        <f ca="1">COUNTIF($S$5:$S87,U$4)</f>
        <v>43</v>
      </c>
      <c r="V87" s="112">
        <f t="shared" ca="1" si="61"/>
        <v>0</v>
      </c>
      <c r="W87" s="112">
        <f t="shared" ca="1" si="62"/>
        <v>4</v>
      </c>
      <c r="X87" s="114" t="str">
        <f ca="1">IF($A87&lt;&gt;"",IF(AND(X86="PB",V87&gt;=$W$2),"Bet",IF(X86&lt;&gt;"",X86,IF(AND(V87=0,MAX($V$5:V86)&gt;=$W$1),"PB",""))),"")</f>
        <v/>
      </c>
      <c r="Y87" s="114" t="str">
        <f ca="1">IF($A87&lt;&gt;"",IF(AND(Y86="PB",W87&gt;=$W$2),"Bet",IF(Y86&lt;&gt;"",Y86,IF(AND(W87=0,MAX($W$5:W86)&gt;=$W$1),"PB",""))),"")</f>
        <v/>
      </c>
      <c r="Z87" s="41">
        <f t="shared" ca="1" si="70"/>
        <v>1</v>
      </c>
      <c r="AA87" s="34">
        <f t="shared" ca="1" si="82"/>
        <v>1</v>
      </c>
      <c r="AB87" s="43" t="str">
        <f t="shared" ca="1" si="71"/>
        <v/>
      </c>
      <c r="AC87" s="43" t="str">
        <f t="shared" ca="1" si="72"/>
        <v/>
      </c>
      <c r="AD87" s="21">
        <f t="shared" ca="1" si="73"/>
        <v>0</v>
      </c>
      <c r="AE87" s="66">
        <f t="shared" ca="1" si="74"/>
        <v>0</v>
      </c>
      <c r="AF87" s="33" t="str">
        <f t="shared" ca="1" si="51"/>
        <v>H</v>
      </c>
      <c r="AG87" s="21">
        <f ca="1">COUNTIF($AF$5:$AF87,AG$4)</f>
        <v>39</v>
      </c>
      <c r="AH87" s="21">
        <f ca="1">COUNTIF($AF$5:$AF87,AH$4)</f>
        <v>44</v>
      </c>
      <c r="AI87" s="112">
        <f t="shared" ca="1" si="63"/>
        <v>0</v>
      </c>
      <c r="AJ87" s="112">
        <f t="shared" ca="1" si="64"/>
        <v>3</v>
      </c>
      <c r="AK87" s="114" t="str">
        <f ca="1">IF($A87&lt;&gt;"",IF(AND(AK86="PB",AI87&gt;=$W$2),"Bet",IF(AK86&lt;&gt;"",AK86,IF(AND(AI87=0,MAX($AI$5:AI86)&gt;=$W$1),"PB",""))),"")</f>
        <v/>
      </c>
      <c r="AL87" s="114" t="str">
        <f ca="1">IF($A87&lt;&gt;"",IF(AND(AL86="PB",AJ87&gt;=$W$2),"Bet",IF(AL86&lt;&gt;"",AL86,IF(AND(AJ87=0,MAX($AJ$5:AJ86)&gt;=$W$1),"PB",""))),"")</f>
        <v/>
      </c>
      <c r="AM87" s="41">
        <f t="shared" ca="1" si="75"/>
        <v>1</v>
      </c>
      <c r="AN87" s="34">
        <f t="shared" ca="1" si="83"/>
        <v>1</v>
      </c>
      <c r="AO87" s="43" t="str">
        <f t="shared" ca="1" si="76"/>
        <v/>
      </c>
      <c r="AP87" s="43" t="str">
        <f t="shared" ca="1" si="77"/>
        <v/>
      </c>
      <c r="AQ87" s="21">
        <f t="shared" ca="1" si="78"/>
        <v>0</v>
      </c>
      <c r="AR87" s="66">
        <f t="shared" ca="1" si="79"/>
        <v>0</v>
      </c>
      <c r="AS87" s="89">
        <f t="shared" ca="1" si="52"/>
        <v>0</v>
      </c>
      <c r="AT87" s="34">
        <f t="shared" ca="1" si="80"/>
        <v>1</v>
      </c>
      <c r="AU87" s="24">
        <f t="shared" ca="1" si="54"/>
        <v>0</v>
      </c>
      <c r="AV87" s="17">
        <f t="shared" ca="1" si="55"/>
        <v>0</v>
      </c>
      <c r="AW87" s="44">
        <f t="shared" ca="1" si="56"/>
        <v>0</v>
      </c>
      <c r="AX87" s="15">
        <f t="shared" ca="1" si="57"/>
        <v>0</v>
      </c>
      <c r="AY87" s="44">
        <f t="shared" ca="1" si="45"/>
        <v>0</v>
      </c>
      <c r="AZ87" s="40"/>
      <c r="BA87" s="40"/>
      <c r="BB87" s="40"/>
      <c r="BC87" s="40"/>
      <c r="BD87" s="40"/>
      <c r="BE87" s="40"/>
      <c r="BF87" s="40"/>
      <c r="BG87" s="40"/>
      <c r="BH87" s="40"/>
      <c r="BI87" s="40"/>
      <c r="BJ87" s="40"/>
      <c r="BK87" s="40"/>
      <c r="BL87" s="40"/>
      <c r="BM87" s="40"/>
      <c r="BN87" s="40"/>
      <c r="BO87" s="40"/>
      <c r="BP87" s="40"/>
      <c r="BQ87" s="40"/>
      <c r="BR87" s="40"/>
      <c r="BS87" s="40"/>
      <c r="BT87" s="40"/>
      <c r="BU87" s="40"/>
      <c r="BV87" s="40"/>
      <c r="BW87" s="40"/>
      <c r="BX87" s="40"/>
      <c r="BY87" s="40"/>
      <c r="BZ87" s="40"/>
      <c r="CA87" s="40"/>
      <c r="CB87" s="40"/>
      <c r="CC87" s="40"/>
      <c r="CD87" s="40"/>
      <c r="CE87" s="40"/>
      <c r="CF87" s="40"/>
      <c r="CG87" s="40"/>
      <c r="CH87" s="40"/>
      <c r="CI87" s="40"/>
      <c r="CJ87" s="40"/>
      <c r="CK87" s="40"/>
      <c r="CL87" s="40"/>
      <c r="CM87" s="40"/>
      <c r="CN87" s="40"/>
      <c r="CO87" s="40"/>
      <c r="CP87" s="40"/>
      <c r="CQ87" s="40"/>
      <c r="CR87" s="40"/>
      <c r="CS87" s="40"/>
      <c r="CT87" s="40"/>
      <c r="CU87" s="40"/>
      <c r="CV87" s="40"/>
      <c r="CW87" s="40"/>
      <c r="CX87" s="40"/>
      <c r="CY87" s="40"/>
      <c r="CZ87" s="40"/>
      <c r="DA87" s="40"/>
      <c r="DB87" s="40"/>
      <c r="DC87" s="40"/>
      <c r="DD87" s="40"/>
      <c r="DE87" s="40"/>
      <c r="DF87" s="40"/>
      <c r="DG87" s="40"/>
      <c r="DH87" s="40"/>
      <c r="DI87" s="40"/>
      <c r="DJ87" s="40"/>
      <c r="DK87" s="40"/>
      <c r="DL87" s="40"/>
      <c r="DM87" s="40"/>
      <c r="DN87" s="40"/>
      <c r="DO87" s="40"/>
      <c r="DP87" s="40"/>
      <c r="DQ87" s="40"/>
      <c r="DR87" s="40"/>
      <c r="DS87" s="40"/>
      <c r="DT87" s="40"/>
      <c r="DU87" s="40"/>
      <c r="DV87" s="50" t="e">
        <f>IF(#REF!&lt;&gt;"",#REF!&amp;",","")</f>
        <v>#REF!</v>
      </c>
      <c r="DW87" s="50" t="e">
        <f>IF(#REF!&lt;&gt;"",#REF!&amp;",","")</f>
        <v>#REF!</v>
      </c>
      <c r="DX87" s="50" t="e">
        <f>IF(#REF!&lt;&gt;"",#REF!&amp;",","")</f>
        <v>#REF!</v>
      </c>
      <c r="DY87" s="50" t="e">
        <f>IF(#REF!="","",CONCATENATE(#REF!,","))</f>
        <v>#REF!</v>
      </c>
      <c r="DZ87" s="50" t="e">
        <f>IF(#REF!="","",CONCATENATE(#REF!,","))</f>
        <v>#REF!</v>
      </c>
      <c r="EA87" s="50" t="e">
        <f>IF(#REF!="","",CONCATENATE(#REF!,","))</f>
        <v>#REF!</v>
      </c>
      <c r="EB87" s="52" t="e">
        <f>IF(#REF!&lt;&gt;"",#REF!&amp;",","")</f>
        <v>#REF!</v>
      </c>
      <c r="EC87" s="52" t="e">
        <f>IF(#REF!&lt;&gt;"",#REF!&amp;",","")</f>
        <v>#REF!</v>
      </c>
      <c r="ED87" s="52" t="e">
        <f>IF(#REF!&lt;&gt;"",#REF!&amp;",","")</f>
        <v>#REF!</v>
      </c>
      <c r="EE87" s="52" t="e">
        <f>IF(#REF!="","",CONCATENATE(#REF!,","))</f>
        <v>#REF!</v>
      </c>
      <c r="EF87" s="52" t="e">
        <f>IF(#REF!="","",CONCATENATE(#REF!,","))</f>
        <v>#REF!</v>
      </c>
      <c r="EG87" s="52" t="e">
        <f>IF(#REF!="","",CONCATENATE(#REF!,","))</f>
        <v>#REF!</v>
      </c>
      <c r="EK87" s="36"/>
      <c r="EP87" s="72"/>
      <c r="EW87" s="88">
        <f t="shared" ca="1" si="58"/>
        <v>28</v>
      </c>
    </row>
    <row r="88" spans="1:153" ht="15">
      <c r="A88" s="88">
        <f t="shared" ca="1" si="53"/>
        <v>9</v>
      </c>
      <c r="B88" s="21" t="str">
        <f t="shared" ca="1" si="48"/>
        <v>DB</v>
      </c>
      <c r="C88" s="7" t="str">
        <f t="shared" ca="1" si="42"/>
        <v/>
      </c>
      <c r="D88" s="34">
        <f t="shared" ca="1" si="43"/>
        <v>0</v>
      </c>
      <c r="E88" s="7" t="str">
        <f t="shared" si="44"/>
        <v/>
      </c>
      <c r="F88" s="33" t="str">
        <f t="shared" ca="1" si="49"/>
        <v>R</v>
      </c>
      <c r="G88" s="21">
        <f ca="1">COUNTIF($F$5:$F88,G$4)</f>
        <v>45</v>
      </c>
      <c r="H88" s="21">
        <f ca="1">COUNTIF($F$5:$F88,H$4)</f>
        <v>39</v>
      </c>
      <c r="I88" s="112">
        <f t="shared" ca="1" si="59"/>
        <v>0</v>
      </c>
      <c r="J88" s="112">
        <f t="shared" ca="1" si="60"/>
        <v>1</v>
      </c>
      <c r="K88" s="114" t="str">
        <f ca="1">IF($A88&lt;&gt;"",IF(AND(K87="PB",I88&gt;=$W$2),"Bet",IF(K87&lt;&gt;"",K87,IF(AND(I88=0,MAX(I$5:$I87)&gt;=$W$1),"PB",""))),"")</f>
        <v/>
      </c>
      <c r="L88" s="114" t="str">
        <f ca="1">IF($A88&lt;&gt;"",IF(AND(L87="PB",J88&gt;=$W$2),"Bet",IF(L87&lt;&gt;"",L87,IF(AND(J88=0,MAX(J$5:$J87)&gt;=$W$1),"PB",""))),"")</f>
        <v/>
      </c>
      <c r="M88" s="41">
        <f t="shared" ca="1" si="65"/>
        <v>1</v>
      </c>
      <c r="N88" s="34">
        <f t="shared" ca="1" si="81"/>
        <v>1</v>
      </c>
      <c r="O88" s="43" t="str">
        <f t="shared" ca="1" si="66"/>
        <v/>
      </c>
      <c r="P88" s="43" t="str">
        <f t="shared" ca="1" si="67"/>
        <v/>
      </c>
      <c r="Q88" s="21">
        <f t="shared" ca="1" si="68"/>
        <v>0</v>
      </c>
      <c r="R88" s="66">
        <f t="shared" ca="1" si="69"/>
        <v>0</v>
      </c>
      <c r="S88" s="33" t="str">
        <f t="shared" ca="1" si="50"/>
        <v>O</v>
      </c>
      <c r="T88" s="21">
        <f ca="1">COUNTIF($S$5:$S88,T$4)</f>
        <v>40</v>
      </c>
      <c r="U88" s="21">
        <f ca="1">COUNTIF($S$5:$S88,U$4)</f>
        <v>44</v>
      </c>
      <c r="V88" s="112">
        <f t="shared" ca="1" si="61"/>
        <v>1</v>
      </c>
      <c r="W88" s="112">
        <f t="shared" ca="1" si="62"/>
        <v>0</v>
      </c>
      <c r="X88" s="114" t="str">
        <f ca="1">IF($A88&lt;&gt;"",IF(AND(X87="PB",V88&gt;=$W$2),"Bet",IF(X87&lt;&gt;"",X87,IF(AND(V88=0,MAX($V$5:V87)&gt;=$W$1),"PB",""))),"")</f>
        <v/>
      </c>
      <c r="Y88" s="114" t="str">
        <f ca="1">IF($A88&lt;&gt;"",IF(AND(Y87="PB",W88&gt;=$W$2),"Bet",IF(Y87&lt;&gt;"",Y87,IF(AND(W88=0,MAX($W$5:W87)&gt;=$W$1),"PB",""))),"")</f>
        <v/>
      </c>
      <c r="Z88" s="41">
        <f t="shared" ca="1" si="70"/>
        <v>1</v>
      </c>
      <c r="AA88" s="34">
        <f t="shared" ca="1" si="82"/>
        <v>1</v>
      </c>
      <c r="AB88" s="43" t="str">
        <f t="shared" ca="1" si="71"/>
        <v/>
      </c>
      <c r="AC88" s="43" t="str">
        <f t="shared" ca="1" si="72"/>
        <v/>
      </c>
      <c r="AD88" s="21">
        <f t="shared" ca="1" si="73"/>
        <v>0</v>
      </c>
      <c r="AE88" s="66">
        <f t="shared" ca="1" si="74"/>
        <v>0</v>
      </c>
      <c r="AF88" s="33" t="str">
        <f t="shared" ca="1" si="51"/>
        <v>L</v>
      </c>
      <c r="AG88" s="21">
        <f ca="1">COUNTIF($AF$5:$AF88,AG$4)</f>
        <v>39</v>
      </c>
      <c r="AH88" s="21">
        <f ca="1">COUNTIF($AF$5:$AF88,AH$4)</f>
        <v>45</v>
      </c>
      <c r="AI88" s="112">
        <f t="shared" ca="1" si="63"/>
        <v>1</v>
      </c>
      <c r="AJ88" s="112">
        <f t="shared" ca="1" si="64"/>
        <v>0</v>
      </c>
      <c r="AK88" s="114" t="str">
        <f ca="1">IF($A88&lt;&gt;"",IF(AND(AK87="PB",AI88&gt;=$W$2),"Bet",IF(AK87&lt;&gt;"",AK87,IF(AND(AI88=0,MAX($AI$5:AI87)&gt;=$W$1),"PB",""))),"")</f>
        <v/>
      </c>
      <c r="AL88" s="114" t="str">
        <f ca="1">IF($A88&lt;&gt;"",IF(AND(AL87="PB",AJ88&gt;=$W$2),"Bet",IF(AL87&lt;&gt;"",AL87,IF(AND(AJ88=0,MAX($AJ$5:AJ87)&gt;=$W$1),"PB",""))),"")</f>
        <v/>
      </c>
      <c r="AM88" s="41">
        <f t="shared" ca="1" si="75"/>
        <v>1</v>
      </c>
      <c r="AN88" s="34">
        <f t="shared" ca="1" si="83"/>
        <v>1</v>
      </c>
      <c r="AO88" s="43" t="str">
        <f t="shared" ca="1" si="76"/>
        <v/>
      </c>
      <c r="AP88" s="43" t="str">
        <f t="shared" ca="1" si="77"/>
        <v/>
      </c>
      <c r="AQ88" s="21">
        <f t="shared" ca="1" si="78"/>
        <v>0</v>
      </c>
      <c r="AR88" s="66">
        <f t="shared" ca="1" si="79"/>
        <v>0</v>
      </c>
      <c r="AS88" s="89">
        <f t="shared" ca="1" si="52"/>
        <v>0</v>
      </c>
      <c r="AT88" s="34">
        <f t="shared" ca="1" si="80"/>
        <v>1</v>
      </c>
      <c r="AU88" s="24">
        <f t="shared" ca="1" si="54"/>
        <v>0</v>
      </c>
      <c r="AV88" s="17">
        <f t="shared" ca="1" si="55"/>
        <v>0</v>
      </c>
      <c r="AW88" s="44">
        <f t="shared" ca="1" si="56"/>
        <v>0</v>
      </c>
      <c r="AX88" s="15">
        <f t="shared" ca="1" si="57"/>
        <v>0</v>
      </c>
      <c r="AY88" s="44">
        <f t="shared" ca="1" si="45"/>
        <v>0</v>
      </c>
      <c r="AZ88" s="40"/>
      <c r="BA88" s="40"/>
      <c r="BB88" s="40"/>
      <c r="BC88" s="40"/>
      <c r="BD88" s="40"/>
      <c r="BE88" s="40"/>
      <c r="BF88" s="40"/>
      <c r="BG88" s="40"/>
      <c r="BH88" s="40"/>
      <c r="BI88" s="40"/>
      <c r="BJ88" s="40"/>
      <c r="BK88" s="40"/>
      <c r="BL88" s="40"/>
      <c r="BM88" s="40"/>
      <c r="BN88" s="40"/>
      <c r="BO88" s="40"/>
      <c r="BP88" s="40"/>
      <c r="BQ88" s="40"/>
      <c r="BR88" s="40"/>
      <c r="BS88" s="40"/>
      <c r="BT88" s="40"/>
      <c r="BU88" s="40"/>
      <c r="BV88" s="40"/>
      <c r="BW88" s="40"/>
      <c r="BX88" s="40"/>
      <c r="BY88" s="40"/>
      <c r="BZ88" s="40"/>
      <c r="CA88" s="40"/>
      <c r="CB88" s="40"/>
      <c r="CC88" s="40"/>
      <c r="CD88" s="40"/>
      <c r="CE88" s="40"/>
      <c r="CF88" s="40"/>
      <c r="CG88" s="40"/>
      <c r="CH88" s="40"/>
      <c r="CI88" s="40"/>
      <c r="CJ88" s="40"/>
      <c r="CK88" s="40"/>
      <c r="CL88" s="40"/>
      <c r="CM88" s="40"/>
      <c r="CN88" s="40"/>
      <c r="CO88" s="40"/>
      <c r="CP88" s="40"/>
      <c r="CQ88" s="40"/>
      <c r="CR88" s="40"/>
      <c r="CS88" s="40"/>
      <c r="CT88" s="40"/>
      <c r="CU88" s="40"/>
      <c r="CV88" s="40"/>
      <c r="CW88" s="40"/>
      <c r="CX88" s="40"/>
      <c r="CY88" s="40"/>
      <c r="CZ88" s="40"/>
      <c r="DA88" s="40"/>
      <c r="DB88" s="40"/>
      <c r="DC88" s="40"/>
      <c r="DD88" s="40"/>
      <c r="DE88" s="40"/>
      <c r="DF88" s="40"/>
      <c r="DG88" s="40"/>
      <c r="DH88" s="40"/>
      <c r="DI88" s="40"/>
      <c r="DJ88" s="40"/>
      <c r="DK88" s="40"/>
      <c r="DL88" s="40"/>
      <c r="DM88" s="40"/>
      <c r="DN88" s="40"/>
      <c r="DO88" s="40"/>
      <c r="DP88" s="40"/>
      <c r="DQ88" s="40"/>
      <c r="DR88" s="40"/>
      <c r="DS88" s="40"/>
      <c r="DT88" s="40"/>
      <c r="DU88" s="40"/>
      <c r="DV88" s="50" t="e">
        <f>IF(#REF!&lt;&gt;"",#REF!&amp;",","")</f>
        <v>#REF!</v>
      </c>
      <c r="DW88" s="50" t="e">
        <f>IF(#REF!&lt;&gt;"",#REF!&amp;",","")</f>
        <v>#REF!</v>
      </c>
      <c r="DX88" s="50" t="e">
        <f>IF(#REF!&lt;&gt;"",#REF!&amp;",","")</f>
        <v>#REF!</v>
      </c>
      <c r="DY88" s="50" t="e">
        <f>IF(#REF!="","",CONCATENATE(#REF!,","))</f>
        <v>#REF!</v>
      </c>
      <c r="DZ88" s="50" t="e">
        <f>IF(#REF!="","",CONCATENATE(#REF!,","))</f>
        <v>#REF!</v>
      </c>
      <c r="EA88" s="50" t="e">
        <f>IF(#REF!="","",CONCATENATE(#REF!,","))</f>
        <v>#REF!</v>
      </c>
      <c r="EB88" s="52" t="e">
        <f>IF(#REF!&lt;&gt;"",#REF!&amp;",","")</f>
        <v>#REF!</v>
      </c>
      <c r="EC88" s="52" t="e">
        <f>IF(#REF!&lt;&gt;"",#REF!&amp;",","")</f>
        <v>#REF!</v>
      </c>
      <c r="ED88" s="52" t="e">
        <f>IF(#REF!&lt;&gt;"",#REF!&amp;",","")</f>
        <v>#REF!</v>
      </c>
      <c r="EE88" s="52" t="e">
        <f>IF(#REF!="","",CONCATENATE(#REF!,","))</f>
        <v>#REF!</v>
      </c>
      <c r="EF88" s="52" t="e">
        <f>IF(#REF!="","",CONCATENATE(#REF!,","))</f>
        <v>#REF!</v>
      </c>
      <c r="EG88" s="52" t="e">
        <f>IF(#REF!="","",CONCATENATE(#REF!,","))</f>
        <v>#REF!</v>
      </c>
      <c r="EK88" s="36"/>
      <c r="EW88" s="88">
        <f t="shared" ca="1" si="58"/>
        <v>32</v>
      </c>
    </row>
    <row r="89" spans="1:153" ht="15">
      <c r="A89" s="88">
        <f t="shared" ca="1" si="53"/>
        <v>6</v>
      </c>
      <c r="B89" s="21" t="str">
        <f t="shared" ca="1" si="48"/>
        <v>DB</v>
      </c>
      <c r="C89" s="7" t="str">
        <f t="shared" ca="1" si="42"/>
        <v/>
      </c>
      <c r="D89" s="34">
        <f t="shared" ca="1" si="43"/>
        <v>0</v>
      </c>
      <c r="E89" s="7" t="str">
        <f t="shared" si="44"/>
        <v/>
      </c>
      <c r="F89" s="33" t="str">
        <f t="shared" ca="1" si="49"/>
        <v>B</v>
      </c>
      <c r="G89" s="21">
        <f ca="1">COUNTIF($F$5:$F89,G$4)</f>
        <v>45</v>
      </c>
      <c r="H89" s="21">
        <f ca="1">COUNTIF($F$5:$F89,H$4)</f>
        <v>40</v>
      </c>
      <c r="I89" s="112">
        <f t="shared" ca="1" si="59"/>
        <v>1</v>
      </c>
      <c r="J89" s="112">
        <f t="shared" ca="1" si="60"/>
        <v>0</v>
      </c>
      <c r="K89" s="114" t="str">
        <f ca="1">IF($A89&lt;&gt;"",IF(AND(K88="PB",I89&gt;=$W$2),"Bet",IF(K88&lt;&gt;"",K88,IF(AND(I89=0,MAX(I$5:$I88)&gt;=$W$1),"PB",""))),"")</f>
        <v/>
      </c>
      <c r="L89" s="114" t="str">
        <f ca="1">IF($A89&lt;&gt;"",IF(AND(L88="PB",J89&gt;=$W$2),"Bet",IF(L88&lt;&gt;"",L88,IF(AND(J89=0,MAX(J$5:$J88)&gt;=$W$1),"PB",""))),"")</f>
        <v/>
      </c>
      <c r="M89" s="41">
        <f t="shared" ca="1" si="65"/>
        <v>1</v>
      </c>
      <c r="N89" s="34">
        <f t="shared" ca="1" si="81"/>
        <v>1</v>
      </c>
      <c r="O89" s="43" t="str">
        <f t="shared" ca="1" si="66"/>
        <v/>
      </c>
      <c r="P89" s="43" t="str">
        <f t="shared" ca="1" si="67"/>
        <v/>
      </c>
      <c r="Q89" s="21">
        <f t="shared" ca="1" si="68"/>
        <v>0</v>
      </c>
      <c r="R89" s="66">
        <f t="shared" ca="1" si="69"/>
        <v>0</v>
      </c>
      <c r="S89" s="33" t="str">
        <f t="shared" ca="1" si="50"/>
        <v>E</v>
      </c>
      <c r="T89" s="21">
        <f ca="1">COUNTIF($S$5:$S89,T$4)</f>
        <v>41</v>
      </c>
      <c r="U89" s="21">
        <f ca="1">COUNTIF($S$5:$S89,U$4)</f>
        <v>44</v>
      </c>
      <c r="V89" s="112">
        <f t="shared" ca="1" si="61"/>
        <v>0</v>
      </c>
      <c r="W89" s="112">
        <f t="shared" ca="1" si="62"/>
        <v>1</v>
      </c>
      <c r="X89" s="114" t="str">
        <f ca="1">IF($A89&lt;&gt;"",IF(AND(X88="PB",V89&gt;=$W$2),"Bet",IF(X88&lt;&gt;"",X88,IF(AND(V89=0,MAX($V$5:V88)&gt;=$W$1),"PB",""))),"")</f>
        <v/>
      </c>
      <c r="Y89" s="114" t="str">
        <f ca="1">IF($A89&lt;&gt;"",IF(AND(Y88="PB",W89&gt;=$W$2),"Bet",IF(Y88&lt;&gt;"",Y88,IF(AND(W89=0,MAX($W$5:W88)&gt;=$W$1),"PB",""))),"")</f>
        <v/>
      </c>
      <c r="Z89" s="41">
        <f t="shared" ca="1" si="70"/>
        <v>1</v>
      </c>
      <c r="AA89" s="34">
        <f t="shared" ca="1" si="82"/>
        <v>1</v>
      </c>
      <c r="AB89" s="43" t="str">
        <f t="shared" ca="1" si="71"/>
        <v/>
      </c>
      <c r="AC89" s="43" t="str">
        <f t="shared" ca="1" si="72"/>
        <v/>
      </c>
      <c r="AD89" s="21">
        <f t="shared" ca="1" si="73"/>
        <v>0</v>
      </c>
      <c r="AE89" s="66">
        <f t="shared" ca="1" si="74"/>
        <v>0</v>
      </c>
      <c r="AF89" s="33" t="str">
        <f t="shared" ca="1" si="51"/>
        <v>L</v>
      </c>
      <c r="AG89" s="21">
        <f ca="1">COUNTIF($AF$5:$AF89,AG$4)</f>
        <v>39</v>
      </c>
      <c r="AH89" s="21">
        <f ca="1">COUNTIF($AF$5:$AF89,AH$4)</f>
        <v>46</v>
      </c>
      <c r="AI89" s="112">
        <f t="shared" ca="1" si="63"/>
        <v>2</v>
      </c>
      <c r="AJ89" s="112">
        <f t="shared" ca="1" si="64"/>
        <v>0</v>
      </c>
      <c r="AK89" s="114" t="str">
        <f ca="1">IF($A89&lt;&gt;"",IF(AND(AK88="PB",AI89&gt;=$W$2),"Bet",IF(AK88&lt;&gt;"",AK88,IF(AND(AI89=0,MAX($AI$5:AI88)&gt;=$W$1),"PB",""))),"")</f>
        <v/>
      </c>
      <c r="AL89" s="114" t="str">
        <f ca="1">IF($A89&lt;&gt;"",IF(AND(AL88="PB",AJ89&gt;=$W$2),"Bet",IF(AL88&lt;&gt;"",AL88,IF(AND(AJ89=0,MAX($AJ$5:AJ88)&gt;=$W$1),"PB",""))),"")</f>
        <v/>
      </c>
      <c r="AM89" s="41">
        <f t="shared" ca="1" si="75"/>
        <v>1</v>
      </c>
      <c r="AN89" s="34">
        <f t="shared" ca="1" si="83"/>
        <v>1</v>
      </c>
      <c r="AO89" s="43" t="str">
        <f t="shared" ca="1" si="76"/>
        <v/>
      </c>
      <c r="AP89" s="43" t="str">
        <f t="shared" ca="1" si="77"/>
        <v/>
      </c>
      <c r="AQ89" s="21">
        <f t="shared" ca="1" si="78"/>
        <v>0</v>
      </c>
      <c r="AR89" s="66">
        <f t="shared" ca="1" si="79"/>
        <v>0</v>
      </c>
      <c r="AS89" s="89">
        <f t="shared" ca="1" si="52"/>
        <v>0</v>
      </c>
      <c r="AT89" s="34">
        <f t="shared" ca="1" si="80"/>
        <v>1</v>
      </c>
      <c r="AU89" s="24">
        <f t="shared" ca="1" si="54"/>
        <v>0</v>
      </c>
      <c r="AV89" s="17">
        <f t="shared" ca="1" si="55"/>
        <v>0</v>
      </c>
      <c r="AW89" s="44">
        <f t="shared" ca="1" si="56"/>
        <v>0</v>
      </c>
      <c r="AX89" s="15">
        <f t="shared" ca="1" si="57"/>
        <v>0</v>
      </c>
      <c r="AY89" s="44">
        <f t="shared" ca="1" si="45"/>
        <v>0</v>
      </c>
      <c r="AZ89" s="40"/>
      <c r="BA89" s="40"/>
      <c r="BB89" s="40"/>
      <c r="BC89" s="40"/>
      <c r="BD89" s="40"/>
      <c r="BE89" s="40"/>
      <c r="BF89" s="40"/>
      <c r="BG89" s="40"/>
      <c r="BH89" s="40"/>
      <c r="BI89" s="40"/>
      <c r="BJ89" s="40"/>
      <c r="BK89" s="40"/>
      <c r="BL89" s="40"/>
      <c r="BM89" s="40"/>
      <c r="BN89" s="40"/>
      <c r="BO89" s="40"/>
      <c r="BP89" s="40"/>
      <c r="BQ89" s="40"/>
      <c r="BR89" s="40"/>
      <c r="BS89" s="40"/>
      <c r="BT89" s="40"/>
      <c r="BU89" s="40"/>
      <c r="BV89" s="40"/>
      <c r="BW89" s="40"/>
      <c r="BX89" s="40"/>
      <c r="BY89" s="40"/>
      <c r="BZ89" s="40"/>
      <c r="CA89" s="40"/>
      <c r="CB89" s="40"/>
      <c r="CC89" s="40"/>
      <c r="CD89" s="40"/>
      <c r="CE89" s="40"/>
      <c r="CF89" s="40"/>
      <c r="CG89" s="40"/>
      <c r="CH89" s="40"/>
      <c r="CI89" s="40"/>
      <c r="CJ89" s="40"/>
      <c r="CK89" s="40"/>
      <c r="CL89" s="40"/>
      <c r="CM89" s="40"/>
      <c r="CN89" s="40"/>
      <c r="CO89" s="40"/>
      <c r="CP89" s="40"/>
      <c r="CQ89" s="40"/>
      <c r="CR89" s="40"/>
      <c r="CS89" s="40"/>
      <c r="CT89" s="40"/>
      <c r="CU89" s="40"/>
      <c r="CV89" s="40"/>
      <c r="CW89" s="40"/>
      <c r="CX89" s="40"/>
      <c r="CY89" s="40"/>
      <c r="CZ89" s="40"/>
      <c r="DA89" s="40"/>
      <c r="DB89" s="40"/>
      <c r="DC89" s="40"/>
      <c r="DD89" s="40"/>
      <c r="DE89" s="40"/>
      <c r="DF89" s="40"/>
      <c r="DG89" s="40"/>
      <c r="DH89" s="40"/>
      <c r="DI89" s="40"/>
      <c r="DJ89" s="40"/>
      <c r="DK89" s="40"/>
      <c r="DL89" s="40"/>
      <c r="DM89" s="40"/>
      <c r="DN89" s="40"/>
      <c r="DO89" s="40"/>
      <c r="DP89" s="40"/>
      <c r="DQ89" s="40"/>
      <c r="DR89" s="40"/>
      <c r="DS89" s="40"/>
      <c r="DT89" s="40"/>
      <c r="DU89" s="40"/>
      <c r="DV89" s="50" t="e">
        <f>IF(#REF!&lt;&gt;"",#REF!&amp;",","")</f>
        <v>#REF!</v>
      </c>
      <c r="DW89" s="50" t="e">
        <f>IF(#REF!&lt;&gt;"",#REF!&amp;",","")</f>
        <v>#REF!</v>
      </c>
      <c r="DX89" s="50" t="e">
        <f>IF(#REF!&lt;&gt;"",#REF!&amp;",","")</f>
        <v>#REF!</v>
      </c>
      <c r="DY89" s="50" t="e">
        <f>IF(#REF!="","",CONCATENATE(#REF!,","))</f>
        <v>#REF!</v>
      </c>
      <c r="DZ89" s="50" t="e">
        <f>IF(#REF!="","",CONCATENATE(#REF!,","))</f>
        <v>#REF!</v>
      </c>
      <c r="EA89" s="50" t="e">
        <f>IF(#REF!="","",CONCATENATE(#REF!,","))</f>
        <v>#REF!</v>
      </c>
      <c r="EB89" s="52" t="e">
        <f>IF(#REF!&lt;&gt;"",#REF!&amp;",","")</f>
        <v>#REF!</v>
      </c>
      <c r="EC89" s="52" t="e">
        <f>IF(#REF!&lt;&gt;"",#REF!&amp;",","")</f>
        <v>#REF!</v>
      </c>
      <c r="ED89" s="52" t="e">
        <f>IF(#REF!&lt;&gt;"",#REF!&amp;",","")</f>
        <v>#REF!</v>
      </c>
      <c r="EE89" s="52" t="e">
        <f>IF(#REF!="","",CONCATENATE(#REF!,","))</f>
        <v>#REF!</v>
      </c>
      <c r="EF89" s="52" t="e">
        <f>IF(#REF!="","",CONCATENATE(#REF!,","))</f>
        <v>#REF!</v>
      </c>
      <c r="EG89" s="52" t="e">
        <f>IF(#REF!="","",CONCATENATE(#REF!,","))</f>
        <v>#REF!</v>
      </c>
      <c r="EK89" s="36"/>
      <c r="EW89" s="88">
        <f t="shared" ca="1" si="58"/>
        <v>4</v>
      </c>
    </row>
    <row r="90" spans="1:153" ht="15">
      <c r="A90" s="88">
        <f t="shared" ca="1" si="53"/>
        <v>15</v>
      </c>
      <c r="B90" s="21" t="str">
        <f t="shared" ca="1" si="48"/>
        <v>DB</v>
      </c>
      <c r="C90" s="7" t="str">
        <f t="shared" ca="1" si="42"/>
        <v/>
      </c>
      <c r="D90" s="34">
        <f t="shared" ca="1" si="43"/>
        <v>0</v>
      </c>
      <c r="E90" s="7" t="str">
        <f t="shared" si="44"/>
        <v/>
      </c>
      <c r="F90" s="33" t="str">
        <f t="shared" ca="1" si="49"/>
        <v>B</v>
      </c>
      <c r="G90" s="21">
        <f ca="1">COUNTIF($F$5:$F90,G$4)</f>
        <v>45</v>
      </c>
      <c r="H90" s="21">
        <f ca="1">COUNTIF($F$5:$F90,H$4)</f>
        <v>41</v>
      </c>
      <c r="I90" s="112">
        <f t="shared" ca="1" si="59"/>
        <v>2</v>
      </c>
      <c r="J90" s="112">
        <f t="shared" ca="1" si="60"/>
        <v>0</v>
      </c>
      <c r="K90" s="114" t="str">
        <f ca="1">IF($A90&lt;&gt;"",IF(AND(K89="PB",I90&gt;=$W$2),"Bet",IF(K89&lt;&gt;"",K89,IF(AND(I90=0,MAX(I$5:$I89)&gt;=$W$1),"PB",""))),"")</f>
        <v/>
      </c>
      <c r="L90" s="114" t="str">
        <f ca="1">IF($A90&lt;&gt;"",IF(AND(L89="PB",J90&gt;=$W$2),"Bet",IF(L89&lt;&gt;"",L89,IF(AND(J90=0,MAX(J$5:$J89)&gt;=$W$1),"PB",""))),"")</f>
        <v/>
      </c>
      <c r="M90" s="41">
        <f t="shared" ca="1" si="65"/>
        <v>1</v>
      </c>
      <c r="N90" s="34">
        <f t="shared" ca="1" si="81"/>
        <v>1</v>
      </c>
      <c r="O90" s="43" t="str">
        <f t="shared" ca="1" si="66"/>
        <v/>
      </c>
      <c r="P90" s="43" t="str">
        <f t="shared" ca="1" si="67"/>
        <v/>
      </c>
      <c r="Q90" s="21">
        <f t="shared" ca="1" si="68"/>
        <v>0</v>
      </c>
      <c r="R90" s="66">
        <f t="shared" ca="1" si="69"/>
        <v>0</v>
      </c>
      <c r="S90" s="33" t="str">
        <f t="shared" ca="1" si="50"/>
        <v>O</v>
      </c>
      <c r="T90" s="21">
        <f ca="1">COUNTIF($S$5:$S90,T$4)</f>
        <v>41</v>
      </c>
      <c r="U90" s="21">
        <f ca="1">COUNTIF($S$5:$S90,U$4)</f>
        <v>45</v>
      </c>
      <c r="V90" s="112">
        <f t="shared" ca="1" si="61"/>
        <v>1</v>
      </c>
      <c r="W90" s="112">
        <f t="shared" ca="1" si="62"/>
        <v>0</v>
      </c>
      <c r="X90" s="114" t="str">
        <f ca="1">IF($A90&lt;&gt;"",IF(AND(X89="PB",V90&gt;=$W$2),"Bet",IF(X89&lt;&gt;"",X89,IF(AND(V90=0,MAX($V$5:V89)&gt;=$W$1),"PB",""))),"")</f>
        <v/>
      </c>
      <c r="Y90" s="114" t="str">
        <f ca="1">IF($A90&lt;&gt;"",IF(AND(Y89="PB",W90&gt;=$W$2),"Bet",IF(Y89&lt;&gt;"",Y89,IF(AND(W90=0,MAX($W$5:W89)&gt;=$W$1),"PB",""))),"")</f>
        <v/>
      </c>
      <c r="Z90" s="41">
        <f t="shared" ca="1" si="70"/>
        <v>1</v>
      </c>
      <c r="AA90" s="34">
        <f t="shared" ca="1" si="82"/>
        <v>1</v>
      </c>
      <c r="AB90" s="43" t="str">
        <f t="shared" ca="1" si="71"/>
        <v/>
      </c>
      <c r="AC90" s="43" t="str">
        <f t="shared" ca="1" si="72"/>
        <v/>
      </c>
      <c r="AD90" s="21">
        <f t="shared" ca="1" si="73"/>
        <v>0</v>
      </c>
      <c r="AE90" s="66">
        <f t="shared" ca="1" si="74"/>
        <v>0</v>
      </c>
      <c r="AF90" s="33" t="str">
        <f t="shared" ca="1" si="51"/>
        <v>L</v>
      </c>
      <c r="AG90" s="21">
        <f ca="1">COUNTIF($AF$5:$AF90,AG$4)</f>
        <v>39</v>
      </c>
      <c r="AH90" s="21">
        <f ca="1">COUNTIF($AF$5:$AF90,AH$4)</f>
        <v>47</v>
      </c>
      <c r="AI90" s="112">
        <f t="shared" ca="1" si="63"/>
        <v>3</v>
      </c>
      <c r="AJ90" s="112">
        <f t="shared" ca="1" si="64"/>
        <v>0</v>
      </c>
      <c r="AK90" s="114" t="str">
        <f ca="1">IF($A90&lt;&gt;"",IF(AND(AK89="PB",AI90&gt;=$W$2),"Bet",IF(AK89&lt;&gt;"",AK89,IF(AND(AI90=0,MAX($AI$5:AI89)&gt;=$W$1),"PB",""))),"")</f>
        <v/>
      </c>
      <c r="AL90" s="114" t="str">
        <f ca="1">IF($A90&lt;&gt;"",IF(AND(AL89="PB",AJ90&gt;=$W$2),"Bet",IF(AL89&lt;&gt;"",AL89,IF(AND(AJ90=0,MAX($AJ$5:AJ89)&gt;=$W$1),"PB",""))),"")</f>
        <v/>
      </c>
      <c r="AM90" s="41">
        <f t="shared" ca="1" si="75"/>
        <v>1</v>
      </c>
      <c r="AN90" s="34">
        <f t="shared" ca="1" si="83"/>
        <v>1</v>
      </c>
      <c r="AO90" s="43" t="str">
        <f t="shared" ca="1" si="76"/>
        <v/>
      </c>
      <c r="AP90" s="43" t="str">
        <f t="shared" ca="1" si="77"/>
        <v/>
      </c>
      <c r="AQ90" s="21">
        <f t="shared" ca="1" si="78"/>
        <v>0</v>
      </c>
      <c r="AR90" s="66">
        <f t="shared" ca="1" si="79"/>
        <v>0</v>
      </c>
      <c r="AS90" s="89">
        <f t="shared" ca="1" si="52"/>
        <v>0</v>
      </c>
      <c r="AT90" s="34">
        <f t="shared" ca="1" si="80"/>
        <v>1</v>
      </c>
      <c r="AU90" s="24">
        <f t="shared" ca="1" si="54"/>
        <v>0</v>
      </c>
      <c r="AV90" s="17">
        <f t="shared" ca="1" si="55"/>
        <v>0</v>
      </c>
      <c r="AW90" s="44">
        <f t="shared" ca="1" si="56"/>
        <v>0</v>
      </c>
      <c r="AX90" s="15">
        <f t="shared" ca="1" si="57"/>
        <v>0</v>
      </c>
      <c r="AY90" s="44">
        <f t="shared" ca="1" si="45"/>
        <v>0</v>
      </c>
      <c r="AZ90" s="40"/>
      <c r="BA90" s="40"/>
      <c r="BB90" s="40"/>
      <c r="BC90" s="40"/>
      <c r="BD90" s="40"/>
      <c r="BE90" s="40"/>
      <c r="BF90" s="40"/>
      <c r="BG90" s="40"/>
      <c r="BH90" s="40"/>
      <c r="BI90" s="40"/>
      <c r="BJ90" s="40"/>
      <c r="BK90" s="40"/>
      <c r="BL90" s="40"/>
      <c r="BM90" s="40"/>
      <c r="BN90" s="40"/>
      <c r="BO90" s="40"/>
      <c r="BP90" s="40"/>
      <c r="BQ90" s="40"/>
      <c r="BR90" s="40"/>
      <c r="BS90" s="40"/>
      <c r="BT90" s="40"/>
      <c r="BU90" s="40"/>
      <c r="BV90" s="40"/>
      <c r="BW90" s="40"/>
      <c r="BX90" s="40"/>
      <c r="BY90" s="40"/>
      <c r="BZ90" s="40"/>
      <c r="CA90" s="40"/>
      <c r="CB90" s="40"/>
      <c r="CC90" s="40"/>
      <c r="CD90" s="40"/>
      <c r="CE90" s="40"/>
      <c r="CF90" s="40"/>
      <c r="CG90" s="40"/>
      <c r="CH90" s="40"/>
      <c r="CI90" s="40"/>
      <c r="CJ90" s="40"/>
      <c r="CK90" s="40"/>
      <c r="CL90" s="40"/>
      <c r="CM90" s="40"/>
      <c r="CN90" s="40"/>
      <c r="CO90" s="40"/>
      <c r="CP90" s="40"/>
      <c r="CQ90" s="40"/>
      <c r="CR90" s="40"/>
      <c r="CS90" s="40"/>
      <c r="CT90" s="40"/>
      <c r="CU90" s="40"/>
      <c r="CV90" s="40"/>
      <c r="CW90" s="40"/>
      <c r="CX90" s="40"/>
      <c r="CY90" s="40"/>
      <c r="CZ90" s="40"/>
      <c r="DA90" s="40"/>
      <c r="DB90" s="40"/>
      <c r="DC90" s="40"/>
      <c r="DD90" s="40"/>
      <c r="DE90" s="40"/>
      <c r="DF90" s="40"/>
      <c r="DG90" s="40"/>
      <c r="DH90" s="40"/>
      <c r="DI90" s="40"/>
      <c r="DJ90" s="40"/>
      <c r="DK90" s="40"/>
      <c r="DL90" s="40"/>
      <c r="DM90" s="40"/>
      <c r="DN90" s="40"/>
      <c r="DO90" s="40"/>
      <c r="DP90" s="40"/>
      <c r="DQ90" s="40"/>
      <c r="DR90" s="40"/>
      <c r="DS90" s="40"/>
      <c r="DT90" s="40"/>
      <c r="DU90" s="40"/>
      <c r="DV90" s="50" t="e">
        <f>IF(#REF!&lt;&gt;"",#REF!&amp;",","")</f>
        <v>#REF!</v>
      </c>
      <c r="DW90" s="50" t="e">
        <f>IF(#REF!&lt;&gt;"",#REF!&amp;",","")</f>
        <v>#REF!</v>
      </c>
      <c r="DX90" s="50" t="e">
        <f>IF(#REF!&lt;&gt;"",#REF!&amp;",","")</f>
        <v>#REF!</v>
      </c>
      <c r="DY90" s="50" t="e">
        <f>IF(#REF!="","",CONCATENATE(#REF!,","))</f>
        <v>#REF!</v>
      </c>
      <c r="DZ90" s="50" t="e">
        <f>IF(#REF!="","",CONCATENATE(#REF!,","))</f>
        <v>#REF!</v>
      </c>
      <c r="EA90" s="50" t="e">
        <f>IF(#REF!="","",CONCATENATE(#REF!,","))</f>
        <v>#REF!</v>
      </c>
      <c r="EB90" s="52" t="e">
        <f>IF(#REF!&lt;&gt;"",#REF!&amp;",","")</f>
        <v>#REF!</v>
      </c>
      <c r="EC90" s="52" t="e">
        <f>IF(#REF!&lt;&gt;"",#REF!&amp;",","")</f>
        <v>#REF!</v>
      </c>
      <c r="ED90" s="52" t="e">
        <f>IF(#REF!&lt;&gt;"",#REF!&amp;",","")</f>
        <v>#REF!</v>
      </c>
      <c r="EE90" s="52" t="e">
        <f>IF(#REF!="","",CONCATENATE(#REF!,","))</f>
        <v>#REF!</v>
      </c>
      <c r="EF90" s="52" t="e">
        <f>IF(#REF!="","",CONCATENATE(#REF!,","))</f>
        <v>#REF!</v>
      </c>
      <c r="EG90" s="52" t="e">
        <f>IF(#REF!="","",CONCATENATE(#REF!,","))</f>
        <v>#REF!</v>
      </c>
      <c r="EK90" s="36"/>
      <c r="EW90" s="88">
        <f t="shared" ca="1" si="58"/>
        <v>34</v>
      </c>
    </row>
    <row r="91" spans="1:153" ht="15">
      <c r="A91" s="88">
        <f t="shared" ca="1" si="53"/>
        <v>34</v>
      </c>
      <c r="B91" s="21" t="str">
        <f t="shared" ca="1" si="48"/>
        <v>DB</v>
      </c>
      <c r="C91" s="7" t="str">
        <f t="shared" ca="1" si="42"/>
        <v/>
      </c>
      <c r="D91" s="34">
        <f t="shared" ca="1" si="43"/>
        <v>0</v>
      </c>
      <c r="E91" s="7" t="str">
        <f t="shared" si="44"/>
        <v/>
      </c>
      <c r="F91" s="33" t="str">
        <f t="shared" ca="1" si="49"/>
        <v>R</v>
      </c>
      <c r="G91" s="21">
        <f ca="1">COUNTIF($F$5:$F91,G$4)</f>
        <v>46</v>
      </c>
      <c r="H91" s="21">
        <f ca="1">COUNTIF($F$5:$F91,H$4)</f>
        <v>41</v>
      </c>
      <c r="I91" s="112">
        <f t="shared" ca="1" si="59"/>
        <v>0</v>
      </c>
      <c r="J91" s="112">
        <f t="shared" ca="1" si="60"/>
        <v>1</v>
      </c>
      <c r="K91" s="114" t="str">
        <f ca="1">IF($A91&lt;&gt;"",IF(AND(K90="PB",I91&gt;=$W$2),"Bet",IF(K90&lt;&gt;"",K90,IF(AND(I91=0,MAX(I$5:$I90)&gt;=$W$1),"PB",""))),"")</f>
        <v/>
      </c>
      <c r="L91" s="114" t="str">
        <f ca="1">IF($A91&lt;&gt;"",IF(AND(L90="PB",J91&gt;=$W$2),"Bet",IF(L90&lt;&gt;"",L90,IF(AND(J91=0,MAX(J$5:$J90)&gt;=$W$1),"PB",""))),"")</f>
        <v/>
      </c>
      <c r="M91" s="41">
        <f t="shared" ca="1" si="65"/>
        <v>1</v>
      </c>
      <c r="N91" s="34">
        <f t="shared" ca="1" si="81"/>
        <v>1</v>
      </c>
      <c r="O91" s="43" t="str">
        <f t="shared" ca="1" si="66"/>
        <v/>
      </c>
      <c r="P91" s="43" t="str">
        <f t="shared" ca="1" si="67"/>
        <v/>
      </c>
      <c r="Q91" s="21">
        <f t="shared" ca="1" si="68"/>
        <v>0</v>
      </c>
      <c r="R91" s="66">
        <f t="shared" ca="1" si="69"/>
        <v>0</v>
      </c>
      <c r="S91" s="33" t="str">
        <f t="shared" ca="1" si="50"/>
        <v>E</v>
      </c>
      <c r="T91" s="21">
        <f ca="1">COUNTIF($S$5:$S91,T$4)</f>
        <v>42</v>
      </c>
      <c r="U91" s="21">
        <f ca="1">COUNTIF($S$5:$S91,U$4)</f>
        <v>45</v>
      </c>
      <c r="V91" s="112">
        <f t="shared" ca="1" si="61"/>
        <v>0</v>
      </c>
      <c r="W91" s="112">
        <f t="shared" ca="1" si="62"/>
        <v>1</v>
      </c>
      <c r="X91" s="114" t="str">
        <f ca="1">IF($A91&lt;&gt;"",IF(AND(X90="PB",V91&gt;=$W$2),"Bet",IF(X90&lt;&gt;"",X90,IF(AND(V91=0,MAX($V$5:V90)&gt;=$W$1),"PB",""))),"")</f>
        <v/>
      </c>
      <c r="Y91" s="114" t="str">
        <f ca="1">IF($A91&lt;&gt;"",IF(AND(Y90="PB",W91&gt;=$W$2),"Bet",IF(Y90&lt;&gt;"",Y90,IF(AND(W91=0,MAX($W$5:W90)&gt;=$W$1),"PB",""))),"")</f>
        <v/>
      </c>
      <c r="Z91" s="41">
        <f t="shared" ca="1" si="70"/>
        <v>1</v>
      </c>
      <c r="AA91" s="34">
        <f t="shared" ca="1" si="82"/>
        <v>1</v>
      </c>
      <c r="AB91" s="43" t="str">
        <f t="shared" ca="1" si="71"/>
        <v/>
      </c>
      <c r="AC91" s="43" t="str">
        <f t="shared" ca="1" si="72"/>
        <v/>
      </c>
      <c r="AD91" s="21">
        <f t="shared" ca="1" si="73"/>
        <v>0</v>
      </c>
      <c r="AE91" s="66">
        <f t="shared" ca="1" si="74"/>
        <v>0</v>
      </c>
      <c r="AF91" s="33" t="str">
        <f t="shared" ca="1" si="51"/>
        <v>H</v>
      </c>
      <c r="AG91" s="21">
        <f ca="1">COUNTIF($AF$5:$AF91,AG$4)</f>
        <v>40</v>
      </c>
      <c r="AH91" s="21">
        <f ca="1">COUNTIF($AF$5:$AF91,AH$4)</f>
        <v>47</v>
      </c>
      <c r="AI91" s="112">
        <f t="shared" ca="1" si="63"/>
        <v>0</v>
      </c>
      <c r="AJ91" s="112">
        <f t="shared" ca="1" si="64"/>
        <v>1</v>
      </c>
      <c r="AK91" s="114" t="str">
        <f ca="1">IF($A91&lt;&gt;"",IF(AND(AK90="PB",AI91&gt;=$W$2),"Bet",IF(AK90&lt;&gt;"",AK90,IF(AND(AI91=0,MAX($AI$5:AI90)&gt;=$W$1),"PB",""))),"")</f>
        <v/>
      </c>
      <c r="AL91" s="114" t="str">
        <f ca="1">IF($A91&lt;&gt;"",IF(AND(AL90="PB",AJ91&gt;=$W$2),"Bet",IF(AL90&lt;&gt;"",AL90,IF(AND(AJ91=0,MAX($AJ$5:AJ90)&gt;=$W$1),"PB",""))),"")</f>
        <v/>
      </c>
      <c r="AM91" s="41">
        <f t="shared" ca="1" si="75"/>
        <v>1</v>
      </c>
      <c r="AN91" s="34">
        <f t="shared" ca="1" si="83"/>
        <v>1</v>
      </c>
      <c r="AO91" s="43" t="str">
        <f t="shared" ca="1" si="76"/>
        <v/>
      </c>
      <c r="AP91" s="43" t="str">
        <f t="shared" ca="1" si="77"/>
        <v/>
      </c>
      <c r="AQ91" s="21">
        <f t="shared" ca="1" si="78"/>
        <v>0</v>
      </c>
      <c r="AR91" s="66">
        <f t="shared" ca="1" si="79"/>
        <v>0</v>
      </c>
      <c r="AS91" s="89">
        <f t="shared" ca="1" si="52"/>
        <v>0</v>
      </c>
      <c r="AT91" s="34">
        <f t="shared" ca="1" si="80"/>
        <v>1</v>
      </c>
      <c r="AU91" s="24">
        <f t="shared" ca="1" si="54"/>
        <v>0</v>
      </c>
      <c r="AV91" s="17">
        <f t="shared" ca="1" si="55"/>
        <v>0</v>
      </c>
      <c r="AW91" s="44">
        <f t="shared" ca="1" si="56"/>
        <v>0</v>
      </c>
      <c r="AX91" s="15">
        <f t="shared" ca="1" si="57"/>
        <v>0</v>
      </c>
      <c r="AY91" s="44">
        <f t="shared" ca="1" si="45"/>
        <v>0</v>
      </c>
      <c r="AZ91" s="40"/>
      <c r="BA91" s="40"/>
      <c r="BB91" s="40"/>
      <c r="BC91" s="40"/>
      <c r="BD91" s="40"/>
      <c r="BE91" s="40"/>
      <c r="BF91" s="40"/>
      <c r="BG91" s="40"/>
      <c r="BH91" s="40"/>
      <c r="BI91" s="40"/>
      <c r="BJ91" s="40"/>
      <c r="BK91" s="40"/>
      <c r="BL91" s="40"/>
      <c r="BM91" s="40"/>
      <c r="BN91" s="40"/>
      <c r="BO91" s="40"/>
      <c r="BP91" s="40"/>
      <c r="BQ91" s="40"/>
      <c r="BR91" s="40"/>
      <c r="BS91" s="40"/>
      <c r="BT91" s="40"/>
      <c r="BU91" s="40"/>
      <c r="BV91" s="40"/>
      <c r="BW91" s="40"/>
      <c r="BX91" s="40"/>
      <c r="BY91" s="40"/>
      <c r="BZ91" s="40"/>
      <c r="CA91" s="40"/>
      <c r="CB91" s="40"/>
      <c r="CC91" s="40"/>
      <c r="CD91" s="40"/>
      <c r="CE91" s="40"/>
      <c r="CF91" s="40"/>
      <c r="CG91" s="40"/>
      <c r="CH91" s="40"/>
      <c r="CI91" s="40"/>
      <c r="CJ91" s="40"/>
      <c r="CK91" s="40"/>
      <c r="CL91" s="40"/>
      <c r="CM91" s="40"/>
      <c r="CN91" s="40"/>
      <c r="CO91" s="40"/>
      <c r="CP91" s="40"/>
      <c r="CQ91" s="40"/>
      <c r="CR91" s="40"/>
      <c r="CS91" s="40"/>
      <c r="CT91" s="40"/>
      <c r="CU91" s="40"/>
      <c r="CV91" s="40"/>
      <c r="CW91" s="40"/>
      <c r="CX91" s="40"/>
      <c r="CY91" s="40"/>
      <c r="CZ91" s="40"/>
      <c r="DA91" s="40"/>
      <c r="DB91" s="40"/>
      <c r="DC91" s="40"/>
      <c r="DD91" s="40"/>
      <c r="DE91" s="40"/>
      <c r="DF91" s="40"/>
      <c r="DG91" s="40"/>
      <c r="DH91" s="40"/>
      <c r="DI91" s="40"/>
      <c r="DJ91" s="40"/>
      <c r="DK91" s="40"/>
      <c r="DL91" s="40"/>
      <c r="DM91" s="40"/>
      <c r="DN91" s="40"/>
      <c r="DO91" s="40"/>
      <c r="DP91" s="40"/>
      <c r="DQ91" s="40"/>
      <c r="DR91" s="40"/>
      <c r="DS91" s="40"/>
      <c r="DT91" s="40"/>
      <c r="DU91" s="40"/>
      <c r="DV91" s="50" t="e">
        <f>IF(#REF!&lt;&gt;"",#REF!&amp;",","")</f>
        <v>#REF!</v>
      </c>
      <c r="DW91" s="50" t="e">
        <f>IF(#REF!&lt;&gt;"",#REF!&amp;",","")</f>
        <v>#REF!</v>
      </c>
      <c r="DX91" s="50" t="e">
        <f>IF(#REF!&lt;&gt;"",#REF!&amp;",","")</f>
        <v>#REF!</v>
      </c>
      <c r="DY91" s="50" t="e">
        <f>IF(#REF!="","",CONCATENATE(#REF!,","))</f>
        <v>#REF!</v>
      </c>
      <c r="DZ91" s="50" t="e">
        <f>IF(#REF!="","",CONCATENATE(#REF!,","))</f>
        <v>#REF!</v>
      </c>
      <c r="EA91" s="50" t="e">
        <f>IF(#REF!="","",CONCATENATE(#REF!,","))</f>
        <v>#REF!</v>
      </c>
      <c r="EB91" s="52" t="e">
        <f>IF(#REF!&lt;&gt;"",#REF!&amp;",","")</f>
        <v>#REF!</v>
      </c>
      <c r="EC91" s="52" t="e">
        <f>IF(#REF!&lt;&gt;"",#REF!&amp;",","")</f>
        <v>#REF!</v>
      </c>
      <c r="ED91" s="52" t="e">
        <f>IF(#REF!&lt;&gt;"",#REF!&amp;",","")</f>
        <v>#REF!</v>
      </c>
      <c r="EE91" s="52" t="e">
        <f>IF(#REF!="","",CONCATENATE(#REF!,","))</f>
        <v>#REF!</v>
      </c>
      <c r="EF91" s="52" t="e">
        <f>IF(#REF!="","",CONCATENATE(#REF!,","))</f>
        <v>#REF!</v>
      </c>
      <c r="EG91" s="52" t="e">
        <f>IF(#REF!="","",CONCATENATE(#REF!,","))</f>
        <v>#REF!</v>
      </c>
      <c r="EK91" s="36"/>
      <c r="EW91" s="88">
        <f t="shared" ca="1" si="58"/>
        <v>35</v>
      </c>
    </row>
    <row r="92" spans="1:153" ht="15">
      <c r="A92" s="88">
        <f t="shared" ca="1" si="53"/>
        <v>19</v>
      </c>
      <c r="B92" s="21" t="str">
        <f t="shared" ca="1" si="48"/>
        <v>DB</v>
      </c>
      <c r="C92" s="7" t="str">
        <f t="shared" ca="1" si="42"/>
        <v/>
      </c>
      <c r="D92" s="34">
        <f t="shared" ca="1" si="43"/>
        <v>0</v>
      </c>
      <c r="E92" s="7" t="str">
        <f t="shared" si="44"/>
        <v/>
      </c>
      <c r="F92" s="33" t="str">
        <f t="shared" ca="1" si="49"/>
        <v>R</v>
      </c>
      <c r="G92" s="21">
        <f ca="1">COUNTIF($F$5:$F92,G$4)</f>
        <v>47</v>
      </c>
      <c r="H92" s="21">
        <f ca="1">COUNTIF($F$5:$F92,H$4)</f>
        <v>41</v>
      </c>
      <c r="I92" s="112">
        <f t="shared" ca="1" si="59"/>
        <v>0</v>
      </c>
      <c r="J92" s="112">
        <f t="shared" ca="1" si="60"/>
        <v>2</v>
      </c>
      <c r="K92" s="114" t="str">
        <f ca="1">IF($A92&lt;&gt;"",IF(AND(K91="PB",I92&gt;=$W$2),"Bet",IF(K91&lt;&gt;"",K91,IF(AND(I92=0,MAX(I$5:$I91)&gt;=$W$1),"PB",""))),"")</f>
        <v/>
      </c>
      <c r="L92" s="114" t="str">
        <f ca="1">IF($A92&lt;&gt;"",IF(AND(L91="PB",J92&gt;=$W$2),"Bet",IF(L91&lt;&gt;"",L91,IF(AND(J92=0,MAX(J$5:$J91)&gt;=$W$1),"PB",""))),"")</f>
        <v/>
      </c>
      <c r="M92" s="41">
        <f t="shared" ca="1" si="65"/>
        <v>1</v>
      </c>
      <c r="N92" s="34">
        <f t="shared" ca="1" si="81"/>
        <v>1</v>
      </c>
      <c r="O92" s="43" t="str">
        <f t="shared" ca="1" si="66"/>
        <v/>
      </c>
      <c r="P92" s="43" t="str">
        <f t="shared" ca="1" si="67"/>
        <v/>
      </c>
      <c r="Q92" s="21">
        <f t="shared" ca="1" si="68"/>
        <v>0</v>
      </c>
      <c r="R92" s="66">
        <f t="shared" ca="1" si="69"/>
        <v>0</v>
      </c>
      <c r="S92" s="33" t="str">
        <f t="shared" ca="1" si="50"/>
        <v>O</v>
      </c>
      <c r="T92" s="21">
        <f ca="1">COUNTIF($S$5:$S92,T$4)</f>
        <v>42</v>
      </c>
      <c r="U92" s="21">
        <f ca="1">COUNTIF($S$5:$S92,U$4)</f>
        <v>46</v>
      </c>
      <c r="V92" s="112">
        <f t="shared" ca="1" si="61"/>
        <v>1</v>
      </c>
      <c r="W92" s="112">
        <f t="shared" ca="1" si="62"/>
        <v>0</v>
      </c>
      <c r="X92" s="114" t="str">
        <f ca="1">IF($A92&lt;&gt;"",IF(AND(X91="PB",V92&gt;=$W$2),"Bet",IF(X91&lt;&gt;"",X91,IF(AND(V92=0,MAX($V$5:V91)&gt;=$W$1),"PB",""))),"")</f>
        <v/>
      </c>
      <c r="Y92" s="114" t="str">
        <f ca="1">IF($A92&lt;&gt;"",IF(AND(Y91="PB",W92&gt;=$W$2),"Bet",IF(Y91&lt;&gt;"",Y91,IF(AND(W92=0,MAX($W$5:W91)&gt;=$W$1),"PB",""))),"")</f>
        <v/>
      </c>
      <c r="Z92" s="41">
        <f t="shared" ca="1" si="70"/>
        <v>1</v>
      </c>
      <c r="AA92" s="34">
        <f t="shared" ca="1" si="82"/>
        <v>1</v>
      </c>
      <c r="AB92" s="43" t="str">
        <f t="shared" ca="1" si="71"/>
        <v/>
      </c>
      <c r="AC92" s="43" t="str">
        <f t="shared" ca="1" si="72"/>
        <v/>
      </c>
      <c r="AD92" s="21">
        <f t="shared" ca="1" si="73"/>
        <v>0</v>
      </c>
      <c r="AE92" s="66">
        <f t="shared" ca="1" si="74"/>
        <v>0</v>
      </c>
      <c r="AF92" s="33" t="str">
        <f t="shared" ca="1" si="51"/>
        <v>H</v>
      </c>
      <c r="AG92" s="21">
        <f ca="1">COUNTIF($AF$5:$AF92,AG$4)</f>
        <v>41</v>
      </c>
      <c r="AH92" s="21">
        <f ca="1">COUNTIF($AF$5:$AF92,AH$4)</f>
        <v>47</v>
      </c>
      <c r="AI92" s="112">
        <f t="shared" ca="1" si="63"/>
        <v>0</v>
      </c>
      <c r="AJ92" s="112">
        <f t="shared" ca="1" si="64"/>
        <v>2</v>
      </c>
      <c r="AK92" s="114" t="str">
        <f ca="1">IF($A92&lt;&gt;"",IF(AND(AK91="PB",AI92&gt;=$W$2),"Bet",IF(AK91&lt;&gt;"",AK91,IF(AND(AI92=0,MAX($AI$5:AI91)&gt;=$W$1),"PB",""))),"")</f>
        <v/>
      </c>
      <c r="AL92" s="114" t="str">
        <f ca="1">IF($A92&lt;&gt;"",IF(AND(AL91="PB",AJ92&gt;=$W$2),"Bet",IF(AL91&lt;&gt;"",AL91,IF(AND(AJ92=0,MAX($AJ$5:AJ91)&gt;=$W$1),"PB",""))),"")</f>
        <v/>
      </c>
      <c r="AM92" s="41">
        <f t="shared" ca="1" si="75"/>
        <v>1</v>
      </c>
      <c r="AN92" s="34">
        <f t="shared" ca="1" si="83"/>
        <v>1</v>
      </c>
      <c r="AO92" s="43" t="str">
        <f t="shared" ca="1" si="76"/>
        <v/>
      </c>
      <c r="AP92" s="43" t="str">
        <f t="shared" ca="1" si="77"/>
        <v/>
      </c>
      <c r="AQ92" s="21">
        <f t="shared" ca="1" si="78"/>
        <v>0</v>
      </c>
      <c r="AR92" s="66">
        <f t="shared" ca="1" si="79"/>
        <v>0</v>
      </c>
      <c r="AS92" s="89">
        <f t="shared" ca="1" si="52"/>
        <v>0</v>
      </c>
      <c r="AT92" s="34">
        <f t="shared" ca="1" si="80"/>
        <v>1</v>
      </c>
      <c r="AU92" s="24">
        <f t="shared" ca="1" si="54"/>
        <v>0</v>
      </c>
      <c r="AV92" s="17">
        <f t="shared" ca="1" si="55"/>
        <v>0</v>
      </c>
      <c r="AW92" s="44">
        <f t="shared" ca="1" si="56"/>
        <v>0</v>
      </c>
      <c r="AX92" s="15">
        <f t="shared" ca="1" si="57"/>
        <v>0</v>
      </c>
      <c r="AY92" s="44">
        <f t="shared" ca="1" si="45"/>
        <v>0</v>
      </c>
      <c r="AZ92" s="40"/>
      <c r="BA92" s="40"/>
      <c r="BB92" s="40"/>
      <c r="BC92" s="40"/>
      <c r="BD92" s="40"/>
      <c r="BE92" s="40"/>
      <c r="BF92" s="40"/>
      <c r="BG92" s="40"/>
      <c r="BH92" s="40"/>
      <c r="BI92" s="40"/>
      <c r="BJ92" s="40"/>
      <c r="BK92" s="40"/>
      <c r="BL92" s="40"/>
      <c r="BM92" s="40"/>
      <c r="BN92" s="40"/>
      <c r="BO92" s="40"/>
      <c r="BP92" s="40"/>
      <c r="BQ92" s="40"/>
      <c r="BR92" s="40"/>
      <c r="BS92" s="40"/>
      <c r="BT92" s="40"/>
      <c r="BU92" s="40"/>
      <c r="BV92" s="40"/>
      <c r="BW92" s="40"/>
      <c r="BX92" s="40"/>
      <c r="BY92" s="40"/>
      <c r="BZ92" s="40"/>
      <c r="CA92" s="40"/>
      <c r="CB92" s="40"/>
      <c r="CC92" s="40"/>
      <c r="CD92" s="40"/>
      <c r="CE92" s="40"/>
      <c r="CF92" s="40"/>
      <c r="CG92" s="40"/>
      <c r="CH92" s="40"/>
      <c r="CI92" s="40"/>
      <c r="CJ92" s="40"/>
      <c r="CK92" s="40"/>
      <c r="CL92" s="40"/>
      <c r="CM92" s="40"/>
      <c r="CN92" s="40"/>
      <c r="CO92" s="40"/>
      <c r="CP92" s="40"/>
      <c r="CQ92" s="40"/>
      <c r="CR92" s="40"/>
      <c r="CS92" s="40"/>
      <c r="CT92" s="40"/>
      <c r="CU92" s="40"/>
      <c r="CV92" s="40"/>
      <c r="CW92" s="40"/>
      <c r="CX92" s="40"/>
      <c r="CY92" s="40"/>
      <c r="CZ92" s="40"/>
      <c r="DA92" s="40"/>
      <c r="DB92" s="40"/>
      <c r="DC92" s="40"/>
      <c r="DD92" s="40"/>
      <c r="DE92" s="40"/>
      <c r="DF92" s="40"/>
      <c r="DG92" s="40"/>
      <c r="DH92" s="40"/>
      <c r="DI92" s="40"/>
      <c r="DJ92" s="40"/>
      <c r="DK92" s="40"/>
      <c r="DL92" s="40"/>
      <c r="DM92" s="40"/>
      <c r="DN92" s="40"/>
      <c r="DO92" s="40"/>
      <c r="DP92" s="40"/>
      <c r="DQ92" s="40"/>
      <c r="DR92" s="40"/>
      <c r="DS92" s="40"/>
      <c r="DT92" s="40"/>
      <c r="DU92" s="40"/>
      <c r="DV92" s="50" t="e">
        <f>IF(#REF!&lt;&gt;"",#REF!&amp;",","")</f>
        <v>#REF!</v>
      </c>
      <c r="DW92" s="50" t="e">
        <f>IF(#REF!&lt;&gt;"",#REF!&amp;",","")</f>
        <v>#REF!</v>
      </c>
      <c r="DX92" s="50" t="e">
        <f>IF(#REF!&lt;&gt;"",#REF!&amp;",","")</f>
        <v>#REF!</v>
      </c>
      <c r="DY92" s="50" t="e">
        <f>IF(#REF!="","",CONCATENATE(#REF!,","))</f>
        <v>#REF!</v>
      </c>
      <c r="DZ92" s="50" t="e">
        <f>IF(#REF!="","",CONCATENATE(#REF!,","))</f>
        <v>#REF!</v>
      </c>
      <c r="EA92" s="50" t="e">
        <f>IF(#REF!="","",CONCATENATE(#REF!,","))</f>
        <v>#REF!</v>
      </c>
      <c r="EB92" s="52" t="e">
        <f>IF(#REF!&lt;&gt;"",#REF!&amp;",","")</f>
        <v>#REF!</v>
      </c>
      <c r="EC92" s="52" t="e">
        <f>IF(#REF!&lt;&gt;"",#REF!&amp;",","")</f>
        <v>#REF!</v>
      </c>
      <c r="ED92" s="52" t="e">
        <f>IF(#REF!&lt;&gt;"",#REF!&amp;",","")</f>
        <v>#REF!</v>
      </c>
      <c r="EE92" s="52" t="e">
        <f>IF(#REF!="","",CONCATENATE(#REF!,","))</f>
        <v>#REF!</v>
      </c>
      <c r="EF92" s="52" t="e">
        <f>IF(#REF!="","",CONCATENATE(#REF!,","))</f>
        <v>#REF!</v>
      </c>
      <c r="EG92" s="52" t="e">
        <f>IF(#REF!="","",CONCATENATE(#REF!,","))</f>
        <v>#REF!</v>
      </c>
      <c r="EK92" s="36"/>
      <c r="EW92" s="88">
        <f t="shared" ca="1" si="58"/>
        <v>21</v>
      </c>
    </row>
    <row r="93" spans="1:153" ht="15">
      <c r="A93" s="88">
        <f t="shared" ca="1" si="53"/>
        <v>36</v>
      </c>
      <c r="B93" s="21" t="str">
        <f t="shared" ca="1" si="48"/>
        <v>DB</v>
      </c>
      <c r="C93" s="7" t="str">
        <f t="shared" ca="1" si="42"/>
        <v/>
      </c>
      <c r="D93" s="34">
        <f t="shared" ca="1" si="43"/>
        <v>0</v>
      </c>
      <c r="E93" s="7" t="str">
        <f t="shared" si="44"/>
        <v/>
      </c>
      <c r="F93" s="33" t="str">
        <f t="shared" ca="1" si="49"/>
        <v>R</v>
      </c>
      <c r="G93" s="21">
        <f ca="1">COUNTIF($F$5:$F93,G$4)</f>
        <v>48</v>
      </c>
      <c r="H93" s="21">
        <f ca="1">COUNTIF($F$5:$F93,H$4)</f>
        <v>41</v>
      </c>
      <c r="I93" s="112">
        <f t="shared" ca="1" si="59"/>
        <v>0</v>
      </c>
      <c r="J93" s="112">
        <f t="shared" ca="1" si="60"/>
        <v>3</v>
      </c>
      <c r="K93" s="114" t="str">
        <f ca="1">IF($A93&lt;&gt;"",IF(AND(K92="PB",I93&gt;=$W$2),"Bet",IF(K92&lt;&gt;"",K92,IF(AND(I93=0,MAX(I$5:$I92)&gt;=$W$1),"PB",""))),"")</f>
        <v/>
      </c>
      <c r="L93" s="114" t="str">
        <f ca="1">IF($A93&lt;&gt;"",IF(AND(L92="PB",J93&gt;=$W$2),"Bet",IF(L92&lt;&gt;"",L92,IF(AND(J93=0,MAX(J$5:$J92)&gt;=$W$1),"PB",""))),"")</f>
        <v/>
      </c>
      <c r="M93" s="41">
        <f t="shared" ca="1" si="65"/>
        <v>1</v>
      </c>
      <c r="N93" s="34">
        <f t="shared" ca="1" si="81"/>
        <v>1</v>
      </c>
      <c r="O93" s="43" t="str">
        <f t="shared" ca="1" si="66"/>
        <v/>
      </c>
      <c r="P93" s="43" t="str">
        <f t="shared" ca="1" si="67"/>
        <v/>
      </c>
      <c r="Q93" s="21">
        <f t="shared" ca="1" si="68"/>
        <v>0</v>
      </c>
      <c r="R93" s="66">
        <f t="shared" ca="1" si="69"/>
        <v>0</v>
      </c>
      <c r="S93" s="33" t="str">
        <f t="shared" ca="1" si="50"/>
        <v>E</v>
      </c>
      <c r="T93" s="21">
        <f ca="1">COUNTIF($S$5:$S93,T$4)</f>
        <v>43</v>
      </c>
      <c r="U93" s="21">
        <f ca="1">COUNTIF($S$5:$S93,U$4)</f>
        <v>46</v>
      </c>
      <c r="V93" s="112">
        <f t="shared" ca="1" si="61"/>
        <v>0</v>
      </c>
      <c r="W93" s="112">
        <f t="shared" ca="1" si="62"/>
        <v>1</v>
      </c>
      <c r="X93" s="114" t="str">
        <f ca="1">IF($A93&lt;&gt;"",IF(AND(X92="PB",V93&gt;=$W$2),"Bet",IF(X92&lt;&gt;"",X92,IF(AND(V93=0,MAX($V$5:V92)&gt;=$W$1),"PB",""))),"")</f>
        <v/>
      </c>
      <c r="Y93" s="114" t="str">
        <f ca="1">IF($A93&lt;&gt;"",IF(AND(Y92="PB",W93&gt;=$W$2),"Bet",IF(Y92&lt;&gt;"",Y92,IF(AND(W93=0,MAX($W$5:W92)&gt;=$W$1),"PB",""))),"")</f>
        <v/>
      </c>
      <c r="Z93" s="41">
        <f t="shared" ca="1" si="70"/>
        <v>1</v>
      </c>
      <c r="AA93" s="34">
        <f t="shared" ca="1" si="82"/>
        <v>1</v>
      </c>
      <c r="AB93" s="43" t="str">
        <f t="shared" ca="1" si="71"/>
        <v/>
      </c>
      <c r="AC93" s="43" t="str">
        <f t="shared" ca="1" si="72"/>
        <v/>
      </c>
      <c r="AD93" s="21">
        <f t="shared" ca="1" si="73"/>
        <v>0</v>
      </c>
      <c r="AE93" s="66">
        <f t="shared" ca="1" si="74"/>
        <v>0</v>
      </c>
      <c r="AF93" s="33" t="str">
        <f t="shared" ca="1" si="51"/>
        <v>H</v>
      </c>
      <c r="AG93" s="21">
        <f ca="1">COUNTIF($AF$5:$AF93,AG$4)</f>
        <v>42</v>
      </c>
      <c r="AH93" s="21">
        <f ca="1">COUNTIF($AF$5:$AF93,AH$4)</f>
        <v>47</v>
      </c>
      <c r="AI93" s="112">
        <f t="shared" ca="1" si="63"/>
        <v>0</v>
      </c>
      <c r="AJ93" s="112">
        <f t="shared" ca="1" si="64"/>
        <v>3</v>
      </c>
      <c r="AK93" s="114" t="str">
        <f ca="1">IF($A93&lt;&gt;"",IF(AND(AK92="PB",AI93&gt;=$W$2),"Bet",IF(AK92&lt;&gt;"",AK92,IF(AND(AI93=0,MAX($AI$5:AI92)&gt;=$W$1),"PB",""))),"")</f>
        <v/>
      </c>
      <c r="AL93" s="114" t="str">
        <f ca="1">IF($A93&lt;&gt;"",IF(AND(AL92="PB",AJ93&gt;=$W$2),"Bet",IF(AL92&lt;&gt;"",AL92,IF(AND(AJ93=0,MAX($AJ$5:AJ92)&gt;=$W$1),"PB",""))),"")</f>
        <v/>
      </c>
      <c r="AM93" s="41">
        <f t="shared" ca="1" si="75"/>
        <v>1</v>
      </c>
      <c r="AN93" s="34">
        <f t="shared" ca="1" si="83"/>
        <v>1</v>
      </c>
      <c r="AO93" s="43" t="str">
        <f t="shared" ca="1" si="76"/>
        <v/>
      </c>
      <c r="AP93" s="43" t="str">
        <f t="shared" ca="1" si="77"/>
        <v/>
      </c>
      <c r="AQ93" s="21">
        <f t="shared" ca="1" si="78"/>
        <v>0</v>
      </c>
      <c r="AR93" s="66">
        <f t="shared" ca="1" si="79"/>
        <v>0</v>
      </c>
      <c r="AS93" s="89">
        <f t="shared" ca="1" si="52"/>
        <v>0</v>
      </c>
      <c r="AT93" s="34">
        <f t="shared" ca="1" si="80"/>
        <v>1</v>
      </c>
      <c r="AU93" s="24">
        <f t="shared" ca="1" si="54"/>
        <v>0</v>
      </c>
      <c r="AV93" s="17">
        <f t="shared" ca="1" si="55"/>
        <v>0</v>
      </c>
      <c r="AW93" s="44">
        <f t="shared" ca="1" si="56"/>
        <v>0</v>
      </c>
      <c r="AX93" s="15">
        <f t="shared" ca="1" si="57"/>
        <v>0</v>
      </c>
      <c r="AY93" s="44">
        <f t="shared" ca="1" si="45"/>
        <v>0</v>
      </c>
      <c r="AZ93" s="40"/>
      <c r="BA93" s="40"/>
      <c r="BB93" s="40"/>
      <c r="BC93" s="40"/>
      <c r="BD93" s="40"/>
      <c r="BE93" s="40"/>
      <c r="BF93" s="40"/>
      <c r="BG93" s="40"/>
      <c r="BH93" s="40"/>
      <c r="BI93" s="40"/>
      <c r="BJ93" s="40"/>
      <c r="BK93" s="40"/>
      <c r="BL93" s="40"/>
      <c r="BM93" s="40"/>
      <c r="BN93" s="40"/>
      <c r="BO93" s="40"/>
      <c r="BP93" s="40"/>
      <c r="BQ93" s="40"/>
      <c r="BR93" s="40"/>
      <c r="BS93" s="40"/>
      <c r="BT93" s="40"/>
      <c r="BU93" s="40"/>
      <c r="BV93" s="40"/>
      <c r="BW93" s="40"/>
      <c r="BX93" s="40"/>
      <c r="BY93" s="40"/>
      <c r="BZ93" s="40"/>
      <c r="CA93" s="40"/>
      <c r="CB93" s="40"/>
      <c r="CC93" s="40"/>
      <c r="CD93" s="40"/>
      <c r="CE93" s="40"/>
      <c r="CF93" s="40"/>
      <c r="CG93" s="40"/>
      <c r="CH93" s="40"/>
      <c r="CI93" s="40"/>
      <c r="CJ93" s="40"/>
      <c r="CK93" s="40"/>
      <c r="CL93" s="40"/>
      <c r="CM93" s="40"/>
      <c r="CN93" s="40"/>
      <c r="CO93" s="40"/>
      <c r="CP93" s="40"/>
      <c r="CQ93" s="40"/>
      <c r="CR93" s="40"/>
      <c r="CS93" s="40"/>
      <c r="CT93" s="40"/>
      <c r="CU93" s="40"/>
      <c r="CV93" s="40"/>
      <c r="CW93" s="40"/>
      <c r="CX93" s="40"/>
      <c r="CY93" s="40"/>
      <c r="CZ93" s="40"/>
      <c r="DA93" s="40"/>
      <c r="DB93" s="40"/>
      <c r="DC93" s="40"/>
      <c r="DD93" s="40"/>
      <c r="DE93" s="40"/>
      <c r="DF93" s="40"/>
      <c r="DG93" s="40"/>
      <c r="DH93" s="40"/>
      <c r="DI93" s="40"/>
      <c r="DJ93" s="40"/>
      <c r="DK93" s="40"/>
      <c r="DL93" s="40"/>
      <c r="DM93" s="40"/>
      <c r="DN93" s="40"/>
      <c r="DO93" s="40"/>
      <c r="DP93" s="40"/>
      <c r="DQ93" s="40"/>
      <c r="DR93" s="40"/>
      <c r="DS93" s="40"/>
      <c r="DT93" s="40"/>
      <c r="DU93" s="40"/>
      <c r="DV93" s="50" t="e">
        <f>IF(#REF!&lt;&gt;"",#REF!&amp;",","")</f>
        <v>#REF!</v>
      </c>
      <c r="DW93" s="50" t="e">
        <f>IF(#REF!&lt;&gt;"",#REF!&amp;",","")</f>
        <v>#REF!</v>
      </c>
      <c r="DX93" s="50" t="e">
        <f>IF(#REF!&lt;&gt;"",#REF!&amp;",","")</f>
        <v>#REF!</v>
      </c>
      <c r="DY93" s="50" t="e">
        <f>IF(#REF!="","",CONCATENATE(#REF!,","))</f>
        <v>#REF!</v>
      </c>
      <c r="DZ93" s="50" t="e">
        <f>IF(#REF!="","",CONCATENATE(#REF!,","))</f>
        <v>#REF!</v>
      </c>
      <c r="EA93" s="50" t="e">
        <f>IF(#REF!="","",CONCATENATE(#REF!,","))</f>
        <v>#REF!</v>
      </c>
      <c r="EB93" s="52" t="e">
        <f>IF(#REF!&lt;&gt;"",#REF!&amp;",","")</f>
        <v>#REF!</v>
      </c>
      <c r="EC93" s="52" t="e">
        <f>IF(#REF!&lt;&gt;"",#REF!&amp;",","")</f>
        <v>#REF!</v>
      </c>
      <c r="ED93" s="52" t="e">
        <f>IF(#REF!&lt;&gt;"",#REF!&amp;",","")</f>
        <v>#REF!</v>
      </c>
      <c r="EE93" s="52" t="e">
        <f>IF(#REF!="","",CONCATENATE(#REF!,","))</f>
        <v>#REF!</v>
      </c>
      <c r="EF93" s="52" t="e">
        <f>IF(#REF!="","",CONCATENATE(#REF!,","))</f>
        <v>#REF!</v>
      </c>
      <c r="EG93" s="52" t="e">
        <f>IF(#REF!="","",CONCATENATE(#REF!,","))</f>
        <v>#REF!</v>
      </c>
      <c r="EK93" s="36"/>
      <c r="EW93" s="88">
        <f t="shared" ca="1" si="58"/>
        <v>24</v>
      </c>
    </row>
    <row r="94" spans="1:153" ht="15">
      <c r="A94" s="88">
        <f t="shared" ca="1" si="53"/>
        <v>0</v>
      </c>
      <c r="B94" s="21" t="str">
        <f t="shared" ca="1" si="48"/>
        <v>DB</v>
      </c>
      <c r="C94" s="7" t="str">
        <f t="shared" ca="1" si="42"/>
        <v/>
      </c>
      <c r="D94" s="34">
        <f t="shared" ca="1" si="43"/>
        <v>0</v>
      </c>
      <c r="E94" s="7" t="str">
        <f t="shared" si="44"/>
        <v/>
      </c>
      <c r="F94" s="33" t="str">
        <f t="shared" ca="1" si="49"/>
        <v>R</v>
      </c>
      <c r="G94" s="21">
        <f ca="1">COUNTIF($F$5:$F94,G$4)</f>
        <v>49</v>
      </c>
      <c r="H94" s="21">
        <f ca="1">COUNTIF($F$5:$F94,H$4)</f>
        <v>41</v>
      </c>
      <c r="I94" s="112">
        <f t="shared" ca="1" si="59"/>
        <v>0</v>
      </c>
      <c r="J94" s="112">
        <f t="shared" ca="1" si="60"/>
        <v>0</v>
      </c>
      <c r="K94" s="114" t="str">
        <f ca="1">IF($A94&lt;&gt;"",IF(AND(K93="PB",I94&gt;=$W$2),"Bet",IF(K93&lt;&gt;"",K93,IF(AND(I94=0,MAX(I$5:$I93)&gt;=$W$1),"PB",""))),"")</f>
        <v/>
      </c>
      <c r="L94" s="114" t="str">
        <f ca="1">IF($A94&lt;&gt;"",IF(AND(L93="PB",J94&gt;=$W$2),"Bet",IF(L93&lt;&gt;"",L93,IF(AND(J94=0,MAX(J$5:$J93)&gt;=$W$1),"PB",""))),"")</f>
        <v/>
      </c>
      <c r="M94" s="41">
        <f t="shared" ca="1" si="65"/>
        <v>1</v>
      </c>
      <c r="N94" s="34">
        <f t="shared" ca="1" si="81"/>
        <v>1</v>
      </c>
      <c r="O94" s="43" t="str">
        <f t="shared" ca="1" si="66"/>
        <v/>
      </c>
      <c r="P94" s="43" t="str">
        <f t="shared" ca="1" si="67"/>
        <v/>
      </c>
      <c r="Q94" s="21">
        <f t="shared" ca="1" si="68"/>
        <v>0</v>
      </c>
      <c r="R94" s="66">
        <f t="shared" ca="1" si="69"/>
        <v>0</v>
      </c>
      <c r="S94" s="33" t="str">
        <f t="shared" ca="1" si="50"/>
        <v>E</v>
      </c>
      <c r="T94" s="21">
        <f ca="1">COUNTIF($S$5:$S94,T$4)</f>
        <v>44</v>
      </c>
      <c r="U94" s="21">
        <f ca="1">COUNTIF($S$5:$S94,U$4)</f>
        <v>46</v>
      </c>
      <c r="V94" s="112">
        <f t="shared" ca="1" si="61"/>
        <v>0</v>
      </c>
      <c r="W94" s="112">
        <f t="shared" ca="1" si="62"/>
        <v>0</v>
      </c>
      <c r="X94" s="114" t="str">
        <f ca="1">IF($A94&lt;&gt;"",IF(AND(X93="PB",V94&gt;=$W$2),"Bet",IF(X93&lt;&gt;"",X93,IF(AND(V94=0,MAX($V$5:V93)&gt;=$W$1),"PB",""))),"")</f>
        <v/>
      </c>
      <c r="Y94" s="114" t="str">
        <f ca="1">IF($A94&lt;&gt;"",IF(AND(Y93="PB",W94&gt;=$W$2),"Bet",IF(Y93&lt;&gt;"",Y93,IF(AND(W94=0,MAX($W$5:W93)&gt;=$W$1),"PB",""))),"")</f>
        <v/>
      </c>
      <c r="Z94" s="41">
        <f t="shared" ca="1" si="70"/>
        <v>1</v>
      </c>
      <c r="AA94" s="34">
        <f t="shared" ca="1" si="82"/>
        <v>1</v>
      </c>
      <c r="AB94" s="43" t="str">
        <f t="shared" ca="1" si="71"/>
        <v/>
      </c>
      <c r="AC94" s="43" t="str">
        <f t="shared" ca="1" si="72"/>
        <v/>
      </c>
      <c r="AD94" s="21">
        <f t="shared" ca="1" si="73"/>
        <v>0</v>
      </c>
      <c r="AE94" s="66">
        <f t="shared" ca="1" si="74"/>
        <v>0</v>
      </c>
      <c r="AF94" s="33" t="str">
        <f t="shared" ca="1" si="51"/>
        <v>L</v>
      </c>
      <c r="AG94" s="21">
        <f ca="1">COUNTIF($AF$5:$AF94,AG$4)</f>
        <v>42</v>
      </c>
      <c r="AH94" s="21">
        <f ca="1">COUNTIF($AF$5:$AF94,AH$4)</f>
        <v>48</v>
      </c>
      <c r="AI94" s="112">
        <f t="shared" ca="1" si="63"/>
        <v>0</v>
      </c>
      <c r="AJ94" s="112">
        <f t="shared" ca="1" si="64"/>
        <v>0</v>
      </c>
      <c r="AK94" s="114" t="str">
        <f ca="1">IF($A94&lt;&gt;"",IF(AND(AK93="PB",AI94&gt;=$W$2),"Bet",IF(AK93&lt;&gt;"",AK93,IF(AND(AI94=0,MAX($AI$5:AI93)&gt;=$W$1),"PB",""))),"")</f>
        <v/>
      </c>
      <c r="AL94" s="114" t="str">
        <f ca="1">IF($A94&lt;&gt;"",IF(AND(AL93="PB",AJ94&gt;=$W$2),"Bet",IF(AL93&lt;&gt;"",AL93,IF(AND(AJ94=0,MAX($AJ$5:AJ93)&gt;=$W$1),"PB",""))),"")</f>
        <v/>
      </c>
      <c r="AM94" s="41">
        <f t="shared" ca="1" si="75"/>
        <v>1</v>
      </c>
      <c r="AN94" s="34">
        <f t="shared" ca="1" si="83"/>
        <v>1</v>
      </c>
      <c r="AO94" s="43" t="str">
        <f t="shared" ca="1" si="76"/>
        <v/>
      </c>
      <c r="AP94" s="43" t="str">
        <f t="shared" ca="1" si="77"/>
        <v/>
      </c>
      <c r="AQ94" s="21">
        <f t="shared" ca="1" si="78"/>
        <v>0</v>
      </c>
      <c r="AR94" s="66">
        <f t="shared" ca="1" si="79"/>
        <v>0</v>
      </c>
      <c r="AS94" s="89">
        <f t="shared" ca="1" si="52"/>
        <v>0</v>
      </c>
      <c r="AT94" s="34">
        <f t="shared" ca="1" si="80"/>
        <v>1</v>
      </c>
      <c r="AU94" s="24">
        <f t="shared" ca="1" si="54"/>
        <v>0</v>
      </c>
      <c r="AV94" s="17">
        <f t="shared" ca="1" si="55"/>
        <v>0</v>
      </c>
      <c r="AW94" s="44">
        <f t="shared" ca="1" si="56"/>
        <v>0</v>
      </c>
      <c r="AX94" s="15">
        <f t="shared" ca="1" si="57"/>
        <v>0</v>
      </c>
      <c r="AY94" s="44">
        <f t="shared" ca="1" si="45"/>
        <v>0</v>
      </c>
      <c r="AZ94" s="40"/>
      <c r="BA94" s="40"/>
      <c r="BB94" s="40"/>
      <c r="BC94" s="40"/>
      <c r="BD94" s="40"/>
      <c r="BE94" s="40"/>
      <c r="BF94" s="40"/>
      <c r="BG94" s="40"/>
      <c r="BH94" s="40"/>
      <c r="BI94" s="40"/>
      <c r="BJ94" s="40"/>
      <c r="BK94" s="40"/>
      <c r="BL94" s="40"/>
      <c r="BM94" s="40"/>
      <c r="BN94" s="40"/>
      <c r="BO94" s="40"/>
      <c r="BP94" s="40"/>
      <c r="BQ94" s="40"/>
      <c r="BR94" s="40"/>
      <c r="BS94" s="40"/>
      <c r="BT94" s="40"/>
      <c r="BU94" s="40"/>
      <c r="BV94" s="40"/>
      <c r="BW94" s="40"/>
      <c r="BX94" s="40"/>
      <c r="BY94" s="40"/>
      <c r="BZ94" s="40"/>
      <c r="CA94" s="40"/>
      <c r="CB94" s="40"/>
      <c r="CC94" s="40"/>
      <c r="CD94" s="40"/>
      <c r="CE94" s="40"/>
      <c r="CF94" s="40"/>
      <c r="CG94" s="40"/>
      <c r="CH94" s="40"/>
      <c r="CI94" s="40"/>
      <c r="CJ94" s="40"/>
      <c r="CK94" s="40"/>
      <c r="CL94" s="40"/>
      <c r="CM94" s="40"/>
      <c r="CN94" s="40"/>
      <c r="CO94" s="40"/>
      <c r="CP94" s="40"/>
      <c r="CQ94" s="40"/>
      <c r="CR94" s="40"/>
      <c r="CS94" s="40"/>
      <c r="CT94" s="40"/>
      <c r="CU94" s="40"/>
      <c r="CV94" s="40"/>
      <c r="CW94" s="40"/>
      <c r="CX94" s="40"/>
      <c r="CY94" s="40"/>
      <c r="CZ94" s="40"/>
      <c r="DA94" s="40"/>
      <c r="DB94" s="40"/>
      <c r="DC94" s="40"/>
      <c r="DD94" s="40"/>
      <c r="DE94" s="40"/>
      <c r="DF94" s="40"/>
      <c r="DG94" s="40"/>
      <c r="DH94" s="40"/>
      <c r="DI94" s="40"/>
      <c r="DJ94" s="40"/>
      <c r="DK94" s="40"/>
      <c r="DL94" s="40"/>
      <c r="DM94" s="40"/>
      <c r="DN94" s="40"/>
      <c r="DO94" s="40"/>
      <c r="DP94" s="40"/>
      <c r="DQ94" s="40"/>
      <c r="DR94" s="40"/>
      <c r="DS94" s="40"/>
      <c r="DT94" s="40"/>
      <c r="DU94" s="40"/>
      <c r="DV94" s="50" t="e">
        <f>IF(#REF!&lt;&gt;"",#REF!&amp;",","")</f>
        <v>#REF!</v>
      </c>
      <c r="DW94" s="50" t="e">
        <f>IF(#REF!&lt;&gt;"",#REF!&amp;",","")</f>
        <v>#REF!</v>
      </c>
      <c r="DX94" s="50" t="e">
        <f>IF(#REF!&lt;&gt;"",#REF!&amp;",","")</f>
        <v>#REF!</v>
      </c>
      <c r="DY94" s="50" t="e">
        <f>IF(#REF!="","",CONCATENATE(#REF!,","))</f>
        <v>#REF!</v>
      </c>
      <c r="DZ94" s="50" t="e">
        <f>IF(#REF!="","",CONCATENATE(#REF!,","))</f>
        <v>#REF!</v>
      </c>
      <c r="EA94" s="50" t="e">
        <f>IF(#REF!="","",CONCATENATE(#REF!,","))</f>
        <v>#REF!</v>
      </c>
      <c r="EB94" s="52" t="e">
        <f>IF(#REF!&lt;&gt;"",#REF!&amp;",","")</f>
        <v>#REF!</v>
      </c>
      <c r="EC94" s="52" t="e">
        <f>IF(#REF!&lt;&gt;"",#REF!&amp;",","")</f>
        <v>#REF!</v>
      </c>
      <c r="ED94" s="52" t="e">
        <f>IF(#REF!&lt;&gt;"",#REF!&amp;",","")</f>
        <v>#REF!</v>
      </c>
      <c r="EE94" s="52" t="e">
        <f>IF(#REF!="","",CONCATENATE(#REF!,","))</f>
        <v>#REF!</v>
      </c>
      <c r="EF94" s="52" t="e">
        <f>IF(#REF!="","",CONCATENATE(#REF!,","))</f>
        <v>#REF!</v>
      </c>
      <c r="EG94" s="52" t="e">
        <f>IF(#REF!="","",CONCATENATE(#REF!,","))</f>
        <v>#REF!</v>
      </c>
      <c r="EK94" s="36"/>
      <c r="EW94" s="88">
        <f t="shared" ca="1" si="58"/>
        <v>25</v>
      </c>
    </row>
    <row r="95" spans="1:153" ht="15">
      <c r="A95" s="88">
        <f t="shared" ca="1" si="53"/>
        <v>20</v>
      </c>
      <c r="B95" s="21" t="str">
        <f t="shared" ca="1" si="48"/>
        <v>DB</v>
      </c>
      <c r="C95" s="7" t="str">
        <f t="shared" ca="1" si="42"/>
        <v/>
      </c>
      <c r="D95" s="34">
        <f t="shared" ca="1" si="43"/>
        <v>0</v>
      </c>
      <c r="E95" s="7" t="str">
        <f t="shared" si="44"/>
        <v/>
      </c>
      <c r="F95" s="33" t="str">
        <f t="shared" ca="1" si="49"/>
        <v>B</v>
      </c>
      <c r="G95" s="21">
        <f ca="1">COUNTIF($F$5:$F95,G$4)</f>
        <v>49</v>
      </c>
      <c r="H95" s="21">
        <f ca="1">COUNTIF($F$5:$F95,H$4)</f>
        <v>42</v>
      </c>
      <c r="I95" s="112">
        <f t="shared" ca="1" si="59"/>
        <v>1</v>
      </c>
      <c r="J95" s="112">
        <f t="shared" ca="1" si="60"/>
        <v>0</v>
      </c>
      <c r="K95" s="114" t="str">
        <f ca="1">IF($A95&lt;&gt;"",IF(AND(K94="PB",I95&gt;=$W$2),"Bet",IF(K94&lt;&gt;"",K94,IF(AND(I95=0,MAX(I$5:$I94)&gt;=$W$1),"PB",""))),"")</f>
        <v/>
      </c>
      <c r="L95" s="114" t="str">
        <f ca="1">IF($A95&lt;&gt;"",IF(AND(L94="PB",J95&gt;=$W$2),"Bet",IF(L94&lt;&gt;"",L94,IF(AND(J95=0,MAX(J$5:$J94)&gt;=$W$1),"PB",""))),"")</f>
        <v/>
      </c>
      <c r="M95" s="41">
        <f t="shared" ca="1" si="65"/>
        <v>1</v>
      </c>
      <c r="N95" s="34">
        <f t="shared" ca="1" si="81"/>
        <v>1</v>
      </c>
      <c r="O95" s="43" t="str">
        <f t="shared" ca="1" si="66"/>
        <v/>
      </c>
      <c r="P95" s="43" t="str">
        <f t="shared" ca="1" si="67"/>
        <v/>
      </c>
      <c r="Q95" s="21">
        <f t="shared" ca="1" si="68"/>
        <v>0</v>
      </c>
      <c r="R95" s="66">
        <f t="shared" ca="1" si="69"/>
        <v>0</v>
      </c>
      <c r="S95" s="33" t="str">
        <f t="shared" ca="1" si="50"/>
        <v>E</v>
      </c>
      <c r="T95" s="21">
        <f ca="1">COUNTIF($S$5:$S95,T$4)</f>
        <v>45</v>
      </c>
      <c r="U95" s="21">
        <f ca="1">COUNTIF($S$5:$S95,U$4)</f>
        <v>46</v>
      </c>
      <c r="V95" s="112">
        <f t="shared" ca="1" si="61"/>
        <v>0</v>
      </c>
      <c r="W95" s="112">
        <f t="shared" ca="1" si="62"/>
        <v>1</v>
      </c>
      <c r="X95" s="114" t="str">
        <f ca="1">IF($A95&lt;&gt;"",IF(AND(X94="PB",V95&gt;=$W$2),"Bet",IF(X94&lt;&gt;"",X94,IF(AND(V95=0,MAX($V$5:V94)&gt;=$W$1),"PB",""))),"")</f>
        <v/>
      </c>
      <c r="Y95" s="114" t="str">
        <f ca="1">IF($A95&lt;&gt;"",IF(AND(Y94="PB",W95&gt;=$W$2),"Bet",IF(Y94&lt;&gt;"",Y94,IF(AND(W95=0,MAX($W$5:W94)&gt;=$W$1),"PB",""))),"")</f>
        <v/>
      </c>
      <c r="Z95" s="41">
        <f t="shared" ca="1" si="70"/>
        <v>1</v>
      </c>
      <c r="AA95" s="34">
        <f t="shared" ca="1" si="82"/>
        <v>1</v>
      </c>
      <c r="AB95" s="43" t="str">
        <f t="shared" ca="1" si="71"/>
        <v/>
      </c>
      <c r="AC95" s="43" t="str">
        <f t="shared" ca="1" si="72"/>
        <v/>
      </c>
      <c r="AD95" s="21">
        <f t="shared" ca="1" si="73"/>
        <v>0</v>
      </c>
      <c r="AE95" s="66">
        <f t="shared" ca="1" si="74"/>
        <v>0</v>
      </c>
      <c r="AF95" s="33" t="str">
        <f t="shared" ca="1" si="51"/>
        <v>H</v>
      </c>
      <c r="AG95" s="21">
        <f ca="1">COUNTIF($AF$5:$AF95,AG$4)</f>
        <v>43</v>
      </c>
      <c r="AH95" s="21">
        <f ca="1">COUNTIF($AF$5:$AF95,AH$4)</f>
        <v>48</v>
      </c>
      <c r="AI95" s="112">
        <f t="shared" ca="1" si="63"/>
        <v>0</v>
      </c>
      <c r="AJ95" s="112">
        <f t="shared" ca="1" si="64"/>
        <v>1</v>
      </c>
      <c r="AK95" s="114" t="str">
        <f ca="1">IF($A95&lt;&gt;"",IF(AND(AK94="PB",AI95&gt;=$W$2),"Bet",IF(AK94&lt;&gt;"",AK94,IF(AND(AI95=0,MAX($AI$5:AI94)&gt;=$W$1),"PB",""))),"")</f>
        <v/>
      </c>
      <c r="AL95" s="114" t="str">
        <f ca="1">IF($A95&lt;&gt;"",IF(AND(AL94="PB",AJ95&gt;=$W$2),"Bet",IF(AL94&lt;&gt;"",AL94,IF(AND(AJ95=0,MAX($AJ$5:AJ94)&gt;=$W$1),"PB",""))),"")</f>
        <v/>
      </c>
      <c r="AM95" s="41">
        <f t="shared" ca="1" si="75"/>
        <v>1</v>
      </c>
      <c r="AN95" s="34">
        <f t="shared" ca="1" si="83"/>
        <v>1</v>
      </c>
      <c r="AO95" s="43" t="str">
        <f t="shared" ca="1" si="76"/>
        <v/>
      </c>
      <c r="AP95" s="43" t="str">
        <f t="shared" ca="1" si="77"/>
        <v/>
      </c>
      <c r="AQ95" s="21">
        <f t="shared" ca="1" si="78"/>
        <v>0</v>
      </c>
      <c r="AR95" s="66">
        <f t="shared" ca="1" si="79"/>
        <v>0</v>
      </c>
      <c r="AS95" s="89">
        <f t="shared" ca="1" si="52"/>
        <v>0</v>
      </c>
      <c r="AT95" s="34">
        <f t="shared" ca="1" si="80"/>
        <v>1</v>
      </c>
      <c r="AU95" s="24">
        <f t="shared" ca="1" si="54"/>
        <v>0</v>
      </c>
      <c r="AV95" s="17">
        <f t="shared" ca="1" si="55"/>
        <v>0</v>
      </c>
      <c r="AW95" s="44">
        <f t="shared" ca="1" si="56"/>
        <v>0</v>
      </c>
      <c r="AX95" s="15">
        <f t="shared" ca="1" si="57"/>
        <v>0</v>
      </c>
      <c r="AY95" s="44">
        <f t="shared" ca="1" si="45"/>
        <v>0</v>
      </c>
      <c r="AZ95" s="40"/>
      <c r="BA95" s="40"/>
      <c r="BB95" s="40"/>
      <c r="BC95" s="40"/>
      <c r="BD95" s="40"/>
      <c r="BE95" s="40"/>
      <c r="BF95" s="40"/>
      <c r="BG95" s="40"/>
      <c r="BH95" s="40"/>
      <c r="BI95" s="40"/>
      <c r="BJ95" s="40"/>
      <c r="BK95" s="40"/>
      <c r="BL95" s="40"/>
      <c r="BM95" s="40"/>
      <c r="BN95" s="40"/>
      <c r="BO95" s="40"/>
      <c r="BP95" s="40"/>
      <c r="BQ95" s="40"/>
      <c r="BR95" s="40"/>
      <c r="BS95" s="40"/>
      <c r="BT95" s="40"/>
      <c r="BU95" s="40"/>
      <c r="BV95" s="40"/>
      <c r="BW95" s="40"/>
      <c r="BX95" s="40"/>
      <c r="BY95" s="40"/>
      <c r="BZ95" s="40"/>
      <c r="CA95" s="40"/>
      <c r="CB95" s="40"/>
      <c r="CC95" s="40"/>
      <c r="CD95" s="40"/>
      <c r="CE95" s="40"/>
      <c r="CF95" s="40"/>
      <c r="CG95" s="40"/>
      <c r="CH95" s="40"/>
      <c r="CI95" s="40"/>
      <c r="CJ95" s="40"/>
      <c r="CK95" s="40"/>
      <c r="CL95" s="40"/>
      <c r="CM95" s="40"/>
      <c r="CN95" s="40"/>
      <c r="CO95" s="40"/>
      <c r="CP95" s="40"/>
      <c r="CQ95" s="40"/>
      <c r="CR95" s="40"/>
      <c r="CS95" s="40"/>
      <c r="CT95" s="40"/>
      <c r="CU95" s="40"/>
      <c r="CV95" s="40"/>
      <c r="CW95" s="40"/>
      <c r="CX95" s="40"/>
      <c r="CY95" s="40"/>
      <c r="CZ95" s="40"/>
      <c r="DA95" s="40"/>
      <c r="DB95" s="40"/>
      <c r="DC95" s="40"/>
      <c r="DD95" s="40"/>
      <c r="DE95" s="40"/>
      <c r="DF95" s="40"/>
      <c r="DG95" s="40"/>
      <c r="DH95" s="40"/>
      <c r="DI95" s="40"/>
      <c r="DJ95" s="40"/>
      <c r="DK95" s="40"/>
      <c r="DL95" s="40"/>
      <c r="DM95" s="40"/>
      <c r="DN95" s="40"/>
      <c r="DO95" s="40"/>
      <c r="DP95" s="40"/>
      <c r="DQ95" s="40"/>
      <c r="DR95" s="40"/>
      <c r="DS95" s="40"/>
      <c r="DT95" s="40"/>
      <c r="DU95" s="40"/>
      <c r="DV95" s="50" t="e">
        <f>IF(#REF!&lt;&gt;"",#REF!&amp;",","")</f>
        <v>#REF!</v>
      </c>
      <c r="DW95" s="50" t="e">
        <f>IF(#REF!&lt;&gt;"",#REF!&amp;",","")</f>
        <v>#REF!</v>
      </c>
      <c r="DX95" s="50" t="e">
        <f>IF(#REF!&lt;&gt;"",#REF!&amp;",","")</f>
        <v>#REF!</v>
      </c>
      <c r="DY95" s="50" t="e">
        <f>IF(#REF!="","",CONCATENATE(#REF!,","))</f>
        <v>#REF!</v>
      </c>
      <c r="DZ95" s="50" t="e">
        <f>IF(#REF!="","",CONCATENATE(#REF!,","))</f>
        <v>#REF!</v>
      </c>
      <c r="EA95" s="50" t="e">
        <f>IF(#REF!="","",CONCATENATE(#REF!,","))</f>
        <v>#REF!</v>
      </c>
      <c r="EB95" s="52" t="e">
        <f>IF(#REF!&lt;&gt;"",#REF!&amp;",","")</f>
        <v>#REF!</v>
      </c>
      <c r="EC95" s="52" t="e">
        <f>IF(#REF!&lt;&gt;"",#REF!&amp;",","")</f>
        <v>#REF!</v>
      </c>
      <c r="ED95" s="52" t="e">
        <f>IF(#REF!&lt;&gt;"",#REF!&amp;",","")</f>
        <v>#REF!</v>
      </c>
      <c r="EE95" s="52" t="e">
        <f>IF(#REF!="","",CONCATENATE(#REF!,","))</f>
        <v>#REF!</v>
      </c>
      <c r="EF95" s="52" t="e">
        <f>IF(#REF!="","",CONCATENATE(#REF!,","))</f>
        <v>#REF!</v>
      </c>
      <c r="EG95" s="52" t="e">
        <f>IF(#REF!="","",CONCATENATE(#REF!,","))</f>
        <v>#REF!</v>
      </c>
      <c r="EK95" s="36"/>
      <c r="EW95" s="88">
        <f t="shared" ca="1" si="58"/>
        <v>3</v>
      </c>
    </row>
    <row r="96" spans="1:153" ht="15">
      <c r="A96" s="88">
        <f t="shared" ca="1" si="53"/>
        <v>21</v>
      </c>
      <c r="B96" s="21" t="str">
        <f t="shared" ca="1" si="48"/>
        <v>DB</v>
      </c>
      <c r="C96" s="7" t="str">
        <f t="shared" ca="1" si="42"/>
        <v/>
      </c>
      <c r="D96" s="34">
        <f t="shared" ca="1" si="43"/>
        <v>0</v>
      </c>
      <c r="E96" s="7" t="str">
        <f t="shared" si="44"/>
        <v/>
      </c>
      <c r="F96" s="33" t="str">
        <f t="shared" ca="1" si="49"/>
        <v>R</v>
      </c>
      <c r="G96" s="21">
        <f ca="1">COUNTIF($F$5:$F96,G$4)</f>
        <v>50</v>
      </c>
      <c r="H96" s="21">
        <f ca="1">COUNTIF($F$5:$F96,H$4)</f>
        <v>42</v>
      </c>
      <c r="I96" s="112">
        <f t="shared" ca="1" si="59"/>
        <v>0</v>
      </c>
      <c r="J96" s="112">
        <f t="shared" ca="1" si="60"/>
        <v>1</v>
      </c>
      <c r="K96" s="114" t="str">
        <f ca="1">IF($A96&lt;&gt;"",IF(AND(K95="PB",I96&gt;=$W$2),"Bet",IF(K95&lt;&gt;"",K95,IF(AND(I96=0,MAX(I$5:$I95)&gt;=$W$1),"PB",""))),"")</f>
        <v/>
      </c>
      <c r="L96" s="114" t="str">
        <f ca="1">IF($A96&lt;&gt;"",IF(AND(L95="PB",J96&gt;=$W$2),"Bet",IF(L95&lt;&gt;"",L95,IF(AND(J96=0,MAX(J$5:$J95)&gt;=$W$1),"PB",""))),"")</f>
        <v/>
      </c>
      <c r="M96" s="41">
        <f t="shared" ca="1" si="65"/>
        <v>1</v>
      </c>
      <c r="N96" s="34">
        <f t="shared" ca="1" si="81"/>
        <v>1</v>
      </c>
      <c r="O96" s="43" t="str">
        <f t="shared" ca="1" si="66"/>
        <v/>
      </c>
      <c r="P96" s="43" t="str">
        <f t="shared" ca="1" si="67"/>
        <v/>
      </c>
      <c r="Q96" s="21">
        <f t="shared" ca="1" si="68"/>
        <v>0</v>
      </c>
      <c r="R96" s="66">
        <f t="shared" ca="1" si="69"/>
        <v>0</v>
      </c>
      <c r="S96" s="33" t="str">
        <f t="shared" ca="1" si="50"/>
        <v>O</v>
      </c>
      <c r="T96" s="21">
        <f ca="1">COUNTIF($S$5:$S96,T$4)</f>
        <v>45</v>
      </c>
      <c r="U96" s="21">
        <f ca="1">COUNTIF($S$5:$S96,U$4)</f>
        <v>47</v>
      </c>
      <c r="V96" s="112">
        <f t="shared" ca="1" si="61"/>
        <v>1</v>
      </c>
      <c r="W96" s="112">
        <f t="shared" ca="1" si="62"/>
        <v>0</v>
      </c>
      <c r="X96" s="114" t="str">
        <f ca="1">IF($A96&lt;&gt;"",IF(AND(X95="PB",V96&gt;=$W$2),"Bet",IF(X95&lt;&gt;"",X95,IF(AND(V96=0,MAX($V$5:V95)&gt;=$W$1),"PB",""))),"")</f>
        <v/>
      </c>
      <c r="Y96" s="114" t="str">
        <f ca="1">IF($A96&lt;&gt;"",IF(AND(Y95="PB",W96&gt;=$W$2),"Bet",IF(Y95&lt;&gt;"",Y95,IF(AND(W96=0,MAX($W$5:W95)&gt;=$W$1),"PB",""))),"")</f>
        <v/>
      </c>
      <c r="Z96" s="41">
        <f t="shared" ca="1" si="70"/>
        <v>1</v>
      </c>
      <c r="AA96" s="34">
        <f t="shared" ca="1" si="82"/>
        <v>1</v>
      </c>
      <c r="AB96" s="43" t="str">
        <f t="shared" ca="1" si="71"/>
        <v/>
      </c>
      <c r="AC96" s="43" t="str">
        <f t="shared" ca="1" si="72"/>
        <v/>
      </c>
      <c r="AD96" s="21">
        <f t="shared" ca="1" si="73"/>
        <v>0</v>
      </c>
      <c r="AE96" s="66">
        <f t="shared" ca="1" si="74"/>
        <v>0</v>
      </c>
      <c r="AF96" s="33" t="str">
        <f t="shared" ca="1" si="51"/>
        <v>H</v>
      </c>
      <c r="AG96" s="21">
        <f ca="1">COUNTIF($AF$5:$AF96,AG$4)</f>
        <v>44</v>
      </c>
      <c r="AH96" s="21">
        <f ca="1">COUNTIF($AF$5:$AF96,AH$4)</f>
        <v>48</v>
      </c>
      <c r="AI96" s="112">
        <f t="shared" ca="1" si="63"/>
        <v>0</v>
      </c>
      <c r="AJ96" s="112">
        <f t="shared" ca="1" si="64"/>
        <v>2</v>
      </c>
      <c r="AK96" s="114" t="str">
        <f ca="1">IF($A96&lt;&gt;"",IF(AND(AK95="PB",AI96&gt;=$W$2),"Bet",IF(AK95&lt;&gt;"",AK95,IF(AND(AI96=0,MAX($AI$5:AI95)&gt;=$W$1),"PB",""))),"")</f>
        <v/>
      </c>
      <c r="AL96" s="114" t="str">
        <f ca="1">IF($A96&lt;&gt;"",IF(AND(AL95="PB",AJ96&gt;=$W$2),"Bet",IF(AL95&lt;&gt;"",AL95,IF(AND(AJ96=0,MAX($AJ$5:AJ95)&gt;=$W$1),"PB",""))),"")</f>
        <v/>
      </c>
      <c r="AM96" s="41">
        <f t="shared" ca="1" si="75"/>
        <v>1</v>
      </c>
      <c r="AN96" s="34">
        <f t="shared" ca="1" si="83"/>
        <v>1</v>
      </c>
      <c r="AO96" s="43" t="str">
        <f t="shared" ca="1" si="76"/>
        <v/>
      </c>
      <c r="AP96" s="43" t="str">
        <f t="shared" ca="1" si="77"/>
        <v/>
      </c>
      <c r="AQ96" s="21">
        <f t="shared" ca="1" si="78"/>
        <v>0</v>
      </c>
      <c r="AR96" s="66">
        <f t="shared" ca="1" si="79"/>
        <v>0</v>
      </c>
      <c r="AS96" s="89">
        <f t="shared" ca="1" si="52"/>
        <v>0</v>
      </c>
      <c r="AT96" s="34">
        <f t="shared" ca="1" si="80"/>
        <v>1</v>
      </c>
      <c r="AU96" s="24">
        <f t="shared" ca="1" si="54"/>
        <v>0</v>
      </c>
      <c r="AV96" s="17">
        <f t="shared" ca="1" si="55"/>
        <v>0</v>
      </c>
      <c r="AW96" s="44">
        <f t="shared" ca="1" si="56"/>
        <v>0</v>
      </c>
      <c r="AX96" s="15">
        <f t="shared" ca="1" si="57"/>
        <v>0</v>
      </c>
      <c r="AY96" s="44">
        <f t="shared" ca="1" si="45"/>
        <v>0</v>
      </c>
      <c r="AZ96" s="40"/>
      <c r="BA96" s="40"/>
      <c r="BB96" s="40"/>
      <c r="BC96" s="40"/>
      <c r="BD96" s="40"/>
      <c r="BE96" s="40"/>
      <c r="BF96" s="40"/>
      <c r="BG96" s="40"/>
      <c r="BH96" s="40"/>
      <c r="BI96" s="40"/>
      <c r="BJ96" s="40"/>
      <c r="BK96" s="40"/>
      <c r="BL96" s="40"/>
      <c r="BM96" s="40"/>
      <c r="BN96" s="40"/>
      <c r="BO96" s="40"/>
      <c r="BP96" s="40"/>
      <c r="BQ96" s="40"/>
      <c r="BR96" s="40"/>
      <c r="BS96" s="40"/>
      <c r="BT96" s="40"/>
      <c r="BU96" s="40"/>
      <c r="BV96" s="40"/>
      <c r="BW96" s="40"/>
      <c r="BX96" s="40"/>
      <c r="BY96" s="40"/>
      <c r="BZ96" s="40"/>
      <c r="CA96" s="40"/>
      <c r="CB96" s="40"/>
      <c r="CC96" s="40"/>
      <c r="CD96" s="40"/>
      <c r="CE96" s="40"/>
      <c r="CF96" s="40"/>
      <c r="CG96" s="40"/>
      <c r="CH96" s="40"/>
      <c r="CI96" s="40"/>
      <c r="CJ96" s="40"/>
      <c r="CK96" s="40"/>
      <c r="CL96" s="40"/>
      <c r="CM96" s="40"/>
      <c r="CN96" s="40"/>
      <c r="CO96" s="40"/>
      <c r="CP96" s="40"/>
      <c r="CQ96" s="40"/>
      <c r="CR96" s="40"/>
      <c r="CS96" s="40"/>
      <c r="CT96" s="40"/>
      <c r="CU96" s="40"/>
      <c r="CV96" s="40"/>
      <c r="CW96" s="40"/>
      <c r="CX96" s="40"/>
      <c r="CY96" s="40"/>
      <c r="CZ96" s="40"/>
      <c r="DA96" s="40"/>
      <c r="DB96" s="40"/>
      <c r="DC96" s="40"/>
      <c r="DD96" s="40"/>
      <c r="DE96" s="40"/>
      <c r="DF96" s="40"/>
      <c r="DG96" s="40"/>
      <c r="DH96" s="40"/>
      <c r="DI96" s="40"/>
      <c r="DJ96" s="40"/>
      <c r="DK96" s="40"/>
      <c r="DL96" s="40"/>
      <c r="DM96" s="40"/>
      <c r="DN96" s="40"/>
      <c r="DO96" s="40"/>
      <c r="DP96" s="40"/>
      <c r="DQ96" s="40"/>
      <c r="DR96" s="40"/>
      <c r="DS96" s="40"/>
      <c r="DT96" s="40"/>
      <c r="DU96" s="40"/>
      <c r="DV96" s="50" t="e">
        <f>IF(#REF!&lt;&gt;"",#REF!&amp;",","")</f>
        <v>#REF!</v>
      </c>
      <c r="DW96" s="50" t="e">
        <f>IF(#REF!&lt;&gt;"",#REF!&amp;",","")</f>
        <v>#REF!</v>
      </c>
      <c r="DX96" s="50" t="e">
        <f>IF(#REF!&lt;&gt;"",#REF!&amp;",","")</f>
        <v>#REF!</v>
      </c>
      <c r="DY96" s="50" t="e">
        <f>IF(#REF!="","",CONCATENATE(#REF!,","))</f>
        <v>#REF!</v>
      </c>
      <c r="DZ96" s="50" t="e">
        <f>IF(#REF!="","",CONCATENATE(#REF!,","))</f>
        <v>#REF!</v>
      </c>
      <c r="EA96" s="50" t="e">
        <f>IF(#REF!="","",CONCATENATE(#REF!,","))</f>
        <v>#REF!</v>
      </c>
      <c r="EB96" s="52" t="e">
        <f>IF(#REF!&lt;&gt;"",#REF!&amp;",","")</f>
        <v>#REF!</v>
      </c>
      <c r="EC96" s="52" t="e">
        <f>IF(#REF!&lt;&gt;"",#REF!&amp;",","")</f>
        <v>#REF!</v>
      </c>
      <c r="ED96" s="52" t="e">
        <f>IF(#REF!&lt;&gt;"",#REF!&amp;",","")</f>
        <v>#REF!</v>
      </c>
      <c r="EE96" s="52" t="e">
        <f>IF(#REF!="","",CONCATENATE(#REF!,","))</f>
        <v>#REF!</v>
      </c>
      <c r="EF96" s="52" t="e">
        <f>IF(#REF!="","",CONCATENATE(#REF!,","))</f>
        <v>#REF!</v>
      </c>
      <c r="EG96" s="52" t="e">
        <f>IF(#REF!="","",CONCATENATE(#REF!,","))</f>
        <v>#REF!</v>
      </c>
      <c r="EK96" s="36"/>
      <c r="EW96" s="88">
        <f t="shared" ca="1" si="58"/>
        <v>5</v>
      </c>
    </row>
    <row r="97" spans="1:153" ht="15">
      <c r="A97" s="88">
        <f t="shared" ca="1" si="53"/>
        <v>0</v>
      </c>
      <c r="B97" s="21" t="str">
        <f t="shared" ca="1" si="48"/>
        <v>DB</v>
      </c>
      <c r="C97" s="7" t="str">
        <f t="shared" ca="1" si="42"/>
        <v/>
      </c>
      <c r="D97" s="34">
        <f t="shared" ca="1" si="43"/>
        <v>0</v>
      </c>
      <c r="E97" s="7" t="str">
        <f t="shared" si="44"/>
        <v/>
      </c>
      <c r="F97" s="33" t="str">
        <f t="shared" ca="1" si="49"/>
        <v>R</v>
      </c>
      <c r="G97" s="21">
        <f ca="1">COUNTIF($F$5:$F97,G$4)</f>
        <v>51</v>
      </c>
      <c r="H97" s="21">
        <f ca="1">COUNTIF($F$5:$F97,H$4)</f>
        <v>42</v>
      </c>
      <c r="I97" s="112">
        <f t="shared" ca="1" si="59"/>
        <v>0</v>
      </c>
      <c r="J97" s="112">
        <f t="shared" ca="1" si="60"/>
        <v>0</v>
      </c>
      <c r="K97" s="114" t="str">
        <f ca="1">IF($A97&lt;&gt;"",IF(AND(K96="PB",I97&gt;=$W$2),"Bet",IF(K96&lt;&gt;"",K96,IF(AND(I97=0,MAX(I$5:$I96)&gt;=$W$1),"PB",""))),"")</f>
        <v/>
      </c>
      <c r="L97" s="114" t="str">
        <f ca="1">IF($A97&lt;&gt;"",IF(AND(L96="PB",J97&gt;=$W$2),"Bet",IF(L96&lt;&gt;"",L96,IF(AND(J97=0,MAX(J$5:$J96)&gt;=$W$1),"PB",""))),"")</f>
        <v/>
      </c>
      <c r="M97" s="41">
        <f t="shared" ca="1" si="65"/>
        <v>1</v>
      </c>
      <c r="N97" s="34">
        <f t="shared" ca="1" si="81"/>
        <v>1</v>
      </c>
      <c r="O97" s="43" t="str">
        <f t="shared" ca="1" si="66"/>
        <v/>
      </c>
      <c r="P97" s="43" t="str">
        <f t="shared" ca="1" si="67"/>
        <v/>
      </c>
      <c r="Q97" s="21">
        <f t="shared" ca="1" si="68"/>
        <v>0</v>
      </c>
      <c r="R97" s="66">
        <f t="shared" ca="1" si="69"/>
        <v>0</v>
      </c>
      <c r="S97" s="33" t="str">
        <f t="shared" ca="1" si="50"/>
        <v>E</v>
      </c>
      <c r="T97" s="21">
        <f ca="1">COUNTIF($S$5:$S97,T$4)</f>
        <v>46</v>
      </c>
      <c r="U97" s="21">
        <f ca="1">COUNTIF($S$5:$S97,U$4)</f>
        <v>47</v>
      </c>
      <c r="V97" s="112">
        <f t="shared" ca="1" si="61"/>
        <v>0</v>
      </c>
      <c r="W97" s="112">
        <f t="shared" ca="1" si="62"/>
        <v>0</v>
      </c>
      <c r="X97" s="114" t="str">
        <f ca="1">IF($A97&lt;&gt;"",IF(AND(X96="PB",V97&gt;=$W$2),"Bet",IF(X96&lt;&gt;"",X96,IF(AND(V97=0,MAX($V$5:V96)&gt;=$W$1),"PB",""))),"")</f>
        <v/>
      </c>
      <c r="Y97" s="114" t="str">
        <f ca="1">IF($A97&lt;&gt;"",IF(AND(Y96="PB",W97&gt;=$W$2),"Bet",IF(Y96&lt;&gt;"",Y96,IF(AND(W97=0,MAX($W$5:W96)&gt;=$W$1),"PB",""))),"")</f>
        <v/>
      </c>
      <c r="Z97" s="41">
        <f t="shared" ca="1" si="70"/>
        <v>1</v>
      </c>
      <c r="AA97" s="34">
        <f t="shared" ca="1" si="82"/>
        <v>1</v>
      </c>
      <c r="AB97" s="43" t="str">
        <f t="shared" ca="1" si="71"/>
        <v/>
      </c>
      <c r="AC97" s="43" t="str">
        <f t="shared" ca="1" si="72"/>
        <v/>
      </c>
      <c r="AD97" s="21">
        <f t="shared" ca="1" si="73"/>
        <v>0</v>
      </c>
      <c r="AE97" s="66">
        <f t="shared" ca="1" si="74"/>
        <v>0</v>
      </c>
      <c r="AF97" s="33" t="str">
        <f t="shared" ca="1" si="51"/>
        <v>L</v>
      </c>
      <c r="AG97" s="21">
        <f ca="1">COUNTIF($AF$5:$AF97,AG$4)</f>
        <v>44</v>
      </c>
      <c r="AH97" s="21">
        <f ca="1">COUNTIF($AF$5:$AF97,AH$4)</f>
        <v>49</v>
      </c>
      <c r="AI97" s="112">
        <f t="shared" ca="1" si="63"/>
        <v>0</v>
      </c>
      <c r="AJ97" s="112">
        <f t="shared" ca="1" si="64"/>
        <v>0</v>
      </c>
      <c r="AK97" s="114" t="str">
        <f ca="1">IF($A97&lt;&gt;"",IF(AND(AK96="PB",AI97&gt;=$W$2),"Bet",IF(AK96&lt;&gt;"",AK96,IF(AND(AI97=0,MAX($AI$5:AI96)&gt;=$W$1),"PB",""))),"")</f>
        <v/>
      </c>
      <c r="AL97" s="114" t="str">
        <f ca="1">IF($A97&lt;&gt;"",IF(AND(AL96="PB",AJ97&gt;=$W$2),"Bet",IF(AL96&lt;&gt;"",AL96,IF(AND(AJ97=0,MAX($AJ$5:AJ96)&gt;=$W$1),"PB",""))),"")</f>
        <v/>
      </c>
      <c r="AM97" s="41">
        <f t="shared" ca="1" si="75"/>
        <v>1</v>
      </c>
      <c r="AN97" s="34">
        <f t="shared" ca="1" si="83"/>
        <v>1</v>
      </c>
      <c r="AO97" s="43" t="str">
        <f t="shared" ca="1" si="76"/>
        <v/>
      </c>
      <c r="AP97" s="43" t="str">
        <f t="shared" ca="1" si="77"/>
        <v/>
      </c>
      <c r="AQ97" s="21">
        <f t="shared" ca="1" si="78"/>
        <v>0</v>
      </c>
      <c r="AR97" s="66">
        <f t="shared" ca="1" si="79"/>
        <v>0</v>
      </c>
      <c r="AS97" s="89">
        <f t="shared" ca="1" si="52"/>
        <v>0</v>
      </c>
      <c r="AT97" s="34">
        <f t="shared" ca="1" si="80"/>
        <v>1</v>
      </c>
      <c r="AU97" s="24">
        <f t="shared" ca="1" si="54"/>
        <v>0</v>
      </c>
      <c r="AV97" s="17">
        <f t="shared" ca="1" si="55"/>
        <v>0</v>
      </c>
      <c r="AW97" s="44">
        <f t="shared" ca="1" si="56"/>
        <v>0</v>
      </c>
      <c r="AX97" s="15">
        <f t="shared" ca="1" si="57"/>
        <v>0</v>
      </c>
      <c r="AY97" s="44">
        <f t="shared" ca="1" si="45"/>
        <v>0</v>
      </c>
      <c r="AZ97" s="40"/>
      <c r="BA97" s="40"/>
      <c r="BB97" s="40"/>
      <c r="BC97" s="40"/>
      <c r="BD97" s="40"/>
      <c r="BE97" s="40"/>
      <c r="BF97" s="40"/>
      <c r="BG97" s="40"/>
      <c r="BH97" s="40"/>
      <c r="BI97" s="40"/>
      <c r="BJ97" s="40"/>
      <c r="BK97" s="40"/>
      <c r="BL97" s="40"/>
      <c r="BM97" s="40"/>
      <c r="BN97" s="40"/>
      <c r="BO97" s="40"/>
      <c r="BP97" s="40"/>
      <c r="BQ97" s="40"/>
      <c r="BR97" s="40"/>
      <c r="BS97" s="40"/>
      <c r="BT97" s="40"/>
      <c r="BU97" s="40"/>
      <c r="BV97" s="40"/>
      <c r="BW97" s="40"/>
      <c r="BX97" s="40"/>
      <c r="BY97" s="40"/>
      <c r="BZ97" s="40"/>
      <c r="CA97" s="40"/>
      <c r="CB97" s="40"/>
      <c r="CC97" s="40"/>
      <c r="CD97" s="40"/>
      <c r="CE97" s="40"/>
      <c r="CF97" s="40"/>
      <c r="CG97" s="40"/>
      <c r="CH97" s="40"/>
      <c r="CI97" s="40"/>
      <c r="CJ97" s="40"/>
      <c r="CK97" s="40"/>
      <c r="CL97" s="40"/>
      <c r="CM97" s="40"/>
      <c r="CN97" s="40"/>
      <c r="CO97" s="40"/>
      <c r="CP97" s="40"/>
      <c r="CQ97" s="40"/>
      <c r="CR97" s="40"/>
      <c r="CS97" s="40"/>
      <c r="CT97" s="40"/>
      <c r="CU97" s="40"/>
      <c r="CV97" s="40"/>
      <c r="CW97" s="40"/>
      <c r="CX97" s="40"/>
      <c r="CY97" s="40"/>
      <c r="CZ97" s="40"/>
      <c r="DA97" s="40"/>
      <c r="DB97" s="40"/>
      <c r="DC97" s="40"/>
      <c r="DD97" s="40"/>
      <c r="DE97" s="40"/>
      <c r="DF97" s="40"/>
      <c r="DG97" s="40"/>
      <c r="DH97" s="40"/>
      <c r="DI97" s="40"/>
      <c r="DJ97" s="40"/>
      <c r="DK97" s="40"/>
      <c r="DL97" s="40"/>
      <c r="DM97" s="40"/>
      <c r="DN97" s="40"/>
      <c r="DO97" s="40"/>
      <c r="DP97" s="40"/>
      <c r="DQ97" s="40"/>
      <c r="DR97" s="40"/>
      <c r="DS97" s="40"/>
      <c r="DT97" s="40"/>
      <c r="DU97" s="40"/>
      <c r="DV97" s="50" t="e">
        <f>IF(#REF!&lt;&gt;"",#REF!&amp;",","")</f>
        <v>#REF!</v>
      </c>
      <c r="DW97" s="50" t="e">
        <f>IF(#REF!&lt;&gt;"",#REF!&amp;",","")</f>
        <v>#REF!</v>
      </c>
      <c r="DX97" s="50" t="e">
        <f>IF(#REF!&lt;&gt;"",#REF!&amp;",","")</f>
        <v>#REF!</v>
      </c>
      <c r="DY97" s="50" t="e">
        <f>IF(#REF!="","",CONCATENATE(#REF!,","))</f>
        <v>#REF!</v>
      </c>
      <c r="DZ97" s="50" t="e">
        <f>IF(#REF!="","",CONCATENATE(#REF!,","))</f>
        <v>#REF!</v>
      </c>
      <c r="EA97" s="50" t="e">
        <f>IF(#REF!="","",CONCATENATE(#REF!,","))</f>
        <v>#REF!</v>
      </c>
      <c r="EB97" s="52" t="e">
        <f>IF(#REF!&lt;&gt;"",#REF!&amp;",","")</f>
        <v>#REF!</v>
      </c>
      <c r="EC97" s="52" t="e">
        <f>IF(#REF!&lt;&gt;"",#REF!&amp;",","")</f>
        <v>#REF!</v>
      </c>
      <c r="ED97" s="52" t="e">
        <f>IF(#REF!&lt;&gt;"",#REF!&amp;",","")</f>
        <v>#REF!</v>
      </c>
      <c r="EE97" s="52" t="e">
        <f>IF(#REF!="","",CONCATENATE(#REF!,","))</f>
        <v>#REF!</v>
      </c>
      <c r="EF97" s="52" t="e">
        <f>IF(#REF!="","",CONCATENATE(#REF!,","))</f>
        <v>#REF!</v>
      </c>
      <c r="EG97" s="52" t="e">
        <f>IF(#REF!="","",CONCATENATE(#REF!,","))</f>
        <v>#REF!</v>
      </c>
      <c r="EK97" s="36"/>
      <c r="EW97" s="88">
        <f t="shared" ca="1" si="58"/>
        <v>27</v>
      </c>
    </row>
    <row r="98" spans="1:153" ht="15">
      <c r="A98" s="88">
        <f t="shared" ca="1" si="53"/>
        <v>1</v>
      </c>
      <c r="B98" s="21" t="str">
        <f t="shared" ca="1" si="48"/>
        <v>DB</v>
      </c>
      <c r="C98" s="7" t="str">
        <f t="shared" ca="1" si="42"/>
        <v/>
      </c>
      <c r="D98" s="34">
        <f t="shared" ca="1" si="43"/>
        <v>0</v>
      </c>
      <c r="E98" s="7" t="str">
        <f t="shared" si="44"/>
        <v/>
      </c>
      <c r="F98" s="33" t="str">
        <f t="shared" ca="1" si="49"/>
        <v>R</v>
      </c>
      <c r="G98" s="21">
        <f ca="1">COUNTIF($F$5:$F98,G$4)</f>
        <v>52</v>
      </c>
      <c r="H98" s="21">
        <f ca="1">COUNTIF($F$5:$F98,H$4)</f>
        <v>42</v>
      </c>
      <c r="I98" s="112">
        <f t="shared" ca="1" si="59"/>
        <v>0</v>
      </c>
      <c r="J98" s="112">
        <f t="shared" ca="1" si="60"/>
        <v>1</v>
      </c>
      <c r="K98" s="114" t="str">
        <f ca="1">IF($A98&lt;&gt;"",IF(AND(K97="PB",I98&gt;=$W$2),"Bet",IF(K97&lt;&gt;"",K97,IF(AND(I98=0,MAX(I$5:$I97)&gt;=$W$1),"PB",""))),"")</f>
        <v/>
      </c>
      <c r="L98" s="114" t="str">
        <f ca="1">IF($A98&lt;&gt;"",IF(AND(L97="PB",J98&gt;=$W$2),"Bet",IF(L97&lt;&gt;"",L97,IF(AND(J98=0,MAX(J$5:$J97)&gt;=$W$1),"PB",""))),"")</f>
        <v/>
      </c>
      <c r="M98" s="41">
        <f t="shared" ca="1" si="65"/>
        <v>1</v>
      </c>
      <c r="N98" s="34">
        <f t="shared" ca="1" si="81"/>
        <v>1</v>
      </c>
      <c r="O98" s="43" t="str">
        <f t="shared" ca="1" si="66"/>
        <v/>
      </c>
      <c r="P98" s="43" t="str">
        <f t="shared" ca="1" si="67"/>
        <v/>
      </c>
      <c r="Q98" s="21">
        <f t="shared" ca="1" si="68"/>
        <v>0</v>
      </c>
      <c r="R98" s="66">
        <f t="shared" ca="1" si="69"/>
        <v>0</v>
      </c>
      <c r="S98" s="33" t="str">
        <f t="shared" ca="1" si="50"/>
        <v>O</v>
      </c>
      <c r="T98" s="21">
        <f ca="1">COUNTIF($S$5:$S98,T$4)</f>
        <v>46</v>
      </c>
      <c r="U98" s="21">
        <f ca="1">COUNTIF($S$5:$S98,U$4)</f>
        <v>48</v>
      </c>
      <c r="V98" s="112">
        <f t="shared" ca="1" si="61"/>
        <v>1</v>
      </c>
      <c r="W98" s="112">
        <f t="shared" ca="1" si="62"/>
        <v>0</v>
      </c>
      <c r="X98" s="114" t="str">
        <f ca="1">IF($A98&lt;&gt;"",IF(AND(X97="PB",V98&gt;=$W$2),"Bet",IF(X97&lt;&gt;"",X97,IF(AND(V98=0,MAX($V$5:V97)&gt;=$W$1),"PB",""))),"")</f>
        <v/>
      </c>
      <c r="Y98" s="114" t="str">
        <f ca="1">IF($A98&lt;&gt;"",IF(AND(Y97="PB",W98&gt;=$W$2),"Bet",IF(Y97&lt;&gt;"",Y97,IF(AND(W98=0,MAX($W$5:W97)&gt;=$W$1),"PB",""))),"")</f>
        <v/>
      </c>
      <c r="Z98" s="41">
        <f t="shared" ca="1" si="70"/>
        <v>1</v>
      </c>
      <c r="AA98" s="34">
        <f t="shared" ca="1" si="82"/>
        <v>1</v>
      </c>
      <c r="AB98" s="43" t="str">
        <f t="shared" ca="1" si="71"/>
        <v/>
      </c>
      <c r="AC98" s="43" t="str">
        <f t="shared" ca="1" si="72"/>
        <v/>
      </c>
      <c r="AD98" s="21">
        <f t="shared" ca="1" si="73"/>
        <v>0</v>
      </c>
      <c r="AE98" s="66">
        <f t="shared" ca="1" si="74"/>
        <v>0</v>
      </c>
      <c r="AF98" s="33" t="str">
        <f t="shared" ca="1" si="51"/>
        <v>L</v>
      </c>
      <c r="AG98" s="21">
        <f ca="1">COUNTIF($AF$5:$AF98,AG$4)</f>
        <v>44</v>
      </c>
      <c r="AH98" s="21">
        <f ca="1">COUNTIF($AF$5:$AF98,AH$4)</f>
        <v>50</v>
      </c>
      <c r="AI98" s="112">
        <f t="shared" ca="1" si="63"/>
        <v>1</v>
      </c>
      <c r="AJ98" s="112">
        <f t="shared" ca="1" si="64"/>
        <v>0</v>
      </c>
      <c r="AK98" s="114" t="str">
        <f ca="1">IF($A98&lt;&gt;"",IF(AND(AK97="PB",AI98&gt;=$W$2),"Bet",IF(AK97&lt;&gt;"",AK97,IF(AND(AI98=0,MAX($AI$5:AI97)&gt;=$W$1),"PB",""))),"")</f>
        <v/>
      </c>
      <c r="AL98" s="114" t="str">
        <f ca="1">IF($A98&lt;&gt;"",IF(AND(AL97="PB",AJ98&gt;=$W$2),"Bet",IF(AL97&lt;&gt;"",AL97,IF(AND(AJ98=0,MAX($AJ$5:AJ97)&gt;=$W$1),"PB",""))),"")</f>
        <v/>
      </c>
      <c r="AM98" s="41">
        <f t="shared" ca="1" si="75"/>
        <v>1</v>
      </c>
      <c r="AN98" s="34">
        <f t="shared" ca="1" si="83"/>
        <v>1</v>
      </c>
      <c r="AO98" s="43" t="str">
        <f t="shared" ca="1" si="76"/>
        <v/>
      </c>
      <c r="AP98" s="43" t="str">
        <f t="shared" ca="1" si="77"/>
        <v/>
      </c>
      <c r="AQ98" s="21">
        <f t="shared" ca="1" si="78"/>
        <v>0</v>
      </c>
      <c r="AR98" s="66">
        <f t="shared" ca="1" si="79"/>
        <v>0</v>
      </c>
      <c r="AS98" s="89">
        <f t="shared" ca="1" si="52"/>
        <v>0</v>
      </c>
      <c r="AT98" s="34">
        <f t="shared" ca="1" si="80"/>
        <v>1</v>
      </c>
      <c r="AU98" s="24">
        <f t="shared" ca="1" si="54"/>
        <v>0</v>
      </c>
      <c r="AV98" s="17">
        <f t="shared" ca="1" si="55"/>
        <v>0</v>
      </c>
      <c r="AW98" s="44">
        <f t="shared" ca="1" si="56"/>
        <v>0</v>
      </c>
      <c r="AX98" s="15">
        <f t="shared" ca="1" si="57"/>
        <v>0</v>
      </c>
      <c r="AY98" s="44">
        <f t="shared" ca="1" si="45"/>
        <v>0</v>
      </c>
      <c r="AZ98" s="40"/>
      <c r="BA98" s="40"/>
      <c r="BB98" s="40"/>
      <c r="BC98" s="40"/>
      <c r="BD98" s="40"/>
      <c r="BE98" s="40"/>
      <c r="BF98" s="40"/>
      <c r="BG98" s="40"/>
      <c r="BH98" s="40"/>
      <c r="BI98" s="40"/>
      <c r="BJ98" s="40"/>
      <c r="BK98" s="40"/>
      <c r="BL98" s="40"/>
      <c r="BM98" s="40"/>
      <c r="BN98" s="40"/>
      <c r="BO98" s="40"/>
      <c r="BP98" s="40"/>
      <c r="BQ98" s="40"/>
      <c r="BR98" s="40"/>
      <c r="BS98" s="40"/>
      <c r="BT98" s="40"/>
      <c r="BU98" s="40"/>
      <c r="BV98" s="40"/>
      <c r="BW98" s="40"/>
      <c r="BX98" s="40"/>
      <c r="BY98" s="40"/>
      <c r="BZ98" s="40"/>
      <c r="CA98" s="40"/>
      <c r="CB98" s="40"/>
      <c r="CC98" s="40"/>
      <c r="CD98" s="40"/>
      <c r="CE98" s="40"/>
      <c r="CF98" s="40"/>
      <c r="CG98" s="40"/>
      <c r="CH98" s="40"/>
      <c r="CI98" s="40"/>
      <c r="CJ98" s="40"/>
      <c r="CK98" s="40"/>
      <c r="CL98" s="40"/>
      <c r="CM98" s="40"/>
      <c r="CN98" s="40"/>
      <c r="CO98" s="40"/>
      <c r="CP98" s="40"/>
      <c r="CQ98" s="40"/>
      <c r="CR98" s="40"/>
      <c r="CS98" s="40"/>
      <c r="CT98" s="40"/>
      <c r="CU98" s="40"/>
      <c r="CV98" s="40"/>
      <c r="CW98" s="40"/>
      <c r="CX98" s="40"/>
      <c r="CY98" s="40"/>
      <c r="CZ98" s="40"/>
      <c r="DA98" s="40"/>
      <c r="DB98" s="40"/>
      <c r="DC98" s="40"/>
      <c r="DD98" s="40"/>
      <c r="DE98" s="40"/>
      <c r="DF98" s="40"/>
      <c r="DG98" s="40"/>
      <c r="DH98" s="40"/>
      <c r="DI98" s="40"/>
      <c r="DJ98" s="40"/>
      <c r="DK98" s="40"/>
      <c r="DL98" s="40"/>
      <c r="DM98" s="40"/>
      <c r="DN98" s="40"/>
      <c r="DO98" s="40"/>
      <c r="DP98" s="40"/>
      <c r="DQ98" s="40"/>
      <c r="DR98" s="40"/>
      <c r="DS98" s="40"/>
      <c r="DT98" s="40"/>
      <c r="DU98" s="40"/>
      <c r="DV98" s="50" t="e">
        <f>IF(#REF!&lt;&gt;"",#REF!&amp;",","")</f>
        <v>#REF!</v>
      </c>
      <c r="DW98" s="50" t="e">
        <f>IF(#REF!&lt;&gt;"",#REF!&amp;",","")</f>
        <v>#REF!</v>
      </c>
      <c r="DX98" s="50" t="e">
        <f>IF(#REF!&lt;&gt;"",#REF!&amp;",","")</f>
        <v>#REF!</v>
      </c>
      <c r="DY98" s="50" t="e">
        <f>IF(#REF!="","",CONCATENATE(#REF!,","))</f>
        <v>#REF!</v>
      </c>
      <c r="DZ98" s="50" t="e">
        <f>IF(#REF!="","",CONCATENATE(#REF!,","))</f>
        <v>#REF!</v>
      </c>
      <c r="EA98" s="50" t="e">
        <f>IF(#REF!="","",CONCATENATE(#REF!,","))</f>
        <v>#REF!</v>
      </c>
      <c r="EB98" s="52" t="e">
        <f>IF(#REF!&lt;&gt;"",#REF!&amp;",","")</f>
        <v>#REF!</v>
      </c>
      <c r="EC98" s="52" t="e">
        <f>IF(#REF!&lt;&gt;"",#REF!&amp;",","")</f>
        <v>#REF!</v>
      </c>
      <c r="ED98" s="52" t="e">
        <f>IF(#REF!&lt;&gt;"",#REF!&amp;",","")</f>
        <v>#REF!</v>
      </c>
      <c r="EE98" s="52" t="e">
        <f>IF(#REF!="","",CONCATENATE(#REF!,","))</f>
        <v>#REF!</v>
      </c>
      <c r="EF98" s="52" t="e">
        <f>IF(#REF!="","",CONCATENATE(#REF!,","))</f>
        <v>#REF!</v>
      </c>
      <c r="EG98" s="52" t="e">
        <f>IF(#REF!="","",CONCATENATE(#REF!,","))</f>
        <v>#REF!</v>
      </c>
      <c r="EK98" s="36"/>
      <c r="EW98" s="88">
        <f t="shared" ca="1" si="58"/>
        <v>10</v>
      </c>
    </row>
    <row r="99" spans="1:153" ht="15">
      <c r="A99" s="88">
        <f t="shared" ca="1" si="53"/>
        <v>12</v>
      </c>
      <c r="B99" s="21" t="str">
        <f t="shared" ca="1" si="48"/>
        <v>DB</v>
      </c>
      <c r="C99" s="7" t="str">
        <f t="shared" ca="1" si="42"/>
        <v/>
      </c>
      <c r="D99" s="34">
        <f t="shared" ca="1" si="43"/>
        <v>0</v>
      </c>
      <c r="E99" s="7" t="str">
        <f t="shared" si="44"/>
        <v/>
      </c>
      <c r="F99" s="33" t="str">
        <f t="shared" ca="1" si="49"/>
        <v>R</v>
      </c>
      <c r="G99" s="21">
        <f ca="1">COUNTIF($F$5:$F99,G$4)</f>
        <v>53</v>
      </c>
      <c r="H99" s="21">
        <f ca="1">COUNTIF($F$5:$F99,H$4)</f>
        <v>42</v>
      </c>
      <c r="I99" s="112">
        <f t="shared" ca="1" si="59"/>
        <v>0</v>
      </c>
      <c r="J99" s="112">
        <f t="shared" ca="1" si="60"/>
        <v>2</v>
      </c>
      <c r="K99" s="114" t="str">
        <f ca="1">IF($A99&lt;&gt;"",IF(AND(K98="PB",I99&gt;=$W$2),"Bet",IF(K98&lt;&gt;"",K98,IF(AND(I99=0,MAX(I$5:$I98)&gt;=$W$1),"PB",""))),"")</f>
        <v/>
      </c>
      <c r="L99" s="114" t="str">
        <f ca="1">IF($A99&lt;&gt;"",IF(AND(L98="PB",J99&gt;=$W$2),"Bet",IF(L98&lt;&gt;"",L98,IF(AND(J99=0,MAX(J$5:$J98)&gt;=$W$1),"PB",""))),"")</f>
        <v/>
      </c>
      <c r="M99" s="41">
        <f t="shared" ca="1" si="65"/>
        <v>1</v>
      </c>
      <c r="N99" s="34">
        <f t="shared" ca="1" si="81"/>
        <v>1</v>
      </c>
      <c r="O99" s="43" t="str">
        <f t="shared" ca="1" si="66"/>
        <v/>
      </c>
      <c r="P99" s="43" t="str">
        <f t="shared" ca="1" si="67"/>
        <v/>
      </c>
      <c r="Q99" s="21">
        <f t="shared" ca="1" si="68"/>
        <v>0</v>
      </c>
      <c r="R99" s="66">
        <f t="shared" ca="1" si="69"/>
        <v>0</v>
      </c>
      <c r="S99" s="33" t="str">
        <f t="shared" ca="1" si="50"/>
        <v>E</v>
      </c>
      <c r="T99" s="21">
        <f ca="1">COUNTIF($S$5:$S99,T$4)</f>
        <v>47</v>
      </c>
      <c r="U99" s="21">
        <f ca="1">COUNTIF($S$5:$S99,U$4)</f>
        <v>48</v>
      </c>
      <c r="V99" s="112">
        <f t="shared" ca="1" si="61"/>
        <v>0</v>
      </c>
      <c r="W99" s="112">
        <f t="shared" ca="1" si="62"/>
        <v>1</v>
      </c>
      <c r="X99" s="114" t="str">
        <f ca="1">IF($A99&lt;&gt;"",IF(AND(X98="PB",V99&gt;=$W$2),"Bet",IF(X98&lt;&gt;"",X98,IF(AND(V99=0,MAX($V$5:V98)&gt;=$W$1),"PB",""))),"")</f>
        <v/>
      </c>
      <c r="Y99" s="114" t="str">
        <f ca="1">IF($A99&lt;&gt;"",IF(AND(Y98="PB",W99&gt;=$W$2),"Bet",IF(Y98&lt;&gt;"",Y98,IF(AND(W99=0,MAX($W$5:W98)&gt;=$W$1),"PB",""))),"")</f>
        <v/>
      </c>
      <c r="Z99" s="41">
        <f t="shared" ca="1" si="70"/>
        <v>1</v>
      </c>
      <c r="AA99" s="34">
        <f t="shared" ca="1" si="82"/>
        <v>1</v>
      </c>
      <c r="AB99" s="43" t="str">
        <f t="shared" ca="1" si="71"/>
        <v/>
      </c>
      <c r="AC99" s="43" t="str">
        <f t="shared" ca="1" si="72"/>
        <v/>
      </c>
      <c r="AD99" s="21">
        <f t="shared" ca="1" si="73"/>
        <v>0</v>
      </c>
      <c r="AE99" s="66">
        <f t="shared" ca="1" si="74"/>
        <v>0</v>
      </c>
      <c r="AF99" s="33" t="str">
        <f t="shared" ca="1" si="51"/>
        <v>L</v>
      </c>
      <c r="AG99" s="21">
        <f ca="1">COUNTIF($AF$5:$AF99,AG$4)</f>
        <v>44</v>
      </c>
      <c r="AH99" s="21">
        <f ca="1">COUNTIF($AF$5:$AF99,AH$4)</f>
        <v>51</v>
      </c>
      <c r="AI99" s="112">
        <f t="shared" ca="1" si="63"/>
        <v>2</v>
      </c>
      <c r="AJ99" s="112">
        <f t="shared" ca="1" si="64"/>
        <v>0</v>
      </c>
      <c r="AK99" s="114" t="str">
        <f ca="1">IF($A99&lt;&gt;"",IF(AND(AK98="PB",AI99&gt;=$W$2),"Bet",IF(AK98&lt;&gt;"",AK98,IF(AND(AI99=0,MAX($AI$5:AI98)&gt;=$W$1),"PB",""))),"")</f>
        <v/>
      </c>
      <c r="AL99" s="114" t="str">
        <f ca="1">IF($A99&lt;&gt;"",IF(AND(AL98="PB",AJ99&gt;=$W$2),"Bet",IF(AL98&lt;&gt;"",AL98,IF(AND(AJ99=0,MAX($AJ$5:AJ98)&gt;=$W$1),"PB",""))),"")</f>
        <v/>
      </c>
      <c r="AM99" s="41">
        <f t="shared" ca="1" si="75"/>
        <v>1</v>
      </c>
      <c r="AN99" s="34">
        <f t="shared" ca="1" si="83"/>
        <v>1</v>
      </c>
      <c r="AO99" s="43" t="str">
        <f t="shared" ca="1" si="76"/>
        <v/>
      </c>
      <c r="AP99" s="43" t="str">
        <f t="shared" ca="1" si="77"/>
        <v/>
      </c>
      <c r="AQ99" s="21">
        <f t="shared" ca="1" si="78"/>
        <v>0</v>
      </c>
      <c r="AR99" s="66">
        <f t="shared" ca="1" si="79"/>
        <v>0</v>
      </c>
      <c r="AS99" s="89">
        <f t="shared" ca="1" si="52"/>
        <v>0</v>
      </c>
      <c r="AT99" s="34">
        <f t="shared" ca="1" si="80"/>
        <v>1</v>
      </c>
      <c r="AU99" s="24">
        <f t="shared" ca="1" si="54"/>
        <v>0</v>
      </c>
      <c r="AV99" s="17">
        <f t="shared" ca="1" si="55"/>
        <v>0</v>
      </c>
      <c r="AW99" s="44">
        <f t="shared" ca="1" si="56"/>
        <v>0</v>
      </c>
      <c r="AX99" s="15">
        <f t="shared" ca="1" si="57"/>
        <v>0</v>
      </c>
      <c r="AY99" s="44">
        <f t="shared" ca="1" si="45"/>
        <v>0</v>
      </c>
      <c r="AZ99" s="40"/>
      <c r="BA99" s="40"/>
      <c r="BB99" s="40"/>
      <c r="BC99" s="40"/>
      <c r="BD99" s="40"/>
      <c r="BE99" s="40"/>
      <c r="BF99" s="40"/>
      <c r="BG99" s="40"/>
      <c r="BH99" s="40"/>
      <c r="BI99" s="40"/>
      <c r="BJ99" s="40"/>
      <c r="BK99" s="40"/>
      <c r="BL99" s="40"/>
      <c r="BM99" s="40"/>
      <c r="BN99" s="40"/>
      <c r="BO99" s="40"/>
      <c r="BP99" s="40"/>
      <c r="BQ99" s="40"/>
      <c r="BR99" s="40"/>
      <c r="BS99" s="40"/>
      <c r="BT99" s="40"/>
      <c r="BU99" s="40"/>
      <c r="BV99" s="40"/>
      <c r="BW99" s="40"/>
      <c r="BX99" s="40"/>
      <c r="BY99" s="40"/>
      <c r="BZ99" s="40"/>
      <c r="CA99" s="40"/>
      <c r="CB99" s="40"/>
      <c r="CC99" s="40"/>
      <c r="CD99" s="40"/>
      <c r="CE99" s="40"/>
      <c r="CF99" s="40"/>
      <c r="CG99" s="40"/>
      <c r="CH99" s="40"/>
      <c r="CI99" s="40"/>
      <c r="CJ99" s="40"/>
      <c r="CK99" s="40"/>
      <c r="CL99" s="40"/>
      <c r="CM99" s="40"/>
      <c r="CN99" s="40"/>
      <c r="CO99" s="40"/>
      <c r="CP99" s="40"/>
      <c r="CQ99" s="40"/>
      <c r="CR99" s="40"/>
      <c r="CS99" s="40"/>
      <c r="CT99" s="40"/>
      <c r="CU99" s="40"/>
      <c r="CV99" s="40"/>
      <c r="CW99" s="40"/>
      <c r="CX99" s="40"/>
      <c r="CY99" s="40"/>
      <c r="CZ99" s="40"/>
      <c r="DA99" s="40"/>
      <c r="DB99" s="40"/>
      <c r="DC99" s="40"/>
      <c r="DD99" s="40"/>
      <c r="DE99" s="40"/>
      <c r="DF99" s="40"/>
      <c r="DG99" s="40"/>
      <c r="DH99" s="40"/>
      <c r="DI99" s="40"/>
      <c r="DJ99" s="40"/>
      <c r="DK99" s="40"/>
      <c r="DL99" s="40"/>
      <c r="DM99" s="40"/>
      <c r="DN99" s="40"/>
      <c r="DO99" s="40"/>
      <c r="DP99" s="40"/>
      <c r="DQ99" s="40"/>
      <c r="DR99" s="40"/>
      <c r="DS99" s="40"/>
      <c r="DT99" s="40"/>
      <c r="DU99" s="40"/>
      <c r="DV99" s="50" t="e">
        <f>IF(#REF!&lt;&gt;"",#REF!&amp;",","")</f>
        <v>#REF!</v>
      </c>
      <c r="DW99" s="50" t="e">
        <f>IF(#REF!&lt;&gt;"",#REF!&amp;",","")</f>
        <v>#REF!</v>
      </c>
      <c r="DX99" s="50" t="e">
        <f>IF(#REF!&lt;&gt;"",#REF!&amp;",","")</f>
        <v>#REF!</v>
      </c>
      <c r="DY99" s="50" t="e">
        <f>IF(#REF!="","",CONCATENATE(#REF!,","))</f>
        <v>#REF!</v>
      </c>
      <c r="DZ99" s="50" t="e">
        <f>IF(#REF!="","",CONCATENATE(#REF!,","))</f>
        <v>#REF!</v>
      </c>
      <c r="EA99" s="50" t="e">
        <f>IF(#REF!="","",CONCATENATE(#REF!,","))</f>
        <v>#REF!</v>
      </c>
      <c r="EB99" s="52" t="e">
        <f>IF(#REF!&lt;&gt;"",#REF!&amp;",","")</f>
        <v>#REF!</v>
      </c>
      <c r="EC99" s="52" t="e">
        <f>IF(#REF!&lt;&gt;"",#REF!&amp;",","")</f>
        <v>#REF!</v>
      </c>
      <c r="ED99" s="52" t="e">
        <f>IF(#REF!&lt;&gt;"",#REF!&amp;",","")</f>
        <v>#REF!</v>
      </c>
      <c r="EE99" s="52" t="e">
        <f>IF(#REF!="","",CONCATENATE(#REF!,","))</f>
        <v>#REF!</v>
      </c>
      <c r="EF99" s="52" t="e">
        <f>IF(#REF!="","",CONCATENATE(#REF!,","))</f>
        <v>#REF!</v>
      </c>
      <c r="EG99" s="52" t="e">
        <f>IF(#REF!="","",CONCATENATE(#REF!,","))</f>
        <v>#REF!</v>
      </c>
      <c r="EK99" s="36"/>
      <c r="EW99" s="88">
        <f t="shared" ca="1" si="58"/>
        <v>11</v>
      </c>
    </row>
    <row r="100" spans="1:153" ht="15">
      <c r="A100" s="88">
        <f t="shared" ca="1" si="53"/>
        <v>24</v>
      </c>
      <c r="B100" s="21" t="str">
        <f t="shared" ca="1" si="48"/>
        <v>DB</v>
      </c>
      <c r="C100" s="7" t="str">
        <f t="shared" ca="1" si="42"/>
        <v/>
      </c>
      <c r="D100" s="34">
        <f t="shared" ca="1" si="43"/>
        <v>0</v>
      </c>
      <c r="E100" s="7" t="str">
        <f t="shared" si="44"/>
        <v/>
      </c>
      <c r="F100" s="33" t="str">
        <f t="shared" ca="1" si="49"/>
        <v>B</v>
      </c>
      <c r="G100" s="21">
        <f ca="1">COUNTIF($F$5:$F100,G$4)</f>
        <v>53</v>
      </c>
      <c r="H100" s="21">
        <f ca="1">COUNTIF($F$5:$F100,H$4)</f>
        <v>43</v>
      </c>
      <c r="I100" s="112">
        <f t="shared" ca="1" si="59"/>
        <v>1</v>
      </c>
      <c r="J100" s="112">
        <f t="shared" ca="1" si="60"/>
        <v>0</v>
      </c>
      <c r="K100" s="114" t="str">
        <f ca="1">IF($A100&lt;&gt;"",IF(AND(K99="PB",I100&gt;=$W$2),"Bet",IF(K99&lt;&gt;"",K99,IF(AND(I100=0,MAX(I$5:$I99)&gt;=$W$1),"PB",""))),"")</f>
        <v/>
      </c>
      <c r="L100" s="114" t="str">
        <f ca="1">IF($A100&lt;&gt;"",IF(AND(L99="PB",J100&gt;=$W$2),"Bet",IF(L99&lt;&gt;"",L99,IF(AND(J100=0,MAX(J$5:$J99)&gt;=$W$1),"PB",""))),"")</f>
        <v/>
      </c>
      <c r="M100" s="41">
        <f t="shared" ca="1" si="65"/>
        <v>1</v>
      </c>
      <c r="N100" s="34">
        <f t="shared" ca="1" si="81"/>
        <v>1</v>
      </c>
      <c r="O100" s="43" t="str">
        <f t="shared" ca="1" si="66"/>
        <v/>
      </c>
      <c r="P100" s="43" t="str">
        <f t="shared" ca="1" si="67"/>
        <v/>
      </c>
      <c r="Q100" s="21">
        <f t="shared" ca="1" si="68"/>
        <v>0</v>
      </c>
      <c r="R100" s="66">
        <f t="shared" ca="1" si="69"/>
        <v>0</v>
      </c>
      <c r="S100" s="33" t="str">
        <f t="shared" ca="1" si="50"/>
        <v>E</v>
      </c>
      <c r="T100" s="21">
        <f ca="1">COUNTIF($S$5:$S100,T$4)</f>
        <v>48</v>
      </c>
      <c r="U100" s="21">
        <f ca="1">COUNTIF($S$5:$S100,U$4)</f>
        <v>48</v>
      </c>
      <c r="V100" s="112">
        <f t="shared" ca="1" si="61"/>
        <v>0</v>
      </c>
      <c r="W100" s="112">
        <f t="shared" ca="1" si="62"/>
        <v>2</v>
      </c>
      <c r="X100" s="114" t="str">
        <f ca="1">IF($A100&lt;&gt;"",IF(AND(X99="PB",V100&gt;=$W$2),"Bet",IF(X99&lt;&gt;"",X99,IF(AND(V100=0,MAX($V$5:V99)&gt;=$W$1),"PB",""))),"")</f>
        <v/>
      </c>
      <c r="Y100" s="114" t="str">
        <f ca="1">IF($A100&lt;&gt;"",IF(AND(Y99="PB",W100&gt;=$W$2),"Bet",IF(Y99&lt;&gt;"",Y99,IF(AND(W100=0,MAX($W$5:W99)&gt;=$W$1),"PB",""))),"")</f>
        <v/>
      </c>
      <c r="Z100" s="41">
        <f t="shared" ca="1" si="70"/>
        <v>1</v>
      </c>
      <c r="AA100" s="34">
        <f t="shared" ca="1" si="82"/>
        <v>1</v>
      </c>
      <c r="AB100" s="43" t="str">
        <f t="shared" ca="1" si="71"/>
        <v/>
      </c>
      <c r="AC100" s="43" t="str">
        <f t="shared" ca="1" si="72"/>
        <v/>
      </c>
      <c r="AD100" s="21">
        <f t="shared" ca="1" si="73"/>
        <v>0</v>
      </c>
      <c r="AE100" s="66">
        <f t="shared" ca="1" si="74"/>
        <v>0</v>
      </c>
      <c r="AF100" s="33" t="str">
        <f t="shared" ca="1" si="51"/>
        <v>H</v>
      </c>
      <c r="AG100" s="21">
        <f ca="1">COUNTIF($AF$5:$AF100,AG$4)</f>
        <v>45</v>
      </c>
      <c r="AH100" s="21">
        <f ca="1">COUNTIF($AF$5:$AF100,AH$4)</f>
        <v>51</v>
      </c>
      <c r="AI100" s="112">
        <f t="shared" ca="1" si="63"/>
        <v>0</v>
      </c>
      <c r="AJ100" s="112">
        <f t="shared" ca="1" si="64"/>
        <v>1</v>
      </c>
      <c r="AK100" s="114" t="str">
        <f ca="1">IF($A100&lt;&gt;"",IF(AND(AK99="PB",AI100&gt;=$W$2),"Bet",IF(AK99&lt;&gt;"",AK99,IF(AND(AI100=0,MAX($AI$5:AI99)&gt;=$W$1),"PB",""))),"")</f>
        <v/>
      </c>
      <c r="AL100" s="114" t="str">
        <f ca="1">IF($A100&lt;&gt;"",IF(AND(AL99="PB",AJ100&gt;=$W$2),"Bet",IF(AL99&lt;&gt;"",AL99,IF(AND(AJ100=0,MAX($AJ$5:AJ99)&gt;=$W$1),"PB",""))),"")</f>
        <v/>
      </c>
      <c r="AM100" s="41">
        <f t="shared" ca="1" si="75"/>
        <v>1</v>
      </c>
      <c r="AN100" s="34">
        <f t="shared" ca="1" si="83"/>
        <v>1</v>
      </c>
      <c r="AO100" s="43" t="str">
        <f t="shared" ca="1" si="76"/>
        <v/>
      </c>
      <c r="AP100" s="43" t="str">
        <f t="shared" ca="1" si="77"/>
        <v/>
      </c>
      <c r="AQ100" s="21">
        <f t="shared" ca="1" si="78"/>
        <v>0</v>
      </c>
      <c r="AR100" s="66">
        <f t="shared" ca="1" si="79"/>
        <v>0</v>
      </c>
      <c r="AS100" s="89">
        <f t="shared" ca="1" si="52"/>
        <v>0</v>
      </c>
      <c r="AT100" s="34">
        <f t="shared" ca="1" si="80"/>
        <v>1</v>
      </c>
      <c r="AU100" s="24">
        <f t="shared" ca="1" si="54"/>
        <v>0</v>
      </c>
      <c r="AV100" s="17">
        <f t="shared" ca="1" si="55"/>
        <v>0</v>
      </c>
      <c r="AW100" s="44">
        <f t="shared" ca="1" si="56"/>
        <v>0</v>
      </c>
      <c r="AX100" s="15">
        <f t="shared" ca="1" si="57"/>
        <v>0</v>
      </c>
      <c r="AY100" s="44">
        <f t="shared" ca="1" si="45"/>
        <v>0</v>
      </c>
      <c r="AZ100" s="40"/>
      <c r="BA100" s="40"/>
      <c r="BB100" s="40"/>
      <c r="BC100" s="40"/>
      <c r="BD100" s="40"/>
      <c r="BE100" s="40"/>
      <c r="BF100" s="40"/>
      <c r="BG100" s="40"/>
      <c r="BH100" s="40"/>
      <c r="BI100" s="40"/>
      <c r="BJ100" s="40"/>
      <c r="BK100" s="40"/>
      <c r="BL100" s="40"/>
      <c r="BM100" s="40"/>
      <c r="BN100" s="40"/>
      <c r="BO100" s="40"/>
      <c r="BP100" s="40"/>
      <c r="BQ100" s="40"/>
      <c r="BR100" s="40"/>
      <c r="BS100" s="40"/>
      <c r="BT100" s="40"/>
      <c r="BU100" s="40"/>
      <c r="BV100" s="40"/>
      <c r="BW100" s="40"/>
      <c r="BX100" s="40"/>
      <c r="BY100" s="40"/>
      <c r="BZ100" s="40"/>
      <c r="CA100" s="40"/>
      <c r="CB100" s="40"/>
      <c r="CC100" s="40"/>
      <c r="CD100" s="40"/>
      <c r="CE100" s="40"/>
      <c r="CF100" s="40"/>
      <c r="CG100" s="40"/>
      <c r="CH100" s="40"/>
      <c r="CI100" s="40"/>
      <c r="CJ100" s="40"/>
      <c r="CK100" s="40"/>
      <c r="CL100" s="40"/>
      <c r="CM100" s="40"/>
      <c r="CN100" s="40"/>
      <c r="CO100" s="40"/>
      <c r="CP100" s="40"/>
      <c r="CQ100" s="40"/>
      <c r="CR100" s="40"/>
      <c r="CS100" s="40"/>
      <c r="CT100" s="40"/>
      <c r="CU100" s="40"/>
      <c r="CV100" s="40"/>
      <c r="CW100" s="40"/>
      <c r="CX100" s="40"/>
      <c r="CY100" s="40"/>
      <c r="CZ100" s="40"/>
      <c r="DA100" s="40"/>
      <c r="DB100" s="40"/>
      <c r="DC100" s="40"/>
      <c r="DD100" s="40"/>
      <c r="DE100" s="40"/>
      <c r="DF100" s="40"/>
      <c r="DG100" s="40"/>
      <c r="DH100" s="40"/>
      <c r="DI100" s="40"/>
      <c r="DJ100" s="40"/>
      <c r="DK100" s="40"/>
      <c r="DL100" s="40"/>
      <c r="DM100" s="40"/>
      <c r="DN100" s="40"/>
      <c r="DO100" s="40"/>
      <c r="DP100" s="40"/>
      <c r="DQ100" s="40"/>
      <c r="DR100" s="40"/>
      <c r="DS100" s="40"/>
      <c r="DT100" s="40"/>
      <c r="DU100" s="40"/>
      <c r="DV100" s="50" t="e">
        <f>IF(#REF!&lt;&gt;"",#REF!&amp;",","")</f>
        <v>#REF!</v>
      </c>
      <c r="DW100" s="50" t="e">
        <f>IF(#REF!&lt;&gt;"",#REF!&amp;",","")</f>
        <v>#REF!</v>
      </c>
      <c r="DX100" s="50" t="e">
        <f>IF(#REF!&lt;&gt;"",#REF!&amp;",","")</f>
        <v>#REF!</v>
      </c>
      <c r="DY100" s="50" t="e">
        <f>IF(#REF!="","",CONCATENATE(#REF!,","))</f>
        <v>#REF!</v>
      </c>
      <c r="DZ100" s="50" t="e">
        <f>IF(#REF!="","",CONCATENATE(#REF!,","))</f>
        <v>#REF!</v>
      </c>
      <c r="EA100" s="50" t="e">
        <f>IF(#REF!="","",CONCATENATE(#REF!,","))</f>
        <v>#REF!</v>
      </c>
      <c r="EB100" s="52" t="e">
        <f>IF(#REF!&lt;&gt;"",#REF!&amp;",","")</f>
        <v>#REF!</v>
      </c>
      <c r="EC100" s="52" t="e">
        <f>IF(#REF!&lt;&gt;"",#REF!&amp;",","")</f>
        <v>#REF!</v>
      </c>
      <c r="ED100" s="52" t="e">
        <f>IF(#REF!&lt;&gt;"",#REF!&amp;",","")</f>
        <v>#REF!</v>
      </c>
      <c r="EE100" s="52" t="e">
        <f>IF(#REF!="","",CONCATENATE(#REF!,","))</f>
        <v>#REF!</v>
      </c>
      <c r="EF100" s="52" t="e">
        <f>IF(#REF!="","",CONCATENATE(#REF!,","))</f>
        <v>#REF!</v>
      </c>
      <c r="EG100" s="52" t="e">
        <f>IF(#REF!="","",CONCATENATE(#REF!,","))</f>
        <v>#REF!</v>
      </c>
      <c r="EK100" s="36"/>
      <c r="EW100" s="88">
        <f t="shared" ca="1" si="58"/>
        <v>7</v>
      </c>
    </row>
    <row r="101" spans="1:153" ht="15">
      <c r="A101" s="88">
        <f t="shared" ca="1" si="53"/>
        <v>22</v>
      </c>
      <c r="B101" s="21" t="str">
        <f t="shared" ca="1" si="48"/>
        <v>DB</v>
      </c>
      <c r="C101" s="7" t="str">
        <f t="shared" ca="1" si="42"/>
        <v/>
      </c>
      <c r="D101" s="34">
        <f t="shared" ca="1" si="43"/>
        <v>0</v>
      </c>
      <c r="E101" s="7" t="str">
        <f t="shared" si="44"/>
        <v/>
      </c>
      <c r="F101" s="33" t="str">
        <f t="shared" ca="1" si="49"/>
        <v>B</v>
      </c>
      <c r="G101" s="21">
        <f ca="1">COUNTIF($F$5:$F101,G$4)</f>
        <v>53</v>
      </c>
      <c r="H101" s="21">
        <f ca="1">COUNTIF($F$5:$F101,H$4)</f>
        <v>44</v>
      </c>
      <c r="I101" s="112">
        <f t="shared" ca="1" si="59"/>
        <v>2</v>
      </c>
      <c r="J101" s="112">
        <f t="shared" ca="1" si="60"/>
        <v>0</v>
      </c>
      <c r="K101" s="114" t="str">
        <f ca="1">IF($A101&lt;&gt;"",IF(AND(K100="PB",I101&gt;=$W$2),"Bet",IF(K100&lt;&gt;"",K100,IF(AND(I101=0,MAX(I$5:$I100)&gt;=$W$1),"PB",""))),"")</f>
        <v/>
      </c>
      <c r="L101" s="114" t="str">
        <f ca="1">IF($A101&lt;&gt;"",IF(AND(L100="PB",J101&gt;=$W$2),"Bet",IF(L100&lt;&gt;"",L100,IF(AND(J101=0,MAX(J$5:$J100)&gt;=$W$1),"PB",""))),"")</f>
        <v/>
      </c>
      <c r="M101" s="41">
        <f t="shared" ca="1" si="65"/>
        <v>1</v>
      </c>
      <c r="N101" s="34">
        <f t="shared" ca="1" si="81"/>
        <v>1</v>
      </c>
      <c r="O101" s="43" t="str">
        <f t="shared" ca="1" si="66"/>
        <v/>
      </c>
      <c r="P101" s="43" t="str">
        <f t="shared" ca="1" si="67"/>
        <v/>
      </c>
      <c r="Q101" s="21">
        <f t="shared" ca="1" si="68"/>
        <v>0</v>
      </c>
      <c r="R101" s="66">
        <f t="shared" ca="1" si="69"/>
        <v>0</v>
      </c>
      <c r="S101" s="33" t="str">
        <f t="shared" ca="1" si="50"/>
        <v>E</v>
      </c>
      <c r="T101" s="21">
        <f ca="1">COUNTIF($S$5:$S101,T$4)</f>
        <v>49</v>
      </c>
      <c r="U101" s="21">
        <f ca="1">COUNTIF($S$5:$S101,U$4)</f>
        <v>48</v>
      </c>
      <c r="V101" s="112">
        <f t="shared" ca="1" si="61"/>
        <v>0</v>
      </c>
      <c r="W101" s="112">
        <f t="shared" ca="1" si="62"/>
        <v>3</v>
      </c>
      <c r="X101" s="114" t="str">
        <f ca="1">IF($A101&lt;&gt;"",IF(AND(X100="PB",V101&gt;=$W$2),"Bet",IF(X100&lt;&gt;"",X100,IF(AND(V101=0,MAX($V$5:V100)&gt;=$W$1),"PB",""))),"")</f>
        <v/>
      </c>
      <c r="Y101" s="114" t="str">
        <f ca="1">IF($A101&lt;&gt;"",IF(AND(Y100="PB",W101&gt;=$W$2),"Bet",IF(Y100&lt;&gt;"",Y100,IF(AND(W101=0,MAX($W$5:W100)&gt;=$W$1),"PB",""))),"")</f>
        <v/>
      </c>
      <c r="Z101" s="41">
        <f t="shared" ca="1" si="70"/>
        <v>1</v>
      </c>
      <c r="AA101" s="34">
        <f t="shared" ca="1" si="82"/>
        <v>1</v>
      </c>
      <c r="AB101" s="43" t="str">
        <f t="shared" ca="1" si="71"/>
        <v/>
      </c>
      <c r="AC101" s="43" t="str">
        <f t="shared" ca="1" si="72"/>
        <v/>
      </c>
      <c r="AD101" s="21">
        <f t="shared" ca="1" si="73"/>
        <v>0</v>
      </c>
      <c r="AE101" s="66">
        <f t="shared" ca="1" si="74"/>
        <v>0</v>
      </c>
      <c r="AF101" s="33" t="str">
        <f t="shared" ca="1" si="51"/>
        <v>H</v>
      </c>
      <c r="AG101" s="21">
        <f ca="1">COUNTIF($AF$5:$AF101,AG$4)</f>
        <v>46</v>
      </c>
      <c r="AH101" s="21">
        <f ca="1">COUNTIF($AF$5:$AF101,AH$4)</f>
        <v>51</v>
      </c>
      <c r="AI101" s="112">
        <f t="shared" ca="1" si="63"/>
        <v>0</v>
      </c>
      <c r="AJ101" s="112">
        <f t="shared" ca="1" si="64"/>
        <v>2</v>
      </c>
      <c r="AK101" s="114" t="str">
        <f ca="1">IF($A101&lt;&gt;"",IF(AND(AK100="PB",AI101&gt;=$W$2),"Bet",IF(AK100&lt;&gt;"",AK100,IF(AND(AI101=0,MAX($AI$5:AI100)&gt;=$W$1),"PB",""))),"")</f>
        <v/>
      </c>
      <c r="AL101" s="114" t="str">
        <f ca="1">IF($A101&lt;&gt;"",IF(AND(AL100="PB",AJ101&gt;=$W$2),"Bet",IF(AL100&lt;&gt;"",AL100,IF(AND(AJ101=0,MAX($AJ$5:AJ100)&gt;=$W$1),"PB",""))),"")</f>
        <v/>
      </c>
      <c r="AM101" s="41">
        <f t="shared" ca="1" si="75"/>
        <v>1</v>
      </c>
      <c r="AN101" s="34">
        <f t="shared" ca="1" si="83"/>
        <v>1</v>
      </c>
      <c r="AO101" s="43" t="str">
        <f t="shared" ca="1" si="76"/>
        <v/>
      </c>
      <c r="AP101" s="43" t="str">
        <f t="shared" ca="1" si="77"/>
        <v/>
      </c>
      <c r="AQ101" s="21">
        <f t="shared" ca="1" si="78"/>
        <v>0</v>
      </c>
      <c r="AR101" s="66">
        <f t="shared" ca="1" si="79"/>
        <v>0</v>
      </c>
      <c r="AS101" s="89">
        <f t="shared" ca="1" si="52"/>
        <v>0</v>
      </c>
      <c r="AT101" s="34">
        <f t="shared" ca="1" si="80"/>
        <v>1</v>
      </c>
      <c r="AU101" s="24">
        <f t="shared" ca="1" si="54"/>
        <v>0</v>
      </c>
      <c r="AV101" s="17">
        <f t="shared" ca="1" si="55"/>
        <v>0</v>
      </c>
      <c r="AW101" s="44">
        <f t="shared" ca="1" si="56"/>
        <v>0</v>
      </c>
      <c r="AX101" s="15">
        <f t="shared" ca="1" si="57"/>
        <v>0</v>
      </c>
      <c r="AY101" s="44">
        <f t="shared" ca="1" si="45"/>
        <v>0</v>
      </c>
      <c r="AZ101" s="40"/>
      <c r="BA101" s="40"/>
      <c r="BB101" s="40"/>
      <c r="BC101" s="40"/>
      <c r="BD101" s="40"/>
      <c r="BE101" s="40"/>
      <c r="BF101" s="40"/>
      <c r="BG101" s="40"/>
      <c r="BH101" s="40"/>
      <c r="BI101" s="40"/>
      <c r="BJ101" s="40"/>
      <c r="BK101" s="40"/>
      <c r="BL101" s="40"/>
      <c r="BM101" s="40"/>
      <c r="BN101" s="40"/>
      <c r="BO101" s="40"/>
      <c r="BP101" s="40"/>
      <c r="BQ101" s="40"/>
      <c r="BR101" s="40"/>
      <c r="BS101" s="40"/>
      <c r="BT101" s="40"/>
      <c r="BU101" s="40"/>
      <c r="BV101" s="40"/>
      <c r="BW101" s="40"/>
      <c r="BX101" s="40"/>
      <c r="BY101" s="40"/>
      <c r="BZ101" s="40"/>
      <c r="CA101" s="40"/>
      <c r="CB101" s="40"/>
      <c r="CC101" s="40"/>
      <c r="CD101" s="40"/>
      <c r="CE101" s="40"/>
      <c r="CF101" s="40"/>
      <c r="CG101" s="40"/>
      <c r="CH101" s="40"/>
      <c r="CI101" s="40"/>
      <c r="CJ101" s="40"/>
      <c r="CK101" s="40"/>
      <c r="CL101" s="40"/>
      <c r="CM101" s="40"/>
      <c r="CN101" s="40"/>
      <c r="CO101" s="40"/>
      <c r="CP101" s="40"/>
      <c r="CQ101" s="40"/>
      <c r="CR101" s="40"/>
      <c r="CS101" s="40"/>
      <c r="CT101" s="40"/>
      <c r="CU101" s="40"/>
      <c r="CV101" s="40"/>
      <c r="CW101" s="40"/>
      <c r="CX101" s="40"/>
      <c r="CY101" s="40"/>
      <c r="CZ101" s="40"/>
      <c r="DA101" s="40"/>
      <c r="DB101" s="40"/>
      <c r="DC101" s="40"/>
      <c r="DD101" s="40"/>
      <c r="DE101" s="40"/>
      <c r="DF101" s="40"/>
      <c r="DG101" s="40"/>
      <c r="DH101" s="40"/>
      <c r="DI101" s="40"/>
      <c r="DJ101" s="40"/>
      <c r="DK101" s="40"/>
      <c r="DL101" s="40"/>
      <c r="DM101" s="40"/>
      <c r="DN101" s="40"/>
      <c r="DO101" s="40"/>
      <c r="DP101" s="40"/>
      <c r="DQ101" s="40"/>
      <c r="DR101" s="40"/>
      <c r="DS101" s="40"/>
      <c r="DT101" s="40"/>
      <c r="DU101" s="40"/>
      <c r="DV101" s="50" t="e">
        <f>IF(#REF!&lt;&gt;"",#REF!&amp;",","")</f>
        <v>#REF!</v>
      </c>
      <c r="DW101" s="50" t="e">
        <f>IF(#REF!&lt;&gt;"",#REF!&amp;",","")</f>
        <v>#REF!</v>
      </c>
      <c r="DX101" s="50" t="e">
        <f>IF(#REF!&lt;&gt;"",#REF!&amp;",","")</f>
        <v>#REF!</v>
      </c>
      <c r="DY101" s="50" t="e">
        <f>IF(#REF!="","",CONCATENATE(#REF!,","))</f>
        <v>#REF!</v>
      </c>
      <c r="DZ101" s="50" t="e">
        <f>IF(#REF!="","",CONCATENATE(#REF!,","))</f>
        <v>#REF!</v>
      </c>
      <c r="EA101" s="50" t="e">
        <f>IF(#REF!="","",CONCATENATE(#REF!,","))</f>
        <v>#REF!</v>
      </c>
      <c r="EB101" s="52" t="e">
        <f>IF(#REF!&lt;&gt;"",#REF!&amp;",","")</f>
        <v>#REF!</v>
      </c>
      <c r="EC101" s="52" t="e">
        <f>IF(#REF!&lt;&gt;"",#REF!&amp;",","")</f>
        <v>#REF!</v>
      </c>
      <c r="ED101" s="52" t="e">
        <f>IF(#REF!&lt;&gt;"",#REF!&amp;",","")</f>
        <v>#REF!</v>
      </c>
      <c r="EE101" s="52" t="e">
        <f>IF(#REF!="","",CONCATENATE(#REF!,","))</f>
        <v>#REF!</v>
      </c>
      <c r="EF101" s="52" t="e">
        <f>IF(#REF!="","",CONCATENATE(#REF!,","))</f>
        <v>#REF!</v>
      </c>
      <c r="EG101" s="52" t="e">
        <f>IF(#REF!="","",CONCATENATE(#REF!,","))</f>
        <v>#REF!</v>
      </c>
      <c r="EK101" s="36"/>
      <c r="EW101" s="88">
        <f t="shared" ca="1" si="58"/>
        <v>9</v>
      </c>
    </row>
    <row r="102" spans="1:153" ht="15">
      <c r="A102" s="88">
        <f t="shared" ca="1" si="53"/>
        <v>34</v>
      </c>
      <c r="B102" s="21" t="str">
        <f t="shared" ca="1" si="48"/>
        <v>DB</v>
      </c>
      <c r="C102" s="7" t="str">
        <f t="shared" ca="1" si="42"/>
        <v/>
      </c>
      <c r="D102" s="34">
        <f t="shared" ca="1" si="43"/>
        <v>0</v>
      </c>
      <c r="E102" s="7" t="str">
        <f t="shared" si="44"/>
        <v/>
      </c>
      <c r="F102" s="33" t="str">
        <f t="shared" ca="1" si="49"/>
        <v>R</v>
      </c>
      <c r="G102" s="21">
        <f ca="1">COUNTIF($F$5:$F102,G$4)</f>
        <v>54</v>
      </c>
      <c r="H102" s="21">
        <f ca="1">COUNTIF($F$5:$F102,H$4)</f>
        <v>44</v>
      </c>
      <c r="I102" s="112">
        <f t="shared" ca="1" si="59"/>
        <v>0</v>
      </c>
      <c r="J102" s="112">
        <f t="shared" ca="1" si="60"/>
        <v>1</v>
      </c>
      <c r="K102" s="114" t="str">
        <f ca="1">IF($A102&lt;&gt;"",IF(AND(K101="PB",I102&gt;=$W$2),"Bet",IF(K101&lt;&gt;"",K101,IF(AND(I102=0,MAX(I$5:$I101)&gt;=$W$1),"PB",""))),"")</f>
        <v/>
      </c>
      <c r="L102" s="114" t="str">
        <f ca="1">IF($A102&lt;&gt;"",IF(AND(L101="PB",J102&gt;=$W$2),"Bet",IF(L101&lt;&gt;"",L101,IF(AND(J102=0,MAX(J$5:$J101)&gt;=$W$1),"PB",""))),"")</f>
        <v/>
      </c>
      <c r="M102" s="41">
        <f t="shared" ca="1" si="65"/>
        <v>1</v>
      </c>
      <c r="N102" s="34">
        <f t="shared" ca="1" si="81"/>
        <v>1</v>
      </c>
      <c r="O102" s="43" t="str">
        <f t="shared" ca="1" si="66"/>
        <v/>
      </c>
      <c r="P102" s="43" t="str">
        <f t="shared" ca="1" si="67"/>
        <v/>
      </c>
      <c r="Q102" s="21">
        <f t="shared" ca="1" si="68"/>
        <v>0</v>
      </c>
      <c r="R102" s="66">
        <f t="shared" ca="1" si="69"/>
        <v>0</v>
      </c>
      <c r="S102" s="33" t="str">
        <f t="shared" ca="1" si="50"/>
        <v>E</v>
      </c>
      <c r="T102" s="21">
        <f ca="1">COUNTIF($S$5:$S102,T$4)</f>
        <v>50</v>
      </c>
      <c r="U102" s="21">
        <f ca="1">COUNTIF($S$5:$S102,U$4)</f>
        <v>48</v>
      </c>
      <c r="V102" s="112">
        <f t="shared" ca="1" si="61"/>
        <v>0</v>
      </c>
      <c r="W102" s="112">
        <f t="shared" ca="1" si="62"/>
        <v>4</v>
      </c>
      <c r="X102" s="114" t="str">
        <f ca="1">IF($A102&lt;&gt;"",IF(AND(X101="PB",V102&gt;=$W$2),"Bet",IF(X101&lt;&gt;"",X101,IF(AND(V102=0,MAX($V$5:V101)&gt;=$W$1),"PB",""))),"")</f>
        <v/>
      </c>
      <c r="Y102" s="114" t="str">
        <f ca="1">IF($A102&lt;&gt;"",IF(AND(Y101="PB",W102&gt;=$W$2),"Bet",IF(Y101&lt;&gt;"",Y101,IF(AND(W102=0,MAX($W$5:W101)&gt;=$W$1),"PB",""))),"")</f>
        <v/>
      </c>
      <c r="Z102" s="41">
        <f t="shared" ca="1" si="70"/>
        <v>1</v>
      </c>
      <c r="AA102" s="34">
        <f t="shared" ca="1" si="82"/>
        <v>1</v>
      </c>
      <c r="AB102" s="43" t="str">
        <f t="shared" ca="1" si="71"/>
        <v/>
      </c>
      <c r="AC102" s="43" t="str">
        <f t="shared" ca="1" si="72"/>
        <v/>
      </c>
      <c r="AD102" s="21">
        <f t="shared" ca="1" si="73"/>
        <v>0</v>
      </c>
      <c r="AE102" s="66">
        <f t="shared" ca="1" si="74"/>
        <v>0</v>
      </c>
      <c r="AF102" s="33" t="str">
        <f t="shared" ca="1" si="51"/>
        <v>H</v>
      </c>
      <c r="AG102" s="21">
        <f ca="1">COUNTIF($AF$5:$AF102,AG$4)</f>
        <v>47</v>
      </c>
      <c r="AH102" s="21">
        <f ca="1">COUNTIF($AF$5:$AF102,AH$4)</f>
        <v>51</v>
      </c>
      <c r="AI102" s="112">
        <f t="shared" ca="1" si="63"/>
        <v>0</v>
      </c>
      <c r="AJ102" s="112">
        <f t="shared" ca="1" si="64"/>
        <v>3</v>
      </c>
      <c r="AK102" s="114" t="str">
        <f ca="1">IF($A102&lt;&gt;"",IF(AND(AK101="PB",AI102&gt;=$W$2),"Bet",IF(AK101&lt;&gt;"",AK101,IF(AND(AI102=0,MAX($AI$5:AI101)&gt;=$W$1),"PB",""))),"")</f>
        <v/>
      </c>
      <c r="AL102" s="114" t="str">
        <f ca="1">IF($A102&lt;&gt;"",IF(AND(AL101="PB",AJ102&gt;=$W$2),"Bet",IF(AL101&lt;&gt;"",AL101,IF(AND(AJ102=0,MAX($AJ$5:AJ101)&gt;=$W$1),"PB",""))),"")</f>
        <v/>
      </c>
      <c r="AM102" s="41">
        <f t="shared" ca="1" si="75"/>
        <v>1</v>
      </c>
      <c r="AN102" s="34">
        <f t="shared" ca="1" si="83"/>
        <v>1</v>
      </c>
      <c r="AO102" s="43" t="str">
        <f t="shared" ca="1" si="76"/>
        <v/>
      </c>
      <c r="AP102" s="43" t="str">
        <f t="shared" ca="1" si="77"/>
        <v/>
      </c>
      <c r="AQ102" s="21">
        <f t="shared" ca="1" si="78"/>
        <v>0</v>
      </c>
      <c r="AR102" s="66">
        <f t="shared" ca="1" si="79"/>
        <v>0</v>
      </c>
      <c r="AS102" s="89">
        <f t="shared" ca="1" si="52"/>
        <v>0</v>
      </c>
      <c r="AT102" s="34">
        <f t="shared" ca="1" si="80"/>
        <v>1</v>
      </c>
      <c r="AU102" s="24">
        <f t="shared" ca="1" si="54"/>
        <v>0</v>
      </c>
      <c r="AV102" s="17">
        <f t="shared" ca="1" si="55"/>
        <v>0</v>
      </c>
      <c r="AW102" s="44">
        <f t="shared" ca="1" si="56"/>
        <v>0</v>
      </c>
      <c r="AX102" s="15">
        <f t="shared" ca="1" si="57"/>
        <v>0</v>
      </c>
      <c r="AY102" s="44">
        <f t="shared" ca="1" si="45"/>
        <v>0</v>
      </c>
      <c r="AZ102" s="40"/>
      <c r="BA102" s="40"/>
      <c r="BB102" s="40"/>
      <c r="BC102" s="40"/>
      <c r="BD102" s="40"/>
      <c r="BE102" s="40"/>
      <c r="BF102" s="40"/>
      <c r="BG102" s="40"/>
      <c r="BH102" s="40"/>
      <c r="BI102" s="40"/>
      <c r="BJ102" s="40"/>
      <c r="BK102" s="40"/>
      <c r="BL102" s="40"/>
      <c r="BM102" s="40"/>
      <c r="BN102" s="40"/>
      <c r="BO102" s="40"/>
      <c r="BP102" s="40"/>
      <c r="BQ102" s="40"/>
      <c r="BR102" s="40"/>
      <c r="BS102" s="40"/>
      <c r="BT102" s="40"/>
      <c r="BU102" s="40"/>
      <c r="BV102" s="40"/>
      <c r="BW102" s="40"/>
      <c r="BX102" s="40"/>
      <c r="BY102" s="40"/>
      <c r="BZ102" s="40"/>
      <c r="CA102" s="40"/>
      <c r="CB102" s="40"/>
      <c r="CC102" s="40"/>
      <c r="CD102" s="40"/>
      <c r="CE102" s="40"/>
      <c r="CF102" s="40"/>
      <c r="CG102" s="40"/>
      <c r="CH102" s="40"/>
      <c r="CI102" s="40"/>
      <c r="CJ102" s="40"/>
      <c r="CK102" s="40"/>
      <c r="CL102" s="40"/>
      <c r="CM102" s="40"/>
      <c r="CN102" s="40"/>
      <c r="CO102" s="40"/>
      <c r="CP102" s="40"/>
      <c r="CQ102" s="40"/>
      <c r="CR102" s="40"/>
      <c r="CS102" s="40"/>
      <c r="CT102" s="40"/>
      <c r="CU102" s="40"/>
      <c r="CV102" s="40"/>
      <c r="CW102" s="40"/>
      <c r="CX102" s="40"/>
      <c r="CY102" s="40"/>
      <c r="CZ102" s="40"/>
      <c r="DA102" s="40"/>
      <c r="DB102" s="40"/>
      <c r="DC102" s="40"/>
      <c r="DD102" s="40"/>
      <c r="DE102" s="40"/>
      <c r="DF102" s="40"/>
      <c r="DG102" s="40"/>
      <c r="DH102" s="40"/>
      <c r="DI102" s="40"/>
      <c r="DJ102" s="40"/>
      <c r="DK102" s="40"/>
      <c r="DL102" s="40"/>
      <c r="DM102" s="40"/>
      <c r="DN102" s="40"/>
      <c r="DO102" s="40"/>
      <c r="DP102" s="40"/>
      <c r="DQ102" s="40"/>
      <c r="DR102" s="40"/>
      <c r="DS102" s="40"/>
      <c r="DT102" s="40"/>
      <c r="DU102" s="40"/>
      <c r="DV102" s="50" t="e">
        <f>IF(#REF!&lt;&gt;"",#REF!&amp;",","")</f>
        <v>#REF!</v>
      </c>
      <c r="DW102" s="50" t="e">
        <f>IF(#REF!&lt;&gt;"",#REF!&amp;",","")</f>
        <v>#REF!</v>
      </c>
      <c r="DX102" s="50" t="e">
        <f>IF(#REF!&lt;&gt;"",#REF!&amp;",","")</f>
        <v>#REF!</v>
      </c>
      <c r="DY102" s="50" t="e">
        <f>IF(#REF!="","",CONCATENATE(#REF!,","))</f>
        <v>#REF!</v>
      </c>
      <c r="DZ102" s="50" t="e">
        <f>IF(#REF!="","",CONCATENATE(#REF!,","))</f>
        <v>#REF!</v>
      </c>
      <c r="EA102" s="50" t="e">
        <f>IF(#REF!="","",CONCATENATE(#REF!,","))</f>
        <v>#REF!</v>
      </c>
      <c r="EB102" s="52" t="e">
        <f>IF(#REF!&lt;&gt;"",#REF!&amp;",","")</f>
        <v>#REF!</v>
      </c>
      <c r="EC102" s="52" t="e">
        <f>IF(#REF!&lt;&gt;"",#REF!&amp;",","")</f>
        <v>#REF!</v>
      </c>
      <c r="ED102" s="52" t="e">
        <f>IF(#REF!&lt;&gt;"",#REF!&amp;",","")</f>
        <v>#REF!</v>
      </c>
      <c r="EE102" s="52" t="e">
        <f>IF(#REF!="","",CONCATENATE(#REF!,","))</f>
        <v>#REF!</v>
      </c>
      <c r="EF102" s="52" t="e">
        <f>IF(#REF!="","",CONCATENATE(#REF!,","))</f>
        <v>#REF!</v>
      </c>
      <c r="EG102" s="52" t="e">
        <f>IF(#REF!="","",CONCATENATE(#REF!,","))</f>
        <v>#REF!</v>
      </c>
      <c r="EK102" s="36"/>
      <c r="EW102" s="88">
        <f t="shared" ca="1" si="58"/>
        <v>24</v>
      </c>
    </row>
    <row r="103" spans="1:153" ht="15">
      <c r="A103" s="88">
        <f t="shared" ca="1" si="53"/>
        <v>9</v>
      </c>
      <c r="B103" s="21" t="str">
        <f t="shared" ca="1" si="48"/>
        <v>DB</v>
      </c>
      <c r="C103" s="7" t="str">
        <f t="shared" ca="1" si="42"/>
        <v/>
      </c>
      <c r="D103" s="34">
        <f t="shared" ca="1" si="43"/>
        <v>0</v>
      </c>
      <c r="E103" s="7" t="str">
        <f t="shared" si="44"/>
        <v/>
      </c>
      <c r="F103" s="33" t="str">
        <f t="shared" ca="1" si="49"/>
        <v>R</v>
      </c>
      <c r="G103" s="21">
        <f ca="1">COUNTIF($F$5:$F103,G$4)</f>
        <v>55</v>
      </c>
      <c r="H103" s="21">
        <f ca="1">COUNTIF($F$5:$F103,H$4)</f>
        <v>44</v>
      </c>
      <c r="I103" s="112">
        <f t="shared" ca="1" si="59"/>
        <v>0</v>
      </c>
      <c r="J103" s="112">
        <f t="shared" ca="1" si="60"/>
        <v>2</v>
      </c>
      <c r="K103" s="114" t="str">
        <f ca="1">IF($A103&lt;&gt;"",IF(AND(K102="PB",I103&gt;=$W$2),"Bet",IF(K102&lt;&gt;"",K102,IF(AND(I103=0,MAX(I$5:$I102)&gt;=$W$1),"PB",""))),"")</f>
        <v/>
      </c>
      <c r="L103" s="114" t="str">
        <f ca="1">IF($A103&lt;&gt;"",IF(AND(L102="PB",J103&gt;=$W$2),"Bet",IF(L102&lt;&gt;"",L102,IF(AND(J103=0,MAX(J$5:$J102)&gt;=$W$1),"PB",""))),"")</f>
        <v/>
      </c>
      <c r="M103" s="41">
        <f t="shared" ca="1" si="65"/>
        <v>1</v>
      </c>
      <c r="N103" s="34">
        <f t="shared" ca="1" si="81"/>
        <v>1</v>
      </c>
      <c r="O103" s="43" t="str">
        <f t="shared" ca="1" si="66"/>
        <v/>
      </c>
      <c r="P103" s="43" t="str">
        <f t="shared" ca="1" si="67"/>
        <v/>
      </c>
      <c r="Q103" s="21">
        <f t="shared" ca="1" si="68"/>
        <v>0</v>
      </c>
      <c r="R103" s="66">
        <f t="shared" ca="1" si="69"/>
        <v>0</v>
      </c>
      <c r="S103" s="33" t="str">
        <f t="shared" ca="1" si="50"/>
        <v>O</v>
      </c>
      <c r="T103" s="21">
        <f ca="1">COUNTIF($S$5:$S103,T$4)</f>
        <v>50</v>
      </c>
      <c r="U103" s="21">
        <f ca="1">COUNTIF($S$5:$S103,U$4)</f>
        <v>49</v>
      </c>
      <c r="V103" s="112">
        <f t="shared" ca="1" si="61"/>
        <v>1</v>
      </c>
      <c r="W103" s="112">
        <f t="shared" ca="1" si="62"/>
        <v>0</v>
      </c>
      <c r="X103" s="114" t="str">
        <f ca="1">IF($A103&lt;&gt;"",IF(AND(X102="PB",V103&gt;=$W$2),"Bet",IF(X102&lt;&gt;"",X102,IF(AND(V103=0,MAX($V$5:V102)&gt;=$W$1),"PB",""))),"")</f>
        <v/>
      </c>
      <c r="Y103" s="114" t="str">
        <f ca="1">IF($A103&lt;&gt;"",IF(AND(Y102="PB",W103&gt;=$W$2),"Bet",IF(Y102&lt;&gt;"",Y102,IF(AND(W103=0,MAX($W$5:W102)&gt;=$W$1),"PB",""))),"")</f>
        <v/>
      </c>
      <c r="Z103" s="41">
        <f t="shared" ca="1" si="70"/>
        <v>1</v>
      </c>
      <c r="AA103" s="34">
        <f t="shared" ca="1" si="82"/>
        <v>1</v>
      </c>
      <c r="AB103" s="43" t="str">
        <f t="shared" ca="1" si="71"/>
        <v/>
      </c>
      <c r="AC103" s="43" t="str">
        <f t="shared" ca="1" si="72"/>
        <v/>
      </c>
      <c r="AD103" s="21">
        <f t="shared" ca="1" si="73"/>
        <v>0</v>
      </c>
      <c r="AE103" s="66">
        <f t="shared" ca="1" si="74"/>
        <v>0</v>
      </c>
      <c r="AF103" s="33" t="str">
        <f t="shared" ca="1" si="51"/>
        <v>L</v>
      </c>
      <c r="AG103" s="21">
        <f ca="1">COUNTIF($AF$5:$AF103,AG$4)</f>
        <v>47</v>
      </c>
      <c r="AH103" s="21">
        <f ca="1">COUNTIF($AF$5:$AF103,AH$4)</f>
        <v>52</v>
      </c>
      <c r="AI103" s="112">
        <f t="shared" ca="1" si="63"/>
        <v>1</v>
      </c>
      <c r="AJ103" s="112">
        <f t="shared" ca="1" si="64"/>
        <v>0</v>
      </c>
      <c r="AK103" s="114" t="str">
        <f ca="1">IF($A103&lt;&gt;"",IF(AND(AK102="PB",AI103&gt;=$W$2),"Bet",IF(AK102&lt;&gt;"",AK102,IF(AND(AI103=0,MAX($AI$5:AI102)&gt;=$W$1),"PB",""))),"")</f>
        <v/>
      </c>
      <c r="AL103" s="114" t="str">
        <f ca="1">IF($A103&lt;&gt;"",IF(AND(AL102="PB",AJ103&gt;=$W$2),"Bet",IF(AL102&lt;&gt;"",AL102,IF(AND(AJ103=0,MAX($AJ$5:AJ102)&gt;=$W$1),"PB",""))),"")</f>
        <v/>
      </c>
      <c r="AM103" s="41">
        <f t="shared" ca="1" si="75"/>
        <v>1</v>
      </c>
      <c r="AN103" s="34">
        <f t="shared" ca="1" si="83"/>
        <v>1</v>
      </c>
      <c r="AO103" s="43" t="str">
        <f t="shared" ca="1" si="76"/>
        <v/>
      </c>
      <c r="AP103" s="43" t="str">
        <f t="shared" ca="1" si="77"/>
        <v/>
      </c>
      <c r="AQ103" s="21">
        <f t="shared" ca="1" si="78"/>
        <v>0</v>
      </c>
      <c r="AR103" s="66">
        <f t="shared" ca="1" si="79"/>
        <v>0</v>
      </c>
      <c r="AS103" s="89">
        <f t="shared" ca="1" si="52"/>
        <v>0</v>
      </c>
      <c r="AT103" s="34">
        <f t="shared" ca="1" si="80"/>
        <v>1</v>
      </c>
      <c r="AU103" s="24">
        <f t="shared" ca="1" si="54"/>
        <v>0</v>
      </c>
      <c r="AV103" s="17">
        <f t="shared" ca="1" si="55"/>
        <v>0</v>
      </c>
      <c r="AW103" s="44">
        <f t="shared" ca="1" si="56"/>
        <v>0</v>
      </c>
      <c r="AX103" s="15">
        <f t="shared" ca="1" si="57"/>
        <v>0</v>
      </c>
      <c r="AY103" s="44">
        <f t="shared" ca="1" si="45"/>
        <v>0</v>
      </c>
      <c r="AZ103" s="40"/>
      <c r="BA103" s="40"/>
      <c r="BB103" s="40"/>
      <c r="BC103" s="40"/>
      <c r="BD103" s="40"/>
      <c r="BE103" s="40"/>
      <c r="BF103" s="40"/>
      <c r="BG103" s="40"/>
      <c r="BH103" s="40"/>
      <c r="BI103" s="40"/>
      <c r="BJ103" s="40"/>
      <c r="BK103" s="40"/>
      <c r="BL103" s="40"/>
      <c r="BM103" s="40"/>
      <c r="BN103" s="40"/>
      <c r="BO103" s="40"/>
      <c r="BP103" s="40"/>
      <c r="BQ103" s="40"/>
      <c r="BR103" s="40"/>
      <c r="BS103" s="40"/>
      <c r="BT103" s="40"/>
      <c r="BU103" s="40"/>
      <c r="BV103" s="40"/>
      <c r="BW103" s="40"/>
      <c r="BX103" s="40"/>
      <c r="BY103" s="40"/>
      <c r="BZ103" s="40"/>
      <c r="CA103" s="40"/>
      <c r="CB103" s="40"/>
      <c r="CC103" s="40"/>
      <c r="CD103" s="40"/>
      <c r="CE103" s="40"/>
      <c r="CF103" s="40"/>
      <c r="CG103" s="40"/>
      <c r="CH103" s="40"/>
      <c r="CI103" s="40"/>
      <c r="CJ103" s="40"/>
      <c r="CK103" s="40"/>
      <c r="CL103" s="40"/>
      <c r="CM103" s="40"/>
      <c r="CN103" s="40"/>
      <c r="CO103" s="40"/>
      <c r="CP103" s="40"/>
      <c r="CQ103" s="40"/>
      <c r="CR103" s="40"/>
      <c r="CS103" s="40"/>
      <c r="CT103" s="40"/>
      <c r="CU103" s="40"/>
      <c r="CV103" s="40"/>
      <c r="CW103" s="40"/>
      <c r="CX103" s="40"/>
      <c r="CY103" s="40"/>
      <c r="CZ103" s="40"/>
      <c r="DA103" s="40"/>
      <c r="DB103" s="40"/>
      <c r="DC103" s="40"/>
      <c r="DD103" s="40"/>
      <c r="DE103" s="40"/>
      <c r="DF103" s="40"/>
      <c r="DG103" s="40"/>
      <c r="DH103" s="40"/>
      <c r="DI103" s="40"/>
      <c r="DJ103" s="40"/>
      <c r="DK103" s="40"/>
      <c r="DL103" s="40"/>
      <c r="DM103" s="40"/>
      <c r="DN103" s="40"/>
      <c r="DO103" s="40"/>
      <c r="DP103" s="40"/>
      <c r="DQ103" s="40"/>
      <c r="DR103" s="40"/>
      <c r="DS103" s="40"/>
      <c r="DT103" s="40"/>
      <c r="DU103" s="40"/>
      <c r="DV103" s="50" t="e">
        <f>IF(#REF!&lt;&gt;"",#REF!&amp;",","")</f>
        <v>#REF!</v>
      </c>
      <c r="DW103" s="50" t="e">
        <f>IF(#REF!&lt;&gt;"",#REF!&amp;",","")</f>
        <v>#REF!</v>
      </c>
      <c r="DX103" s="50" t="e">
        <f>IF(#REF!&lt;&gt;"",#REF!&amp;",","")</f>
        <v>#REF!</v>
      </c>
      <c r="DY103" s="50" t="e">
        <f>IF(#REF!="","",CONCATENATE(#REF!,","))</f>
        <v>#REF!</v>
      </c>
      <c r="DZ103" s="50" t="e">
        <f>IF(#REF!="","",CONCATENATE(#REF!,","))</f>
        <v>#REF!</v>
      </c>
      <c r="EA103" s="50" t="e">
        <f>IF(#REF!="","",CONCATENATE(#REF!,","))</f>
        <v>#REF!</v>
      </c>
      <c r="EB103" s="52" t="e">
        <f>IF(#REF!&lt;&gt;"",#REF!&amp;",","")</f>
        <v>#REF!</v>
      </c>
      <c r="EC103" s="52" t="e">
        <f>IF(#REF!&lt;&gt;"",#REF!&amp;",","")</f>
        <v>#REF!</v>
      </c>
      <c r="ED103" s="52" t="e">
        <f>IF(#REF!&lt;&gt;"",#REF!&amp;",","")</f>
        <v>#REF!</v>
      </c>
      <c r="EE103" s="52" t="e">
        <f>IF(#REF!="","",CONCATENATE(#REF!,","))</f>
        <v>#REF!</v>
      </c>
      <c r="EF103" s="52" t="e">
        <f>IF(#REF!="","",CONCATENATE(#REF!,","))</f>
        <v>#REF!</v>
      </c>
      <c r="EG103" s="52" t="e">
        <f>IF(#REF!="","",CONCATENATE(#REF!,","))</f>
        <v>#REF!</v>
      </c>
      <c r="EK103" s="36"/>
      <c r="EW103" s="88">
        <f t="shared" ca="1" si="58"/>
        <v>31</v>
      </c>
    </row>
    <row r="104" spans="1:153" ht="15">
      <c r="A104" s="88">
        <f t="shared" ca="1" si="53"/>
        <v>28</v>
      </c>
      <c r="B104" s="21" t="str">
        <f t="shared" ca="1" si="48"/>
        <v>DB</v>
      </c>
      <c r="C104" s="7" t="str">
        <f t="shared" ca="1" si="42"/>
        <v/>
      </c>
      <c r="D104" s="34">
        <f t="shared" ca="1" si="43"/>
        <v>0</v>
      </c>
      <c r="E104" s="7" t="str">
        <f t="shared" si="44"/>
        <v/>
      </c>
      <c r="F104" s="33" t="str">
        <f t="shared" ca="1" si="49"/>
        <v>B</v>
      </c>
      <c r="G104" s="21">
        <f ca="1">COUNTIF($F$5:$F104,G$4)</f>
        <v>55</v>
      </c>
      <c r="H104" s="21">
        <f ca="1">COUNTIF($F$5:$F104,H$4)</f>
        <v>45</v>
      </c>
      <c r="I104" s="112">
        <f t="shared" ca="1" si="59"/>
        <v>1</v>
      </c>
      <c r="J104" s="112">
        <f t="shared" ca="1" si="60"/>
        <v>0</v>
      </c>
      <c r="K104" s="114" t="str">
        <f ca="1">IF($A104&lt;&gt;"",IF(AND(K103="PB",I104&gt;=$W$2),"Bet",IF(K103&lt;&gt;"",K103,IF(AND(I104=0,MAX(I$5:$I103)&gt;=$W$1),"PB",""))),"")</f>
        <v/>
      </c>
      <c r="L104" s="114" t="str">
        <f ca="1">IF($A104&lt;&gt;"",IF(AND(L103="PB",J104&gt;=$W$2),"Bet",IF(L103&lt;&gt;"",L103,IF(AND(J104=0,MAX(J$5:$J103)&gt;=$W$1),"PB",""))),"")</f>
        <v/>
      </c>
      <c r="M104" s="41">
        <f t="shared" ca="1" si="65"/>
        <v>1</v>
      </c>
      <c r="N104" s="34">
        <f t="shared" ca="1" si="81"/>
        <v>1</v>
      </c>
      <c r="O104" s="43" t="str">
        <f t="shared" ca="1" si="66"/>
        <v/>
      </c>
      <c r="P104" s="43" t="str">
        <f t="shared" ca="1" si="67"/>
        <v/>
      </c>
      <c r="Q104" s="21">
        <f t="shared" ca="1" si="68"/>
        <v>0</v>
      </c>
      <c r="R104" s="66">
        <f t="shared" ca="1" si="69"/>
        <v>0</v>
      </c>
      <c r="S104" s="33" t="str">
        <f t="shared" ca="1" si="50"/>
        <v>E</v>
      </c>
      <c r="T104" s="21">
        <f ca="1">COUNTIF($S$5:$S104,T$4)</f>
        <v>51</v>
      </c>
      <c r="U104" s="21">
        <f ca="1">COUNTIF($S$5:$S104,U$4)</f>
        <v>49</v>
      </c>
      <c r="V104" s="112">
        <f t="shared" ca="1" si="61"/>
        <v>0</v>
      </c>
      <c r="W104" s="112">
        <f t="shared" ca="1" si="62"/>
        <v>1</v>
      </c>
      <c r="X104" s="114" t="str">
        <f ca="1">IF($A104&lt;&gt;"",IF(AND(X103="PB",V104&gt;=$W$2),"Bet",IF(X103&lt;&gt;"",X103,IF(AND(V104=0,MAX($V$5:V103)&gt;=$W$1),"PB",""))),"")</f>
        <v/>
      </c>
      <c r="Y104" s="114" t="str">
        <f ca="1">IF($A104&lt;&gt;"",IF(AND(Y103="PB",W104&gt;=$W$2),"Bet",IF(Y103&lt;&gt;"",Y103,IF(AND(W104=0,MAX($W$5:W103)&gt;=$W$1),"PB",""))),"")</f>
        <v/>
      </c>
      <c r="Z104" s="41">
        <f t="shared" ca="1" si="70"/>
        <v>1</v>
      </c>
      <c r="AA104" s="34">
        <f t="shared" ca="1" si="82"/>
        <v>1</v>
      </c>
      <c r="AB104" s="43" t="str">
        <f t="shared" ca="1" si="71"/>
        <v/>
      </c>
      <c r="AC104" s="43" t="str">
        <f t="shared" ca="1" si="72"/>
        <v/>
      </c>
      <c r="AD104" s="21">
        <f t="shared" ca="1" si="73"/>
        <v>0</v>
      </c>
      <c r="AE104" s="66">
        <f t="shared" ca="1" si="74"/>
        <v>0</v>
      </c>
      <c r="AF104" s="33" t="str">
        <f t="shared" ca="1" si="51"/>
        <v>H</v>
      </c>
      <c r="AG104" s="21">
        <f ca="1">COUNTIF($AF$5:$AF104,AG$4)</f>
        <v>48</v>
      </c>
      <c r="AH104" s="21">
        <f ca="1">COUNTIF($AF$5:$AF104,AH$4)</f>
        <v>52</v>
      </c>
      <c r="AI104" s="112">
        <f t="shared" ca="1" si="63"/>
        <v>0</v>
      </c>
      <c r="AJ104" s="112">
        <f t="shared" ca="1" si="64"/>
        <v>1</v>
      </c>
      <c r="AK104" s="114" t="str">
        <f ca="1">IF($A104&lt;&gt;"",IF(AND(AK103="PB",AI104&gt;=$W$2),"Bet",IF(AK103&lt;&gt;"",AK103,IF(AND(AI104=0,MAX($AI$5:AI103)&gt;=$W$1),"PB",""))),"")</f>
        <v/>
      </c>
      <c r="AL104" s="114" t="str">
        <f ca="1">IF($A104&lt;&gt;"",IF(AND(AL103="PB",AJ104&gt;=$W$2),"Bet",IF(AL103&lt;&gt;"",AL103,IF(AND(AJ104=0,MAX($AJ$5:AJ103)&gt;=$W$1),"PB",""))),"")</f>
        <v/>
      </c>
      <c r="AM104" s="41">
        <f t="shared" ca="1" si="75"/>
        <v>1</v>
      </c>
      <c r="AN104" s="34">
        <f t="shared" ca="1" si="83"/>
        <v>1</v>
      </c>
      <c r="AO104" s="43" t="str">
        <f t="shared" ca="1" si="76"/>
        <v/>
      </c>
      <c r="AP104" s="43" t="str">
        <f t="shared" ca="1" si="77"/>
        <v/>
      </c>
      <c r="AQ104" s="21">
        <f t="shared" ca="1" si="78"/>
        <v>0</v>
      </c>
      <c r="AR104" s="66">
        <f t="shared" ca="1" si="79"/>
        <v>0</v>
      </c>
      <c r="AS104" s="89">
        <f t="shared" ca="1" si="52"/>
        <v>0</v>
      </c>
      <c r="AT104" s="34">
        <f t="shared" ca="1" si="80"/>
        <v>1</v>
      </c>
      <c r="AU104" s="24">
        <f t="shared" ca="1" si="54"/>
        <v>0</v>
      </c>
      <c r="AV104" s="17">
        <f t="shared" ca="1" si="55"/>
        <v>0</v>
      </c>
      <c r="AW104" s="44">
        <f t="shared" ca="1" si="56"/>
        <v>0</v>
      </c>
      <c r="AX104" s="15">
        <f t="shared" ca="1" si="57"/>
        <v>0</v>
      </c>
      <c r="AY104" s="44">
        <f t="shared" ca="1" si="45"/>
        <v>0</v>
      </c>
      <c r="AZ104" s="40"/>
      <c r="BA104" s="40"/>
      <c r="BB104" s="40"/>
      <c r="BC104" s="40"/>
      <c r="BD104" s="40"/>
      <c r="BE104" s="40"/>
      <c r="BF104" s="40"/>
      <c r="BG104" s="40"/>
      <c r="BH104" s="40"/>
      <c r="BI104" s="40"/>
      <c r="BJ104" s="40"/>
      <c r="BK104" s="40"/>
      <c r="BL104" s="40"/>
      <c r="BM104" s="40"/>
      <c r="BN104" s="40"/>
      <c r="BO104" s="40"/>
      <c r="BP104" s="40"/>
      <c r="BQ104" s="40"/>
      <c r="BR104" s="40"/>
      <c r="BS104" s="40"/>
      <c r="BT104" s="40"/>
      <c r="BU104" s="40"/>
      <c r="BV104" s="40"/>
      <c r="BW104" s="40"/>
      <c r="BX104" s="40"/>
      <c r="BY104" s="40"/>
      <c r="BZ104" s="40"/>
      <c r="CA104" s="40"/>
      <c r="CB104" s="40"/>
      <c r="CC104" s="40"/>
      <c r="CD104" s="40"/>
      <c r="CE104" s="40"/>
      <c r="CF104" s="40"/>
      <c r="CG104" s="40"/>
      <c r="CH104" s="40"/>
      <c r="CI104" s="40"/>
      <c r="CJ104" s="40"/>
      <c r="CK104" s="40"/>
      <c r="CL104" s="40"/>
      <c r="CM104" s="40"/>
      <c r="CN104" s="40"/>
      <c r="CO104" s="40"/>
      <c r="CP104" s="40"/>
      <c r="CQ104" s="40"/>
      <c r="CR104" s="40"/>
      <c r="CS104" s="40"/>
      <c r="CT104" s="40"/>
      <c r="CU104" s="40"/>
      <c r="CV104" s="40"/>
      <c r="CW104" s="40"/>
      <c r="CX104" s="40"/>
      <c r="CY104" s="40"/>
      <c r="CZ104" s="40"/>
      <c r="DA104" s="40"/>
      <c r="DB104" s="40"/>
      <c r="DC104" s="40"/>
      <c r="DD104" s="40"/>
      <c r="DE104" s="40"/>
      <c r="DF104" s="40"/>
      <c r="DG104" s="40"/>
      <c r="DH104" s="40"/>
      <c r="DI104" s="40"/>
      <c r="DJ104" s="40"/>
      <c r="DK104" s="40"/>
      <c r="DL104" s="40"/>
      <c r="DM104" s="40"/>
      <c r="DN104" s="40"/>
      <c r="DO104" s="40"/>
      <c r="DP104" s="40"/>
      <c r="DQ104" s="40"/>
      <c r="DR104" s="40"/>
      <c r="DS104" s="40"/>
      <c r="DT104" s="40"/>
      <c r="DU104" s="40"/>
      <c r="DV104" s="50" t="e">
        <f>IF(#REF!&lt;&gt;"",#REF!&amp;",","")</f>
        <v>#REF!</v>
      </c>
      <c r="DW104" s="50" t="e">
        <f>IF(#REF!&lt;&gt;"",#REF!&amp;",","")</f>
        <v>#REF!</v>
      </c>
      <c r="DX104" s="50" t="e">
        <f>IF(#REF!&lt;&gt;"",#REF!&amp;",","")</f>
        <v>#REF!</v>
      </c>
      <c r="DY104" s="50" t="e">
        <f>IF(#REF!="","",CONCATENATE(#REF!,","))</f>
        <v>#REF!</v>
      </c>
      <c r="DZ104" s="50" t="e">
        <f>IF(#REF!="","",CONCATENATE(#REF!,","))</f>
        <v>#REF!</v>
      </c>
      <c r="EA104" s="50" t="e">
        <f>IF(#REF!="","",CONCATENATE(#REF!,","))</f>
        <v>#REF!</v>
      </c>
      <c r="EB104" s="52" t="e">
        <f>IF(#REF!&lt;&gt;"",#REF!&amp;",","")</f>
        <v>#REF!</v>
      </c>
      <c r="EC104" s="52" t="e">
        <f>IF(#REF!&lt;&gt;"",#REF!&amp;",","")</f>
        <v>#REF!</v>
      </c>
      <c r="ED104" s="52" t="e">
        <f>IF(#REF!&lt;&gt;"",#REF!&amp;",","")</f>
        <v>#REF!</v>
      </c>
      <c r="EE104" s="52" t="e">
        <f>IF(#REF!="","",CONCATENATE(#REF!,","))</f>
        <v>#REF!</v>
      </c>
      <c r="EF104" s="52" t="e">
        <f>IF(#REF!="","",CONCATENATE(#REF!,","))</f>
        <v>#REF!</v>
      </c>
      <c r="EG104" s="52" t="e">
        <f>IF(#REF!="","",CONCATENATE(#REF!,","))</f>
        <v>#REF!</v>
      </c>
      <c r="EK104" s="36"/>
      <c r="EW104" s="88">
        <f t="shared" ca="1" si="58"/>
        <v>24</v>
      </c>
    </row>
    <row r="105" spans="1:153" ht="15">
      <c r="A105" s="88">
        <f t="shared" ca="1" si="53"/>
        <v>8</v>
      </c>
      <c r="B105" s="21" t="str">
        <f t="shared" ca="1" si="48"/>
        <v>DB</v>
      </c>
      <c r="C105" s="7" t="str">
        <f t="shared" ca="1" si="42"/>
        <v/>
      </c>
      <c r="D105" s="34">
        <f t="shared" ca="1" si="43"/>
        <v>0</v>
      </c>
      <c r="E105" s="7" t="str">
        <f t="shared" si="44"/>
        <v/>
      </c>
      <c r="F105" s="33" t="str">
        <f t="shared" ca="1" si="49"/>
        <v>B</v>
      </c>
      <c r="G105" s="21">
        <f ca="1">COUNTIF($F$5:$F105,G$4)</f>
        <v>55</v>
      </c>
      <c r="H105" s="21">
        <f ca="1">COUNTIF($F$5:$F105,H$4)</f>
        <v>46</v>
      </c>
      <c r="I105" s="112">
        <f t="shared" ca="1" si="59"/>
        <v>2</v>
      </c>
      <c r="J105" s="112">
        <f t="shared" ca="1" si="60"/>
        <v>0</v>
      </c>
      <c r="K105" s="114" t="str">
        <f ca="1">IF($A105&lt;&gt;"",IF(AND(K104="PB",I105&gt;=$W$2),"Bet",IF(K104&lt;&gt;"",K104,IF(AND(I105=0,MAX(I$5:$I104)&gt;=$W$1),"PB",""))),"")</f>
        <v/>
      </c>
      <c r="L105" s="114" t="str">
        <f ca="1">IF($A105&lt;&gt;"",IF(AND(L104="PB",J105&gt;=$W$2),"Bet",IF(L104&lt;&gt;"",L104,IF(AND(J105=0,MAX(J$5:$J104)&gt;=$W$1),"PB",""))),"")</f>
        <v/>
      </c>
      <c r="M105" s="41">
        <f t="shared" ca="1" si="65"/>
        <v>1</v>
      </c>
      <c r="N105" s="34">
        <f t="shared" ca="1" si="81"/>
        <v>1</v>
      </c>
      <c r="O105" s="43" t="str">
        <f t="shared" ca="1" si="66"/>
        <v/>
      </c>
      <c r="P105" s="43" t="str">
        <f t="shared" ca="1" si="67"/>
        <v/>
      </c>
      <c r="Q105" s="21">
        <f t="shared" ca="1" si="68"/>
        <v>0</v>
      </c>
      <c r="R105" s="66">
        <f t="shared" ca="1" si="69"/>
        <v>0</v>
      </c>
      <c r="S105" s="33" t="str">
        <f t="shared" ca="1" si="50"/>
        <v>E</v>
      </c>
      <c r="T105" s="21">
        <f ca="1">COUNTIF($S$5:$S105,T$4)</f>
        <v>52</v>
      </c>
      <c r="U105" s="21">
        <f ca="1">COUNTIF($S$5:$S105,U$4)</f>
        <v>49</v>
      </c>
      <c r="V105" s="112">
        <f t="shared" ca="1" si="61"/>
        <v>0</v>
      </c>
      <c r="W105" s="112">
        <f t="shared" ca="1" si="62"/>
        <v>2</v>
      </c>
      <c r="X105" s="114" t="str">
        <f ca="1">IF($A105&lt;&gt;"",IF(AND(X104="PB",V105&gt;=$W$2),"Bet",IF(X104&lt;&gt;"",X104,IF(AND(V105=0,MAX($V$5:V104)&gt;=$W$1),"PB",""))),"")</f>
        <v/>
      </c>
      <c r="Y105" s="114" t="str">
        <f ca="1">IF($A105&lt;&gt;"",IF(AND(Y104="PB",W105&gt;=$W$2),"Bet",IF(Y104&lt;&gt;"",Y104,IF(AND(W105=0,MAX($W$5:W104)&gt;=$W$1),"PB",""))),"")</f>
        <v/>
      </c>
      <c r="Z105" s="41">
        <f t="shared" ca="1" si="70"/>
        <v>1</v>
      </c>
      <c r="AA105" s="34">
        <f t="shared" ca="1" si="82"/>
        <v>1</v>
      </c>
      <c r="AB105" s="43" t="str">
        <f t="shared" ca="1" si="71"/>
        <v/>
      </c>
      <c r="AC105" s="43" t="str">
        <f t="shared" ca="1" si="72"/>
        <v/>
      </c>
      <c r="AD105" s="21">
        <f t="shared" ca="1" si="73"/>
        <v>0</v>
      </c>
      <c r="AE105" s="66">
        <f t="shared" ca="1" si="74"/>
        <v>0</v>
      </c>
      <c r="AF105" s="33" t="str">
        <f t="shared" ca="1" si="51"/>
        <v>L</v>
      </c>
      <c r="AG105" s="21">
        <f ca="1">COUNTIF($AF$5:$AF105,AG$4)</f>
        <v>48</v>
      </c>
      <c r="AH105" s="21">
        <f ca="1">COUNTIF($AF$5:$AF105,AH$4)</f>
        <v>53</v>
      </c>
      <c r="AI105" s="112">
        <f t="shared" ca="1" si="63"/>
        <v>1</v>
      </c>
      <c r="AJ105" s="112">
        <f t="shared" ca="1" si="64"/>
        <v>0</v>
      </c>
      <c r="AK105" s="114" t="str">
        <f ca="1">IF($A105&lt;&gt;"",IF(AND(AK104="PB",AI105&gt;=$W$2),"Bet",IF(AK104&lt;&gt;"",AK104,IF(AND(AI105=0,MAX($AI$5:AI104)&gt;=$W$1),"PB",""))),"")</f>
        <v/>
      </c>
      <c r="AL105" s="114" t="str">
        <f ca="1">IF($A105&lt;&gt;"",IF(AND(AL104="PB",AJ105&gt;=$W$2),"Bet",IF(AL104&lt;&gt;"",AL104,IF(AND(AJ105=0,MAX($AJ$5:AJ104)&gt;=$W$1),"PB",""))),"")</f>
        <v/>
      </c>
      <c r="AM105" s="41">
        <f t="shared" ca="1" si="75"/>
        <v>1</v>
      </c>
      <c r="AN105" s="34">
        <f t="shared" ca="1" si="83"/>
        <v>1</v>
      </c>
      <c r="AO105" s="43" t="str">
        <f t="shared" ca="1" si="76"/>
        <v/>
      </c>
      <c r="AP105" s="43" t="str">
        <f t="shared" ca="1" si="77"/>
        <v/>
      </c>
      <c r="AQ105" s="21">
        <f t="shared" ca="1" si="78"/>
        <v>0</v>
      </c>
      <c r="AR105" s="66">
        <f t="shared" ca="1" si="79"/>
        <v>0</v>
      </c>
      <c r="AS105" s="89">
        <f t="shared" ca="1" si="52"/>
        <v>0</v>
      </c>
      <c r="AT105" s="34">
        <f t="shared" ca="1" si="80"/>
        <v>1</v>
      </c>
      <c r="AU105" s="24">
        <f t="shared" ca="1" si="54"/>
        <v>0</v>
      </c>
      <c r="AV105" s="17">
        <f t="shared" ca="1" si="55"/>
        <v>0</v>
      </c>
      <c r="AW105" s="44">
        <f t="shared" ca="1" si="56"/>
        <v>0</v>
      </c>
      <c r="AX105" s="15">
        <f t="shared" ca="1" si="57"/>
        <v>0</v>
      </c>
      <c r="AY105" s="44">
        <f t="shared" ca="1" si="45"/>
        <v>0</v>
      </c>
      <c r="AZ105" s="40"/>
      <c r="BA105" s="40"/>
      <c r="BB105" s="40"/>
      <c r="BC105" s="40"/>
      <c r="BD105" s="40"/>
      <c r="BE105" s="40"/>
      <c r="BF105" s="40"/>
      <c r="BG105" s="40"/>
      <c r="BH105" s="40"/>
      <c r="BI105" s="40"/>
      <c r="BJ105" s="40"/>
      <c r="BK105" s="40"/>
      <c r="BL105" s="40"/>
      <c r="BM105" s="40"/>
      <c r="BN105" s="40"/>
      <c r="BO105" s="40"/>
      <c r="BP105" s="40"/>
      <c r="BQ105" s="40"/>
      <c r="BR105" s="40"/>
      <c r="BS105" s="40"/>
      <c r="BT105" s="40"/>
      <c r="BU105" s="40"/>
      <c r="BV105" s="40"/>
      <c r="BW105" s="40"/>
      <c r="BX105" s="40"/>
      <c r="BY105" s="40"/>
      <c r="BZ105" s="40"/>
      <c r="CA105" s="40"/>
      <c r="CB105" s="40"/>
      <c r="CC105" s="40"/>
      <c r="CD105" s="40"/>
      <c r="CE105" s="40"/>
      <c r="CF105" s="40"/>
      <c r="CG105" s="40"/>
      <c r="CH105" s="40"/>
      <c r="CI105" s="40"/>
      <c r="CJ105" s="40"/>
      <c r="CK105" s="40"/>
      <c r="CL105" s="40"/>
      <c r="CM105" s="40"/>
      <c r="CN105" s="40"/>
      <c r="CO105" s="40"/>
      <c r="CP105" s="40"/>
      <c r="CQ105" s="40"/>
      <c r="CR105" s="40"/>
      <c r="CS105" s="40"/>
      <c r="CT105" s="40"/>
      <c r="CU105" s="40"/>
      <c r="CV105" s="40"/>
      <c r="CW105" s="40"/>
      <c r="CX105" s="40"/>
      <c r="CY105" s="40"/>
      <c r="CZ105" s="40"/>
      <c r="DA105" s="40"/>
      <c r="DB105" s="40"/>
      <c r="DC105" s="40"/>
      <c r="DD105" s="40"/>
      <c r="DE105" s="40"/>
      <c r="DF105" s="40"/>
      <c r="DG105" s="40"/>
      <c r="DH105" s="40"/>
      <c r="DI105" s="40"/>
      <c r="DJ105" s="40"/>
      <c r="DK105" s="40"/>
      <c r="DL105" s="40"/>
      <c r="DM105" s="40"/>
      <c r="DN105" s="40"/>
      <c r="DO105" s="40"/>
      <c r="DP105" s="40"/>
      <c r="DQ105" s="40"/>
      <c r="DR105" s="40"/>
      <c r="DS105" s="40"/>
      <c r="DT105" s="40"/>
      <c r="DU105" s="40"/>
      <c r="DV105" s="50" t="e">
        <f>IF(#REF!&lt;&gt;"",#REF!&amp;",","")</f>
        <v>#REF!</v>
      </c>
      <c r="DW105" s="50" t="e">
        <f>IF(#REF!&lt;&gt;"",#REF!&amp;",","")</f>
        <v>#REF!</v>
      </c>
      <c r="DX105" s="50" t="e">
        <f>IF(#REF!&lt;&gt;"",#REF!&amp;",","")</f>
        <v>#REF!</v>
      </c>
      <c r="DY105" s="50" t="e">
        <f>IF(#REF!="","",CONCATENATE(#REF!,","))</f>
        <v>#REF!</v>
      </c>
      <c r="DZ105" s="50" t="e">
        <f>IF(#REF!="","",CONCATENATE(#REF!,","))</f>
        <v>#REF!</v>
      </c>
      <c r="EA105" s="50" t="e">
        <f>IF(#REF!="","",CONCATENATE(#REF!,","))</f>
        <v>#REF!</v>
      </c>
      <c r="EB105" s="52" t="e">
        <f>IF(#REF!&lt;&gt;"",#REF!&amp;",","")</f>
        <v>#REF!</v>
      </c>
      <c r="EC105" s="52" t="e">
        <f>IF(#REF!&lt;&gt;"",#REF!&amp;",","")</f>
        <v>#REF!</v>
      </c>
      <c r="ED105" s="52" t="e">
        <f>IF(#REF!&lt;&gt;"",#REF!&amp;",","")</f>
        <v>#REF!</v>
      </c>
      <c r="EE105" s="52" t="e">
        <f>IF(#REF!="","",CONCATENATE(#REF!,","))</f>
        <v>#REF!</v>
      </c>
      <c r="EF105" s="52" t="e">
        <f>IF(#REF!="","",CONCATENATE(#REF!,","))</f>
        <v>#REF!</v>
      </c>
      <c r="EG105" s="52" t="e">
        <f>IF(#REF!="","",CONCATENATE(#REF!,","))</f>
        <v>#REF!</v>
      </c>
      <c r="EK105" s="36"/>
      <c r="EW105" s="88">
        <f t="shared" ca="1" si="58"/>
        <v>35</v>
      </c>
    </row>
    <row r="106" spans="1:153" ht="15">
      <c r="A106" s="88">
        <f t="shared" ca="1" si="53"/>
        <v>17</v>
      </c>
      <c r="B106" s="21" t="str">
        <f t="shared" ca="1" si="48"/>
        <v>DB</v>
      </c>
      <c r="C106" s="7" t="str">
        <f t="shared" ref="C106:C169" ca="1" si="84">IF(AND(AW106=0,AX106=0),"",IF(AW106="Profit Target","profit target",IF(AX106="Stop Loss","stop loss","")))</f>
        <v/>
      </c>
      <c r="D106" s="34">
        <f t="shared" ref="D106:D169" ca="1" si="85">AU106</f>
        <v>0</v>
      </c>
      <c r="E106" s="7" t="str">
        <f t="shared" ref="E106:E169" si="86">CK107&amp;CL107&amp;CM107&amp;CN107&amp;CO107&amp;CP107&amp;CQ107&amp;CR107&amp;CS107&amp;CT107&amp;CU107&amp;CV107&amp;CW107&amp;CX107&amp;CY107&amp;CZ107&amp;DA107&amp;DB107&amp;DC107&amp;DD107&amp;DE107&amp;DF107&amp;DG107&amp;DH107&amp;DI107&amp;DJ107&amp;DK107&amp;DL107&amp;DM107&amp;DN107&amp;DO107&amp;DP107&amp;DQ107&amp;DR107&amp;DS107&amp;DT107&amp;DU107</f>
        <v/>
      </c>
      <c r="F106" s="33" t="str">
        <f t="shared" ca="1" si="49"/>
        <v>B</v>
      </c>
      <c r="G106" s="21">
        <f ca="1">COUNTIF($F$5:$F106,G$4)</f>
        <v>55</v>
      </c>
      <c r="H106" s="21">
        <f ca="1">COUNTIF($F$5:$F106,H$4)</f>
        <v>47</v>
      </c>
      <c r="I106" s="112">
        <f t="shared" ca="1" si="59"/>
        <v>3</v>
      </c>
      <c r="J106" s="112">
        <f t="shared" ca="1" si="60"/>
        <v>0</v>
      </c>
      <c r="K106" s="114" t="str">
        <f ca="1">IF($A106&lt;&gt;"",IF(AND(K105="PB",I106&gt;=$W$2),"Bet",IF(K105&lt;&gt;"",K105,IF(AND(I106=0,MAX(I$5:$I105)&gt;=$W$1),"PB",""))),"")</f>
        <v/>
      </c>
      <c r="L106" s="114" t="str">
        <f ca="1">IF($A106&lt;&gt;"",IF(AND(L105="PB",J106&gt;=$W$2),"Bet",IF(L105&lt;&gt;"",L105,IF(AND(J106=0,MAX(J$5:$J105)&gt;=$W$1),"PB",""))),"")</f>
        <v/>
      </c>
      <c r="M106" s="41">
        <f t="shared" ca="1" si="65"/>
        <v>1</v>
      </c>
      <c r="N106" s="34">
        <f t="shared" ca="1" si="81"/>
        <v>1</v>
      </c>
      <c r="O106" s="43" t="str">
        <f t="shared" ca="1" si="66"/>
        <v/>
      </c>
      <c r="P106" s="43" t="str">
        <f t="shared" ca="1" si="67"/>
        <v/>
      </c>
      <c r="Q106" s="21">
        <f t="shared" ca="1" si="68"/>
        <v>0</v>
      </c>
      <c r="R106" s="66">
        <f t="shared" ca="1" si="69"/>
        <v>0</v>
      </c>
      <c r="S106" s="33" t="str">
        <f t="shared" ca="1" si="50"/>
        <v>O</v>
      </c>
      <c r="T106" s="21">
        <f ca="1">COUNTIF($S$5:$S106,T$4)</f>
        <v>52</v>
      </c>
      <c r="U106" s="21">
        <f ca="1">COUNTIF($S$5:$S106,U$4)</f>
        <v>50</v>
      </c>
      <c r="V106" s="112">
        <f t="shared" ca="1" si="61"/>
        <v>1</v>
      </c>
      <c r="W106" s="112">
        <f t="shared" ca="1" si="62"/>
        <v>0</v>
      </c>
      <c r="X106" s="114" t="str">
        <f ca="1">IF($A106&lt;&gt;"",IF(AND(X105="PB",V106&gt;=$W$2),"Bet",IF(X105&lt;&gt;"",X105,IF(AND(V106=0,MAX($V$5:V105)&gt;=$W$1),"PB",""))),"")</f>
        <v/>
      </c>
      <c r="Y106" s="114" t="str">
        <f ca="1">IF($A106&lt;&gt;"",IF(AND(Y105="PB",W106&gt;=$W$2),"Bet",IF(Y105&lt;&gt;"",Y105,IF(AND(W106=0,MAX($W$5:W105)&gt;=$W$1),"PB",""))),"")</f>
        <v/>
      </c>
      <c r="Z106" s="41">
        <f t="shared" ca="1" si="70"/>
        <v>1</v>
      </c>
      <c r="AA106" s="34">
        <f t="shared" ca="1" si="82"/>
        <v>1</v>
      </c>
      <c r="AB106" s="43" t="str">
        <f t="shared" ca="1" si="71"/>
        <v/>
      </c>
      <c r="AC106" s="43" t="str">
        <f t="shared" ca="1" si="72"/>
        <v/>
      </c>
      <c r="AD106" s="21">
        <f t="shared" ca="1" si="73"/>
        <v>0</v>
      </c>
      <c r="AE106" s="66">
        <f t="shared" ca="1" si="74"/>
        <v>0</v>
      </c>
      <c r="AF106" s="33" t="str">
        <f t="shared" ca="1" si="51"/>
        <v>L</v>
      </c>
      <c r="AG106" s="21">
        <f ca="1">COUNTIF($AF$5:$AF106,AG$4)</f>
        <v>48</v>
      </c>
      <c r="AH106" s="21">
        <f ca="1">COUNTIF($AF$5:$AF106,AH$4)</f>
        <v>54</v>
      </c>
      <c r="AI106" s="112">
        <f t="shared" ca="1" si="63"/>
        <v>2</v>
      </c>
      <c r="AJ106" s="112">
        <f t="shared" ca="1" si="64"/>
        <v>0</v>
      </c>
      <c r="AK106" s="114" t="str">
        <f ca="1">IF($A106&lt;&gt;"",IF(AND(AK105="PB",AI106&gt;=$W$2),"Bet",IF(AK105&lt;&gt;"",AK105,IF(AND(AI106=0,MAX($AI$5:AI105)&gt;=$W$1),"PB",""))),"")</f>
        <v/>
      </c>
      <c r="AL106" s="114" t="str">
        <f ca="1">IF($A106&lt;&gt;"",IF(AND(AL105="PB",AJ106&gt;=$W$2),"Bet",IF(AL105&lt;&gt;"",AL105,IF(AND(AJ106=0,MAX($AJ$5:AJ105)&gt;=$W$1),"PB",""))),"")</f>
        <v/>
      </c>
      <c r="AM106" s="41">
        <f t="shared" ca="1" si="75"/>
        <v>1</v>
      </c>
      <c r="AN106" s="34">
        <f t="shared" ca="1" si="83"/>
        <v>1</v>
      </c>
      <c r="AO106" s="43" t="str">
        <f t="shared" ca="1" si="76"/>
        <v/>
      </c>
      <c r="AP106" s="43" t="str">
        <f t="shared" ca="1" si="77"/>
        <v/>
      </c>
      <c r="AQ106" s="21">
        <f t="shared" ca="1" si="78"/>
        <v>0</v>
      </c>
      <c r="AR106" s="66">
        <f t="shared" ca="1" si="79"/>
        <v>0</v>
      </c>
      <c r="AS106" s="89">
        <f t="shared" ca="1" si="52"/>
        <v>0</v>
      </c>
      <c r="AT106" s="34">
        <f t="shared" ca="1" si="80"/>
        <v>1</v>
      </c>
      <c r="AU106" s="24">
        <f t="shared" ca="1" si="54"/>
        <v>0</v>
      </c>
      <c r="AV106" s="17">
        <f t="shared" ca="1" si="55"/>
        <v>0</v>
      </c>
      <c r="AW106" s="44">
        <f t="shared" ca="1" si="56"/>
        <v>0</v>
      </c>
      <c r="AX106" s="15">
        <f t="shared" ca="1" si="57"/>
        <v>0</v>
      </c>
      <c r="AY106" s="44">
        <f t="shared" ref="AY106:AY169" ca="1" si="87">IF(AV106&gt;AY105,AV106,AY105)</f>
        <v>0</v>
      </c>
      <c r="AZ106" s="40"/>
      <c r="BA106" s="40"/>
      <c r="BB106" s="40"/>
      <c r="BC106" s="40"/>
      <c r="BD106" s="40"/>
      <c r="BE106" s="40"/>
      <c r="BF106" s="40"/>
      <c r="BG106" s="40"/>
      <c r="BH106" s="40"/>
      <c r="BI106" s="40"/>
      <c r="BJ106" s="40"/>
      <c r="BK106" s="40"/>
      <c r="BL106" s="40"/>
      <c r="BM106" s="40"/>
      <c r="BN106" s="40"/>
      <c r="BO106" s="40"/>
      <c r="BP106" s="40"/>
      <c r="BQ106" s="40"/>
      <c r="BR106" s="40"/>
      <c r="BS106" s="40"/>
      <c r="BT106" s="40"/>
      <c r="BU106" s="40"/>
      <c r="BV106" s="40"/>
      <c r="BW106" s="40"/>
      <c r="BX106" s="40"/>
      <c r="BY106" s="40"/>
      <c r="BZ106" s="40"/>
      <c r="CA106" s="40"/>
      <c r="CB106" s="40"/>
      <c r="CC106" s="40"/>
      <c r="CD106" s="40"/>
      <c r="CE106" s="40"/>
      <c r="CF106" s="40"/>
      <c r="CG106" s="40"/>
      <c r="CH106" s="40"/>
      <c r="CI106" s="40"/>
      <c r="CJ106" s="40"/>
      <c r="CK106" s="40"/>
      <c r="CL106" s="40"/>
      <c r="CM106" s="40"/>
      <c r="CN106" s="40"/>
      <c r="CO106" s="40"/>
      <c r="CP106" s="40"/>
      <c r="CQ106" s="40"/>
      <c r="CR106" s="40"/>
      <c r="CS106" s="40"/>
      <c r="CT106" s="40"/>
      <c r="CU106" s="40"/>
      <c r="CV106" s="40"/>
      <c r="CW106" s="40"/>
      <c r="CX106" s="40"/>
      <c r="CY106" s="40"/>
      <c r="CZ106" s="40"/>
      <c r="DA106" s="40"/>
      <c r="DB106" s="40"/>
      <c r="DC106" s="40"/>
      <c r="DD106" s="40"/>
      <c r="DE106" s="40"/>
      <c r="DF106" s="40"/>
      <c r="DG106" s="40"/>
      <c r="DH106" s="40"/>
      <c r="DI106" s="40"/>
      <c r="DJ106" s="40"/>
      <c r="DK106" s="40"/>
      <c r="DL106" s="40"/>
      <c r="DM106" s="40"/>
      <c r="DN106" s="40"/>
      <c r="DO106" s="40"/>
      <c r="DP106" s="40"/>
      <c r="DQ106" s="40"/>
      <c r="DR106" s="40"/>
      <c r="DS106" s="40"/>
      <c r="DT106" s="40"/>
      <c r="DU106" s="40"/>
      <c r="DV106" s="50" t="e">
        <f>IF(#REF!&lt;&gt;"",#REF!&amp;",","")</f>
        <v>#REF!</v>
      </c>
      <c r="DW106" s="50" t="e">
        <f>IF(#REF!&lt;&gt;"",#REF!&amp;",","")</f>
        <v>#REF!</v>
      </c>
      <c r="DX106" s="50" t="e">
        <f>IF(#REF!&lt;&gt;"",#REF!&amp;",","")</f>
        <v>#REF!</v>
      </c>
      <c r="DY106" s="50" t="e">
        <f>IF(#REF!="","",CONCATENATE(#REF!,","))</f>
        <v>#REF!</v>
      </c>
      <c r="DZ106" s="50" t="e">
        <f>IF(#REF!="","",CONCATENATE(#REF!,","))</f>
        <v>#REF!</v>
      </c>
      <c r="EA106" s="50" t="e">
        <f>IF(#REF!="","",CONCATENATE(#REF!,","))</f>
        <v>#REF!</v>
      </c>
      <c r="EB106" s="52" t="e">
        <f>IF(#REF!&lt;&gt;"",#REF!&amp;",","")</f>
        <v>#REF!</v>
      </c>
      <c r="EC106" s="52" t="e">
        <f>IF(#REF!&lt;&gt;"",#REF!&amp;",","")</f>
        <v>#REF!</v>
      </c>
      <c r="ED106" s="52" t="e">
        <f>IF(#REF!&lt;&gt;"",#REF!&amp;",","")</f>
        <v>#REF!</v>
      </c>
      <c r="EE106" s="52" t="e">
        <f>IF(#REF!="","",CONCATENATE(#REF!,","))</f>
        <v>#REF!</v>
      </c>
      <c r="EF106" s="52" t="e">
        <f>IF(#REF!="","",CONCATENATE(#REF!,","))</f>
        <v>#REF!</v>
      </c>
      <c r="EG106" s="52" t="e">
        <f>IF(#REF!="","",CONCATENATE(#REF!,","))</f>
        <v>#REF!</v>
      </c>
      <c r="EK106" s="36"/>
      <c r="EW106" s="88">
        <f t="shared" ca="1" si="58"/>
        <v>5</v>
      </c>
    </row>
    <row r="107" spans="1:153" ht="15">
      <c r="A107" s="88">
        <f t="shared" ca="1" si="53"/>
        <v>11</v>
      </c>
      <c r="B107" s="21" t="str">
        <f t="shared" ca="1" si="48"/>
        <v>DB</v>
      </c>
      <c r="C107" s="7" t="str">
        <f t="shared" ca="1" si="84"/>
        <v/>
      </c>
      <c r="D107" s="34">
        <f t="shared" ca="1" si="85"/>
        <v>0</v>
      </c>
      <c r="E107" s="7" t="str">
        <f t="shared" si="86"/>
        <v/>
      </c>
      <c r="F107" s="33" t="str">
        <f t="shared" ca="1" si="49"/>
        <v>B</v>
      </c>
      <c r="G107" s="21">
        <f ca="1">COUNTIF($F$5:$F107,G$4)</f>
        <v>55</v>
      </c>
      <c r="H107" s="21">
        <f ca="1">COUNTIF($F$5:$F107,H$4)</f>
        <v>48</v>
      </c>
      <c r="I107" s="112">
        <f t="shared" ca="1" si="59"/>
        <v>4</v>
      </c>
      <c r="J107" s="112">
        <f t="shared" ca="1" si="60"/>
        <v>0</v>
      </c>
      <c r="K107" s="114" t="str">
        <f ca="1">IF($A107&lt;&gt;"",IF(AND(K106="PB",I107&gt;=$W$2),"Bet",IF(K106&lt;&gt;"",K106,IF(AND(I107=0,MAX(I$5:$I106)&gt;=$W$1),"PB",""))),"")</f>
        <v/>
      </c>
      <c r="L107" s="114" t="str">
        <f ca="1">IF($A107&lt;&gt;"",IF(AND(L106="PB",J107&gt;=$W$2),"Bet",IF(L106&lt;&gt;"",L106,IF(AND(J107=0,MAX(J$5:$J106)&gt;=$W$1),"PB",""))),"")</f>
        <v/>
      </c>
      <c r="M107" s="41">
        <f t="shared" ca="1" si="65"/>
        <v>1</v>
      </c>
      <c r="N107" s="34">
        <f t="shared" ca="1" si="81"/>
        <v>1</v>
      </c>
      <c r="O107" s="43" t="str">
        <f t="shared" ca="1" si="66"/>
        <v/>
      </c>
      <c r="P107" s="43" t="str">
        <f t="shared" ca="1" si="67"/>
        <v/>
      </c>
      <c r="Q107" s="21">
        <f t="shared" ca="1" si="68"/>
        <v>0</v>
      </c>
      <c r="R107" s="66">
        <f t="shared" ca="1" si="69"/>
        <v>0</v>
      </c>
      <c r="S107" s="33" t="str">
        <f t="shared" ca="1" si="50"/>
        <v>O</v>
      </c>
      <c r="T107" s="21">
        <f ca="1">COUNTIF($S$5:$S107,T$4)</f>
        <v>52</v>
      </c>
      <c r="U107" s="21">
        <f ca="1">COUNTIF($S$5:$S107,U$4)</f>
        <v>51</v>
      </c>
      <c r="V107" s="112">
        <f t="shared" ca="1" si="61"/>
        <v>2</v>
      </c>
      <c r="W107" s="112">
        <f t="shared" ca="1" si="62"/>
        <v>0</v>
      </c>
      <c r="X107" s="114" t="str">
        <f ca="1">IF($A107&lt;&gt;"",IF(AND(X106="PB",V107&gt;=$W$2),"Bet",IF(X106&lt;&gt;"",X106,IF(AND(V107=0,MAX($V$5:V106)&gt;=$W$1),"PB",""))),"")</f>
        <v/>
      </c>
      <c r="Y107" s="114" t="str">
        <f ca="1">IF($A107&lt;&gt;"",IF(AND(Y106="PB",W107&gt;=$W$2),"Bet",IF(Y106&lt;&gt;"",Y106,IF(AND(W107=0,MAX($W$5:W106)&gt;=$W$1),"PB",""))),"")</f>
        <v/>
      </c>
      <c r="Z107" s="41">
        <f t="shared" ca="1" si="70"/>
        <v>1</v>
      </c>
      <c r="AA107" s="34">
        <f t="shared" ca="1" si="82"/>
        <v>1</v>
      </c>
      <c r="AB107" s="43" t="str">
        <f t="shared" ca="1" si="71"/>
        <v/>
      </c>
      <c r="AC107" s="43" t="str">
        <f t="shared" ca="1" si="72"/>
        <v/>
      </c>
      <c r="AD107" s="21">
        <f t="shared" ca="1" si="73"/>
        <v>0</v>
      </c>
      <c r="AE107" s="66">
        <f t="shared" ca="1" si="74"/>
        <v>0</v>
      </c>
      <c r="AF107" s="33" t="str">
        <f t="shared" ca="1" si="51"/>
        <v>L</v>
      </c>
      <c r="AG107" s="21">
        <f ca="1">COUNTIF($AF$5:$AF107,AG$4)</f>
        <v>48</v>
      </c>
      <c r="AH107" s="21">
        <f ca="1">COUNTIF($AF$5:$AF107,AH$4)</f>
        <v>55</v>
      </c>
      <c r="AI107" s="112">
        <f t="shared" ca="1" si="63"/>
        <v>3</v>
      </c>
      <c r="AJ107" s="112">
        <f t="shared" ca="1" si="64"/>
        <v>0</v>
      </c>
      <c r="AK107" s="114" t="str">
        <f ca="1">IF($A107&lt;&gt;"",IF(AND(AK106="PB",AI107&gt;=$W$2),"Bet",IF(AK106&lt;&gt;"",AK106,IF(AND(AI107=0,MAX($AI$5:AI106)&gt;=$W$1),"PB",""))),"")</f>
        <v/>
      </c>
      <c r="AL107" s="114" t="str">
        <f ca="1">IF($A107&lt;&gt;"",IF(AND(AL106="PB",AJ107&gt;=$W$2),"Bet",IF(AL106&lt;&gt;"",AL106,IF(AND(AJ107=0,MAX($AJ$5:AJ106)&gt;=$W$1),"PB",""))),"")</f>
        <v/>
      </c>
      <c r="AM107" s="41">
        <f t="shared" ca="1" si="75"/>
        <v>1</v>
      </c>
      <c r="AN107" s="34">
        <f t="shared" ca="1" si="83"/>
        <v>1</v>
      </c>
      <c r="AO107" s="43" t="str">
        <f t="shared" ca="1" si="76"/>
        <v/>
      </c>
      <c r="AP107" s="43" t="str">
        <f t="shared" ca="1" si="77"/>
        <v/>
      </c>
      <c r="AQ107" s="21">
        <f t="shared" ca="1" si="78"/>
        <v>0</v>
      </c>
      <c r="AR107" s="66">
        <f t="shared" ca="1" si="79"/>
        <v>0</v>
      </c>
      <c r="AS107" s="89">
        <f t="shared" ca="1" si="52"/>
        <v>0</v>
      </c>
      <c r="AT107" s="34">
        <f t="shared" ca="1" si="80"/>
        <v>1</v>
      </c>
      <c r="AU107" s="24">
        <f t="shared" ca="1" si="54"/>
        <v>0</v>
      </c>
      <c r="AV107" s="17">
        <f t="shared" ca="1" si="55"/>
        <v>0</v>
      </c>
      <c r="AW107" s="44">
        <f t="shared" ca="1" si="56"/>
        <v>0</v>
      </c>
      <c r="AX107" s="15">
        <f t="shared" ca="1" si="57"/>
        <v>0</v>
      </c>
      <c r="AY107" s="44">
        <f t="shared" ca="1" si="87"/>
        <v>0</v>
      </c>
      <c r="AZ107" s="40"/>
      <c r="BA107" s="40"/>
      <c r="BB107" s="40"/>
      <c r="BC107" s="40"/>
      <c r="BD107" s="40"/>
      <c r="BE107" s="40"/>
      <c r="BF107" s="40"/>
      <c r="BG107" s="40"/>
      <c r="BH107" s="40"/>
      <c r="BI107" s="40"/>
      <c r="BJ107" s="40"/>
      <c r="BK107" s="40"/>
      <c r="BL107" s="40"/>
      <c r="BM107" s="40"/>
      <c r="BN107" s="40"/>
      <c r="BO107" s="40"/>
      <c r="BP107" s="40"/>
      <c r="BQ107" s="40"/>
      <c r="BR107" s="40"/>
      <c r="BS107" s="40"/>
      <c r="BT107" s="40"/>
      <c r="BU107" s="40"/>
      <c r="BV107" s="40"/>
      <c r="BW107" s="40"/>
      <c r="BX107" s="40"/>
      <c r="BY107" s="40"/>
      <c r="BZ107" s="40"/>
      <c r="CA107" s="40"/>
      <c r="CB107" s="40"/>
      <c r="CC107" s="40"/>
      <c r="CD107" s="40"/>
      <c r="CE107" s="40"/>
      <c r="CF107" s="40"/>
      <c r="CG107" s="40"/>
      <c r="CH107" s="40"/>
      <c r="CI107" s="40"/>
      <c r="CJ107" s="40"/>
      <c r="CK107" s="40"/>
      <c r="CL107" s="40"/>
      <c r="CM107" s="40"/>
      <c r="CN107" s="40"/>
      <c r="CO107" s="40"/>
      <c r="CP107" s="40"/>
      <c r="CQ107" s="40"/>
      <c r="CR107" s="40"/>
      <c r="CS107" s="40"/>
      <c r="CT107" s="40"/>
      <c r="CU107" s="40"/>
      <c r="CV107" s="40"/>
      <c r="CW107" s="40"/>
      <c r="CX107" s="40"/>
      <c r="CY107" s="40"/>
      <c r="CZ107" s="40"/>
      <c r="DA107" s="40"/>
      <c r="DB107" s="40"/>
      <c r="DC107" s="40"/>
      <c r="DD107" s="40"/>
      <c r="DE107" s="40"/>
      <c r="DF107" s="40"/>
      <c r="DG107" s="40"/>
      <c r="DH107" s="40"/>
      <c r="DI107" s="40"/>
      <c r="DJ107" s="40"/>
      <c r="DK107" s="40"/>
      <c r="DL107" s="40"/>
      <c r="DM107" s="40"/>
      <c r="DN107" s="40"/>
      <c r="DO107" s="40"/>
      <c r="DP107" s="40"/>
      <c r="DQ107" s="40"/>
      <c r="DR107" s="40"/>
      <c r="DS107" s="40"/>
      <c r="DT107" s="40"/>
      <c r="DU107" s="40"/>
      <c r="DV107" s="50" t="e">
        <f>IF(#REF!&lt;&gt;"",#REF!&amp;",","")</f>
        <v>#REF!</v>
      </c>
      <c r="DW107" s="50" t="e">
        <f>IF(#REF!&lt;&gt;"",#REF!&amp;",","")</f>
        <v>#REF!</v>
      </c>
      <c r="DX107" s="50" t="e">
        <f>IF(#REF!&lt;&gt;"",#REF!&amp;",","")</f>
        <v>#REF!</v>
      </c>
      <c r="DY107" s="50" t="e">
        <f>IF(#REF!="","",CONCATENATE(#REF!,","))</f>
        <v>#REF!</v>
      </c>
      <c r="DZ107" s="50" t="e">
        <f>IF(#REF!="","",CONCATENATE(#REF!,","))</f>
        <v>#REF!</v>
      </c>
      <c r="EA107" s="50" t="e">
        <f>IF(#REF!="","",CONCATENATE(#REF!,","))</f>
        <v>#REF!</v>
      </c>
      <c r="EB107" s="52" t="e">
        <f>IF(#REF!&lt;&gt;"",#REF!&amp;",","")</f>
        <v>#REF!</v>
      </c>
      <c r="EC107" s="52" t="e">
        <f>IF(#REF!&lt;&gt;"",#REF!&amp;",","")</f>
        <v>#REF!</v>
      </c>
      <c r="ED107" s="52" t="e">
        <f>IF(#REF!&lt;&gt;"",#REF!&amp;",","")</f>
        <v>#REF!</v>
      </c>
      <c r="EE107" s="52" t="e">
        <f>IF(#REF!="","",CONCATENATE(#REF!,","))</f>
        <v>#REF!</v>
      </c>
      <c r="EF107" s="52" t="e">
        <f>IF(#REF!="","",CONCATENATE(#REF!,","))</f>
        <v>#REF!</v>
      </c>
      <c r="EG107" s="52" t="e">
        <f>IF(#REF!="","",CONCATENATE(#REF!,","))</f>
        <v>#REF!</v>
      </c>
      <c r="EK107" s="36"/>
      <c r="EW107" s="88">
        <f t="shared" ca="1" si="58"/>
        <v>23</v>
      </c>
    </row>
    <row r="108" spans="1:153" ht="15">
      <c r="A108" s="88">
        <f t="shared" ca="1" si="53"/>
        <v>20</v>
      </c>
      <c r="B108" s="21" t="str">
        <f t="shared" ca="1" si="48"/>
        <v>DB</v>
      </c>
      <c r="C108" s="7" t="str">
        <f t="shared" ca="1" si="84"/>
        <v/>
      </c>
      <c r="D108" s="34">
        <f t="shared" ca="1" si="85"/>
        <v>0</v>
      </c>
      <c r="E108" s="7" t="str">
        <f t="shared" si="86"/>
        <v/>
      </c>
      <c r="F108" s="33" t="str">
        <f t="shared" ca="1" si="49"/>
        <v>B</v>
      </c>
      <c r="G108" s="21">
        <f ca="1">COUNTIF($F$5:$F108,G$4)</f>
        <v>55</v>
      </c>
      <c r="H108" s="21">
        <f ca="1">COUNTIF($F$5:$F108,H$4)</f>
        <v>49</v>
      </c>
      <c r="I108" s="112">
        <f t="shared" ca="1" si="59"/>
        <v>5</v>
      </c>
      <c r="J108" s="112">
        <f t="shared" ca="1" si="60"/>
        <v>0</v>
      </c>
      <c r="K108" s="114" t="str">
        <f ca="1">IF($A108&lt;&gt;"",IF(AND(K107="PB",I108&gt;=$W$2),"Bet",IF(K107&lt;&gt;"",K107,IF(AND(I108=0,MAX(I$5:$I107)&gt;=$W$1),"PB",""))),"")</f>
        <v/>
      </c>
      <c r="L108" s="114" t="str">
        <f ca="1">IF($A108&lt;&gt;"",IF(AND(L107="PB",J108&gt;=$W$2),"Bet",IF(L107&lt;&gt;"",L107,IF(AND(J108=0,MAX(J$5:$J107)&gt;=$W$1),"PB",""))),"")</f>
        <v/>
      </c>
      <c r="M108" s="41">
        <f t="shared" ca="1" si="65"/>
        <v>1</v>
      </c>
      <c r="N108" s="34">
        <f t="shared" ca="1" si="81"/>
        <v>1</v>
      </c>
      <c r="O108" s="43" t="str">
        <f t="shared" ca="1" si="66"/>
        <v/>
      </c>
      <c r="P108" s="43" t="str">
        <f t="shared" ca="1" si="67"/>
        <v/>
      </c>
      <c r="Q108" s="21">
        <f t="shared" ca="1" si="68"/>
        <v>0</v>
      </c>
      <c r="R108" s="66">
        <f t="shared" ca="1" si="69"/>
        <v>0</v>
      </c>
      <c r="S108" s="33" t="str">
        <f t="shared" ca="1" si="50"/>
        <v>E</v>
      </c>
      <c r="T108" s="21">
        <f ca="1">COUNTIF($S$5:$S108,T$4)</f>
        <v>53</v>
      </c>
      <c r="U108" s="21">
        <f ca="1">COUNTIF($S$5:$S108,U$4)</f>
        <v>51</v>
      </c>
      <c r="V108" s="112">
        <f t="shared" ca="1" si="61"/>
        <v>0</v>
      </c>
      <c r="W108" s="112">
        <f t="shared" ca="1" si="62"/>
        <v>1</v>
      </c>
      <c r="X108" s="114" t="str">
        <f ca="1">IF($A108&lt;&gt;"",IF(AND(X107="PB",V108&gt;=$W$2),"Bet",IF(X107&lt;&gt;"",X107,IF(AND(V108=0,MAX($V$5:V107)&gt;=$W$1),"PB",""))),"")</f>
        <v/>
      </c>
      <c r="Y108" s="114" t="str">
        <f ca="1">IF($A108&lt;&gt;"",IF(AND(Y107="PB",W108&gt;=$W$2),"Bet",IF(Y107&lt;&gt;"",Y107,IF(AND(W108=0,MAX($W$5:W107)&gt;=$W$1),"PB",""))),"")</f>
        <v/>
      </c>
      <c r="Z108" s="41">
        <f t="shared" ca="1" si="70"/>
        <v>1</v>
      </c>
      <c r="AA108" s="34">
        <f t="shared" ca="1" si="82"/>
        <v>1</v>
      </c>
      <c r="AB108" s="43" t="str">
        <f t="shared" ca="1" si="71"/>
        <v/>
      </c>
      <c r="AC108" s="43" t="str">
        <f t="shared" ca="1" si="72"/>
        <v/>
      </c>
      <c r="AD108" s="21">
        <f t="shared" ca="1" si="73"/>
        <v>0</v>
      </c>
      <c r="AE108" s="66">
        <f t="shared" ca="1" si="74"/>
        <v>0</v>
      </c>
      <c r="AF108" s="33" t="str">
        <f t="shared" ca="1" si="51"/>
        <v>H</v>
      </c>
      <c r="AG108" s="21">
        <f ca="1">COUNTIF($AF$5:$AF108,AG$4)</f>
        <v>49</v>
      </c>
      <c r="AH108" s="21">
        <f ca="1">COUNTIF($AF$5:$AF108,AH$4)</f>
        <v>55</v>
      </c>
      <c r="AI108" s="112">
        <f t="shared" ca="1" si="63"/>
        <v>0</v>
      </c>
      <c r="AJ108" s="112">
        <f t="shared" ca="1" si="64"/>
        <v>1</v>
      </c>
      <c r="AK108" s="114" t="str">
        <f ca="1">IF($A108&lt;&gt;"",IF(AND(AK107="PB",AI108&gt;=$W$2),"Bet",IF(AK107&lt;&gt;"",AK107,IF(AND(AI108=0,MAX($AI$5:AI107)&gt;=$W$1),"PB",""))),"")</f>
        <v/>
      </c>
      <c r="AL108" s="114" t="str">
        <f ca="1">IF($A108&lt;&gt;"",IF(AND(AL107="PB",AJ108&gt;=$W$2),"Bet",IF(AL107&lt;&gt;"",AL107,IF(AND(AJ108=0,MAX($AJ$5:AJ107)&gt;=$W$1),"PB",""))),"")</f>
        <v/>
      </c>
      <c r="AM108" s="41">
        <f t="shared" ca="1" si="75"/>
        <v>1</v>
      </c>
      <c r="AN108" s="34">
        <f t="shared" ca="1" si="83"/>
        <v>1</v>
      </c>
      <c r="AO108" s="43" t="str">
        <f t="shared" ca="1" si="76"/>
        <v/>
      </c>
      <c r="AP108" s="43" t="str">
        <f t="shared" ca="1" si="77"/>
        <v/>
      </c>
      <c r="AQ108" s="21">
        <f t="shared" ca="1" si="78"/>
        <v>0</v>
      </c>
      <c r="AR108" s="66">
        <f t="shared" ca="1" si="79"/>
        <v>0</v>
      </c>
      <c r="AS108" s="89">
        <f t="shared" ca="1" si="52"/>
        <v>0</v>
      </c>
      <c r="AT108" s="34">
        <f t="shared" ca="1" si="80"/>
        <v>1</v>
      </c>
      <c r="AU108" s="24">
        <f t="shared" ca="1" si="54"/>
        <v>0</v>
      </c>
      <c r="AV108" s="17">
        <f t="shared" ca="1" si="55"/>
        <v>0</v>
      </c>
      <c r="AW108" s="44">
        <f t="shared" ca="1" si="56"/>
        <v>0</v>
      </c>
      <c r="AX108" s="15">
        <f t="shared" ca="1" si="57"/>
        <v>0</v>
      </c>
      <c r="AY108" s="44">
        <f t="shared" ca="1" si="87"/>
        <v>0</v>
      </c>
      <c r="AZ108" s="40"/>
      <c r="BA108" s="40"/>
      <c r="BB108" s="40"/>
      <c r="BC108" s="40"/>
      <c r="BD108" s="40"/>
      <c r="BE108" s="40"/>
      <c r="BF108" s="40"/>
      <c r="BG108" s="40"/>
      <c r="BH108" s="40"/>
      <c r="BI108" s="40"/>
      <c r="BJ108" s="40"/>
      <c r="BK108" s="40"/>
      <c r="BL108" s="40"/>
      <c r="BM108" s="40"/>
      <c r="BN108" s="40"/>
      <c r="BO108" s="40"/>
      <c r="BP108" s="40"/>
      <c r="BQ108" s="40"/>
      <c r="BR108" s="40"/>
      <c r="BS108" s="40"/>
      <c r="BT108" s="40"/>
      <c r="BU108" s="40"/>
      <c r="BV108" s="40"/>
      <c r="BW108" s="40"/>
      <c r="BX108" s="40"/>
      <c r="BY108" s="40"/>
      <c r="BZ108" s="40"/>
      <c r="CA108" s="40"/>
      <c r="CB108" s="40"/>
      <c r="CC108" s="40"/>
      <c r="CD108" s="40"/>
      <c r="CE108" s="40"/>
      <c r="CF108" s="40"/>
      <c r="CG108" s="40"/>
      <c r="CH108" s="40"/>
      <c r="CI108" s="40"/>
      <c r="CJ108" s="40"/>
      <c r="CK108" s="40"/>
      <c r="CL108" s="40"/>
      <c r="CM108" s="40"/>
      <c r="CN108" s="40"/>
      <c r="CO108" s="40"/>
      <c r="CP108" s="40"/>
      <c r="CQ108" s="40"/>
      <c r="CR108" s="40"/>
      <c r="CS108" s="40"/>
      <c r="CT108" s="40"/>
      <c r="CU108" s="40"/>
      <c r="CV108" s="40"/>
      <c r="CW108" s="40"/>
      <c r="CX108" s="40"/>
      <c r="CY108" s="40"/>
      <c r="CZ108" s="40"/>
      <c r="DA108" s="40"/>
      <c r="DB108" s="40"/>
      <c r="DC108" s="40"/>
      <c r="DD108" s="40"/>
      <c r="DE108" s="40"/>
      <c r="DF108" s="40"/>
      <c r="DG108" s="40"/>
      <c r="DH108" s="40"/>
      <c r="DI108" s="40"/>
      <c r="DJ108" s="40"/>
      <c r="DK108" s="40"/>
      <c r="DL108" s="40"/>
      <c r="DM108" s="40"/>
      <c r="DN108" s="40"/>
      <c r="DO108" s="40"/>
      <c r="DP108" s="40"/>
      <c r="DQ108" s="40"/>
      <c r="DR108" s="40"/>
      <c r="DS108" s="40"/>
      <c r="DT108" s="40"/>
      <c r="DU108" s="40"/>
      <c r="DV108" s="50" t="e">
        <f>IF(#REF!&lt;&gt;"",#REF!&amp;",","")</f>
        <v>#REF!</v>
      </c>
      <c r="DW108" s="50" t="e">
        <f>IF(#REF!&lt;&gt;"",#REF!&amp;",","")</f>
        <v>#REF!</v>
      </c>
      <c r="DX108" s="50" t="e">
        <f>IF(#REF!&lt;&gt;"",#REF!&amp;",","")</f>
        <v>#REF!</v>
      </c>
      <c r="DY108" s="50" t="e">
        <f>IF(#REF!="","",CONCATENATE(#REF!,","))</f>
        <v>#REF!</v>
      </c>
      <c r="DZ108" s="50" t="e">
        <f>IF(#REF!="","",CONCATENATE(#REF!,","))</f>
        <v>#REF!</v>
      </c>
      <c r="EA108" s="50" t="e">
        <f>IF(#REF!="","",CONCATENATE(#REF!,","))</f>
        <v>#REF!</v>
      </c>
      <c r="EB108" s="52" t="e">
        <f>IF(#REF!&lt;&gt;"",#REF!&amp;",","")</f>
        <v>#REF!</v>
      </c>
      <c r="EC108" s="52" t="e">
        <f>IF(#REF!&lt;&gt;"",#REF!&amp;",","")</f>
        <v>#REF!</v>
      </c>
      <c r="ED108" s="52" t="e">
        <f>IF(#REF!&lt;&gt;"",#REF!&amp;",","")</f>
        <v>#REF!</v>
      </c>
      <c r="EE108" s="52" t="e">
        <f>IF(#REF!="","",CONCATENATE(#REF!,","))</f>
        <v>#REF!</v>
      </c>
      <c r="EF108" s="52" t="e">
        <f>IF(#REF!="","",CONCATENATE(#REF!,","))</f>
        <v>#REF!</v>
      </c>
      <c r="EG108" s="52" t="e">
        <f>IF(#REF!="","",CONCATENATE(#REF!,","))</f>
        <v>#REF!</v>
      </c>
      <c r="EK108" s="36"/>
      <c r="EW108" s="88">
        <f t="shared" ca="1" si="58"/>
        <v>18</v>
      </c>
    </row>
    <row r="109" spans="1:153" ht="15">
      <c r="A109" s="88">
        <f t="shared" ca="1" si="53"/>
        <v>18</v>
      </c>
      <c r="B109" s="21" t="str">
        <f t="shared" ca="1" si="48"/>
        <v>DB</v>
      </c>
      <c r="C109" s="7" t="str">
        <f t="shared" ca="1" si="84"/>
        <v/>
      </c>
      <c r="D109" s="34">
        <f t="shared" ca="1" si="85"/>
        <v>0</v>
      </c>
      <c r="E109" s="7" t="str">
        <f t="shared" si="86"/>
        <v/>
      </c>
      <c r="F109" s="33" t="str">
        <f t="shared" ca="1" si="49"/>
        <v>R</v>
      </c>
      <c r="G109" s="21">
        <f ca="1">COUNTIF($F$5:$F109,G$4)</f>
        <v>56</v>
      </c>
      <c r="H109" s="21">
        <f ca="1">COUNTIF($F$5:$F109,H$4)</f>
        <v>49</v>
      </c>
      <c r="I109" s="112">
        <f t="shared" ca="1" si="59"/>
        <v>0</v>
      </c>
      <c r="J109" s="112">
        <f t="shared" ca="1" si="60"/>
        <v>1</v>
      </c>
      <c r="K109" s="114" t="str">
        <f ca="1">IF($A109&lt;&gt;"",IF(AND(K108="PB",I109&gt;=$W$2),"Bet",IF(K108&lt;&gt;"",K108,IF(AND(I109=0,MAX(I$5:$I108)&gt;=$W$1),"PB",""))),"")</f>
        <v/>
      </c>
      <c r="L109" s="114" t="str">
        <f ca="1">IF($A109&lt;&gt;"",IF(AND(L108="PB",J109&gt;=$W$2),"Bet",IF(L108&lt;&gt;"",L108,IF(AND(J109=0,MAX(J$5:$J108)&gt;=$W$1),"PB",""))),"")</f>
        <v/>
      </c>
      <c r="M109" s="41">
        <f t="shared" ca="1" si="65"/>
        <v>1</v>
      </c>
      <c r="N109" s="34">
        <f t="shared" ca="1" si="81"/>
        <v>1</v>
      </c>
      <c r="O109" s="43" t="str">
        <f t="shared" ca="1" si="66"/>
        <v/>
      </c>
      <c r="P109" s="43" t="str">
        <f t="shared" ca="1" si="67"/>
        <v/>
      </c>
      <c r="Q109" s="21">
        <f t="shared" ca="1" si="68"/>
        <v>0</v>
      </c>
      <c r="R109" s="66">
        <f t="shared" ca="1" si="69"/>
        <v>0</v>
      </c>
      <c r="S109" s="33" t="str">
        <f t="shared" ca="1" si="50"/>
        <v>E</v>
      </c>
      <c r="T109" s="21">
        <f ca="1">COUNTIF($S$5:$S109,T$4)</f>
        <v>54</v>
      </c>
      <c r="U109" s="21">
        <f ca="1">COUNTIF($S$5:$S109,U$4)</f>
        <v>51</v>
      </c>
      <c r="V109" s="112">
        <f t="shared" ca="1" si="61"/>
        <v>0</v>
      </c>
      <c r="W109" s="112">
        <f t="shared" ca="1" si="62"/>
        <v>2</v>
      </c>
      <c r="X109" s="114" t="str">
        <f ca="1">IF($A109&lt;&gt;"",IF(AND(X108="PB",V109&gt;=$W$2),"Bet",IF(X108&lt;&gt;"",X108,IF(AND(V109=0,MAX($V$5:V108)&gt;=$W$1),"PB",""))),"")</f>
        <v/>
      </c>
      <c r="Y109" s="114" t="str">
        <f ca="1">IF($A109&lt;&gt;"",IF(AND(Y108="PB",W109&gt;=$W$2),"Bet",IF(Y108&lt;&gt;"",Y108,IF(AND(W109=0,MAX($W$5:W108)&gt;=$W$1),"PB",""))),"")</f>
        <v/>
      </c>
      <c r="Z109" s="41">
        <f t="shared" ca="1" si="70"/>
        <v>1</v>
      </c>
      <c r="AA109" s="34">
        <f t="shared" ca="1" si="82"/>
        <v>1</v>
      </c>
      <c r="AB109" s="43" t="str">
        <f t="shared" ca="1" si="71"/>
        <v/>
      </c>
      <c r="AC109" s="43" t="str">
        <f t="shared" ca="1" si="72"/>
        <v/>
      </c>
      <c r="AD109" s="21">
        <f t="shared" ca="1" si="73"/>
        <v>0</v>
      </c>
      <c r="AE109" s="66">
        <f t="shared" ca="1" si="74"/>
        <v>0</v>
      </c>
      <c r="AF109" s="33" t="str">
        <f t="shared" ca="1" si="51"/>
        <v>L</v>
      </c>
      <c r="AG109" s="21">
        <f ca="1">COUNTIF($AF$5:$AF109,AG$4)</f>
        <v>49</v>
      </c>
      <c r="AH109" s="21">
        <f ca="1">COUNTIF($AF$5:$AF109,AH$4)</f>
        <v>56</v>
      </c>
      <c r="AI109" s="112">
        <f t="shared" ca="1" si="63"/>
        <v>1</v>
      </c>
      <c r="AJ109" s="112">
        <f t="shared" ca="1" si="64"/>
        <v>0</v>
      </c>
      <c r="AK109" s="114" t="str">
        <f ca="1">IF($A109&lt;&gt;"",IF(AND(AK108="PB",AI109&gt;=$W$2),"Bet",IF(AK108&lt;&gt;"",AK108,IF(AND(AI109=0,MAX($AI$5:AI108)&gt;=$W$1),"PB",""))),"")</f>
        <v/>
      </c>
      <c r="AL109" s="114" t="str">
        <f ca="1">IF($A109&lt;&gt;"",IF(AND(AL108="PB",AJ109&gt;=$W$2),"Bet",IF(AL108&lt;&gt;"",AL108,IF(AND(AJ109=0,MAX($AJ$5:AJ108)&gt;=$W$1),"PB",""))),"")</f>
        <v/>
      </c>
      <c r="AM109" s="41">
        <f t="shared" ca="1" si="75"/>
        <v>1</v>
      </c>
      <c r="AN109" s="34">
        <f t="shared" ca="1" si="83"/>
        <v>1</v>
      </c>
      <c r="AO109" s="43" t="str">
        <f t="shared" ca="1" si="76"/>
        <v/>
      </c>
      <c r="AP109" s="43" t="str">
        <f t="shared" ca="1" si="77"/>
        <v/>
      </c>
      <c r="AQ109" s="21">
        <f t="shared" ca="1" si="78"/>
        <v>0</v>
      </c>
      <c r="AR109" s="66">
        <f t="shared" ca="1" si="79"/>
        <v>0</v>
      </c>
      <c r="AS109" s="89">
        <f t="shared" ca="1" si="52"/>
        <v>0</v>
      </c>
      <c r="AT109" s="34">
        <f t="shared" ca="1" si="80"/>
        <v>1</v>
      </c>
      <c r="AU109" s="24">
        <f t="shared" ca="1" si="54"/>
        <v>0</v>
      </c>
      <c r="AV109" s="17">
        <f t="shared" ca="1" si="55"/>
        <v>0</v>
      </c>
      <c r="AW109" s="44">
        <f t="shared" ca="1" si="56"/>
        <v>0</v>
      </c>
      <c r="AX109" s="15">
        <f t="shared" ca="1" si="57"/>
        <v>0</v>
      </c>
      <c r="AY109" s="44">
        <f t="shared" ca="1" si="87"/>
        <v>0</v>
      </c>
      <c r="AZ109" s="40"/>
      <c r="BA109" s="40"/>
      <c r="BB109" s="40"/>
      <c r="BC109" s="40"/>
      <c r="BD109" s="40"/>
      <c r="BE109" s="40"/>
      <c r="BF109" s="40"/>
      <c r="BG109" s="40"/>
      <c r="BH109" s="40"/>
      <c r="BI109" s="40"/>
      <c r="BJ109" s="40"/>
      <c r="BK109" s="40"/>
      <c r="BL109" s="40"/>
      <c r="BM109" s="40"/>
      <c r="BN109" s="40"/>
      <c r="BO109" s="40"/>
      <c r="BP109" s="40"/>
      <c r="BQ109" s="40"/>
      <c r="BR109" s="40"/>
      <c r="BS109" s="40"/>
      <c r="BT109" s="40"/>
      <c r="BU109" s="40"/>
      <c r="BV109" s="40"/>
      <c r="BW109" s="40"/>
      <c r="BX109" s="40"/>
      <c r="BY109" s="40"/>
      <c r="BZ109" s="40"/>
      <c r="CA109" s="40"/>
      <c r="CB109" s="40"/>
      <c r="CC109" s="40"/>
      <c r="CD109" s="40"/>
      <c r="CE109" s="40"/>
      <c r="CF109" s="40"/>
      <c r="CG109" s="40"/>
      <c r="CH109" s="40"/>
      <c r="CI109" s="40"/>
      <c r="CJ109" s="40"/>
      <c r="CK109" s="40"/>
      <c r="CL109" s="40"/>
      <c r="CM109" s="40"/>
      <c r="CN109" s="40"/>
      <c r="CO109" s="40"/>
      <c r="CP109" s="40"/>
      <c r="CQ109" s="40"/>
      <c r="CR109" s="40"/>
      <c r="CS109" s="40"/>
      <c r="CT109" s="40"/>
      <c r="CU109" s="40"/>
      <c r="CV109" s="40"/>
      <c r="CW109" s="40"/>
      <c r="CX109" s="40"/>
      <c r="CY109" s="40"/>
      <c r="CZ109" s="40"/>
      <c r="DA109" s="40"/>
      <c r="DB109" s="40"/>
      <c r="DC109" s="40"/>
      <c r="DD109" s="40"/>
      <c r="DE109" s="40"/>
      <c r="DF109" s="40"/>
      <c r="DG109" s="40"/>
      <c r="DH109" s="40"/>
      <c r="DI109" s="40"/>
      <c r="DJ109" s="40"/>
      <c r="DK109" s="40"/>
      <c r="DL109" s="40"/>
      <c r="DM109" s="40"/>
      <c r="DN109" s="40"/>
      <c r="DO109" s="40"/>
      <c r="DP109" s="40"/>
      <c r="DQ109" s="40"/>
      <c r="DR109" s="40"/>
      <c r="DS109" s="40"/>
      <c r="DT109" s="40"/>
      <c r="DU109" s="40"/>
      <c r="DV109" s="50" t="e">
        <f>IF(#REF!&lt;&gt;"",#REF!&amp;",","")</f>
        <v>#REF!</v>
      </c>
      <c r="DW109" s="50" t="e">
        <f>IF(#REF!&lt;&gt;"",#REF!&amp;",","")</f>
        <v>#REF!</v>
      </c>
      <c r="DX109" s="50" t="e">
        <f>IF(#REF!&lt;&gt;"",#REF!&amp;",","")</f>
        <v>#REF!</v>
      </c>
      <c r="DY109" s="50" t="e">
        <f>IF(#REF!="","",CONCATENATE(#REF!,","))</f>
        <v>#REF!</v>
      </c>
      <c r="DZ109" s="50" t="e">
        <f>IF(#REF!="","",CONCATENATE(#REF!,","))</f>
        <v>#REF!</v>
      </c>
      <c r="EA109" s="50" t="e">
        <f>IF(#REF!="","",CONCATENATE(#REF!,","))</f>
        <v>#REF!</v>
      </c>
      <c r="EB109" s="52" t="e">
        <f>IF(#REF!&lt;&gt;"",#REF!&amp;",","")</f>
        <v>#REF!</v>
      </c>
      <c r="EC109" s="52" t="e">
        <f>IF(#REF!&lt;&gt;"",#REF!&amp;",","")</f>
        <v>#REF!</v>
      </c>
      <c r="ED109" s="52" t="e">
        <f>IF(#REF!&lt;&gt;"",#REF!&amp;",","")</f>
        <v>#REF!</v>
      </c>
      <c r="EE109" s="52" t="e">
        <f>IF(#REF!="","",CONCATENATE(#REF!,","))</f>
        <v>#REF!</v>
      </c>
      <c r="EF109" s="52" t="e">
        <f>IF(#REF!="","",CONCATENATE(#REF!,","))</f>
        <v>#REF!</v>
      </c>
      <c r="EG109" s="52" t="e">
        <f>IF(#REF!="","",CONCATENATE(#REF!,","))</f>
        <v>#REF!</v>
      </c>
      <c r="EK109" s="36"/>
      <c r="EW109" s="88">
        <f t="shared" ca="1" si="58"/>
        <v>7</v>
      </c>
    </row>
    <row r="110" spans="1:153" ht="15">
      <c r="A110" s="88">
        <f t="shared" ca="1" si="53"/>
        <v>21</v>
      </c>
      <c r="B110" s="21" t="str">
        <f t="shared" ca="1" si="48"/>
        <v>DB</v>
      </c>
      <c r="C110" s="7" t="str">
        <f t="shared" ca="1" si="84"/>
        <v/>
      </c>
      <c r="D110" s="34">
        <f t="shared" ca="1" si="85"/>
        <v>0</v>
      </c>
      <c r="E110" s="7" t="str">
        <f t="shared" si="86"/>
        <v/>
      </c>
      <c r="F110" s="33" t="str">
        <f t="shared" ca="1" si="49"/>
        <v>R</v>
      </c>
      <c r="G110" s="21">
        <f ca="1">COUNTIF($F$5:$F110,G$4)</f>
        <v>57</v>
      </c>
      <c r="H110" s="21">
        <f ca="1">COUNTIF($F$5:$F110,H$4)</f>
        <v>49</v>
      </c>
      <c r="I110" s="112">
        <f t="shared" ca="1" si="59"/>
        <v>0</v>
      </c>
      <c r="J110" s="112">
        <f t="shared" ca="1" si="60"/>
        <v>2</v>
      </c>
      <c r="K110" s="114" t="str">
        <f ca="1">IF($A110&lt;&gt;"",IF(AND(K109="PB",I110&gt;=$W$2),"Bet",IF(K109&lt;&gt;"",K109,IF(AND(I110=0,MAX(I$5:$I109)&gt;=$W$1),"PB",""))),"")</f>
        <v/>
      </c>
      <c r="L110" s="114" t="str">
        <f ca="1">IF($A110&lt;&gt;"",IF(AND(L109="PB",J110&gt;=$W$2),"Bet",IF(L109&lt;&gt;"",L109,IF(AND(J110=0,MAX(J$5:$J109)&gt;=$W$1),"PB",""))),"")</f>
        <v/>
      </c>
      <c r="M110" s="41">
        <f t="shared" ca="1" si="65"/>
        <v>1</v>
      </c>
      <c r="N110" s="34">
        <f t="shared" ca="1" si="81"/>
        <v>1</v>
      </c>
      <c r="O110" s="43" t="str">
        <f t="shared" ca="1" si="66"/>
        <v/>
      </c>
      <c r="P110" s="43" t="str">
        <f t="shared" ca="1" si="67"/>
        <v/>
      </c>
      <c r="Q110" s="21">
        <f t="shared" ca="1" si="68"/>
        <v>0</v>
      </c>
      <c r="R110" s="66">
        <f t="shared" ca="1" si="69"/>
        <v>0</v>
      </c>
      <c r="S110" s="33" t="str">
        <f t="shared" ca="1" si="50"/>
        <v>O</v>
      </c>
      <c r="T110" s="21">
        <f ca="1">COUNTIF($S$5:$S110,T$4)</f>
        <v>54</v>
      </c>
      <c r="U110" s="21">
        <f ca="1">COUNTIF($S$5:$S110,U$4)</f>
        <v>52</v>
      </c>
      <c r="V110" s="112">
        <f t="shared" ca="1" si="61"/>
        <v>1</v>
      </c>
      <c r="W110" s="112">
        <f t="shared" ca="1" si="62"/>
        <v>0</v>
      </c>
      <c r="X110" s="114" t="str">
        <f ca="1">IF($A110&lt;&gt;"",IF(AND(X109="PB",V110&gt;=$W$2),"Bet",IF(X109&lt;&gt;"",X109,IF(AND(V110=0,MAX($V$5:V109)&gt;=$W$1),"PB",""))),"")</f>
        <v/>
      </c>
      <c r="Y110" s="114" t="str">
        <f ca="1">IF($A110&lt;&gt;"",IF(AND(Y109="PB",W110&gt;=$W$2),"Bet",IF(Y109&lt;&gt;"",Y109,IF(AND(W110=0,MAX($W$5:W109)&gt;=$W$1),"PB",""))),"")</f>
        <v/>
      </c>
      <c r="Z110" s="41">
        <f t="shared" ca="1" si="70"/>
        <v>1</v>
      </c>
      <c r="AA110" s="34">
        <f t="shared" ca="1" si="82"/>
        <v>1</v>
      </c>
      <c r="AB110" s="43" t="str">
        <f t="shared" ca="1" si="71"/>
        <v/>
      </c>
      <c r="AC110" s="43" t="str">
        <f t="shared" ca="1" si="72"/>
        <v/>
      </c>
      <c r="AD110" s="21">
        <f t="shared" ca="1" si="73"/>
        <v>0</v>
      </c>
      <c r="AE110" s="66">
        <f t="shared" ca="1" si="74"/>
        <v>0</v>
      </c>
      <c r="AF110" s="33" t="str">
        <f t="shared" ca="1" si="51"/>
        <v>H</v>
      </c>
      <c r="AG110" s="21">
        <f ca="1">COUNTIF($AF$5:$AF110,AG$4)</f>
        <v>50</v>
      </c>
      <c r="AH110" s="21">
        <f ca="1">COUNTIF($AF$5:$AF110,AH$4)</f>
        <v>56</v>
      </c>
      <c r="AI110" s="112">
        <f t="shared" ca="1" si="63"/>
        <v>0</v>
      </c>
      <c r="AJ110" s="112">
        <f t="shared" ca="1" si="64"/>
        <v>1</v>
      </c>
      <c r="AK110" s="114" t="str">
        <f ca="1">IF($A110&lt;&gt;"",IF(AND(AK109="PB",AI110&gt;=$W$2),"Bet",IF(AK109&lt;&gt;"",AK109,IF(AND(AI110=0,MAX($AI$5:AI109)&gt;=$W$1),"PB",""))),"")</f>
        <v/>
      </c>
      <c r="AL110" s="114" t="str">
        <f ca="1">IF($A110&lt;&gt;"",IF(AND(AL109="PB",AJ110&gt;=$W$2),"Bet",IF(AL109&lt;&gt;"",AL109,IF(AND(AJ110=0,MAX($AJ$5:AJ109)&gt;=$W$1),"PB",""))),"")</f>
        <v/>
      </c>
      <c r="AM110" s="41">
        <f t="shared" ca="1" si="75"/>
        <v>1</v>
      </c>
      <c r="AN110" s="34">
        <f t="shared" ca="1" si="83"/>
        <v>1</v>
      </c>
      <c r="AO110" s="43" t="str">
        <f t="shared" ca="1" si="76"/>
        <v/>
      </c>
      <c r="AP110" s="43" t="str">
        <f t="shared" ca="1" si="77"/>
        <v/>
      </c>
      <c r="AQ110" s="21">
        <f t="shared" ca="1" si="78"/>
        <v>0</v>
      </c>
      <c r="AR110" s="66">
        <f t="shared" ca="1" si="79"/>
        <v>0</v>
      </c>
      <c r="AS110" s="89">
        <f t="shared" ca="1" si="52"/>
        <v>0</v>
      </c>
      <c r="AT110" s="34">
        <f t="shared" ca="1" si="80"/>
        <v>1</v>
      </c>
      <c r="AU110" s="24">
        <f t="shared" ca="1" si="54"/>
        <v>0</v>
      </c>
      <c r="AV110" s="17">
        <f t="shared" ca="1" si="55"/>
        <v>0</v>
      </c>
      <c r="AW110" s="44">
        <f t="shared" ca="1" si="56"/>
        <v>0</v>
      </c>
      <c r="AX110" s="15">
        <f t="shared" ca="1" si="57"/>
        <v>0</v>
      </c>
      <c r="AY110" s="44">
        <f t="shared" ca="1" si="87"/>
        <v>0</v>
      </c>
      <c r="AZ110" s="40"/>
      <c r="BA110" s="40"/>
      <c r="BB110" s="40"/>
      <c r="BC110" s="40"/>
      <c r="BD110" s="40"/>
      <c r="BE110" s="40"/>
      <c r="BF110" s="40"/>
      <c r="BG110" s="40"/>
      <c r="BH110" s="40"/>
      <c r="BI110" s="40"/>
      <c r="BJ110" s="40"/>
      <c r="BK110" s="40"/>
      <c r="BL110" s="40"/>
      <c r="BM110" s="40"/>
      <c r="BN110" s="40"/>
      <c r="BO110" s="40"/>
      <c r="BP110" s="40"/>
      <c r="BQ110" s="40"/>
      <c r="BR110" s="40"/>
      <c r="BS110" s="40"/>
      <c r="BT110" s="40"/>
      <c r="BU110" s="40"/>
      <c r="BV110" s="40"/>
      <c r="BW110" s="40"/>
      <c r="BX110" s="40"/>
      <c r="BY110" s="40"/>
      <c r="BZ110" s="40"/>
      <c r="CA110" s="40"/>
      <c r="CB110" s="40"/>
      <c r="CC110" s="40"/>
      <c r="CD110" s="40"/>
      <c r="CE110" s="40"/>
      <c r="CF110" s="40"/>
      <c r="CG110" s="40"/>
      <c r="CH110" s="40"/>
      <c r="CI110" s="40"/>
      <c r="CJ110" s="40"/>
      <c r="CK110" s="40"/>
      <c r="CL110" s="40"/>
      <c r="CM110" s="40"/>
      <c r="CN110" s="40"/>
      <c r="CO110" s="40"/>
      <c r="CP110" s="40"/>
      <c r="CQ110" s="40"/>
      <c r="CR110" s="40"/>
      <c r="CS110" s="40"/>
      <c r="CT110" s="40"/>
      <c r="CU110" s="40"/>
      <c r="CV110" s="40"/>
      <c r="CW110" s="40"/>
      <c r="CX110" s="40"/>
      <c r="CY110" s="40"/>
      <c r="CZ110" s="40"/>
      <c r="DA110" s="40"/>
      <c r="DB110" s="40"/>
      <c r="DC110" s="40"/>
      <c r="DD110" s="40"/>
      <c r="DE110" s="40"/>
      <c r="DF110" s="40"/>
      <c r="DG110" s="40"/>
      <c r="DH110" s="40"/>
      <c r="DI110" s="40"/>
      <c r="DJ110" s="40"/>
      <c r="DK110" s="40"/>
      <c r="DL110" s="40"/>
      <c r="DM110" s="40"/>
      <c r="DN110" s="40"/>
      <c r="DO110" s="40"/>
      <c r="DP110" s="40"/>
      <c r="DQ110" s="40"/>
      <c r="DR110" s="40"/>
      <c r="DS110" s="40"/>
      <c r="DT110" s="40"/>
      <c r="DU110" s="40"/>
      <c r="DV110" s="50" t="e">
        <f>IF(#REF!&lt;&gt;"",#REF!&amp;",","")</f>
        <v>#REF!</v>
      </c>
      <c r="DW110" s="50" t="e">
        <f>IF(#REF!&lt;&gt;"",#REF!&amp;",","")</f>
        <v>#REF!</v>
      </c>
      <c r="DX110" s="50" t="e">
        <f>IF(#REF!&lt;&gt;"",#REF!&amp;",","")</f>
        <v>#REF!</v>
      </c>
      <c r="DY110" s="50" t="e">
        <f>IF(#REF!="","",CONCATENATE(#REF!,","))</f>
        <v>#REF!</v>
      </c>
      <c r="DZ110" s="50" t="e">
        <f>IF(#REF!="","",CONCATENATE(#REF!,","))</f>
        <v>#REF!</v>
      </c>
      <c r="EA110" s="50" t="e">
        <f>IF(#REF!="","",CONCATENATE(#REF!,","))</f>
        <v>#REF!</v>
      </c>
      <c r="EB110" s="52" t="e">
        <f>IF(#REF!&lt;&gt;"",#REF!&amp;",","")</f>
        <v>#REF!</v>
      </c>
      <c r="EC110" s="52" t="e">
        <f>IF(#REF!&lt;&gt;"",#REF!&amp;",","")</f>
        <v>#REF!</v>
      </c>
      <c r="ED110" s="52" t="e">
        <f>IF(#REF!&lt;&gt;"",#REF!&amp;",","")</f>
        <v>#REF!</v>
      </c>
      <c r="EE110" s="52" t="e">
        <f>IF(#REF!="","",CONCATENATE(#REF!,","))</f>
        <v>#REF!</v>
      </c>
      <c r="EF110" s="52" t="e">
        <f>IF(#REF!="","",CONCATENATE(#REF!,","))</f>
        <v>#REF!</v>
      </c>
      <c r="EG110" s="52" t="e">
        <f>IF(#REF!="","",CONCATENATE(#REF!,","))</f>
        <v>#REF!</v>
      </c>
      <c r="EK110" s="36"/>
      <c r="EW110" s="88">
        <f t="shared" ca="1" si="58"/>
        <v>28</v>
      </c>
    </row>
    <row r="111" spans="1:153" ht="15">
      <c r="A111" s="88">
        <f t="shared" ca="1" si="53"/>
        <v>32</v>
      </c>
      <c r="B111" s="21" t="str">
        <f t="shared" ca="1" si="48"/>
        <v>DB</v>
      </c>
      <c r="C111" s="7" t="str">
        <f t="shared" ca="1" si="84"/>
        <v/>
      </c>
      <c r="D111" s="34">
        <f t="shared" ca="1" si="85"/>
        <v>0</v>
      </c>
      <c r="E111" s="7" t="str">
        <f t="shared" si="86"/>
        <v/>
      </c>
      <c r="F111" s="33" t="str">
        <f t="shared" ca="1" si="49"/>
        <v>R</v>
      </c>
      <c r="G111" s="21">
        <f ca="1">COUNTIF($F$5:$F111,G$4)</f>
        <v>58</v>
      </c>
      <c r="H111" s="21">
        <f ca="1">COUNTIF($F$5:$F111,H$4)</f>
        <v>49</v>
      </c>
      <c r="I111" s="112">
        <f t="shared" ca="1" si="59"/>
        <v>0</v>
      </c>
      <c r="J111" s="112">
        <f t="shared" ca="1" si="60"/>
        <v>3</v>
      </c>
      <c r="K111" s="114" t="str">
        <f ca="1">IF($A111&lt;&gt;"",IF(AND(K110="PB",I111&gt;=$W$2),"Bet",IF(K110&lt;&gt;"",K110,IF(AND(I111=0,MAX(I$5:$I110)&gt;=$W$1),"PB",""))),"")</f>
        <v/>
      </c>
      <c r="L111" s="114" t="str">
        <f ca="1">IF($A111&lt;&gt;"",IF(AND(L110="PB",J111&gt;=$W$2),"Bet",IF(L110&lt;&gt;"",L110,IF(AND(J111=0,MAX(J$5:$J110)&gt;=$W$1),"PB",""))),"")</f>
        <v/>
      </c>
      <c r="M111" s="41">
        <f t="shared" ca="1" si="65"/>
        <v>1</v>
      </c>
      <c r="N111" s="34">
        <f t="shared" ca="1" si="81"/>
        <v>1</v>
      </c>
      <c r="O111" s="43" t="str">
        <f t="shared" ca="1" si="66"/>
        <v/>
      </c>
      <c r="P111" s="43" t="str">
        <f t="shared" ca="1" si="67"/>
        <v/>
      </c>
      <c r="Q111" s="21">
        <f t="shared" ca="1" si="68"/>
        <v>0</v>
      </c>
      <c r="R111" s="66">
        <f t="shared" ca="1" si="69"/>
        <v>0</v>
      </c>
      <c r="S111" s="33" t="str">
        <f t="shared" ca="1" si="50"/>
        <v>E</v>
      </c>
      <c r="T111" s="21">
        <f ca="1">COUNTIF($S$5:$S111,T$4)</f>
        <v>55</v>
      </c>
      <c r="U111" s="21">
        <f ca="1">COUNTIF($S$5:$S111,U$4)</f>
        <v>52</v>
      </c>
      <c r="V111" s="112">
        <f t="shared" ca="1" si="61"/>
        <v>0</v>
      </c>
      <c r="W111" s="112">
        <f t="shared" ca="1" si="62"/>
        <v>1</v>
      </c>
      <c r="X111" s="114" t="str">
        <f ca="1">IF($A111&lt;&gt;"",IF(AND(X110="PB",V111&gt;=$W$2),"Bet",IF(X110&lt;&gt;"",X110,IF(AND(V111=0,MAX($V$5:V110)&gt;=$W$1),"PB",""))),"")</f>
        <v/>
      </c>
      <c r="Y111" s="114" t="str">
        <f ca="1">IF($A111&lt;&gt;"",IF(AND(Y110="PB",W111&gt;=$W$2),"Bet",IF(Y110&lt;&gt;"",Y110,IF(AND(W111=0,MAX($W$5:W110)&gt;=$W$1),"PB",""))),"")</f>
        <v/>
      </c>
      <c r="Z111" s="41">
        <f t="shared" ca="1" si="70"/>
        <v>1</v>
      </c>
      <c r="AA111" s="34">
        <f t="shared" ca="1" si="82"/>
        <v>1</v>
      </c>
      <c r="AB111" s="43" t="str">
        <f t="shared" ca="1" si="71"/>
        <v/>
      </c>
      <c r="AC111" s="43" t="str">
        <f t="shared" ca="1" si="72"/>
        <v/>
      </c>
      <c r="AD111" s="21">
        <f t="shared" ca="1" si="73"/>
        <v>0</v>
      </c>
      <c r="AE111" s="66">
        <f t="shared" ca="1" si="74"/>
        <v>0</v>
      </c>
      <c r="AF111" s="33" t="str">
        <f t="shared" ca="1" si="51"/>
        <v>H</v>
      </c>
      <c r="AG111" s="21">
        <f ca="1">COUNTIF($AF$5:$AF111,AG$4)</f>
        <v>51</v>
      </c>
      <c r="AH111" s="21">
        <f ca="1">COUNTIF($AF$5:$AF111,AH$4)</f>
        <v>56</v>
      </c>
      <c r="AI111" s="112">
        <f t="shared" ca="1" si="63"/>
        <v>0</v>
      </c>
      <c r="AJ111" s="112">
        <f t="shared" ca="1" si="64"/>
        <v>2</v>
      </c>
      <c r="AK111" s="114" t="str">
        <f ca="1">IF($A111&lt;&gt;"",IF(AND(AK110="PB",AI111&gt;=$W$2),"Bet",IF(AK110&lt;&gt;"",AK110,IF(AND(AI111=0,MAX($AI$5:AI110)&gt;=$W$1),"PB",""))),"")</f>
        <v/>
      </c>
      <c r="AL111" s="114" t="str">
        <f ca="1">IF($A111&lt;&gt;"",IF(AND(AL110="PB",AJ111&gt;=$W$2),"Bet",IF(AL110&lt;&gt;"",AL110,IF(AND(AJ111=0,MAX($AJ$5:AJ110)&gt;=$W$1),"PB",""))),"")</f>
        <v/>
      </c>
      <c r="AM111" s="41">
        <f t="shared" ca="1" si="75"/>
        <v>1</v>
      </c>
      <c r="AN111" s="34">
        <f t="shared" ca="1" si="83"/>
        <v>1</v>
      </c>
      <c r="AO111" s="43" t="str">
        <f t="shared" ca="1" si="76"/>
        <v/>
      </c>
      <c r="AP111" s="43" t="str">
        <f t="shared" ca="1" si="77"/>
        <v/>
      </c>
      <c r="AQ111" s="21">
        <f t="shared" ca="1" si="78"/>
        <v>0</v>
      </c>
      <c r="AR111" s="66">
        <f t="shared" ca="1" si="79"/>
        <v>0</v>
      </c>
      <c r="AS111" s="89">
        <f t="shared" ca="1" si="52"/>
        <v>0</v>
      </c>
      <c r="AT111" s="34">
        <f t="shared" ca="1" si="80"/>
        <v>1</v>
      </c>
      <c r="AU111" s="24">
        <f t="shared" ca="1" si="54"/>
        <v>0</v>
      </c>
      <c r="AV111" s="17">
        <f t="shared" ca="1" si="55"/>
        <v>0</v>
      </c>
      <c r="AW111" s="44">
        <f t="shared" ca="1" si="56"/>
        <v>0</v>
      </c>
      <c r="AX111" s="15">
        <f t="shared" ca="1" si="57"/>
        <v>0</v>
      </c>
      <c r="AY111" s="44">
        <f t="shared" ca="1" si="87"/>
        <v>0</v>
      </c>
      <c r="AZ111" s="40"/>
      <c r="BA111" s="40"/>
      <c r="BB111" s="40"/>
      <c r="BC111" s="40"/>
      <c r="BD111" s="40"/>
      <c r="BE111" s="40"/>
      <c r="BF111" s="40"/>
      <c r="BG111" s="40"/>
      <c r="BH111" s="40"/>
      <c r="BI111" s="40"/>
      <c r="BJ111" s="40"/>
      <c r="BK111" s="40"/>
      <c r="BL111" s="40"/>
      <c r="BM111" s="40"/>
      <c r="BN111" s="40"/>
      <c r="BO111" s="40"/>
      <c r="BP111" s="40"/>
      <c r="BQ111" s="40"/>
      <c r="BR111" s="40"/>
      <c r="BS111" s="40"/>
      <c r="BT111" s="40"/>
      <c r="BU111" s="40"/>
      <c r="BV111" s="40"/>
      <c r="BW111" s="40"/>
      <c r="BX111" s="40"/>
      <c r="BY111" s="40"/>
      <c r="BZ111" s="40"/>
      <c r="CA111" s="40"/>
      <c r="CB111" s="40"/>
      <c r="CC111" s="40"/>
      <c r="CD111" s="40"/>
      <c r="CE111" s="40"/>
      <c r="CF111" s="40"/>
      <c r="CG111" s="40"/>
      <c r="CH111" s="40"/>
      <c r="CI111" s="40"/>
      <c r="CJ111" s="40"/>
      <c r="CK111" s="40"/>
      <c r="CL111" s="40"/>
      <c r="CM111" s="40"/>
      <c r="CN111" s="40"/>
      <c r="CO111" s="40"/>
      <c r="CP111" s="40"/>
      <c r="CQ111" s="40"/>
      <c r="CR111" s="40"/>
      <c r="CS111" s="40"/>
      <c r="CT111" s="40"/>
      <c r="CU111" s="40"/>
      <c r="CV111" s="40"/>
      <c r="CW111" s="40"/>
      <c r="CX111" s="40"/>
      <c r="CY111" s="40"/>
      <c r="CZ111" s="40"/>
      <c r="DA111" s="40"/>
      <c r="DB111" s="40"/>
      <c r="DC111" s="40"/>
      <c r="DD111" s="40"/>
      <c r="DE111" s="40"/>
      <c r="DF111" s="40"/>
      <c r="DG111" s="40"/>
      <c r="DH111" s="40"/>
      <c r="DI111" s="40"/>
      <c r="DJ111" s="40"/>
      <c r="DK111" s="40"/>
      <c r="DL111" s="40"/>
      <c r="DM111" s="40"/>
      <c r="DN111" s="40"/>
      <c r="DO111" s="40"/>
      <c r="DP111" s="40"/>
      <c r="DQ111" s="40"/>
      <c r="DR111" s="40"/>
      <c r="DS111" s="40"/>
      <c r="DT111" s="40"/>
      <c r="DU111" s="40"/>
      <c r="DV111" s="50" t="e">
        <f>IF(#REF!&lt;&gt;"",#REF!&amp;",","")</f>
        <v>#REF!</v>
      </c>
      <c r="DW111" s="50" t="e">
        <f>IF(#REF!&lt;&gt;"",#REF!&amp;",","")</f>
        <v>#REF!</v>
      </c>
      <c r="DX111" s="50" t="e">
        <f>IF(#REF!&lt;&gt;"",#REF!&amp;",","")</f>
        <v>#REF!</v>
      </c>
      <c r="DY111" s="50" t="e">
        <f>IF(#REF!="","",CONCATENATE(#REF!,","))</f>
        <v>#REF!</v>
      </c>
      <c r="DZ111" s="50" t="e">
        <f>IF(#REF!="","",CONCATENATE(#REF!,","))</f>
        <v>#REF!</v>
      </c>
      <c r="EA111" s="50" t="e">
        <f>IF(#REF!="","",CONCATENATE(#REF!,","))</f>
        <v>#REF!</v>
      </c>
      <c r="EB111" s="52" t="e">
        <f>IF(#REF!&lt;&gt;"",#REF!&amp;",","")</f>
        <v>#REF!</v>
      </c>
      <c r="EC111" s="52" t="e">
        <f>IF(#REF!&lt;&gt;"",#REF!&amp;",","")</f>
        <v>#REF!</v>
      </c>
      <c r="ED111" s="52" t="e">
        <f>IF(#REF!&lt;&gt;"",#REF!&amp;",","")</f>
        <v>#REF!</v>
      </c>
      <c r="EE111" s="52" t="e">
        <f>IF(#REF!="","",CONCATENATE(#REF!,","))</f>
        <v>#REF!</v>
      </c>
      <c r="EF111" s="52" t="e">
        <f>IF(#REF!="","",CONCATENATE(#REF!,","))</f>
        <v>#REF!</v>
      </c>
      <c r="EG111" s="52" t="e">
        <f>IF(#REF!="","",CONCATENATE(#REF!,","))</f>
        <v>#REF!</v>
      </c>
      <c r="EK111" s="36"/>
      <c r="EW111" s="88">
        <f t="shared" ca="1" si="58"/>
        <v>0</v>
      </c>
    </row>
    <row r="112" spans="1:153" ht="15">
      <c r="A112" s="88">
        <f t="shared" ca="1" si="53"/>
        <v>18</v>
      </c>
      <c r="B112" s="21" t="str">
        <f t="shared" ca="1" si="48"/>
        <v>DB</v>
      </c>
      <c r="C112" s="7" t="str">
        <f t="shared" ca="1" si="84"/>
        <v/>
      </c>
      <c r="D112" s="34">
        <f t="shared" ca="1" si="85"/>
        <v>0</v>
      </c>
      <c r="E112" s="7" t="str">
        <f t="shared" si="86"/>
        <v/>
      </c>
      <c r="F112" s="33" t="str">
        <f t="shared" ca="1" si="49"/>
        <v>R</v>
      </c>
      <c r="G112" s="21">
        <f ca="1">COUNTIF($F$5:$F112,G$4)</f>
        <v>59</v>
      </c>
      <c r="H112" s="21">
        <f ca="1">COUNTIF($F$5:$F112,H$4)</f>
        <v>49</v>
      </c>
      <c r="I112" s="112">
        <f t="shared" ca="1" si="59"/>
        <v>0</v>
      </c>
      <c r="J112" s="112">
        <f t="shared" ca="1" si="60"/>
        <v>4</v>
      </c>
      <c r="K112" s="114" t="str">
        <f ca="1">IF($A112&lt;&gt;"",IF(AND(K111="PB",I112&gt;=$W$2),"Bet",IF(K111&lt;&gt;"",K111,IF(AND(I112=0,MAX(I$5:$I111)&gt;=$W$1),"PB",""))),"")</f>
        <v/>
      </c>
      <c r="L112" s="114" t="str">
        <f ca="1">IF($A112&lt;&gt;"",IF(AND(L111="PB",J112&gt;=$W$2),"Bet",IF(L111&lt;&gt;"",L111,IF(AND(J112=0,MAX(J$5:$J111)&gt;=$W$1),"PB",""))),"")</f>
        <v/>
      </c>
      <c r="M112" s="41">
        <f t="shared" ca="1" si="65"/>
        <v>1</v>
      </c>
      <c r="N112" s="34">
        <f t="shared" ca="1" si="81"/>
        <v>1</v>
      </c>
      <c r="O112" s="43" t="str">
        <f t="shared" ca="1" si="66"/>
        <v/>
      </c>
      <c r="P112" s="43" t="str">
        <f t="shared" ca="1" si="67"/>
        <v/>
      </c>
      <c r="Q112" s="21">
        <f t="shared" ca="1" si="68"/>
        <v>0</v>
      </c>
      <c r="R112" s="66">
        <f t="shared" ca="1" si="69"/>
        <v>0</v>
      </c>
      <c r="S112" s="33" t="str">
        <f t="shared" ca="1" si="50"/>
        <v>E</v>
      </c>
      <c r="T112" s="21">
        <f ca="1">COUNTIF($S$5:$S112,T$4)</f>
        <v>56</v>
      </c>
      <c r="U112" s="21">
        <f ca="1">COUNTIF($S$5:$S112,U$4)</f>
        <v>52</v>
      </c>
      <c r="V112" s="112">
        <f t="shared" ca="1" si="61"/>
        <v>0</v>
      </c>
      <c r="W112" s="112">
        <f t="shared" ca="1" si="62"/>
        <v>2</v>
      </c>
      <c r="X112" s="114" t="str">
        <f ca="1">IF($A112&lt;&gt;"",IF(AND(X111="PB",V112&gt;=$W$2),"Bet",IF(X111&lt;&gt;"",X111,IF(AND(V112=0,MAX($V$5:V111)&gt;=$W$1),"PB",""))),"")</f>
        <v/>
      </c>
      <c r="Y112" s="114" t="str">
        <f ca="1">IF($A112&lt;&gt;"",IF(AND(Y111="PB",W112&gt;=$W$2),"Bet",IF(Y111&lt;&gt;"",Y111,IF(AND(W112=0,MAX($W$5:W111)&gt;=$W$1),"PB",""))),"")</f>
        <v/>
      </c>
      <c r="Z112" s="41">
        <f t="shared" ca="1" si="70"/>
        <v>1</v>
      </c>
      <c r="AA112" s="34">
        <f t="shared" ca="1" si="82"/>
        <v>1</v>
      </c>
      <c r="AB112" s="43" t="str">
        <f t="shared" ca="1" si="71"/>
        <v/>
      </c>
      <c r="AC112" s="43" t="str">
        <f t="shared" ca="1" si="72"/>
        <v/>
      </c>
      <c r="AD112" s="21">
        <f t="shared" ca="1" si="73"/>
        <v>0</v>
      </c>
      <c r="AE112" s="66">
        <f t="shared" ca="1" si="74"/>
        <v>0</v>
      </c>
      <c r="AF112" s="33" t="str">
        <f t="shared" ca="1" si="51"/>
        <v>L</v>
      </c>
      <c r="AG112" s="21">
        <f ca="1">COUNTIF($AF$5:$AF112,AG$4)</f>
        <v>51</v>
      </c>
      <c r="AH112" s="21">
        <f ca="1">COUNTIF($AF$5:$AF112,AH$4)</f>
        <v>57</v>
      </c>
      <c r="AI112" s="112">
        <f t="shared" ca="1" si="63"/>
        <v>1</v>
      </c>
      <c r="AJ112" s="112">
        <f t="shared" ca="1" si="64"/>
        <v>0</v>
      </c>
      <c r="AK112" s="114" t="str">
        <f ca="1">IF($A112&lt;&gt;"",IF(AND(AK111="PB",AI112&gt;=$W$2),"Bet",IF(AK111&lt;&gt;"",AK111,IF(AND(AI112=0,MAX($AI$5:AI111)&gt;=$W$1),"PB",""))),"")</f>
        <v/>
      </c>
      <c r="AL112" s="114" t="str">
        <f ca="1">IF($A112&lt;&gt;"",IF(AND(AL111="PB",AJ112&gt;=$W$2),"Bet",IF(AL111&lt;&gt;"",AL111,IF(AND(AJ112=0,MAX($AJ$5:AJ111)&gt;=$W$1),"PB",""))),"")</f>
        <v/>
      </c>
      <c r="AM112" s="41">
        <f t="shared" ca="1" si="75"/>
        <v>1</v>
      </c>
      <c r="AN112" s="34">
        <f t="shared" ca="1" si="83"/>
        <v>1</v>
      </c>
      <c r="AO112" s="43" t="str">
        <f t="shared" ca="1" si="76"/>
        <v/>
      </c>
      <c r="AP112" s="43" t="str">
        <f t="shared" ca="1" si="77"/>
        <v/>
      </c>
      <c r="AQ112" s="21">
        <f t="shared" ca="1" si="78"/>
        <v>0</v>
      </c>
      <c r="AR112" s="66">
        <f t="shared" ca="1" si="79"/>
        <v>0</v>
      </c>
      <c r="AS112" s="89">
        <f t="shared" ca="1" si="52"/>
        <v>0</v>
      </c>
      <c r="AT112" s="34">
        <f t="shared" ca="1" si="80"/>
        <v>1</v>
      </c>
      <c r="AU112" s="24">
        <f t="shared" ca="1" si="54"/>
        <v>0</v>
      </c>
      <c r="AV112" s="17">
        <f t="shared" ca="1" si="55"/>
        <v>0</v>
      </c>
      <c r="AW112" s="44">
        <f t="shared" ca="1" si="56"/>
        <v>0</v>
      </c>
      <c r="AX112" s="15">
        <f t="shared" ca="1" si="57"/>
        <v>0</v>
      </c>
      <c r="AY112" s="44">
        <f t="shared" ca="1" si="87"/>
        <v>0</v>
      </c>
      <c r="AZ112" s="40"/>
      <c r="BA112" s="40"/>
      <c r="BB112" s="40"/>
      <c r="BC112" s="40"/>
      <c r="BD112" s="40"/>
      <c r="BE112" s="40"/>
      <c r="BF112" s="40"/>
      <c r="BG112" s="40"/>
      <c r="BH112" s="40"/>
      <c r="BI112" s="40"/>
      <c r="BJ112" s="40"/>
      <c r="BK112" s="40"/>
      <c r="BL112" s="40"/>
      <c r="BM112" s="40"/>
      <c r="BN112" s="40"/>
      <c r="BO112" s="40"/>
      <c r="BP112" s="40"/>
      <c r="BQ112" s="40"/>
      <c r="BR112" s="40"/>
      <c r="BS112" s="40"/>
      <c r="BT112" s="40"/>
      <c r="BU112" s="40"/>
      <c r="BV112" s="40"/>
      <c r="BW112" s="40"/>
      <c r="BX112" s="40"/>
      <c r="BY112" s="40"/>
      <c r="BZ112" s="40"/>
      <c r="CA112" s="40"/>
      <c r="CB112" s="40"/>
      <c r="CC112" s="40"/>
      <c r="CD112" s="40"/>
      <c r="CE112" s="40"/>
      <c r="CF112" s="40"/>
      <c r="CG112" s="40"/>
      <c r="CH112" s="40"/>
      <c r="CI112" s="40"/>
      <c r="CJ112" s="40"/>
      <c r="CK112" s="40"/>
      <c r="CL112" s="40"/>
      <c r="CM112" s="40"/>
      <c r="CN112" s="40"/>
      <c r="CO112" s="40"/>
      <c r="CP112" s="40"/>
      <c r="CQ112" s="40"/>
      <c r="CR112" s="40"/>
      <c r="CS112" s="40"/>
      <c r="CT112" s="40"/>
      <c r="CU112" s="40"/>
      <c r="CV112" s="40"/>
      <c r="CW112" s="40"/>
      <c r="CX112" s="40"/>
      <c r="CY112" s="40"/>
      <c r="CZ112" s="40"/>
      <c r="DA112" s="40"/>
      <c r="DB112" s="40"/>
      <c r="DC112" s="40"/>
      <c r="DD112" s="40"/>
      <c r="DE112" s="40"/>
      <c r="DF112" s="40"/>
      <c r="DG112" s="40"/>
      <c r="DH112" s="40"/>
      <c r="DI112" s="40"/>
      <c r="DJ112" s="40"/>
      <c r="DK112" s="40"/>
      <c r="DL112" s="40"/>
      <c r="DM112" s="40"/>
      <c r="DN112" s="40"/>
      <c r="DO112" s="40"/>
      <c r="DP112" s="40"/>
      <c r="DQ112" s="40"/>
      <c r="DR112" s="40"/>
      <c r="DS112" s="40"/>
      <c r="DT112" s="40"/>
      <c r="DU112" s="40"/>
      <c r="DV112" s="50" t="e">
        <f>IF(#REF!&lt;&gt;"",#REF!&amp;",","")</f>
        <v>#REF!</v>
      </c>
      <c r="DW112" s="50" t="e">
        <f>IF(#REF!&lt;&gt;"",#REF!&amp;",","")</f>
        <v>#REF!</v>
      </c>
      <c r="DX112" s="50" t="e">
        <f>IF(#REF!&lt;&gt;"",#REF!&amp;",","")</f>
        <v>#REF!</v>
      </c>
      <c r="DY112" s="50" t="e">
        <f>IF(#REF!="","",CONCATENATE(#REF!,","))</f>
        <v>#REF!</v>
      </c>
      <c r="DZ112" s="50" t="e">
        <f>IF(#REF!="","",CONCATENATE(#REF!,","))</f>
        <v>#REF!</v>
      </c>
      <c r="EA112" s="50" t="e">
        <f>IF(#REF!="","",CONCATENATE(#REF!,","))</f>
        <v>#REF!</v>
      </c>
      <c r="EB112" s="52" t="e">
        <f>IF(#REF!&lt;&gt;"",#REF!&amp;",","")</f>
        <v>#REF!</v>
      </c>
      <c r="EC112" s="52" t="e">
        <f>IF(#REF!&lt;&gt;"",#REF!&amp;",","")</f>
        <v>#REF!</v>
      </c>
      <c r="ED112" s="52" t="e">
        <f>IF(#REF!&lt;&gt;"",#REF!&amp;",","")</f>
        <v>#REF!</v>
      </c>
      <c r="EE112" s="52" t="e">
        <f>IF(#REF!="","",CONCATENATE(#REF!,","))</f>
        <v>#REF!</v>
      </c>
      <c r="EF112" s="52" t="e">
        <f>IF(#REF!="","",CONCATENATE(#REF!,","))</f>
        <v>#REF!</v>
      </c>
      <c r="EG112" s="52" t="e">
        <f>IF(#REF!="","",CONCATENATE(#REF!,","))</f>
        <v>#REF!</v>
      </c>
      <c r="EK112" s="36"/>
      <c r="EW112" s="88">
        <f t="shared" ca="1" si="58"/>
        <v>13</v>
      </c>
    </row>
    <row r="113" spans="1:153" ht="15">
      <c r="A113" s="88">
        <f t="shared" ca="1" si="53"/>
        <v>25</v>
      </c>
      <c r="B113" s="21" t="str">
        <f t="shared" ca="1" si="48"/>
        <v>DB</v>
      </c>
      <c r="C113" s="7" t="str">
        <f t="shared" ca="1" si="84"/>
        <v/>
      </c>
      <c r="D113" s="34">
        <f t="shared" ca="1" si="85"/>
        <v>0</v>
      </c>
      <c r="E113" s="7" t="str">
        <f t="shared" si="86"/>
        <v/>
      </c>
      <c r="F113" s="33" t="str">
        <f t="shared" ca="1" si="49"/>
        <v>R</v>
      </c>
      <c r="G113" s="21">
        <f ca="1">COUNTIF($F$5:$F113,G$4)</f>
        <v>60</v>
      </c>
      <c r="H113" s="21">
        <f ca="1">COUNTIF($F$5:$F113,H$4)</f>
        <v>49</v>
      </c>
      <c r="I113" s="112">
        <f t="shared" ca="1" si="59"/>
        <v>0</v>
      </c>
      <c r="J113" s="112">
        <f t="shared" ca="1" si="60"/>
        <v>5</v>
      </c>
      <c r="K113" s="114" t="str">
        <f ca="1">IF($A113&lt;&gt;"",IF(AND(K112="PB",I113&gt;=$W$2),"Bet",IF(K112&lt;&gt;"",K112,IF(AND(I113=0,MAX(I$5:$I112)&gt;=$W$1),"PB",""))),"")</f>
        <v/>
      </c>
      <c r="L113" s="114" t="str">
        <f ca="1">IF($A113&lt;&gt;"",IF(AND(L112="PB",J113&gt;=$W$2),"Bet",IF(L112&lt;&gt;"",L112,IF(AND(J113=0,MAX(J$5:$J112)&gt;=$W$1),"PB",""))),"")</f>
        <v/>
      </c>
      <c r="M113" s="41">
        <f t="shared" ca="1" si="65"/>
        <v>1</v>
      </c>
      <c r="N113" s="34">
        <f t="shared" ca="1" si="81"/>
        <v>1</v>
      </c>
      <c r="O113" s="43" t="str">
        <f t="shared" ca="1" si="66"/>
        <v/>
      </c>
      <c r="P113" s="43" t="str">
        <f t="shared" ca="1" si="67"/>
        <v/>
      </c>
      <c r="Q113" s="21">
        <f t="shared" ca="1" si="68"/>
        <v>0</v>
      </c>
      <c r="R113" s="66">
        <f t="shared" ca="1" si="69"/>
        <v>0</v>
      </c>
      <c r="S113" s="33" t="str">
        <f t="shared" ca="1" si="50"/>
        <v>O</v>
      </c>
      <c r="T113" s="21">
        <f ca="1">COUNTIF($S$5:$S113,T$4)</f>
        <v>56</v>
      </c>
      <c r="U113" s="21">
        <f ca="1">COUNTIF($S$5:$S113,U$4)</f>
        <v>53</v>
      </c>
      <c r="V113" s="112">
        <f t="shared" ca="1" si="61"/>
        <v>1</v>
      </c>
      <c r="W113" s="112">
        <f t="shared" ca="1" si="62"/>
        <v>0</v>
      </c>
      <c r="X113" s="114" t="str">
        <f ca="1">IF($A113&lt;&gt;"",IF(AND(X112="PB",V113&gt;=$W$2),"Bet",IF(X112&lt;&gt;"",X112,IF(AND(V113=0,MAX($V$5:V112)&gt;=$W$1),"PB",""))),"")</f>
        <v/>
      </c>
      <c r="Y113" s="114" t="str">
        <f ca="1">IF($A113&lt;&gt;"",IF(AND(Y112="PB",W113&gt;=$W$2),"Bet",IF(Y112&lt;&gt;"",Y112,IF(AND(W113=0,MAX($W$5:W112)&gt;=$W$1),"PB",""))),"")</f>
        <v/>
      </c>
      <c r="Z113" s="41">
        <f t="shared" ca="1" si="70"/>
        <v>1</v>
      </c>
      <c r="AA113" s="34">
        <f t="shared" ca="1" si="82"/>
        <v>1</v>
      </c>
      <c r="AB113" s="43" t="str">
        <f t="shared" ca="1" si="71"/>
        <v/>
      </c>
      <c r="AC113" s="43" t="str">
        <f t="shared" ca="1" si="72"/>
        <v/>
      </c>
      <c r="AD113" s="21">
        <f t="shared" ca="1" si="73"/>
        <v>0</v>
      </c>
      <c r="AE113" s="66">
        <f t="shared" ca="1" si="74"/>
        <v>0</v>
      </c>
      <c r="AF113" s="33" t="str">
        <f t="shared" ca="1" si="51"/>
        <v>H</v>
      </c>
      <c r="AG113" s="21">
        <f ca="1">COUNTIF($AF$5:$AF113,AG$4)</f>
        <v>52</v>
      </c>
      <c r="AH113" s="21">
        <f ca="1">COUNTIF($AF$5:$AF113,AH$4)</f>
        <v>57</v>
      </c>
      <c r="AI113" s="112">
        <f t="shared" ca="1" si="63"/>
        <v>0</v>
      </c>
      <c r="AJ113" s="112">
        <f t="shared" ca="1" si="64"/>
        <v>1</v>
      </c>
      <c r="AK113" s="114" t="str">
        <f ca="1">IF($A113&lt;&gt;"",IF(AND(AK112="PB",AI113&gt;=$W$2),"Bet",IF(AK112&lt;&gt;"",AK112,IF(AND(AI113=0,MAX($AI$5:AI112)&gt;=$W$1),"PB",""))),"")</f>
        <v/>
      </c>
      <c r="AL113" s="114" t="str">
        <f ca="1">IF($A113&lt;&gt;"",IF(AND(AL112="PB",AJ113&gt;=$W$2),"Bet",IF(AL112&lt;&gt;"",AL112,IF(AND(AJ113=0,MAX($AJ$5:AJ112)&gt;=$W$1),"PB",""))),"")</f>
        <v/>
      </c>
      <c r="AM113" s="41">
        <f t="shared" ca="1" si="75"/>
        <v>1</v>
      </c>
      <c r="AN113" s="34">
        <f t="shared" ca="1" si="83"/>
        <v>1</v>
      </c>
      <c r="AO113" s="43" t="str">
        <f t="shared" ca="1" si="76"/>
        <v/>
      </c>
      <c r="AP113" s="43" t="str">
        <f t="shared" ca="1" si="77"/>
        <v/>
      </c>
      <c r="AQ113" s="21">
        <f t="shared" ca="1" si="78"/>
        <v>0</v>
      </c>
      <c r="AR113" s="66">
        <f t="shared" ca="1" si="79"/>
        <v>0</v>
      </c>
      <c r="AS113" s="89">
        <f t="shared" ca="1" si="52"/>
        <v>0</v>
      </c>
      <c r="AT113" s="34">
        <f t="shared" ca="1" si="80"/>
        <v>1</v>
      </c>
      <c r="AU113" s="24">
        <f t="shared" ca="1" si="54"/>
        <v>0</v>
      </c>
      <c r="AV113" s="17">
        <f t="shared" ca="1" si="55"/>
        <v>0</v>
      </c>
      <c r="AW113" s="44">
        <f t="shared" ca="1" si="56"/>
        <v>0</v>
      </c>
      <c r="AX113" s="15">
        <f t="shared" ca="1" si="57"/>
        <v>0</v>
      </c>
      <c r="AY113" s="44">
        <f t="shared" ca="1" si="87"/>
        <v>0</v>
      </c>
      <c r="AZ113" s="40"/>
      <c r="BA113" s="40"/>
      <c r="BB113" s="40"/>
      <c r="BC113" s="40"/>
      <c r="BD113" s="40"/>
      <c r="BE113" s="40"/>
      <c r="BF113" s="40"/>
      <c r="BG113" s="40"/>
      <c r="BH113" s="40"/>
      <c r="BI113" s="40"/>
      <c r="BJ113" s="40"/>
      <c r="BK113" s="40"/>
      <c r="BL113" s="40"/>
      <c r="BM113" s="40"/>
      <c r="BN113" s="40"/>
      <c r="BO113" s="40"/>
      <c r="BP113" s="40"/>
      <c r="BQ113" s="40"/>
      <c r="BR113" s="40"/>
      <c r="BS113" s="40"/>
      <c r="BT113" s="40"/>
      <c r="BU113" s="40"/>
      <c r="BV113" s="40"/>
      <c r="BW113" s="40"/>
      <c r="BX113" s="40"/>
      <c r="BY113" s="40"/>
      <c r="BZ113" s="40"/>
      <c r="CA113" s="40"/>
      <c r="CB113" s="40"/>
      <c r="CC113" s="40"/>
      <c r="CD113" s="40"/>
      <c r="CE113" s="40"/>
      <c r="CF113" s="40"/>
      <c r="CG113" s="40"/>
      <c r="CH113" s="40"/>
      <c r="CI113" s="40"/>
      <c r="CJ113" s="40"/>
      <c r="CK113" s="40"/>
      <c r="CL113" s="40"/>
      <c r="CM113" s="40"/>
      <c r="CN113" s="40"/>
      <c r="CO113" s="40"/>
      <c r="CP113" s="40"/>
      <c r="CQ113" s="40"/>
      <c r="CR113" s="40"/>
      <c r="CS113" s="40"/>
      <c r="CT113" s="40"/>
      <c r="CU113" s="40"/>
      <c r="CV113" s="40"/>
      <c r="CW113" s="40"/>
      <c r="CX113" s="40"/>
      <c r="CY113" s="40"/>
      <c r="CZ113" s="40"/>
      <c r="DA113" s="40"/>
      <c r="DB113" s="40"/>
      <c r="DC113" s="40"/>
      <c r="DD113" s="40"/>
      <c r="DE113" s="40"/>
      <c r="DF113" s="40"/>
      <c r="DG113" s="40"/>
      <c r="DH113" s="40"/>
      <c r="DI113" s="40"/>
      <c r="DJ113" s="40"/>
      <c r="DK113" s="40"/>
      <c r="DL113" s="40"/>
      <c r="DM113" s="40"/>
      <c r="DN113" s="40"/>
      <c r="DO113" s="40"/>
      <c r="DP113" s="40"/>
      <c r="DQ113" s="40"/>
      <c r="DR113" s="40"/>
      <c r="DS113" s="40"/>
      <c r="DT113" s="40"/>
      <c r="DU113" s="40"/>
      <c r="DV113" s="50" t="e">
        <f>IF(#REF!&lt;&gt;"",#REF!&amp;",","")</f>
        <v>#REF!</v>
      </c>
      <c r="DW113" s="50" t="e">
        <f>IF(#REF!&lt;&gt;"",#REF!&amp;",","")</f>
        <v>#REF!</v>
      </c>
      <c r="DX113" s="50" t="e">
        <f>IF(#REF!&lt;&gt;"",#REF!&amp;",","")</f>
        <v>#REF!</v>
      </c>
      <c r="DY113" s="50" t="e">
        <f>IF(#REF!="","",CONCATENATE(#REF!,","))</f>
        <v>#REF!</v>
      </c>
      <c r="DZ113" s="50" t="e">
        <f>IF(#REF!="","",CONCATENATE(#REF!,","))</f>
        <v>#REF!</v>
      </c>
      <c r="EA113" s="50" t="e">
        <f>IF(#REF!="","",CONCATENATE(#REF!,","))</f>
        <v>#REF!</v>
      </c>
      <c r="EB113" s="52" t="e">
        <f>IF(#REF!&lt;&gt;"",#REF!&amp;",","")</f>
        <v>#REF!</v>
      </c>
      <c r="EC113" s="52" t="e">
        <f>IF(#REF!&lt;&gt;"",#REF!&amp;",","")</f>
        <v>#REF!</v>
      </c>
      <c r="ED113" s="52" t="e">
        <f>IF(#REF!&lt;&gt;"",#REF!&amp;",","")</f>
        <v>#REF!</v>
      </c>
      <c r="EE113" s="52" t="e">
        <f>IF(#REF!="","",CONCATENATE(#REF!,","))</f>
        <v>#REF!</v>
      </c>
      <c r="EF113" s="52" t="e">
        <f>IF(#REF!="","",CONCATENATE(#REF!,","))</f>
        <v>#REF!</v>
      </c>
      <c r="EG113" s="52" t="e">
        <f>IF(#REF!="","",CONCATENATE(#REF!,","))</f>
        <v>#REF!</v>
      </c>
      <c r="EK113" s="36"/>
      <c r="EW113" s="88">
        <f t="shared" ca="1" si="58"/>
        <v>26</v>
      </c>
    </row>
    <row r="114" spans="1:153" ht="15.75" customHeight="1">
      <c r="A114" s="88">
        <f t="shared" ca="1" si="53"/>
        <v>6</v>
      </c>
      <c r="B114" s="21" t="str">
        <f t="shared" ca="1" si="48"/>
        <v>DB</v>
      </c>
      <c r="C114" s="7" t="str">
        <f t="shared" ca="1" si="84"/>
        <v/>
      </c>
      <c r="D114" s="34">
        <f t="shared" ca="1" si="85"/>
        <v>0</v>
      </c>
      <c r="E114" s="7" t="str">
        <f t="shared" si="86"/>
        <v/>
      </c>
      <c r="F114" s="33" t="str">
        <f t="shared" ca="1" si="49"/>
        <v>B</v>
      </c>
      <c r="G114" s="21">
        <f ca="1">COUNTIF($F$5:$F114,G$4)</f>
        <v>60</v>
      </c>
      <c r="H114" s="21">
        <f ca="1">COUNTIF($F$5:$F114,H$4)</f>
        <v>50</v>
      </c>
      <c r="I114" s="112">
        <f t="shared" ca="1" si="59"/>
        <v>1</v>
      </c>
      <c r="J114" s="112">
        <f t="shared" ca="1" si="60"/>
        <v>0</v>
      </c>
      <c r="K114" s="114" t="str">
        <f ca="1">IF($A114&lt;&gt;"",IF(AND(K113="PB",I114&gt;=$W$2),"Bet",IF(K113&lt;&gt;"",K113,IF(AND(I114=0,MAX(I$5:$I113)&gt;=$W$1),"PB",""))),"")</f>
        <v/>
      </c>
      <c r="L114" s="114" t="str">
        <f ca="1">IF($A114&lt;&gt;"",IF(AND(L113="PB",J114&gt;=$W$2),"Bet",IF(L113&lt;&gt;"",L113,IF(AND(J114=0,MAX(J$5:$J113)&gt;=$W$1),"PB",""))),"")</f>
        <v/>
      </c>
      <c r="M114" s="41">
        <f t="shared" ca="1" si="65"/>
        <v>1</v>
      </c>
      <c r="N114" s="34">
        <f t="shared" ca="1" si="81"/>
        <v>1</v>
      </c>
      <c r="O114" s="43" t="str">
        <f t="shared" ca="1" si="66"/>
        <v/>
      </c>
      <c r="P114" s="43" t="str">
        <f t="shared" ca="1" si="67"/>
        <v/>
      </c>
      <c r="Q114" s="21">
        <f t="shared" ca="1" si="68"/>
        <v>0</v>
      </c>
      <c r="R114" s="66">
        <f t="shared" ca="1" si="69"/>
        <v>0</v>
      </c>
      <c r="S114" s="33" t="str">
        <f t="shared" ca="1" si="50"/>
        <v>E</v>
      </c>
      <c r="T114" s="21">
        <f ca="1">COUNTIF($S$5:$S114,T$4)</f>
        <v>57</v>
      </c>
      <c r="U114" s="21">
        <f ca="1">COUNTIF($S$5:$S114,U$4)</f>
        <v>53</v>
      </c>
      <c r="V114" s="112">
        <f t="shared" ca="1" si="61"/>
        <v>0</v>
      </c>
      <c r="W114" s="112">
        <f t="shared" ca="1" si="62"/>
        <v>1</v>
      </c>
      <c r="X114" s="114" t="str">
        <f ca="1">IF($A114&lt;&gt;"",IF(AND(X113="PB",V114&gt;=$W$2),"Bet",IF(X113&lt;&gt;"",X113,IF(AND(V114=0,MAX($V$5:V113)&gt;=$W$1),"PB",""))),"")</f>
        <v/>
      </c>
      <c r="Y114" s="114" t="str">
        <f ca="1">IF($A114&lt;&gt;"",IF(AND(Y113="PB",W114&gt;=$W$2),"Bet",IF(Y113&lt;&gt;"",Y113,IF(AND(W114=0,MAX($W$5:W113)&gt;=$W$1),"PB",""))),"")</f>
        <v/>
      </c>
      <c r="Z114" s="41">
        <f t="shared" ca="1" si="70"/>
        <v>1</v>
      </c>
      <c r="AA114" s="34">
        <f t="shared" ca="1" si="82"/>
        <v>1</v>
      </c>
      <c r="AB114" s="43" t="str">
        <f t="shared" ca="1" si="71"/>
        <v/>
      </c>
      <c r="AC114" s="43" t="str">
        <f t="shared" ca="1" si="72"/>
        <v/>
      </c>
      <c r="AD114" s="21">
        <f t="shared" ca="1" si="73"/>
        <v>0</v>
      </c>
      <c r="AE114" s="66">
        <f t="shared" ca="1" si="74"/>
        <v>0</v>
      </c>
      <c r="AF114" s="33" t="str">
        <f t="shared" ca="1" si="51"/>
        <v>L</v>
      </c>
      <c r="AG114" s="21">
        <f ca="1">COUNTIF($AF$5:$AF114,AG$4)</f>
        <v>52</v>
      </c>
      <c r="AH114" s="21">
        <f ca="1">COUNTIF($AF$5:$AF114,AH$4)</f>
        <v>58</v>
      </c>
      <c r="AI114" s="112">
        <f t="shared" ca="1" si="63"/>
        <v>1</v>
      </c>
      <c r="AJ114" s="112">
        <f t="shared" ca="1" si="64"/>
        <v>0</v>
      </c>
      <c r="AK114" s="114" t="str">
        <f ca="1">IF($A114&lt;&gt;"",IF(AND(AK113="PB",AI114&gt;=$W$2),"Bet",IF(AK113&lt;&gt;"",AK113,IF(AND(AI114=0,MAX($AI$5:AI113)&gt;=$W$1),"PB",""))),"")</f>
        <v/>
      </c>
      <c r="AL114" s="114" t="str">
        <f ca="1">IF($A114&lt;&gt;"",IF(AND(AL113="PB",AJ114&gt;=$W$2),"Bet",IF(AL113&lt;&gt;"",AL113,IF(AND(AJ114=0,MAX($AJ$5:AJ113)&gt;=$W$1),"PB",""))),"")</f>
        <v/>
      </c>
      <c r="AM114" s="41">
        <f t="shared" ca="1" si="75"/>
        <v>1</v>
      </c>
      <c r="AN114" s="34">
        <f t="shared" ca="1" si="83"/>
        <v>1</v>
      </c>
      <c r="AO114" s="43" t="str">
        <f t="shared" ca="1" si="76"/>
        <v/>
      </c>
      <c r="AP114" s="43" t="str">
        <f t="shared" ca="1" si="77"/>
        <v/>
      </c>
      <c r="AQ114" s="21">
        <f t="shared" ca="1" si="78"/>
        <v>0</v>
      </c>
      <c r="AR114" s="66">
        <f t="shared" ca="1" si="79"/>
        <v>0</v>
      </c>
      <c r="AS114" s="89">
        <f t="shared" ca="1" si="52"/>
        <v>0</v>
      </c>
      <c r="AT114" s="34">
        <f t="shared" ca="1" si="80"/>
        <v>1</v>
      </c>
      <c r="AU114" s="24">
        <f t="shared" ca="1" si="54"/>
        <v>0</v>
      </c>
      <c r="AV114" s="17">
        <f t="shared" ca="1" si="55"/>
        <v>0</v>
      </c>
      <c r="AW114" s="44">
        <f t="shared" ca="1" si="56"/>
        <v>0</v>
      </c>
      <c r="AX114" s="15">
        <f t="shared" ca="1" si="57"/>
        <v>0</v>
      </c>
      <c r="AY114" s="44">
        <f t="shared" ca="1" si="87"/>
        <v>0</v>
      </c>
      <c r="AZ114" s="40"/>
      <c r="BA114" s="40"/>
      <c r="BB114" s="40"/>
      <c r="BC114" s="40"/>
      <c r="BD114" s="40"/>
      <c r="BE114" s="40"/>
      <c r="BF114" s="40"/>
      <c r="BG114" s="40"/>
      <c r="BH114" s="40"/>
      <c r="BI114" s="40"/>
      <c r="BJ114" s="40"/>
      <c r="BK114" s="40"/>
      <c r="BL114" s="40"/>
      <c r="BM114" s="40"/>
      <c r="BN114" s="40"/>
      <c r="BO114" s="40"/>
      <c r="BP114" s="40"/>
      <c r="BQ114" s="40"/>
      <c r="BR114" s="40"/>
      <c r="BS114" s="40"/>
      <c r="BT114" s="40"/>
      <c r="BU114" s="40"/>
      <c r="BV114" s="40"/>
      <c r="BW114" s="40"/>
      <c r="BX114" s="40"/>
      <c r="BY114" s="40"/>
      <c r="BZ114" s="40"/>
      <c r="CA114" s="40"/>
      <c r="CB114" s="40"/>
      <c r="CC114" s="40"/>
      <c r="CD114" s="40"/>
      <c r="CE114" s="40"/>
      <c r="CF114" s="40"/>
      <c r="CG114" s="40"/>
      <c r="CH114" s="40"/>
      <c r="CI114" s="40"/>
      <c r="CJ114" s="40"/>
      <c r="CK114" s="40"/>
      <c r="CL114" s="40"/>
      <c r="CM114" s="40"/>
      <c r="CN114" s="40"/>
      <c r="CO114" s="40"/>
      <c r="CP114" s="40"/>
      <c r="CQ114" s="40"/>
      <c r="CR114" s="40"/>
      <c r="CS114" s="40"/>
      <c r="CT114" s="40"/>
      <c r="CU114" s="40"/>
      <c r="CV114" s="40"/>
      <c r="CW114" s="40"/>
      <c r="CX114" s="40"/>
      <c r="CY114" s="40"/>
      <c r="CZ114" s="40"/>
      <c r="DA114" s="40"/>
      <c r="DB114" s="40"/>
      <c r="DC114" s="40"/>
      <c r="DD114" s="40"/>
      <c r="DE114" s="40"/>
      <c r="DF114" s="40"/>
      <c r="DG114" s="40"/>
      <c r="DH114" s="40"/>
      <c r="DI114" s="40"/>
      <c r="DJ114" s="40"/>
      <c r="DK114" s="40"/>
      <c r="DL114" s="40"/>
      <c r="DM114" s="40"/>
      <c r="DN114" s="40"/>
      <c r="DO114" s="40"/>
      <c r="DP114" s="40"/>
      <c r="DQ114" s="40"/>
      <c r="DR114" s="40"/>
      <c r="DS114" s="40"/>
      <c r="DT114" s="40"/>
      <c r="DU114" s="40"/>
      <c r="DV114" s="50" t="e">
        <f>IF(#REF!&lt;&gt;"",#REF!&amp;",","")</f>
        <v>#REF!</v>
      </c>
      <c r="DW114" s="50" t="e">
        <f>IF(#REF!&lt;&gt;"",#REF!&amp;",","")</f>
        <v>#REF!</v>
      </c>
      <c r="DX114" s="50" t="e">
        <f>IF(#REF!&lt;&gt;"",#REF!&amp;",","")</f>
        <v>#REF!</v>
      </c>
      <c r="DY114" s="50" t="e">
        <f>IF(#REF!="","",CONCATENATE(#REF!,","))</f>
        <v>#REF!</v>
      </c>
      <c r="DZ114" s="50" t="e">
        <f>IF(#REF!="","",CONCATENATE(#REF!,","))</f>
        <v>#REF!</v>
      </c>
      <c r="EA114" s="50" t="e">
        <f>IF(#REF!="","",CONCATENATE(#REF!,","))</f>
        <v>#REF!</v>
      </c>
      <c r="EB114" s="52" t="e">
        <f>IF(#REF!&lt;&gt;"",#REF!&amp;",","")</f>
        <v>#REF!</v>
      </c>
      <c r="EC114" s="52" t="e">
        <f>IF(#REF!&lt;&gt;"",#REF!&amp;",","")</f>
        <v>#REF!</v>
      </c>
      <c r="ED114" s="52" t="e">
        <f>IF(#REF!&lt;&gt;"",#REF!&amp;",","")</f>
        <v>#REF!</v>
      </c>
      <c r="EE114" s="52" t="e">
        <f>IF(#REF!="","",CONCATENATE(#REF!,","))</f>
        <v>#REF!</v>
      </c>
      <c r="EF114" s="52" t="e">
        <f>IF(#REF!="","",CONCATENATE(#REF!,","))</f>
        <v>#REF!</v>
      </c>
      <c r="EG114" s="52" t="e">
        <f>IF(#REF!="","",CONCATENATE(#REF!,","))</f>
        <v>#REF!</v>
      </c>
      <c r="EK114" s="36"/>
      <c r="EW114" s="88">
        <f t="shared" ca="1" si="58"/>
        <v>18</v>
      </c>
    </row>
    <row r="115" spans="1:153" ht="15">
      <c r="A115" s="88">
        <f t="shared" ca="1" si="53"/>
        <v>10</v>
      </c>
      <c r="B115" s="21" t="str">
        <f t="shared" ca="1" si="48"/>
        <v>DB</v>
      </c>
      <c r="C115" s="7" t="str">
        <f t="shared" ca="1" si="84"/>
        <v/>
      </c>
      <c r="D115" s="34">
        <f t="shared" ca="1" si="85"/>
        <v>0</v>
      </c>
      <c r="E115" s="7" t="str">
        <f t="shared" si="86"/>
        <v/>
      </c>
      <c r="F115" s="33" t="str">
        <f t="shared" ca="1" si="49"/>
        <v>B</v>
      </c>
      <c r="G115" s="21">
        <f ca="1">COUNTIF($F$5:$F115,G$4)</f>
        <v>60</v>
      </c>
      <c r="H115" s="21">
        <f ca="1">COUNTIF($F$5:$F115,H$4)</f>
        <v>51</v>
      </c>
      <c r="I115" s="112">
        <f t="shared" ca="1" si="59"/>
        <v>2</v>
      </c>
      <c r="J115" s="112">
        <f t="shared" ca="1" si="60"/>
        <v>0</v>
      </c>
      <c r="K115" s="114" t="str">
        <f ca="1">IF($A115&lt;&gt;"",IF(AND(K114="PB",I115&gt;=$W$2),"Bet",IF(K114&lt;&gt;"",K114,IF(AND(I115=0,MAX(I$5:$I114)&gt;=$W$1),"PB",""))),"")</f>
        <v/>
      </c>
      <c r="L115" s="114" t="str">
        <f ca="1">IF($A115&lt;&gt;"",IF(AND(L114="PB",J115&gt;=$W$2),"Bet",IF(L114&lt;&gt;"",L114,IF(AND(J115=0,MAX(J$5:$J114)&gt;=$W$1),"PB",""))),"")</f>
        <v/>
      </c>
      <c r="M115" s="41">
        <f t="shared" ca="1" si="65"/>
        <v>1</v>
      </c>
      <c r="N115" s="34">
        <f t="shared" ca="1" si="81"/>
        <v>1</v>
      </c>
      <c r="O115" s="43" t="str">
        <f t="shared" ca="1" si="66"/>
        <v/>
      </c>
      <c r="P115" s="43" t="str">
        <f t="shared" ca="1" si="67"/>
        <v/>
      </c>
      <c r="Q115" s="21">
        <f t="shared" ca="1" si="68"/>
        <v>0</v>
      </c>
      <c r="R115" s="66">
        <f t="shared" ca="1" si="69"/>
        <v>0</v>
      </c>
      <c r="S115" s="33" t="str">
        <f t="shared" ca="1" si="50"/>
        <v>E</v>
      </c>
      <c r="T115" s="21">
        <f ca="1">COUNTIF($S$5:$S115,T$4)</f>
        <v>58</v>
      </c>
      <c r="U115" s="21">
        <f ca="1">COUNTIF($S$5:$S115,U$4)</f>
        <v>53</v>
      </c>
      <c r="V115" s="112">
        <f t="shared" ca="1" si="61"/>
        <v>0</v>
      </c>
      <c r="W115" s="112">
        <f t="shared" ca="1" si="62"/>
        <v>2</v>
      </c>
      <c r="X115" s="114" t="str">
        <f ca="1">IF($A115&lt;&gt;"",IF(AND(X114="PB",V115&gt;=$W$2),"Bet",IF(X114&lt;&gt;"",X114,IF(AND(V115=0,MAX($V$5:V114)&gt;=$W$1),"PB",""))),"")</f>
        <v/>
      </c>
      <c r="Y115" s="114" t="str">
        <f ca="1">IF($A115&lt;&gt;"",IF(AND(Y114="PB",W115&gt;=$W$2),"Bet",IF(Y114&lt;&gt;"",Y114,IF(AND(W115=0,MAX($W$5:W114)&gt;=$W$1),"PB",""))),"")</f>
        <v/>
      </c>
      <c r="Z115" s="41">
        <f t="shared" ca="1" si="70"/>
        <v>1</v>
      </c>
      <c r="AA115" s="34">
        <f t="shared" ca="1" si="82"/>
        <v>1</v>
      </c>
      <c r="AB115" s="43" t="str">
        <f t="shared" ca="1" si="71"/>
        <v/>
      </c>
      <c r="AC115" s="43" t="str">
        <f t="shared" ca="1" si="72"/>
        <v/>
      </c>
      <c r="AD115" s="21">
        <f t="shared" ca="1" si="73"/>
        <v>0</v>
      </c>
      <c r="AE115" s="66">
        <f t="shared" ca="1" si="74"/>
        <v>0</v>
      </c>
      <c r="AF115" s="33" t="str">
        <f t="shared" ca="1" si="51"/>
        <v>L</v>
      </c>
      <c r="AG115" s="21">
        <f ca="1">COUNTIF($AF$5:$AF115,AG$4)</f>
        <v>52</v>
      </c>
      <c r="AH115" s="21">
        <f ca="1">COUNTIF($AF$5:$AF115,AH$4)</f>
        <v>59</v>
      </c>
      <c r="AI115" s="112">
        <f t="shared" ca="1" si="63"/>
        <v>2</v>
      </c>
      <c r="AJ115" s="112">
        <f t="shared" ca="1" si="64"/>
        <v>0</v>
      </c>
      <c r="AK115" s="114" t="str">
        <f ca="1">IF($A115&lt;&gt;"",IF(AND(AK114="PB",AI115&gt;=$W$2),"Bet",IF(AK114&lt;&gt;"",AK114,IF(AND(AI115=0,MAX($AI$5:AI114)&gt;=$W$1),"PB",""))),"")</f>
        <v/>
      </c>
      <c r="AL115" s="114" t="str">
        <f ca="1">IF($A115&lt;&gt;"",IF(AND(AL114="PB",AJ115&gt;=$W$2),"Bet",IF(AL114&lt;&gt;"",AL114,IF(AND(AJ115=0,MAX($AJ$5:AJ114)&gt;=$W$1),"PB",""))),"")</f>
        <v/>
      </c>
      <c r="AM115" s="41">
        <f t="shared" ca="1" si="75"/>
        <v>1</v>
      </c>
      <c r="AN115" s="34">
        <f t="shared" ca="1" si="83"/>
        <v>1</v>
      </c>
      <c r="AO115" s="43" t="str">
        <f t="shared" ca="1" si="76"/>
        <v/>
      </c>
      <c r="AP115" s="43" t="str">
        <f t="shared" ca="1" si="77"/>
        <v/>
      </c>
      <c r="AQ115" s="21">
        <f t="shared" ca="1" si="78"/>
        <v>0</v>
      </c>
      <c r="AR115" s="66">
        <f t="shared" ca="1" si="79"/>
        <v>0</v>
      </c>
      <c r="AS115" s="89">
        <f t="shared" ca="1" si="52"/>
        <v>0</v>
      </c>
      <c r="AT115" s="34">
        <f t="shared" ca="1" si="80"/>
        <v>1</v>
      </c>
      <c r="AU115" s="24">
        <f t="shared" ca="1" si="54"/>
        <v>0</v>
      </c>
      <c r="AV115" s="17">
        <f t="shared" ca="1" si="55"/>
        <v>0</v>
      </c>
      <c r="AW115" s="44">
        <f t="shared" ca="1" si="56"/>
        <v>0</v>
      </c>
      <c r="AX115" s="15">
        <f t="shared" ca="1" si="57"/>
        <v>0</v>
      </c>
      <c r="AY115" s="44">
        <f t="shared" ca="1" si="87"/>
        <v>0</v>
      </c>
      <c r="AZ115" s="40"/>
      <c r="BA115" s="40"/>
      <c r="BB115" s="40"/>
      <c r="BC115" s="40"/>
      <c r="BD115" s="40"/>
      <c r="BE115" s="40"/>
      <c r="BF115" s="40"/>
      <c r="BG115" s="40"/>
      <c r="BH115" s="40"/>
      <c r="BI115" s="40"/>
      <c r="BJ115" s="40"/>
      <c r="BK115" s="40"/>
      <c r="BL115" s="40"/>
      <c r="BM115" s="40"/>
      <c r="BN115" s="40"/>
      <c r="BO115" s="40"/>
      <c r="BP115" s="40"/>
      <c r="BQ115" s="40"/>
      <c r="BR115" s="40"/>
      <c r="BS115" s="40"/>
      <c r="BT115" s="40"/>
      <c r="BU115" s="40"/>
      <c r="BV115" s="40"/>
      <c r="BW115" s="40"/>
      <c r="BX115" s="40"/>
      <c r="BY115" s="40"/>
      <c r="BZ115" s="40"/>
      <c r="CA115" s="40"/>
      <c r="CB115" s="40"/>
      <c r="CC115" s="40"/>
      <c r="CD115" s="40"/>
      <c r="CE115" s="40"/>
      <c r="CF115" s="40"/>
      <c r="CG115" s="40"/>
      <c r="CH115" s="40"/>
      <c r="CI115" s="40"/>
      <c r="CJ115" s="40"/>
      <c r="CK115" s="40"/>
      <c r="CL115" s="40"/>
      <c r="CM115" s="40"/>
      <c r="CN115" s="40"/>
      <c r="CO115" s="40"/>
      <c r="CP115" s="40"/>
      <c r="CQ115" s="40"/>
      <c r="CR115" s="40"/>
      <c r="CS115" s="40"/>
      <c r="CT115" s="40"/>
      <c r="CU115" s="40"/>
      <c r="CV115" s="40"/>
      <c r="CW115" s="40"/>
      <c r="CX115" s="40"/>
      <c r="CY115" s="40"/>
      <c r="CZ115" s="40"/>
      <c r="DA115" s="40"/>
      <c r="DB115" s="40"/>
      <c r="DC115" s="40"/>
      <c r="DD115" s="40"/>
      <c r="DE115" s="40"/>
      <c r="DF115" s="40"/>
      <c r="DG115" s="40"/>
      <c r="DH115" s="40"/>
      <c r="DI115" s="40"/>
      <c r="DJ115" s="40"/>
      <c r="DK115" s="40"/>
      <c r="DL115" s="40"/>
      <c r="DM115" s="40"/>
      <c r="DN115" s="40"/>
      <c r="DO115" s="40"/>
      <c r="DP115" s="40"/>
      <c r="DQ115" s="40"/>
      <c r="DR115" s="40"/>
      <c r="DS115" s="40"/>
      <c r="DT115" s="40"/>
      <c r="DU115" s="40"/>
      <c r="DV115" s="50" t="e">
        <f>IF(#REF!&lt;&gt;"",#REF!&amp;",","")</f>
        <v>#REF!</v>
      </c>
      <c r="DW115" s="50" t="e">
        <f>IF(#REF!&lt;&gt;"",#REF!&amp;",","")</f>
        <v>#REF!</v>
      </c>
      <c r="DX115" s="50" t="e">
        <f>IF(#REF!&lt;&gt;"",#REF!&amp;",","")</f>
        <v>#REF!</v>
      </c>
      <c r="DY115" s="50" t="e">
        <f>IF(#REF!="","",CONCATENATE(#REF!,","))</f>
        <v>#REF!</v>
      </c>
      <c r="DZ115" s="50" t="e">
        <f>IF(#REF!="","",CONCATENATE(#REF!,","))</f>
        <v>#REF!</v>
      </c>
      <c r="EA115" s="50" t="e">
        <f>IF(#REF!="","",CONCATENATE(#REF!,","))</f>
        <v>#REF!</v>
      </c>
      <c r="EB115" s="52" t="e">
        <f>IF(#REF!&lt;&gt;"",#REF!&amp;",","")</f>
        <v>#REF!</v>
      </c>
      <c r="EC115" s="52" t="e">
        <f>IF(#REF!&lt;&gt;"",#REF!&amp;",","")</f>
        <v>#REF!</v>
      </c>
      <c r="ED115" s="52" t="e">
        <f>IF(#REF!&lt;&gt;"",#REF!&amp;",","")</f>
        <v>#REF!</v>
      </c>
      <c r="EE115" s="52" t="e">
        <f>IF(#REF!="","",CONCATENATE(#REF!,","))</f>
        <v>#REF!</v>
      </c>
      <c r="EF115" s="52" t="e">
        <f>IF(#REF!="","",CONCATENATE(#REF!,","))</f>
        <v>#REF!</v>
      </c>
      <c r="EG115" s="52" t="e">
        <f>IF(#REF!="","",CONCATENATE(#REF!,","))</f>
        <v>#REF!</v>
      </c>
      <c r="EK115" s="36"/>
      <c r="EW115" s="88">
        <f t="shared" ca="1" si="58"/>
        <v>15</v>
      </c>
    </row>
    <row r="116" spans="1:153" ht="15">
      <c r="A116" s="88">
        <f t="shared" ca="1" si="53"/>
        <v>33</v>
      </c>
      <c r="B116" s="21" t="str">
        <f t="shared" ca="1" si="48"/>
        <v>DB</v>
      </c>
      <c r="C116" s="7" t="str">
        <f t="shared" ca="1" si="84"/>
        <v/>
      </c>
      <c r="D116" s="34">
        <f t="shared" ca="1" si="85"/>
        <v>0</v>
      </c>
      <c r="E116" s="7" t="str">
        <f t="shared" si="86"/>
        <v/>
      </c>
      <c r="F116" s="33" t="str">
        <f t="shared" ca="1" si="49"/>
        <v>B</v>
      </c>
      <c r="G116" s="21">
        <f ca="1">COUNTIF($F$5:$F116,G$4)</f>
        <v>60</v>
      </c>
      <c r="H116" s="21">
        <f ca="1">COUNTIF($F$5:$F116,H$4)</f>
        <v>52</v>
      </c>
      <c r="I116" s="112">
        <f t="shared" ca="1" si="59"/>
        <v>3</v>
      </c>
      <c r="J116" s="112">
        <f t="shared" ca="1" si="60"/>
        <v>0</v>
      </c>
      <c r="K116" s="114" t="str">
        <f ca="1">IF($A116&lt;&gt;"",IF(AND(K115="PB",I116&gt;=$W$2),"Bet",IF(K115&lt;&gt;"",K115,IF(AND(I116=0,MAX(I$5:$I115)&gt;=$W$1),"PB",""))),"")</f>
        <v/>
      </c>
      <c r="L116" s="114" t="str">
        <f ca="1">IF($A116&lt;&gt;"",IF(AND(L115="PB",J116&gt;=$W$2),"Bet",IF(L115&lt;&gt;"",L115,IF(AND(J116=0,MAX(J$5:$J115)&gt;=$W$1),"PB",""))),"")</f>
        <v/>
      </c>
      <c r="M116" s="41">
        <f t="shared" ca="1" si="65"/>
        <v>1</v>
      </c>
      <c r="N116" s="34">
        <f t="shared" ca="1" si="81"/>
        <v>1</v>
      </c>
      <c r="O116" s="43" t="str">
        <f t="shared" ca="1" si="66"/>
        <v/>
      </c>
      <c r="P116" s="43" t="str">
        <f t="shared" ca="1" si="67"/>
        <v/>
      </c>
      <c r="Q116" s="21">
        <f t="shared" ca="1" si="68"/>
        <v>0</v>
      </c>
      <c r="R116" s="66">
        <f t="shared" ca="1" si="69"/>
        <v>0</v>
      </c>
      <c r="S116" s="33" t="str">
        <f t="shared" ca="1" si="50"/>
        <v>O</v>
      </c>
      <c r="T116" s="21">
        <f ca="1">COUNTIF($S$5:$S116,T$4)</f>
        <v>58</v>
      </c>
      <c r="U116" s="21">
        <f ca="1">COUNTIF($S$5:$S116,U$4)</f>
        <v>54</v>
      </c>
      <c r="V116" s="112">
        <f t="shared" ca="1" si="61"/>
        <v>1</v>
      </c>
      <c r="W116" s="112">
        <f t="shared" ca="1" si="62"/>
        <v>0</v>
      </c>
      <c r="X116" s="114" t="str">
        <f ca="1">IF($A116&lt;&gt;"",IF(AND(X115="PB",V116&gt;=$W$2),"Bet",IF(X115&lt;&gt;"",X115,IF(AND(V116=0,MAX($V$5:V115)&gt;=$W$1),"PB",""))),"")</f>
        <v/>
      </c>
      <c r="Y116" s="114" t="str">
        <f ca="1">IF($A116&lt;&gt;"",IF(AND(Y115="PB",W116&gt;=$W$2),"Bet",IF(Y115&lt;&gt;"",Y115,IF(AND(W116=0,MAX($W$5:W115)&gt;=$W$1),"PB",""))),"")</f>
        <v/>
      </c>
      <c r="Z116" s="41">
        <f t="shared" ca="1" si="70"/>
        <v>1</v>
      </c>
      <c r="AA116" s="34">
        <f t="shared" ca="1" si="82"/>
        <v>1</v>
      </c>
      <c r="AB116" s="43" t="str">
        <f t="shared" ca="1" si="71"/>
        <v/>
      </c>
      <c r="AC116" s="43" t="str">
        <f t="shared" ca="1" si="72"/>
        <v/>
      </c>
      <c r="AD116" s="21">
        <f t="shared" ca="1" si="73"/>
        <v>0</v>
      </c>
      <c r="AE116" s="66">
        <f t="shared" ca="1" si="74"/>
        <v>0</v>
      </c>
      <c r="AF116" s="33" t="str">
        <f t="shared" ca="1" si="51"/>
        <v>H</v>
      </c>
      <c r="AG116" s="21">
        <f ca="1">COUNTIF($AF$5:$AF116,AG$4)</f>
        <v>53</v>
      </c>
      <c r="AH116" s="21">
        <f ca="1">COUNTIF($AF$5:$AF116,AH$4)</f>
        <v>59</v>
      </c>
      <c r="AI116" s="112">
        <f t="shared" ca="1" si="63"/>
        <v>0</v>
      </c>
      <c r="AJ116" s="112">
        <f t="shared" ca="1" si="64"/>
        <v>1</v>
      </c>
      <c r="AK116" s="114" t="str">
        <f ca="1">IF($A116&lt;&gt;"",IF(AND(AK115="PB",AI116&gt;=$W$2),"Bet",IF(AK115&lt;&gt;"",AK115,IF(AND(AI116=0,MAX($AI$5:AI115)&gt;=$W$1),"PB",""))),"")</f>
        <v/>
      </c>
      <c r="AL116" s="114" t="str">
        <f ca="1">IF($A116&lt;&gt;"",IF(AND(AL115="PB",AJ116&gt;=$W$2),"Bet",IF(AL115&lt;&gt;"",AL115,IF(AND(AJ116=0,MAX($AJ$5:AJ115)&gt;=$W$1),"PB",""))),"")</f>
        <v/>
      </c>
      <c r="AM116" s="41">
        <f t="shared" ca="1" si="75"/>
        <v>1</v>
      </c>
      <c r="AN116" s="34">
        <f t="shared" ca="1" si="83"/>
        <v>1</v>
      </c>
      <c r="AO116" s="43" t="str">
        <f t="shared" ca="1" si="76"/>
        <v/>
      </c>
      <c r="AP116" s="43" t="str">
        <f t="shared" ca="1" si="77"/>
        <v/>
      </c>
      <c r="AQ116" s="21">
        <f t="shared" ca="1" si="78"/>
        <v>0</v>
      </c>
      <c r="AR116" s="66">
        <f t="shared" ca="1" si="79"/>
        <v>0</v>
      </c>
      <c r="AS116" s="89">
        <f t="shared" ca="1" si="52"/>
        <v>0</v>
      </c>
      <c r="AT116" s="34">
        <f t="shared" ca="1" si="80"/>
        <v>1</v>
      </c>
      <c r="AU116" s="24">
        <f t="shared" ca="1" si="54"/>
        <v>0</v>
      </c>
      <c r="AV116" s="17">
        <f t="shared" ca="1" si="55"/>
        <v>0</v>
      </c>
      <c r="AW116" s="44">
        <f t="shared" ca="1" si="56"/>
        <v>0</v>
      </c>
      <c r="AX116" s="15">
        <f t="shared" ca="1" si="57"/>
        <v>0</v>
      </c>
      <c r="AY116" s="44">
        <f t="shared" ca="1" si="87"/>
        <v>0</v>
      </c>
      <c r="AZ116" s="40"/>
      <c r="BA116" s="40"/>
      <c r="BB116" s="40"/>
      <c r="BC116" s="40"/>
      <c r="BD116" s="40"/>
      <c r="BE116" s="40"/>
      <c r="BF116" s="40"/>
      <c r="BG116" s="40"/>
      <c r="BH116" s="40"/>
      <c r="BI116" s="40"/>
      <c r="BJ116" s="40"/>
      <c r="BK116" s="40"/>
      <c r="BL116" s="40"/>
      <c r="BM116" s="40"/>
      <c r="BN116" s="40"/>
      <c r="BO116" s="40"/>
      <c r="BP116" s="40"/>
      <c r="BQ116" s="40"/>
      <c r="BR116" s="40"/>
      <c r="BS116" s="40"/>
      <c r="BT116" s="40"/>
      <c r="BU116" s="40"/>
      <c r="BV116" s="40"/>
      <c r="BW116" s="40"/>
      <c r="BX116" s="40"/>
      <c r="BY116" s="40"/>
      <c r="BZ116" s="40"/>
      <c r="CA116" s="40"/>
      <c r="CB116" s="40"/>
      <c r="CC116" s="40"/>
      <c r="CD116" s="40"/>
      <c r="CE116" s="40"/>
      <c r="CF116" s="40"/>
      <c r="CG116" s="40"/>
      <c r="CH116" s="40"/>
      <c r="CI116" s="40"/>
      <c r="CJ116" s="40"/>
      <c r="CK116" s="40"/>
      <c r="CL116" s="40"/>
      <c r="CM116" s="40"/>
      <c r="CN116" s="40"/>
      <c r="CO116" s="40"/>
      <c r="CP116" s="40"/>
      <c r="CQ116" s="40"/>
      <c r="CR116" s="40"/>
      <c r="CS116" s="40"/>
      <c r="CT116" s="40"/>
      <c r="CU116" s="40"/>
      <c r="CV116" s="40"/>
      <c r="CW116" s="40"/>
      <c r="CX116" s="40"/>
      <c r="CY116" s="40"/>
      <c r="CZ116" s="40"/>
      <c r="DA116" s="40"/>
      <c r="DB116" s="40"/>
      <c r="DC116" s="40"/>
      <c r="DD116" s="40"/>
      <c r="DE116" s="40"/>
      <c r="DF116" s="40"/>
      <c r="DG116" s="40"/>
      <c r="DH116" s="40"/>
      <c r="DI116" s="40"/>
      <c r="DJ116" s="40"/>
      <c r="DK116" s="40"/>
      <c r="DL116" s="40"/>
      <c r="DM116" s="40"/>
      <c r="DN116" s="40"/>
      <c r="DO116" s="40"/>
      <c r="DP116" s="40"/>
      <c r="DQ116" s="40"/>
      <c r="DR116" s="40"/>
      <c r="DS116" s="40"/>
      <c r="DT116" s="40"/>
      <c r="DU116" s="40"/>
      <c r="DV116" s="50" t="e">
        <f>IF(#REF!&lt;&gt;"",#REF!&amp;",","")</f>
        <v>#REF!</v>
      </c>
      <c r="DW116" s="50" t="e">
        <f>IF(#REF!&lt;&gt;"",#REF!&amp;",","")</f>
        <v>#REF!</v>
      </c>
      <c r="DX116" s="50" t="e">
        <f>IF(#REF!&lt;&gt;"",#REF!&amp;",","")</f>
        <v>#REF!</v>
      </c>
      <c r="DY116" s="50" t="e">
        <f>IF(#REF!="","",CONCATENATE(#REF!,","))</f>
        <v>#REF!</v>
      </c>
      <c r="DZ116" s="50" t="e">
        <f>IF(#REF!="","",CONCATENATE(#REF!,","))</f>
        <v>#REF!</v>
      </c>
      <c r="EA116" s="50" t="e">
        <f>IF(#REF!="","",CONCATENATE(#REF!,","))</f>
        <v>#REF!</v>
      </c>
      <c r="EB116" s="52" t="e">
        <f>IF(#REF!&lt;&gt;"",#REF!&amp;",","")</f>
        <v>#REF!</v>
      </c>
      <c r="EC116" s="52" t="e">
        <f>IF(#REF!&lt;&gt;"",#REF!&amp;",","")</f>
        <v>#REF!</v>
      </c>
      <c r="ED116" s="52" t="e">
        <f>IF(#REF!&lt;&gt;"",#REF!&amp;",","")</f>
        <v>#REF!</v>
      </c>
      <c r="EE116" s="52" t="e">
        <f>IF(#REF!="","",CONCATENATE(#REF!,","))</f>
        <v>#REF!</v>
      </c>
      <c r="EF116" s="52" t="e">
        <f>IF(#REF!="","",CONCATENATE(#REF!,","))</f>
        <v>#REF!</v>
      </c>
      <c r="EG116" s="52" t="e">
        <f>IF(#REF!="","",CONCATENATE(#REF!,","))</f>
        <v>#REF!</v>
      </c>
      <c r="EK116" s="36"/>
      <c r="EW116" s="88">
        <f t="shared" ca="1" si="58"/>
        <v>34</v>
      </c>
    </row>
    <row r="117" spans="1:153" ht="15">
      <c r="A117" s="88">
        <f t="shared" ca="1" si="53"/>
        <v>21</v>
      </c>
      <c r="B117" s="21" t="str">
        <f t="shared" ca="1" si="48"/>
        <v>DB</v>
      </c>
      <c r="C117" s="7" t="str">
        <f t="shared" ca="1" si="84"/>
        <v/>
      </c>
      <c r="D117" s="34">
        <f t="shared" ca="1" si="85"/>
        <v>0</v>
      </c>
      <c r="E117" s="7" t="str">
        <f t="shared" si="86"/>
        <v/>
      </c>
      <c r="F117" s="33" t="str">
        <f t="shared" ca="1" si="49"/>
        <v>R</v>
      </c>
      <c r="G117" s="21">
        <f ca="1">COUNTIF($F$5:$F117,G$4)</f>
        <v>61</v>
      </c>
      <c r="H117" s="21">
        <f ca="1">COUNTIF($F$5:$F117,H$4)</f>
        <v>52</v>
      </c>
      <c r="I117" s="112">
        <f t="shared" ca="1" si="59"/>
        <v>0</v>
      </c>
      <c r="J117" s="112">
        <f t="shared" ca="1" si="60"/>
        <v>1</v>
      </c>
      <c r="K117" s="114" t="str">
        <f ca="1">IF($A117&lt;&gt;"",IF(AND(K116="PB",I117&gt;=$W$2),"Bet",IF(K116&lt;&gt;"",K116,IF(AND(I117=0,MAX(I$5:$I116)&gt;=$W$1),"PB",""))),"")</f>
        <v/>
      </c>
      <c r="L117" s="114" t="str">
        <f ca="1">IF($A117&lt;&gt;"",IF(AND(L116="PB",J117&gt;=$W$2),"Bet",IF(L116&lt;&gt;"",L116,IF(AND(J117=0,MAX(J$5:$J116)&gt;=$W$1),"PB",""))),"")</f>
        <v/>
      </c>
      <c r="M117" s="41">
        <f t="shared" ca="1" si="65"/>
        <v>1</v>
      </c>
      <c r="N117" s="34">
        <f t="shared" ca="1" si="81"/>
        <v>1</v>
      </c>
      <c r="O117" s="43" t="str">
        <f t="shared" ca="1" si="66"/>
        <v/>
      </c>
      <c r="P117" s="43" t="str">
        <f t="shared" ca="1" si="67"/>
        <v/>
      </c>
      <c r="Q117" s="21">
        <f t="shared" ca="1" si="68"/>
        <v>0</v>
      </c>
      <c r="R117" s="66">
        <f t="shared" ca="1" si="69"/>
        <v>0</v>
      </c>
      <c r="S117" s="33" t="str">
        <f t="shared" ca="1" si="50"/>
        <v>O</v>
      </c>
      <c r="T117" s="21">
        <f ca="1">COUNTIF($S$5:$S117,T$4)</f>
        <v>58</v>
      </c>
      <c r="U117" s="21">
        <f ca="1">COUNTIF($S$5:$S117,U$4)</f>
        <v>55</v>
      </c>
      <c r="V117" s="112">
        <f t="shared" ca="1" si="61"/>
        <v>2</v>
      </c>
      <c r="W117" s="112">
        <f t="shared" ca="1" si="62"/>
        <v>0</v>
      </c>
      <c r="X117" s="114" t="str">
        <f ca="1">IF($A117&lt;&gt;"",IF(AND(X116="PB",V117&gt;=$W$2),"Bet",IF(X116&lt;&gt;"",X116,IF(AND(V117=0,MAX($V$5:V116)&gt;=$W$1),"PB",""))),"")</f>
        <v/>
      </c>
      <c r="Y117" s="114" t="str">
        <f ca="1">IF($A117&lt;&gt;"",IF(AND(Y116="PB",W117&gt;=$W$2),"Bet",IF(Y116&lt;&gt;"",Y116,IF(AND(W117=0,MAX($W$5:W116)&gt;=$W$1),"PB",""))),"")</f>
        <v/>
      </c>
      <c r="Z117" s="41">
        <f t="shared" ca="1" si="70"/>
        <v>1</v>
      </c>
      <c r="AA117" s="34">
        <f t="shared" ca="1" si="82"/>
        <v>1</v>
      </c>
      <c r="AB117" s="43" t="str">
        <f t="shared" ca="1" si="71"/>
        <v/>
      </c>
      <c r="AC117" s="43" t="str">
        <f t="shared" ca="1" si="72"/>
        <v/>
      </c>
      <c r="AD117" s="21">
        <f t="shared" ca="1" si="73"/>
        <v>0</v>
      </c>
      <c r="AE117" s="66">
        <f t="shared" ca="1" si="74"/>
        <v>0</v>
      </c>
      <c r="AF117" s="33" t="str">
        <f t="shared" ca="1" si="51"/>
        <v>H</v>
      </c>
      <c r="AG117" s="21">
        <f ca="1">COUNTIF($AF$5:$AF117,AG$4)</f>
        <v>54</v>
      </c>
      <c r="AH117" s="21">
        <f ca="1">COUNTIF($AF$5:$AF117,AH$4)</f>
        <v>59</v>
      </c>
      <c r="AI117" s="112">
        <f t="shared" ca="1" si="63"/>
        <v>0</v>
      </c>
      <c r="AJ117" s="112">
        <f t="shared" ca="1" si="64"/>
        <v>2</v>
      </c>
      <c r="AK117" s="114" t="str">
        <f ca="1">IF($A117&lt;&gt;"",IF(AND(AK116="PB",AI117&gt;=$W$2),"Bet",IF(AK116&lt;&gt;"",AK116,IF(AND(AI117=0,MAX($AI$5:AI116)&gt;=$W$1),"PB",""))),"")</f>
        <v/>
      </c>
      <c r="AL117" s="114" t="str">
        <f ca="1">IF($A117&lt;&gt;"",IF(AND(AL116="PB",AJ117&gt;=$W$2),"Bet",IF(AL116&lt;&gt;"",AL116,IF(AND(AJ117=0,MAX($AJ$5:AJ116)&gt;=$W$1),"PB",""))),"")</f>
        <v/>
      </c>
      <c r="AM117" s="41">
        <f t="shared" ca="1" si="75"/>
        <v>1</v>
      </c>
      <c r="AN117" s="34">
        <f t="shared" ca="1" si="83"/>
        <v>1</v>
      </c>
      <c r="AO117" s="43" t="str">
        <f t="shared" ca="1" si="76"/>
        <v/>
      </c>
      <c r="AP117" s="43" t="str">
        <f t="shared" ca="1" si="77"/>
        <v/>
      </c>
      <c r="AQ117" s="21">
        <f t="shared" ca="1" si="78"/>
        <v>0</v>
      </c>
      <c r="AR117" s="66">
        <f t="shared" ca="1" si="79"/>
        <v>0</v>
      </c>
      <c r="AS117" s="89">
        <f t="shared" ca="1" si="52"/>
        <v>0</v>
      </c>
      <c r="AT117" s="34">
        <f t="shared" ca="1" si="80"/>
        <v>1</v>
      </c>
      <c r="AU117" s="24">
        <f t="shared" ca="1" si="54"/>
        <v>0</v>
      </c>
      <c r="AV117" s="17">
        <f t="shared" ca="1" si="55"/>
        <v>0</v>
      </c>
      <c r="AW117" s="44">
        <f t="shared" ca="1" si="56"/>
        <v>0</v>
      </c>
      <c r="AX117" s="15">
        <f t="shared" ca="1" si="57"/>
        <v>0</v>
      </c>
      <c r="AY117" s="44">
        <f t="shared" ca="1" si="87"/>
        <v>0</v>
      </c>
      <c r="AZ117" s="40"/>
      <c r="BA117" s="40"/>
      <c r="BB117" s="40"/>
      <c r="BC117" s="40"/>
      <c r="BD117" s="40"/>
      <c r="BE117" s="40"/>
      <c r="BF117" s="40"/>
      <c r="BG117" s="40"/>
      <c r="BH117" s="40"/>
      <c r="BI117" s="40"/>
      <c r="BJ117" s="40"/>
      <c r="BK117" s="40"/>
      <c r="BL117" s="40"/>
      <c r="BM117" s="40"/>
      <c r="BN117" s="40"/>
      <c r="BO117" s="40"/>
      <c r="BP117" s="40"/>
      <c r="BQ117" s="40"/>
      <c r="BR117" s="40"/>
      <c r="BS117" s="40"/>
      <c r="BT117" s="40"/>
      <c r="BU117" s="40"/>
      <c r="BV117" s="40"/>
      <c r="BW117" s="40"/>
      <c r="BX117" s="40"/>
      <c r="BY117" s="40"/>
      <c r="BZ117" s="40"/>
      <c r="CA117" s="40"/>
      <c r="CB117" s="40"/>
      <c r="CC117" s="40"/>
      <c r="CD117" s="40"/>
      <c r="CE117" s="40"/>
      <c r="CF117" s="40"/>
      <c r="CG117" s="40"/>
      <c r="CH117" s="40"/>
      <c r="CI117" s="40"/>
      <c r="CJ117" s="40"/>
      <c r="CK117" s="40"/>
      <c r="CL117" s="40"/>
      <c r="CM117" s="40"/>
      <c r="CN117" s="40"/>
      <c r="CO117" s="40"/>
      <c r="CP117" s="40"/>
      <c r="CQ117" s="40"/>
      <c r="CR117" s="40"/>
      <c r="CS117" s="40"/>
      <c r="CT117" s="40"/>
      <c r="CU117" s="40"/>
      <c r="CV117" s="40"/>
      <c r="CW117" s="40"/>
      <c r="CX117" s="40"/>
      <c r="CY117" s="40"/>
      <c r="CZ117" s="40"/>
      <c r="DA117" s="40"/>
      <c r="DB117" s="40"/>
      <c r="DC117" s="40"/>
      <c r="DD117" s="40"/>
      <c r="DE117" s="40"/>
      <c r="DF117" s="40"/>
      <c r="DG117" s="40"/>
      <c r="DH117" s="40"/>
      <c r="DI117" s="40"/>
      <c r="DJ117" s="40"/>
      <c r="DK117" s="40"/>
      <c r="DL117" s="40"/>
      <c r="DM117" s="40"/>
      <c r="DN117" s="40"/>
      <c r="DO117" s="40"/>
      <c r="DP117" s="40"/>
      <c r="DQ117" s="40"/>
      <c r="DR117" s="40"/>
      <c r="DS117" s="40"/>
      <c r="DT117" s="40"/>
      <c r="DU117" s="40"/>
      <c r="DV117" s="50" t="e">
        <f>IF(#REF!&lt;&gt;"",#REF!&amp;",","")</f>
        <v>#REF!</v>
      </c>
      <c r="DW117" s="50" t="e">
        <f>IF(#REF!&lt;&gt;"",#REF!&amp;",","")</f>
        <v>#REF!</v>
      </c>
      <c r="DX117" s="50" t="e">
        <f>IF(#REF!&lt;&gt;"",#REF!&amp;",","")</f>
        <v>#REF!</v>
      </c>
      <c r="DY117" s="50" t="e">
        <f>IF(#REF!="","",CONCATENATE(#REF!,","))</f>
        <v>#REF!</v>
      </c>
      <c r="DZ117" s="50" t="e">
        <f>IF(#REF!="","",CONCATENATE(#REF!,","))</f>
        <v>#REF!</v>
      </c>
      <c r="EA117" s="50" t="e">
        <f>IF(#REF!="","",CONCATENATE(#REF!,","))</f>
        <v>#REF!</v>
      </c>
      <c r="EB117" s="52" t="e">
        <f>IF(#REF!&lt;&gt;"",#REF!&amp;",","")</f>
        <v>#REF!</v>
      </c>
      <c r="EC117" s="52" t="e">
        <f>IF(#REF!&lt;&gt;"",#REF!&amp;",","")</f>
        <v>#REF!</v>
      </c>
      <c r="ED117" s="52" t="e">
        <f>IF(#REF!&lt;&gt;"",#REF!&amp;",","")</f>
        <v>#REF!</v>
      </c>
      <c r="EE117" s="52" t="e">
        <f>IF(#REF!="","",CONCATENATE(#REF!,","))</f>
        <v>#REF!</v>
      </c>
      <c r="EF117" s="52" t="e">
        <f>IF(#REF!="","",CONCATENATE(#REF!,","))</f>
        <v>#REF!</v>
      </c>
      <c r="EG117" s="52" t="e">
        <f>IF(#REF!="","",CONCATENATE(#REF!,","))</f>
        <v>#REF!</v>
      </c>
      <c r="EK117" s="36"/>
      <c r="EW117" s="88">
        <f t="shared" ca="1" si="58"/>
        <v>29</v>
      </c>
    </row>
    <row r="118" spans="1:153" ht="15">
      <c r="A118" s="88">
        <f t="shared" ca="1" si="53"/>
        <v>34</v>
      </c>
      <c r="B118" s="21" t="str">
        <f t="shared" ca="1" si="48"/>
        <v>DB</v>
      </c>
      <c r="C118" s="7" t="str">
        <f t="shared" ca="1" si="84"/>
        <v/>
      </c>
      <c r="D118" s="34">
        <f t="shared" ca="1" si="85"/>
        <v>0</v>
      </c>
      <c r="E118" s="7" t="str">
        <f t="shared" si="86"/>
        <v/>
      </c>
      <c r="F118" s="33" t="str">
        <f t="shared" ca="1" si="49"/>
        <v>R</v>
      </c>
      <c r="G118" s="21">
        <f ca="1">COUNTIF($F$5:$F118,G$4)</f>
        <v>62</v>
      </c>
      <c r="H118" s="21">
        <f ca="1">COUNTIF($F$5:$F118,H$4)</f>
        <v>52</v>
      </c>
      <c r="I118" s="112">
        <f t="shared" ca="1" si="59"/>
        <v>0</v>
      </c>
      <c r="J118" s="112">
        <f t="shared" ca="1" si="60"/>
        <v>2</v>
      </c>
      <c r="K118" s="114" t="str">
        <f ca="1">IF($A118&lt;&gt;"",IF(AND(K117="PB",I118&gt;=$W$2),"Bet",IF(K117&lt;&gt;"",K117,IF(AND(I118=0,MAX(I$5:$I117)&gt;=$W$1),"PB",""))),"")</f>
        <v/>
      </c>
      <c r="L118" s="114" t="str">
        <f ca="1">IF($A118&lt;&gt;"",IF(AND(L117="PB",J118&gt;=$W$2),"Bet",IF(L117&lt;&gt;"",L117,IF(AND(J118=0,MAX(J$5:$J117)&gt;=$W$1),"PB",""))),"")</f>
        <v/>
      </c>
      <c r="M118" s="41">
        <f t="shared" ca="1" si="65"/>
        <v>1</v>
      </c>
      <c r="N118" s="34">
        <f t="shared" ca="1" si="81"/>
        <v>1</v>
      </c>
      <c r="O118" s="43" t="str">
        <f t="shared" ca="1" si="66"/>
        <v/>
      </c>
      <c r="P118" s="43" t="str">
        <f t="shared" ca="1" si="67"/>
        <v/>
      </c>
      <c r="Q118" s="21">
        <f t="shared" ca="1" si="68"/>
        <v>0</v>
      </c>
      <c r="R118" s="66">
        <f t="shared" ca="1" si="69"/>
        <v>0</v>
      </c>
      <c r="S118" s="33" t="str">
        <f t="shared" ca="1" si="50"/>
        <v>E</v>
      </c>
      <c r="T118" s="21">
        <f ca="1">COUNTIF($S$5:$S118,T$4)</f>
        <v>59</v>
      </c>
      <c r="U118" s="21">
        <f ca="1">COUNTIF($S$5:$S118,U$4)</f>
        <v>55</v>
      </c>
      <c r="V118" s="112">
        <f t="shared" ca="1" si="61"/>
        <v>0</v>
      </c>
      <c r="W118" s="112">
        <f t="shared" ca="1" si="62"/>
        <v>1</v>
      </c>
      <c r="X118" s="114" t="str">
        <f ca="1">IF($A118&lt;&gt;"",IF(AND(X117="PB",V118&gt;=$W$2),"Bet",IF(X117&lt;&gt;"",X117,IF(AND(V118=0,MAX($V$5:V117)&gt;=$W$1),"PB",""))),"")</f>
        <v/>
      </c>
      <c r="Y118" s="114" t="str">
        <f ca="1">IF($A118&lt;&gt;"",IF(AND(Y117="PB",W118&gt;=$W$2),"Bet",IF(Y117&lt;&gt;"",Y117,IF(AND(W118=0,MAX($W$5:W117)&gt;=$W$1),"PB",""))),"")</f>
        <v/>
      </c>
      <c r="Z118" s="41">
        <f t="shared" ca="1" si="70"/>
        <v>1</v>
      </c>
      <c r="AA118" s="34">
        <f t="shared" ca="1" si="82"/>
        <v>1</v>
      </c>
      <c r="AB118" s="43" t="str">
        <f t="shared" ca="1" si="71"/>
        <v/>
      </c>
      <c r="AC118" s="43" t="str">
        <f t="shared" ca="1" si="72"/>
        <v/>
      </c>
      <c r="AD118" s="21">
        <f t="shared" ca="1" si="73"/>
        <v>0</v>
      </c>
      <c r="AE118" s="66">
        <f t="shared" ca="1" si="74"/>
        <v>0</v>
      </c>
      <c r="AF118" s="33" t="str">
        <f t="shared" ca="1" si="51"/>
        <v>H</v>
      </c>
      <c r="AG118" s="21">
        <f ca="1">COUNTIF($AF$5:$AF118,AG$4)</f>
        <v>55</v>
      </c>
      <c r="AH118" s="21">
        <f ca="1">COUNTIF($AF$5:$AF118,AH$4)</f>
        <v>59</v>
      </c>
      <c r="AI118" s="112">
        <f t="shared" ca="1" si="63"/>
        <v>0</v>
      </c>
      <c r="AJ118" s="112">
        <f t="shared" ca="1" si="64"/>
        <v>3</v>
      </c>
      <c r="AK118" s="114" t="str">
        <f ca="1">IF($A118&lt;&gt;"",IF(AND(AK117="PB",AI118&gt;=$W$2),"Bet",IF(AK117&lt;&gt;"",AK117,IF(AND(AI118=0,MAX($AI$5:AI117)&gt;=$W$1),"PB",""))),"")</f>
        <v/>
      </c>
      <c r="AL118" s="114" t="str">
        <f ca="1">IF($A118&lt;&gt;"",IF(AND(AL117="PB",AJ118&gt;=$W$2),"Bet",IF(AL117&lt;&gt;"",AL117,IF(AND(AJ118=0,MAX($AJ$5:AJ117)&gt;=$W$1),"PB",""))),"")</f>
        <v/>
      </c>
      <c r="AM118" s="41">
        <f t="shared" ca="1" si="75"/>
        <v>1</v>
      </c>
      <c r="AN118" s="34">
        <f t="shared" ca="1" si="83"/>
        <v>1</v>
      </c>
      <c r="AO118" s="43" t="str">
        <f t="shared" ca="1" si="76"/>
        <v/>
      </c>
      <c r="AP118" s="43" t="str">
        <f t="shared" ca="1" si="77"/>
        <v/>
      </c>
      <c r="AQ118" s="21">
        <f t="shared" ca="1" si="78"/>
        <v>0</v>
      </c>
      <c r="AR118" s="66">
        <f t="shared" ca="1" si="79"/>
        <v>0</v>
      </c>
      <c r="AS118" s="89">
        <f t="shared" ca="1" si="52"/>
        <v>0</v>
      </c>
      <c r="AT118" s="34">
        <f t="shared" ca="1" si="80"/>
        <v>1</v>
      </c>
      <c r="AU118" s="24">
        <f t="shared" ca="1" si="54"/>
        <v>0</v>
      </c>
      <c r="AV118" s="17">
        <f t="shared" ca="1" si="55"/>
        <v>0</v>
      </c>
      <c r="AW118" s="44">
        <f t="shared" ca="1" si="56"/>
        <v>0</v>
      </c>
      <c r="AX118" s="15">
        <f t="shared" ca="1" si="57"/>
        <v>0</v>
      </c>
      <c r="AY118" s="44">
        <f t="shared" ca="1" si="87"/>
        <v>0</v>
      </c>
      <c r="AZ118" s="40"/>
      <c r="BA118" s="40"/>
      <c r="BB118" s="40"/>
      <c r="BC118" s="40"/>
      <c r="BD118" s="40"/>
      <c r="BE118" s="40"/>
      <c r="BF118" s="40"/>
      <c r="BG118" s="40"/>
      <c r="BH118" s="40"/>
      <c r="BI118" s="40"/>
      <c r="BJ118" s="40"/>
      <c r="BK118" s="40"/>
      <c r="BL118" s="40"/>
      <c r="BM118" s="40"/>
      <c r="BN118" s="40"/>
      <c r="BO118" s="40"/>
      <c r="BP118" s="40"/>
      <c r="BQ118" s="40"/>
      <c r="BR118" s="40"/>
      <c r="BS118" s="40"/>
      <c r="BT118" s="40"/>
      <c r="BU118" s="40"/>
      <c r="BV118" s="40"/>
      <c r="BW118" s="40"/>
      <c r="BX118" s="40"/>
      <c r="BY118" s="40"/>
      <c r="BZ118" s="40"/>
      <c r="CA118" s="40"/>
      <c r="CB118" s="40"/>
      <c r="CC118" s="40"/>
      <c r="CD118" s="40"/>
      <c r="CE118" s="40"/>
      <c r="CF118" s="40"/>
      <c r="CG118" s="40"/>
      <c r="CH118" s="40"/>
      <c r="CI118" s="40"/>
      <c r="CJ118" s="40"/>
      <c r="CK118" s="40"/>
      <c r="CL118" s="40"/>
      <c r="CM118" s="40"/>
      <c r="CN118" s="40"/>
      <c r="CO118" s="40"/>
      <c r="CP118" s="40"/>
      <c r="CQ118" s="40"/>
      <c r="CR118" s="40"/>
      <c r="CS118" s="40"/>
      <c r="CT118" s="40"/>
      <c r="CU118" s="40"/>
      <c r="CV118" s="40"/>
      <c r="CW118" s="40"/>
      <c r="CX118" s="40"/>
      <c r="CY118" s="40"/>
      <c r="CZ118" s="40"/>
      <c r="DA118" s="40"/>
      <c r="DB118" s="40"/>
      <c r="DC118" s="40"/>
      <c r="DD118" s="40"/>
      <c r="DE118" s="40"/>
      <c r="DF118" s="40"/>
      <c r="DG118" s="40"/>
      <c r="DH118" s="40"/>
      <c r="DI118" s="40"/>
      <c r="DJ118" s="40"/>
      <c r="DK118" s="40"/>
      <c r="DL118" s="40"/>
      <c r="DM118" s="40"/>
      <c r="DN118" s="40"/>
      <c r="DO118" s="40"/>
      <c r="DP118" s="40"/>
      <c r="DQ118" s="40"/>
      <c r="DR118" s="40"/>
      <c r="DS118" s="40"/>
      <c r="DT118" s="40"/>
      <c r="DU118" s="40"/>
      <c r="DV118" s="50" t="e">
        <f>IF(#REF!&lt;&gt;"",#REF!&amp;",","")</f>
        <v>#REF!</v>
      </c>
      <c r="DW118" s="50" t="e">
        <f>IF(#REF!&lt;&gt;"",#REF!&amp;",","")</f>
        <v>#REF!</v>
      </c>
      <c r="DX118" s="50" t="e">
        <f>IF(#REF!&lt;&gt;"",#REF!&amp;",","")</f>
        <v>#REF!</v>
      </c>
      <c r="DY118" s="50" t="e">
        <f>IF(#REF!="","",CONCATENATE(#REF!,","))</f>
        <v>#REF!</v>
      </c>
      <c r="DZ118" s="50" t="e">
        <f>IF(#REF!="","",CONCATENATE(#REF!,","))</f>
        <v>#REF!</v>
      </c>
      <c r="EA118" s="50" t="e">
        <f>IF(#REF!="","",CONCATENATE(#REF!,","))</f>
        <v>#REF!</v>
      </c>
      <c r="EB118" s="52" t="e">
        <f>IF(#REF!&lt;&gt;"",#REF!&amp;",","")</f>
        <v>#REF!</v>
      </c>
      <c r="EC118" s="52" t="e">
        <f>IF(#REF!&lt;&gt;"",#REF!&amp;",","")</f>
        <v>#REF!</v>
      </c>
      <c r="ED118" s="52" t="e">
        <f>IF(#REF!&lt;&gt;"",#REF!&amp;",","")</f>
        <v>#REF!</v>
      </c>
      <c r="EE118" s="52" t="e">
        <f>IF(#REF!="","",CONCATENATE(#REF!,","))</f>
        <v>#REF!</v>
      </c>
      <c r="EF118" s="52" t="e">
        <f>IF(#REF!="","",CONCATENATE(#REF!,","))</f>
        <v>#REF!</v>
      </c>
      <c r="EG118" s="52" t="e">
        <f>IF(#REF!="","",CONCATENATE(#REF!,","))</f>
        <v>#REF!</v>
      </c>
      <c r="EK118" s="36"/>
      <c r="EW118" s="88">
        <f t="shared" ca="1" si="58"/>
        <v>11</v>
      </c>
    </row>
    <row r="119" spans="1:153" ht="15">
      <c r="A119" s="88">
        <f t="shared" ca="1" si="53"/>
        <v>9</v>
      </c>
      <c r="B119" s="21" t="str">
        <f t="shared" ca="1" si="48"/>
        <v>DB</v>
      </c>
      <c r="C119" s="7" t="str">
        <f t="shared" ca="1" si="84"/>
        <v/>
      </c>
      <c r="D119" s="34">
        <f t="shared" ca="1" si="85"/>
        <v>0</v>
      </c>
      <c r="E119" s="7" t="str">
        <f t="shared" si="86"/>
        <v/>
      </c>
      <c r="F119" s="33" t="str">
        <f t="shared" ca="1" si="49"/>
        <v>R</v>
      </c>
      <c r="G119" s="21">
        <f ca="1">COUNTIF($F$5:$F119,G$4)</f>
        <v>63</v>
      </c>
      <c r="H119" s="21">
        <f ca="1">COUNTIF($F$5:$F119,H$4)</f>
        <v>52</v>
      </c>
      <c r="I119" s="112">
        <f t="shared" ca="1" si="59"/>
        <v>0</v>
      </c>
      <c r="J119" s="112">
        <f t="shared" ca="1" si="60"/>
        <v>3</v>
      </c>
      <c r="K119" s="114" t="str">
        <f ca="1">IF($A119&lt;&gt;"",IF(AND(K118="PB",I119&gt;=$W$2),"Bet",IF(K118&lt;&gt;"",K118,IF(AND(I119=0,MAX(I$5:$I118)&gt;=$W$1),"PB",""))),"")</f>
        <v/>
      </c>
      <c r="L119" s="114" t="str">
        <f ca="1">IF($A119&lt;&gt;"",IF(AND(L118="PB",J119&gt;=$W$2),"Bet",IF(L118&lt;&gt;"",L118,IF(AND(J119=0,MAX(J$5:$J118)&gt;=$W$1),"PB",""))),"")</f>
        <v/>
      </c>
      <c r="M119" s="41">
        <f t="shared" ca="1" si="65"/>
        <v>1</v>
      </c>
      <c r="N119" s="34">
        <f t="shared" ca="1" si="81"/>
        <v>1</v>
      </c>
      <c r="O119" s="43" t="str">
        <f t="shared" ca="1" si="66"/>
        <v/>
      </c>
      <c r="P119" s="43" t="str">
        <f t="shared" ca="1" si="67"/>
        <v/>
      </c>
      <c r="Q119" s="21">
        <f t="shared" ca="1" si="68"/>
        <v>0</v>
      </c>
      <c r="R119" s="66">
        <f t="shared" ca="1" si="69"/>
        <v>0</v>
      </c>
      <c r="S119" s="33" t="str">
        <f t="shared" ca="1" si="50"/>
        <v>O</v>
      </c>
      <c r="T119" s="21">
        <f ca="1">COUNTIF($S$5:$S119,T$4)</f>
        <v>59</v>
      </c>
      <c r="U119" s="21">
        <f ca="1">COUNTIF($S$5:$S119,U$4)</f>
        <v>56</v>
      </c>
      <c r="V119" s="112">
        <f t="shared" ca="1" si="61"/>
        <v>1</v>
      </c>
      <c r="W119" s="112">
        <f t="shared" ca="1" si="62"/>
        <v>0</v>
      </c>
      <c r="X119" s="114" t="str">
        <f ca="1">IF($A119&lt;&gt;"",IF(AND(X118="PB",V119&gt;=$W$2),"Bet",IF(X118&lt;&gt;"",X118,IF(AND(V119=0,MAX($V$5:V118)&gt;=$W$1),"PB",""))),"")</f>
        <v/>
      </c>
      <c r="Y119" s="114" t="str">
        <f ca="1">IF($A119&lt;&gt;"",IF(AND(Y118="PB",W119&gt;=$W$2),"Bet",IF(Y118&lt;&gt;"",Y118,IF(AND(W119=0,MAX($W$5:W118)&gt;=$W$1),"PB",""))),"")</f>
        <v/>
      </c>
      <c r="Z119" s="41">
        <f t="shared" ca="1" si="70"/>
        <v>1</v>
      </c>
      <c r="AA119" s="34">
        <f t="shared" ca="1" si="82"/>
        <v>1</v>
      </c>
      <c r="AB119" s="43" t="str">
        <f t="shared" ca="1" si="71"/>
        <v/>
      </c>
      <c r="AC119" s="43" t="str">
        <f t="shared" ca="1" si="72"/>
        <v/>
      </c>
      <c r="AD119" s="21">
        <f t="shared" ca="1" si="73"/>
        <v>0</v>
      </c>
      <c r="AE119" s="66">
        <f t="shared" ca="1" si="74"/>
        <v>0</v>
      </c>
      <c r="AF119" s="33" t="str">
        <f t="shared" ca="1" si="51"/>
        <v>L</v>
      </c>
      <c r="AG119" s="21">
        <f ca="1">COUNTIF($AF$5:$AF119,AG$4)</f>
        <v>55</v>
      </c>
      <c r="AH119" s="21">
        <f ca="1">COUNTIF($AF$5:$AF119,AH$4)</f>
        <v>60</v>
      </c>
      <c r="AI119" s="112">
        <f t="shared" ca="1" si="63"/>
        <v>1</v>
      </c>
      <c r="AJ119" s="112">
        <f t="shared" ca="1" si="64"/>
        <v>0</v>
      </c>
      <c r="AK119" s="114" t="str">
        <f ca="1">IF($A119&lt;&gt;"",IF(AND(AK118="PB",AI119&gt;=$W$2),"Bet",IF(AK118&lt;&gt;"",AK118,IF(AND(AI119=0,MAX($AI$5:AI118)&gt;=$W$1),"PB",""))),"")</f>
        <v/>
      </c>
      <c r="AL119" s="114" t="str">
        <f ca="1">IF($A119&lt;&gt;"",IF(AND(AL118="PB",AJ119&gt;=$W$2),"Bet",IF(AL118&lt;&gt;"",AL118,IF(AND(AJ119=0,MAX($AJ$5:AJ118)&gt;=$W$1),"PB",""))),"")</f>
        <v/>
      </c>
      <c r="AM119" s="41">
        <f t="shared" ca="1" si="75"/>
        <v>1</v>
      </c>
      <c r="AN119" s="34">
        <f t="shared" ca="1" si="83"/>
        <v>1</v>
      </c>
      <c r="AO119" s="43" t="str">
        <f t="shared" ca="1" si="76"/>
        <v/>
      </c>
      <c r="AP119" s="43" t="str">
        <f t="shared" ca="1" si="77"/>
        <v/>
      </c>
      <c r="AQ119" s="21">
        <f t="shared" ca="1" si="78"/>
        <v>0</v>
      </c>
      <c r="AR119" s="66">
        <f t="shared" ca="1" si="79"/>
        <v>0</v>
      </c>
      <c r="AS119" s="89">
        <f t="shared" ca="1" si="52"/>
        <v>0</v>
      </c>
      <c r="AT119" s="34">
        <f t="shared" ca="1" si="80"/>
        <v>1</v>
      </c>
      <c r="AU119" s="24">
        <f t="shared" ca="1" si="54"/>
        <v>0</v>
      </c>
      <c r="AV119" s="17">
        <f t="shared" ca="1" si="55"/>
        <v>0</v>
      </c>
      <c r="AW119" s="44">
        <f t="shared" ca="1" si="56"/>
        <v>0</v>
      </c>
      <c r="AX119" s="15">
        <f t="shared" ca="1" si="57"/>
        <v>0</v>
      </c>
      <c r="AY119" s="44">
        <f t="shared" ca="1" si="87"/>
        <v>0</v>
      </c>
      <c r="AZ119" s="40"/>
      <c r="BA119" s="40"/>
      <c r="BB119" s="40"/>
      <c r="BC119" s="40"/>
      <c r="BD119" s="40"/>
      <c r="BE119" s="40"/>
      <c r="BF119" s="40"/>
      <c r="BG119" s="40"/>
      <c r="BH119" s="40"/>
      <c r="BI119" s="40"/>
      <c r="BJ119" s="40"/>
      <c r="BK119" s="40"/>
      <c r="BL119" s="40"/>
      <c r="BM119" s="40"/>
      <c r="BN119" s="40"/>
      <c r="BO119" s="40"/>
      <c r="BP119" s="40"/>
      <c r="BQ119" s="40"/>
      <c r="BR119" s="40"/>
      <c r="BS119" s="40"/>
      <c r="BT119" s="40"/>
      <c r="BU119" s="40"/>
      <c r="BV119" s="40"/>
      <c r="BW119" s="40"/>
      <c r="BX119" s="40"/>
      <c r="BY119" s="40"/>
      <c r="BZ119" s="40"/>
      <c r="CA119" s="40"/>
      <c r="CB119" s="40"/>
      <c r="CC119" s="40"/>
      <c r="CD119" s="40"/>
      <c r="CE119" s="40"/>
      <c r="CF119" s="40"/>
      <c r="CG119" s="40"/>
      <c r="CH119" s="40"/>
      <c r="CI119" s="40"/>
      <c r="CJ119" s="40"/>
      <c r="CK119" s="40"/>
      <c r="CL119" s="40"/>
      <c r="CM119" s="40"/>
      <c r="CN119" s="40"/>
      <c r="CO119" s="40"/>
      <c r="CP119" s="40"/>
      <c r="CQ119" s="40"/>
      <c r="CR119" s="40"/>
      <c r="CS119" s="40"/>
      <c r="CT119" s="40"/>
      <c r="CU119" s="40"/>
      <c r="CV119" s="40"/>
      <c r="CW119" s="40"/>
      <c r="CX119" s="40"/>
      <c r="CY119" s="40"/>
      <c r="CZ119" s="40"/>
      <c r="DA119" s="40"/>
      <c r="DB119" s="40"/>
      <c r="DC119" s="40"/>
      <c r="DD119" s="40"/>
      <c r="DE119" s="40"/>
      <c r="DF119" s="40"/>
      <c r="DG119" s="40"/>
      <c r="DH119" s="40"/>
      <c r="DI119" s="40"/>
      <c r="DJ119" s="40"/>
      <c r="DK119" s="40"/>
      <c r="DL119" s="40"/>
      <c r="DM119" s="40"/>
      <c r="DN119" s="40"/>
      <c r="DO119" s="40"/>
      <c r="DP119" s="40"/>
      <c r="DQ119" s="40"/>
      <c r="DR119" s="40"/>
      <c r="DS119" s="40"/>
      <c r="DT119" s="40"/>
      <c r="DU119" s="40"/>
      <c r="DV119" s="50" t="e">
        <f>IF(#REF!&lt;&gt;"",#REF!&amp;",","")</f>
        <v>#REF!</v>
      </c>
      <c r="DW119" s="50" t="e">
        <f>IF(#REF!&lt;&gt;"",#REF!&amp;",","")</f>
        <v>#REF!</v>
      </c>
      <c r="DX119" s="50" t="e">
        <f>IF(#REF!&lt;&gt;"",#REF!&amp;",","")</f>
        <v>#REF!</v>
      </c>
      <c r="DY119" s="50" t="e">
        <f>IF(#REF!="","",CONCATENATE(#REF!,","))</f>
        <v>#REF!</v>
      </c>
      <c r="DZ119" s="50" t="e">
        <f>IF(#REF!="","",CONCATENATE(#REF!,","))</f>
        <v>#REF!</v>
      </c>
      <c r="EA119" s="50" t="e">
        <f>IF(#REF!="","",CONCATENATE(#REF!,","))</f>
        <v>#REF!</v>
      </c>
      <c r="EB119" s="52" t="e">
        <f>IF(#REF!&lt;&gt;"",#REF!&amp;",","")</f>
        <v>#REF!</v>
      </c>
      <c r="EC119" s="52" t="e">
        <f>IF(#REF!&lt;&gt;"",#REF!&amp;",","")</f>
        <v>#REF!</v>
      </c>
      <c r="ED119" s="52" t="e">
        <f>IF(#REF!&lt;&gt;"",#REF!&amp;",","")</f>
        <v>#REF!</v>
      </c>
      <c r="EE119" s="52" t="e">
        <f>IF(#REF!="","",CONCATENATE(#REF!,","))</f>
        <v>#REF!</v>
      </c>
      <c r="EF119" s="52" t="e">
        <f>IF(#REF!="","",CONCATENATE(#REF!,","))</f>
        <v>#REF!</v>
      </c>
      <c r="EG119" s="52" t="e">
        <f>IF(#REF!="","",CONCATENATE(#REF!,","))</f>
        <v>#REF!</v>
      </c>
      <c r="EK119" s="36"/>
      <c r="EW119" s="88">
        <f t="shared" ca="1" si="58"/>
        <v>5</v>
      </c>
    </row>
    <row r="120" spans="1:153" ht="15">
      <c r="A120" s="88">
        <f t="shared" ca="1" si="53"/>
        <v>31</v>
      </c>
      <c r="B120" s="21" t="str">
        <f t="shared" ca="1" si="48"/>
        <v>DB</v>
      </c>
      <c r="C120" s="7" t="str">
        <f t="shared" ca="1" si="84"/>
        <v/>
      </c>
      <c r="D120" s="34">
        <f t="shared" ca="1" si="85"/>
        <v>0</v>
      </c>
      <c r="E120" s="7" t="str">
        <f t="shared" si="86"/>
        <v/>
      </c>
      <c r="F120" s="33" t="str">
        <f t="shared" ca="1" si="49"/>
        <v>B</v>
      </c>
      <c r="G120" s="21">
        <f ca="1">COUNTIF($F$5:$F120,G$4)</f>
        <v>63</v>
      </c>
      <c r="H120" s="21">
        <f ca="1">COUNTIF($F$5:$F120,H$4)</f>
        <v>53</v>
      </c>
      <c r="I120" s="112">
        <f t="shared" ca="1" si="59"/>
        <v>1</v>
      </c>
      <c r="J120" s="112">
        <f t="shared" ca="1" si="60"/>
        <v>0</v>
      </c>
      <c r="K120" s="114" t="str">
        <f ca="1">IF($A120&lt;&gt;"",IF(AND(K119="PB",I120&gt;=$W$2),"Bet",IF(K119&lt;&gt;"",K119,IF(AND(I120=0,MAX(I$5:$I119)&gt;=$W$1),"PB",""))),"")</f>
        <v/>
      </c>
      <c r="L120" s="114" t="str">
        <f ca="1">IF($A120&lt;&gt;"",IF(AND(L119="PB",J120&gt;=$W$2),"Bet",IF(L119&lt;&gt;"",L119,IF(AND(J120=0,MAX(J$5:$J119)&gt;=$W$1),"PB",""))),"")</f>
        <v/>
      </c>
      <c r="M120" s="41">
        <f t="shared" ca="1" si="65"/>
        <v>1</v>
      </c>
      <c r="N120" s="34">
        <f t="shared" ca="1" si="81"/>
        <v>1</v>
      </c>
      <c r="O120" s="43" t="str">
        <f t="shared" ca="1" si="66"/>
        <v/>
      </c>
      <c r="P120" s="43" t="str">
        <f t="shared" ca="1" si="67"/>
        <v/>
      </c>
      <c r="Q120" s="21">
        <f t="shared" ca="1" si="68"/>
        <v>0</v>
      </c>
      <c r="R120" s="66">
        <f t="shared" ca="1" si="69"/>
        <v>0</v>
      </c>
      <c r="S120" s="33" t="str">
        <f t="shared" ca="1" si="50"/>
        <v>O</v>
      </c>
      <c r="T120" s="21">
        <f ca="1">COUNTIF($S$5:$S120,T$4)</f>
        <v>59</v>
      </c>
      <c r="U120" s="21">
        <f ca="1">COUNTIF($S$5:$S120,U$4)</f>
        <v>57</v>
      </c>
      <c r="V120" s="112">
        <f t="shared" ca="1" si="61"/>
        <v>2</v>
      </c>
      <c r="W120" s="112">
        <f t="shared" ca="1" si="62"/>
        <v>0</v>
      </c>
      <c r="X120" s="114" t="str">
        <f ca="1">IF($A120&lt;&gt;"",IF(AND(X119="PB",V120&gt;=$W$2),"Bet",IF(X119&lt;&gt;"",X119,IF(AND(V120=0,MAX($V$5:V119)&gt;=$W$1),"PB",""))),"")</f>
        <v/>
      </c>
      <c r="Y120" s="114" t="str">
        <f ca="1">IF($A120&lt;&gt;"",IF(AND(Y119="PB",W120&gt;=$W$2),"Bet",IF(Y119&lt;&gt;"",Y119,IF(AND(W120=0,MAX($W$5:W119)&gt;=$W$1),"PB",""))),"")</f>
        <v/>
      </c>
      <c r="Z120" s="41">
        <f t="shared" ca="1" si="70"/>
        <v>1</v>
      </c>
      <c r="AA120" s="34">
        <f t="shared" ca="1" si="82"/>
        <v>1</v>
      </c>
      <c r="AB120" s="43" t="str">
        <f t="shared" ca="1" si="71"/>
        <v/>
      </c>
      <c r="AC120" s="43" t="str">
        <f t="shared" ca="1" si="72"/>
        <v/>
      </c>
      <c r="AD120" s="21">
        <f t="shared" ca="1" si="73"/>
        <v>0</v>
      </c>
      <c r="AE120" s="66">
        <f t="shared" ca="1" si="74"/>
        <v>0</v>
      </c>
      <c r="AF120" s="33" t="str">
        <f t="shared" ca="1" si="51"/>
        <v>H</v>
      </c>
      <c r="AG120" s="21">
        <f ca="1">COUNTIF($AF$5:$AF120,AG$4)</f>
        <v>56</v>
      </c>
      <c r="AH120" s="21">
        <f ca="1">COUNTIF($AF$5:$AF120,AH$4)</f>
        <v>60</v>
      </c>
      <c r="AI120" s="112">
        <f t="shared" ca="1" si="63"/>
        <v>0</v>
      </c>
      <c r="AJ120" s="112">
        <f t="shared" ca="1" si="64"/>
        <v>1</v>
      </c>
      <c r="AK120" s="114" t="str">
        <f ca="1">IF($A120&lt;&gt;"",IF(AND(AK119="PB",AI120&gt;=$W$2),"Bet",IF(AK119&lt;&gt;"",AK119,IF(AND(AI120=0,MAX($AI$5:AI119)&gt;=$W$1),"PB",""))),"")</f>
        <v/>
      </c>
      <c r="AL120" s="114" t="str">
        <f ca="1">IF($A120&lt;&gt;"",IF(AND(AL119="PB",AJ120&gt;=$W$2),"Bet",IF(AL119&lt;&gt;"",AL119,IF(AND(AJ120=0,MAX($AJ$5:AJ119)&gt;=$W$1),"PB",""))),"")</f>
        <v/>
      </c>
      <c r="AM120" s="41">
        <f t="shared" ca="1" si="75"/>
        <v>1</v>
      </c>
      <c r="AN120" s="34">
        <f t="shared" ca="1" si="83"/>
        <v>1</v>
      </c>
      <c r="AO120" s="43" t="str">
        <f t="shared" ca="1" si="76"/>
        <v/>
      </c>
      <c r="AP120" s="43" t="str">
        <f t="shared" ca="1" si="77"/>
        <v/>
      </c>
      <c r="AQ120" s="21">
        <f t="shared" ca="1" si="78"/>
        <v>0</v>
      </c>
      <c r="AR120" s="66">
        <f t="shared" ca="1" si="79"/>
        <v>0</v>
      </c>
      <c r="AS120" s="89">
        <f t="shared" ca="1" si="52"/>
        <v>0</v>
      </c>
      <c r="AT120" s="34">
        <f t="shared" ca="1" si="80"/>
        <v>1</v>
      </c>
      <c r="AU120" s="24">
        <f t="shared" ca="1" si="54"/>
        <v>0</v>
      </c>
      <c r="AV120" s="17">
        <f t="shared" ca="1" si="55"/>
        <v>0</v>
      </c>
      <c r="AW120" s="44">
        <f t="shared" ca="1" si="56"/>
        <v>0</v>
      </c>
      <c r="AX120" s="15">
        <f t="shared" ca="1" si="57"/>
        <v>0</v>
      </c>
      <c r="AY120" s="44">
        <f t="shared" ca="1" si="87"/>
        <v>0</v>
      </c>
      <c r="AZ120" s="40"/>
      <c r="BA120" s="40"/>
      <c r="BB120" s="40"/>
      <c r="BC120" s="40"/>
      <c r="BD120" s="40"/>
      <c r="BE120" s="40"/>
      <c r="BF120" s="40"/>
      <c r="BG120" s="40"/>
      <c r="BH120" s="40"/>
      <c r="BI120" s="40"/>
      <c r="BJ120" s="40"/>
      <c r="BK120" s="40"/>
      <c r="BL120" s="40"/>
      <c r="BM120" s="40"/>
      <c r="BN120" s="40"/>
      <c r="BO120" s="40"/>
      <c r="BP120" s="40"/>
      <c r="BQ120" s="40"/>
      <c r="BR120" s="40"/>
      <c r="BS120" s="40"/>
      <c r="BT120" s="40"/>
      <c r="BU120" s="40"/>
      <c r="BV120" s="40"/>
      <c r="BW120" s="40"/>
      <c r="BX120" s="40"/>
      <c r="BY120" s="40"/>
      <c r="BZ120" s="40"/>
      <c r="CA120" s="40"/>
      <c r="CB120" s="40"/>
      <c r="CC120" s="40"/>
      <c r="CD120" s="40"/>
      <c r="CE120" s="40"/>
      <c r="CF120" s="40"/>
      <c r="CG120" s="40"/>
      <c r="CH120" s="40"/>
      <c r="CI120" s="40"/>
      <c r="CJ120" s="40"/>
      <c r="CK120" s="40"/>
      <c r="CL120" s="40"/>
      <c r="CM120" s="40"/>
      <c r="CN120" s="40"/>
      <c r="CO120" s="40"/>
      <c r="CP120" s="40"/>
      <c r="CQ120" s="40"/>
      <c r="CR120" s="40"/>
      <c r="CS120" s="40"/>
      <c r="CT120" s="40"/>
      <c r="CU120" s="40"/>
      <c r="CV120" s="40"/>
      <c r="CW120" s="40"/>
      <c r="CX120" s="40"/>
      <c r="CY120" s="40"/>
      <c r="CZ120" s="40"/>
      <c r="DA120" s="40"/>
      <c r="DB120" s="40"/>
      <c r="DC120" s="40"/>
      <c r="DD120" s="40"/>
      <c r="DE120" s="40"/>
      <c r="DF120" s="40"/>
      <c r="DG120" s="40"/>
      <c r="DH120" s="40"/>
      <c r="DI120" s="40"/>
      <c r="DJ120" s="40"/>
      <c r="DK120" s="40"/>
      <c r="DL120" s="40"/>
      <c r="DM120" s="40"/>
      <c r="DN120" s="40"/>
      <c r="DO120" s="40"/>
      <c r="DP120" s="40"/>
      <c r="DQ120" s="40"/>
      <c r="DR120" s="40"/>
      <c r="DS120" s="40"/>
      <c r="DT120" s="40"/>
      <c r="DU120" s="40"/>
      <c r="DV120" s="50" t="e">
        <f>IF(#REF!&lt;&gt;"",#REF!&amp;",","")</f>
        <v>#REF!</v>
      </c>
      <c r="DW120" s="50" t="e">
        <f>IF(#REF!&lt;&gt;"",#REF!&amp;",","")</f>
        <v>#REF!</v>
      </c>
      <c r="DX120" s="50" t="e">
        <f>IF(#REF!&lt;&gt;"",#REF!&amp;",","")</f>
        <v>#REF!</v>
      </c>
      <c r="DY120" s="50" t="e">
        <f>IF(#REF!="","",CONCATENATE(#REF!,","))</f>
        <v>#REF!</v>
      </c>
      <c r="DZ120" s="50" t="e">
        <f>IF(#REF!="","",CONCATENATE(#REF!,","))</f>
        <v>#REF!</v>
      </c>
      <c r="EA120" s="50" t="e">
        <f>IF(#REF!="","",CONCATENATE(#REF!,","))</f>
        <v>#REF!</v>
      </c>
      <c r="EB120" s="52" t="e">
        <f>IF(#REF!&lt;&gt;"",#REF!&amp;",","")</f>
        <v>#REF!</v>
      </c>
      <c r="EC120" s="52" t="e">
        <f>IF(#REF!&lt;&gt;"",#REF!&amp;",","")</f>
        <v>#REF!</v>
      </c>
      <c r="ED120" s="52" t="e">
        <f>IF(#REF!&lt;&gt;"",#REF!&amp;",","")</f>
        <v>#REF!</v>
      </c>
      <c r="EE120" s="52" t="e">
        <f>IF(#REF!="","",CONCATENATE(#REF!,","))</f>
        <v>#REF!</v>
      </c>
      <c r="EF120" s="52" t="e">
        <f>IF(#REF!="","",CONCATENATE(#REF!,","))</f>
        <v>#REF!</v>
      </c>
      <c r="EG120" s="52" t="e">
        <f>IF(#REF!="","",CONCATENATE(#REF!,","))</f>
        <v>#REF!</v>
      </c>
      <c r="EK120" s="36"/>
      <c r="EW120" s="88">
        <f t="shared" ca="1" si="58"/>
        <v>3</v>
      </c>
    </row>
    <row r="121" spans="1:153" ht="15">
      <c r="A121" s="88">
        <f t="shared" ca="1" si="53"/>
        <v>13</v>
      </c>
      <c r="B121" s="21" t="str">
        <f t="shared" ca="1" si="48"/>
        <v>DB</v>
      </c>
      <c r="C121" s="7" t="str">
        <f t="shared" ca="1" si="84"/>
        <v/>
      </c>
      <c r="D121" s="34">
        <f t="shared" ca="1" si="85"/>
        <v>0</v>
      </c>
      <c r="E121" s="7" t="str">
        <f t="shared" si="86"/>
        <v/>
      </c>
      <c r="F121" s="33" t="str">
        <f t="shared" ca="1" si="49"/>
        <v>B</v>
      </c>
      <c r="G121" s="21">
        <f ca="1">COUNTIF($F$5:$F121,G$4)</f>
        <v>63</v>
      </c>
      <c r="H121" s="21">
        <f ca="1">COUNTIF($F$5:$F121,H$4)</f>
        <v>54</v>
      </c>
      <c r="I121" s="112">
        <f t="shared" ca="1" si="59"/>
        <v>2</v>
      </c>
      <c r="J121" s="112">
        <f t="shared" ca="1" si="60"/>
        <v>0</v>
      </c>
      <c r="K121" s="114" t="str">
        <f ca="1">IF($A121&lt;&gt;"",IF(AND(K120="PB",I121&gt;=$W$2),"Bet",IF(K120&lt;&gt;"",K120,IF(AND(I121=0,MAX(I$5:$I120)&gt;=$W$1),"PB",""))),"")</f>
        <v/>
      </c>
      <c r="L121" s="114" t="str">
        <f ca="1">IF($A121&lt;&gt;"",IF(AND(L120="PB",J121&gt;=$W$2),"Bet",IF(L120&lt;&gt;"",L120,IF(AND(J121=0,MAX(J$5:$J120)&gt;=$W$1),"PB",""))),"")</f>
        <v/>
      </c>
      <c r="M121" s="41">
        <f t="shared" ca="1" si="65"/>
        <v>1</v>
      </c>
      <c r="N121" s="34">
        <f t="shared" ca="1" si="81"/>
        <v>1</v>
      </c>
      <c r="O121" s="43" t="str">
        <f t="shared" ca="1" si="66"/>
        <v/>
      </c>
      <c r="P121" s="43" t="str">
        <f t="shared" ca="1" si="67"/>
        <v/>
      </c>
      <c r="Q121" s="21">
        <f t="shared" ca="1" si="68"/>
        <v>0</v>
      </c>
      <c r="R121" s="66">
        <f t="shared" ca="1" si="69"/>
        <v>0</v>
      </c>
      <c r="S121" s="33" t="str">
        <f t="shared" ca="1" si="50"/>
        <v>O</v>
      </c>
      <c r="T121" s="21">
        <f ca="1">COUNTIF($S$5:$S121,T$4)</f>
        <v>59</v>
      </c>
      <c r="U121" s="21">
        <f ca="1">COUNTIF($S$5:$S121,U$4)</f>
        <v>58</v>
      </c>
      <c r="V121" s="112">
        <f t="shared" ca="1" si="61"/>
        <v>3</v>
      </c>
      <c r="W121" s="112">
        <f t="shared" ca="1" si="62"/>
        <v>0</v>
      </c>
      <c r="X121" s="114" t="str">
        <f ca="1">IF($A121&lt;&gt;"",IF(AND(X120="PB",V121&gt;=$W$2),"Bet",IF(X120&lt;&gt;"",X120,IF(AND(V121=0,MAX($V$5:V120)&gt;=$W$1),"PB",""))),"")</f>
        <v/>
      </c>
      <c r="Y121" s="114" t="str">
        <f ca="1">IF($A121&lt;&gt;"",IF(AND(Y120="PB",W121&gt;=$W$2),"Bet",IF(Y120&lt;&gt;"",Y120,IF(AND(W121=0,MAX($W$5:W120)&gt;=$W$1),"PB",""))),"")</f>
        <v/>
      </c>
      <c r="Z121" s="41">
        <f t="shared" ca="1" si="70"/>
        <v>1</v>
      </c>
      <c r="AA121" s="34">
        <f t="shared" ca="1" si="82"/>
        <v>1</v>
      </c>
      <c r="AB121" s="43" t="str">
        <f t="shared" ca="1" si="71"/>
        <v/>
      </c>
      <c r="AC121" s="43" t="str">
        <f t="shared" ca="1" si="72"/>
        <v/>
      </c>
      <c r="AD121" s="21">
        <f t="shared" ca="1" si="73"/>
        <v>0</v>
      </c>
      <c r="AE121" s="66">
        <f t="shared" ca="1" si="74"/>
        <v>0</v>
      </c>
      <c r="AF121" s="33" t="str">
        <f t="shared" ca="1" si="51"/>
        <v>L</v>
      </c>
      <c r="AG121" s="21">
        <f ca="1">COUNTIF($AF$5:$AF121,AG$4)</f>
        <v>56</v>
      </c>
      <c r="AH121" s="21">
        <f ca="1">COUNTIF($AF$5:$AF121,AH$4)</f>
        <v>61</v>
      </c>
      <c r="AI121" s="112">
        <f t="shared" ca="1" si="63"/>
        <v>1</v>
      </c>
      <c r="AJ121" s="112">
        <f t="shared" ca="1" si="64"/>
        <v>0</v>
      </c>
      <c r="AK121" s="114" t="str">
        <f ca="1">IF($A121&lt;&gt;"",IF(AND(AK120="PB",AI121&gt;=$W$2),"Bet",IF(AK120&lt;&gt;"",AK120,IF(AND(AI121=0,MAX($AI$5:AI120)&gt;=$W$1),"PB",""))),"")</f>
        <v/>
      </c>
      <c r="AL121" s="114" t="str">
        <f ca="1">IF($A121&lt;&gt;"",IF(AND(AL120="PB",AJ121&gt;=$W$2),"Bet",IF(AL120&lt;&gt;"",AL120,IF(AND(AJ121=0,MAX($AJ$5:AJ120)&gt;=$W$1),"PB",""))),"")</f>
        <v/>
      </c>
      <c r="AM121" s="41">
        <f t="shared" ca="1" si="75"/>
        <v>1</v>
      </c>
      <c r="AN121" s="34">
        <f t="shared" ca="1" si="83"/>
        <v>1</v>
      </c>
      <c r="AO121" s="43" t="str">
        <f t="shared" ca="1" si="76"/>
        <v/>
      </c>
      <c r="AP121" s="43" t="str">
        <f t="shared" ca="1" si="77"/>
        <v/>
      </c>
      <c r="AQ121" s="21">
        <f t="shared" ca="1" si="78"/>
        <v>0</v>
      </c>
      <c r="AR121" s="66">
        <f t="shared" ca="1" si="79"/>
        <v>0</v>
      </c>
      <c r="AS121" s="89">
        <f t="shared" ca="1" si="52"/>
        <v>0</v>
      </c>
      <c r="AT121" s="34">
        <f t="shared" ca="1" si="80"/>
        <v>1</v>
      </c>
      <c r="AU121" s="24">
        <f t="shared" ca="1" si="54"/>
        <v>0</v>
      </c>
      <c r="AV121" s="17">
        <f t="shared" ca="1" si="55"/>
        <v>0</v>
      </c>
      <c r="AW121" s="44">
        <f t="shared" ca="1" si="56"/>
        <v>0</v>
      </c>
      <c r="AX121" s="15">
        <f t="shared" ca="1" si="57"/>
        <v>0</v>
      </c>
      <c r="AY121" s="44">
        <f t="shared" ca="1" si="87"/>
        <v>0</v>
      </c>
      <c r="AZ121" s="40"/>
      <c r="BA121" s="40"/>
      <c r="BB121" s="40"/>
      <c r="BC121" s="40"/>
      <c r="BD121" s="40"/>
      <c r="BE121" s="40"/>
      <c r="BF121" s="40"/>
      <c r="BG121" s="40"/>
      <c r="BH121" s="40"/>
      <c r="BI121" s="40"/>
      <c r="BJ121" s="40"/>
      <c r="BK121" s="40"/>
      <c r="BL121" s="40"/>
      <c r="BM121" s="40"/>
      <c r="BN121" s="40"/>
      <c r="BO121" s="40"/>
      <c r="BP121" s="40"/>
      <c r="BQ121" s="40"/>
      <c r="BR121" s="40"/>
      <c r="BS121" s="40"/>
      <c r="BT121" s="40"/>
      <c r="BU121" s="40"/>
      <c r="BV121" s="40"/>
      <c r="BW121" s="40"/>
      <c r="BX121" s="40"/>
      <c r="BY121" s="40"/>
      <c r="BZ121" s="40"/>
      <c r="CA121" s="40"/>
      <c r="CB121" s="40"/>
      <c r="CC121" s="40"/>
      <c r="CD121" s="40"/>
      <c r="CE121" s="40"/>
      <c r="CF121" s="40"/>
      <c r="CG121" s="40"/>
      <c r="CH121" s="40"/>
      <c r="CI121" s="40"/>
      <c r="CJ121" s="40"/>
      <c r="CK121" s="40"/>
      <c r="CL121" s="40"/>
      <c r="CM121" s="40"/>
      <c r="CN121" s="40"/>
      <c r="CO121" s="40"/>
      <c r="CP121" s="40"/>
      <c r="CQ121" s="40"/>
      <c r="CR121" s="40"/>
      <c r="CS121" s="40"/>
      <c r="CT121" s="40"/>
      <c r="CU121" s="40"/>
      <c r="CV121" s="40"/>
      <c r="CW121" s="40"/>
      <c r="CX121" s="40"/>
      <c r="CY121" s="40"/>
      <c r="CZ121" s="40"/>
      <c r="DA121" s="40"/>
      <c r="DB121" s="40"/>
      <c r="DC121" s="40"/>
      <c r="DD121" s="40"/>
      <c r="DE121" s="40"/>
      <c r="DF121" s="40"/>
      <c r="DG121" s="40"/>
      <c r="DH121" s="40"/>
      <c r="DI121" s="40"/>
      <c r="DJ121" s="40"/>
      <c r="DK121" s="40"/>
      <c r="DL121" s="40"/>
      <c r="DM121" s="40"/>
      <c r="DN121" s="40"/>
      <c r="DO121" s="40"/>
      <c r="DP121" s="40"/>
      <c r="DQ121" s="40"/>
      <c r="DR121" s="40"/>
      <c r="DS121" s="40"/>
      <c r="DT121" s="40"/>
      <c r="DU121" s="40"/>
      <c r="DV121" s="50" t="e">
        <f>IF(#REF!&lt;&gt;"",#REF!&amp;",","")</f>
        <v>#REF!</v>
      </c>
      <c r="DW121" s="50" t="e">
        <f>IF(#REF!&lt;&gt;"",#REF!&amp;",","")</f>
        <v>#REF!</v>
      </c>
      <c r="DX121" s="50" t="e">
        <f>IF(#REF!&lt;&gt;"",#REF!&amp;",","")</f>
        <v>#REF!</v>
      </c>
      <c r="DY121" s="50" t="e">
        <f>IF(#REF!="","",CONCATENATE(#REF!,","))</f>
        <v>#REF!</v>
      </c>
      <c r="DZ121" s="50" t="e">
        <f>IF(#REF!="","",CONCATENATE(#REF!,","))</f>
        <v>#REF!</v>
      </c>
      <c r="EA121" s="50" t="e">
        <f>IF(#REF!="","",CONCATENATE(#REF!,","))</f>
        <v>#REF!</v>
      </c>
      <c r="EB121" s="52" t="e">
        <f>IF(#REF!&lt;&gt;"",#REF!&amp;",","")</f>
        <v>#REF!</v>
      </c>
      <c r="EC121" s="52" t="e">
        <f>IF(#REF!&lt;&gt;"",#REF!&amp;",","")</f>
        <v>#REF!</v>
      </c>
      <c r="ED121" s="52" t="e">
        <f>IF(#REF!&lt;&gt;"",#REF!&amp;",","")</f>
        <v>#REF!</v>
      </c>
      <c r="EE121" s="52" t="e">
        <f>IF(#REF!="","",CONCATENATE(#REF!,","))</f>
        <v>#REF!</v>
      </c>
      <c r="EF121" s="52" t="e">
        <f>IF(#REF!="","",CONCATENATE(#REF!,","))</f>
        <v>#REF!</v>
      </c>
      <c r="EG121" s="52" t="e">
        <f>IF(#REF!="","",CONCATENATE(#REF!,","))</f>
        <v>#REF!</v>
      </c>
      <c r="EK121" s="36"/>
      <c r="EW121" s="88">
        <f t="shared" ca="1" si="58"/>
        <v>21</v>
      </c>
    </row>
    <row r="122" spans="1:153" ht="15">
      <c r="A122" s="88">
        <f t="shared" ca="1" si="53"/>
        <v>24</v>
      </c>
      <c r="B122" s="21" t="str">
        <f t="shared" ca="1" si="48"/>
        <v>DB</v>
      </c>
      <c r="C122" s="7" t="str">
        <f t="shared" ca="1" si="84"/>
        <v/>
      </c>
      <c r="D122" s="34">
        <f t="shared" ca="1" si="85"/>
        <v>0</v>
      </c>
      <c r="E122" s="7" t="str">
        <f t="shared" si="86"/>
        <v/>
      </c>
      <c r="F122" s="33" t="str">
        <f t="shared" ca="1" si="49"/>
        <v>B</v>
      </c>
      <c r="G122" s="21">
        <f ca="1">COUNTIF($F$5:$F122,G$4)</f>
        <v>63</v>
      </c>
      <c r="H122" s="21">
        <f ca="1">COUNTIF($F$5:$F122,H$4)</f>
        <v>55</v>
      </c>
      <c r="I122" s="112">
        <f t="shared" ca="1" si="59"/>
        <v>3</v>
      </c>
      <c r="J122" s="112">
        <f t="shared" ca="1" si="60"/>
        <v>0</v>
      </c>
      <c r="K122" s="114" t="str">
        <f ca="1">IF($A122&lt;&gt;"",IF(AND(K121="PB",I122&gt;=$W$2),"Bet",IF(K121&lt;&gt;"",K121,IF(AND(I122=0,MAX(I$5:$I121)&gt;=$W$1),"PB",""))),"")</f>
        <v/>
      </c>
      <c r="L122" s="114" t="str">
        <f ca="1">IF($A122&lt;&gt;"",IF(AND(L121="PB",J122&gt;=$W$2),"Bet",IF(L121&lt;&gt;"",L121,IF(AND(J122=0,MAX(J$5:$J121)&gt;=$W$1),"PB",""))),"")</f>
        <v/>
      </c>
      <c r="M122" s="41">
        <f t="shared" ca="1" si="65"/>
        <v>1</v>
      </c>
      <c r="N122" s="34">
        <f t="shared" ca="1" si="81"/>
        <v>1</v>
      </c>
      <c r="O122" s="43" t="str">
        <f t="shared" ca="1" si="66"/>
        <v/>
      </c>
      <c r="P122" s="43" t="str">
        <f t="shared" ca="1" si="67"/>
        <v/>
      </c>
      <c r="Q122" s="21">
        <f t="shared" ca="1" si="68"/>
        <v>0</v>
      </c>
      <c r="R122" s="66">
        <f t="shared" ca="1" si="69"/>
        <v>0</v>
      </c>
      <c r="S122" s="33" t="str">
        <f t="shared" ca="1" si="50"/>
        <v>E</v>
      </c>
      <c r="T122" s="21">
        <f ca="1">COUNTIF($S$5:$S122,T$4)</f>
        <v>60</v>
      </c>
      <c r="U122" s="21">
        <f ca="1">COUNTIF($S$5:$S122,U$4)</f>
        <v>58</v>
      </c>
      <c r="V122" s="112">
        <f t="shared" ca="1" si="61"/>
        <v>0</v>
      </c>
      <c r="W122" s="112">
        <f t="shared" ca="1" si="62"/>
        <v>1</v>
      </c>
      <c r="X122" s="114" t="str">
        <f ca="1">IF($A122&lt;&gt;"",IF(AND(X121="PB",V122&gt;=$W$2),"Bet",IF(X121&lt;&gt;"",X121,IF(AND(V122=0,MAX($V$5:V121)&gt;=$W$1),"PB",""))),"")</f>
        <v/>
      </c>
      <c r="Y122" s="114" t="str">
        <f ca="1">IF($A122&lt;&gt;"",IF(AND(Y121="PB",W122&gt;=$W$2),"Bet",IF(Y121&lt;&gt;"",Y121,IF(AND(W122=0,MAX($W$5:W121)&gt;=$W$1),"PB",""))),"")</f>
        <v/>
      </c>
      <c r="Z122" s="41">
        <f t="shared" ca="1" si="70"/>
        <v>1</v>
      </c>
      <c r="AA122" s="34">
        <f t="shared" ca="1" si="82"/>
        <v>1</v>
      </c>
      <c r="AB122" s="43" t="str">
        <f t="shared" ca="1" si="71"/>
        <v/>
      </c>
      <c r="AC122" s="43" t="str">
        <f t="shared" ca="1" si="72"/>
        <v/>
      </c>
      <c r="AD122" s="21">
        <f t="shared" ca="1" si="73"/>
        <v>0</v>
      </c>
      <c r="AE122" s="66">
        <f t="shared" ca="1" si="74"/>
        <v>0</v>
      </c>
      <c r="AF122" s="33" t="str">
        <f t="shared" ca="1" si="51"/>
        <v>H</v>
      </c>
      <c r="AG122" s="21">
        <f ca="1">COUNTIF($AF$5:$AF122,AG$4)</f>
        <v>57</v>
      </c>
      <c r="AH122" s="21">
        <f ca="1">COUNTIF($AF$5:$AF122,AH$4)</f>
        <v>61</v>
      </c>
      <c r="AI122" s="112">
        <f t="shared" ca="1" si="63"/>
        <v>0</v>
      </c>
      <c r="AJ122" s="112">
        <f t="shared" ca="1" si="64"/>
        <v>1</v>
      </c>
      <c r="AK122" s="114" t="str">
        <f ca="1">IF($A122&lt;&gt;"",IF(AND(AK121="PB",AI122&gt;=$W$2),"Bet",IF(AK121&lt;&gt;"",AK121,IF(AND(AI122=0,MAX($AI$5:AI121)&gt;=$W$1),"PB",""))),"")</f>
        <v/>
      </c>
      <c r="AL122" s="114" t="str">
        <f ca="1">IF($A122&lt;&gt;"",IF(AND(AL121="PB",AJ122&gt;=$W$2),"Bet",IF(AL121&lt;&gt;"",AL121,IF(AND(AJ122=0,MAX($AJ$5:AJ121)&gt;=$W$1),"PB",""))),"")</f>
        <v/>
      </c>
      <c r="AM122" s="41">
        <f t="shared" ca="1" si="75"/>
        <v>1</v>
      </c>
      <c r="AN122" s="34">
        <f t="shared" ca="1" si="83"/>
        <v>1</v>
      </c>
      <c r="AO122" s="43" t="str">
        <f t="shared" ca="1" si="76"/>
        <v/>
      </c>
      <c r="AP122" s="43" t="str">
        <f t="shared" ca="1" si="77"/>
        <v/>
      </c>
      <c r="AQ122" s="21">
        <f t="shared" ca="1" si="78"/>
        <v>0</v>
      </c>
      <c r="AR122" s="66">
        <f t="shared" ca="1" si="79"/>
        <v>0</v>
      </c>
      <c r="AS122" s="89">
        <f t="shared" ca="1" si="52"/>
        <v>0</v>
      </c>
      <c r="AT122" s="34">
        <f t="shared" ca="1" si="80"/>
        <v>1</v>
      </c>
      <c r="AU122" s="24">
        <f t="shared" ca="1" si="54"/>
        <v>0</v>
      </c>
      <c r="AV122" s="17">
        <f t="shared" ca="1" si="55"/>
        <v>0</v>
      </c>
      <c r="AW122" s="44">
        <f t="shared" ca="1" si="56"/>
        <v>0</v>
      </c>
      <c r="AX122" s="15">
        <f t="shared" ca="1" si="57"/>
        <v>0</v>
      </c>
      <c r="AY122" s="44">
        <f t="shared" ca="1" si="87"/>
        <v>0</v>
      </c>
      <c r="AZ122" s="40"/>
      <c r="BA122" s="40"/>
      <c r="BB122" s="40"/>
      <c r="BC122" s="40"/>
      <c r="BD122" s="40"/>
      <c r="BE122" s="40"/>
      <c r="BF122" s="40"/>
      <c r="BG122" s="40"/>
      <c r="BH122" s="40"/>
      <c r="BI122" s="40"/>
      <c r="BJ122" s="40"/>
      <c r="BK122" s="40"/>
      <c r="BL122" s="40"/>
      <c r="BM122" s="40"/>
      <c r="BN122" s="40"/>
      <c r="BO122" s="40"/>
      <c r="BP122" s="40"/>
      <c r="BQ122" s="40"/>
      <c r="BR122" s="40"/>
      <c r="BS122" s="40"/>
      <c r="BT122" s="40"/>
      <c r="BU122" s="40"/>
      <c r="BV122" s="40"/>
      <c r="BW122" s="40"/>
      <c r="BX122" s="40"/>
      <c r="BY122" s="40"/>
      <c r="BZ122" s="40"/>
      <c r="CA122" s="40"/>
      <c r="CB122" s="40"/>
      <c r="CC122" s="40"/>
      <c r="CD122" s="40"/>
      <c r="CE122" s="40"/>
      <c r="CF122" s="40"/>
      <c r="CG122" s="40"/>
      <c r="CH122" s="40"/>
      <c r="CI122" s="40"/>
      <c r="CJ122" s="40"/>
      <c r="CK122" s="40"/>
      <c r="CL122" s="40"/>
      <c r="CM122" s="40"/>
      <c r="CN122" s="40"/>
      <c r="CO122" s="40"/>
      <c r="CP122" s="40"/>
      <c r="CQ122" s="40"/>
      <c r="CR122" s="40"/>
      <c r="CS122" s="40"/>
      <c r="CT122" s="40"/>
      <c r="CU122" s="40"/>
      <c r="CV122" s="40"/>
      <c r="CW122" s="40"/>
      <c r="CX122" s="40"/>
      <c r="CY122" s="40"/>
      <c r="CZ122" s="40"/>
      <c r="DA122" s="40"/>
      <c r="DB122" s="40"/>
      <c r="DC122" s="40"/>
      <c r="DD122" s="40"/>
      <c r="DE122" s="40"/>
      <c r="DF122" s="40"/>
      <c r="DG122" s="40"/>
      <c r="DH122" s="40"/>
      <c r="DI122" s="40"/>
      <c r="DJ122" s="40"/>
      <c r="DK122" s="40"/>
      <c r="DL122" s="40"/>
      <c r="DM122" s="40"/>
      <c r="DN122" s="40"/>
      <c r="DO122" s="40"/>
      <c r="DP122" s="40"/>
      <c r="DQ122" s="40"/>
      <c r="DR122" s="40"/>
      <c r="DS122" s="40"/>
      <c r="DT122" s="40"/>
      <c r="DU122" s="40"/>
      <c r="DV122" s="50" t="e">
        <f>IF(#REF!&lt;&gt;"",#REF!&amp;",","")</f>
        <v>#REF!</v>
      </c>
      <c r="DW122" s="50" t="e">
        <f>IF(#REF!&lt;&gt;"",#REF!&amp;",","")</f>
        <v>#REF!</v>
      </c>
      <c r="DX122" s="50" t="e">
        <f>IF(#REF!&lt;&gt;"",#REF!&amp;",","")</f>
        <v>#REF!</v>
      </c>
      <c r="DY122" s="50" t="e">
        <f>IF(#REF!="","",CONCATENATE(#REF!,","))</f>
        <v>#REF!</v>
      </c>
      <c r="DZ122" s="50" t="e">
        <f>IF(#REF!="","",CONCATENATE(#REF!,","))</f>
        <v>#REF!</v>
      </c>
      <c r="EA122" s="50" t="e">
        <f>IF(#REF!="","",CONCATENATE(#REF!,","))</f>
        <v>#REF!</v>
      </c>
      <c r="EB122" s="52" t="e">
        <f>IF(#REF!&lt;&gt;"",#REF!&amp;",","")</f>
        <v>#REF!</v>
      </c>
      <c r="EC122" s="52" t="e">
        <f>IF(#REF!&lt;&gt;"",#REF!&amp;",","")</f>
        <v>#REF!</v>
      </c>
      <c r="ED122" s="52" t="e">
        <f>IF(#REF!&lt;&gt;"",#REF!&amp;",","")</f>
        <v>#REF!</v>
      </c>
      <c r="EE122" s="52" t="e">
        <f>IF(#REF!="","",CONCATENATE(#REF!,","))</f>
        <v>#REF!</v>
      </c>
      <c r="EF122" s="52" t="e">
        <f>IF(#REF!="","",CONCATENATE(#REF!,","))</f>
        <v>#REF!</v>
      </c>
      <c r="EG122" s="52" t="e">
        <f>IF(#REF!="","",CONCATENATE(#REF!,","))</f>
        <v>#REF!</v>
      </c>
      <c r="EK122" s="36"/>
      <c r="EW122" s="88">
        <f t="shared" ca="1" si="58"/>
        <v>24</v>
      </c>
    </row>
    <row r="123" spans="1:153" ht="15">
      <c r="A123" s="88">
        <f t="shared" ca="1" si="53"/>
        <v>10</v>
      </c>
      <c r="B123" s="21" t="str">
        <f t="shared" ca="1" si="48"/>
        <v>DB</v>
      </c>
      <c r="C123" s="7" t="str">
        <f t="shared" ca="1" si="84"/>
        <v/>
      </c>
      <c r="D123" s="34">
        <f t="shared" ca="1" si="85"/>
        <v>0</v>
      </c>
      <c r="E123" s="7" t="str">
        <f t="shared" si="86"/>
        <v/>
      </c>
      <c r="F123" s="33" t="str">
        <f t="shared" ca="1" si="49"/>
        <v>B</v>
      </c>
      <c r="G123" s="21">
        <f ca="1">COUNTIF($F$5:$F123,G$4)</f>
        <v>63</v>
      </c>
      <c r="H123" s="21">
        <f ca="1">COUNTIF($F$5:$F123,H$4)</f>
        <v>56</v>
      </c>
      <c r="I123" s="112">
        <f t="shared" ca="1" si="59"/>
        <v>4</v>
      </c>
      <c r="J123" s="112">
        <f t="shared" ca="1" si="60"/>
        <v>0</v>
      </c>
      <c r="K123" s="114" t="str">
        <f ca="1">IF($A123&lt;&gt;"",IF(AND(K122="PB",I123&gt;=$W$2),"Bet",IF(K122&lt;&gt;"",K122,IF(AND(I123=0,MAX(I$5:$I122)&gt;=$W$1),"PB",""))),"")</f>
        <v/>
      </c>
      <c r="L123" s="114" t="str">
        <f ca="1">IF($A123&lt;&gt;"",IF(AND(L122="PB",J123&gt;=$W$2),"Bet",IF(L122&lt;&gt;"",L122,IF(AND(J123=0,MAX(J$5:$J122)&gt;=$W$1),"PB",""))),"")</f>
        <v/>
      </c>
      <c r="M123" s="41">
        <f t="shared" ca="1" si="65"/>
        <v>1</v>
      </c>
      <c r="N123" s="34">
        <f t="shared" ca="1" si="81"/>
        <v>1</v>
      </c>
      <c r="O123" s="43" t="str">
        <f t="shared" ca="1" si="66"/>
        <v/>
      </c>
      <c r="P123" s="43" t="str">
        <f t="shared" ca="1" si="67"/>
        <v/>
      </c>
      <c r="Q123" s="21">
        <f t="shared" ca="1" si="68"/>
        <v>0</v>
      </c>
      <c r="R123" s="66">
        <f t="shared" ca="1" si="69"/>
        <v>0</v>
      </c>
      <c r="S123" s="33" t="str">
        <f t="shared" ca="1" si="50"/>
        <v>E</v>
      </c>
      <c r="T123" s="21">
        <f ca="1">COUNTIF($S$5:$S123,T$4)</f>
        <v>61</v>
      </c>
      <c r="U123" s="21">
        <f ca="1">COUNTIF($S$5:$S123,U$4)</f>
        <v>58</v>
      </c>
      <c r="V123" s="112">
        <f t="shared" ca="1" si="61"/>
        <v>0</v>
      </c>
      <c r="W123" s="112">
        <f t="shared" ca="1" si="62"/>
        <v>2</v>
      </c>
      <c r="X123" s="114" t="str">
        <f ca="1">IF($A123&lt;&gt;"",IF(AND(X122="PB",V123&gt;=$W$2),"Bet",IF(X122&lt;&gt;"",X122,IF(AND(V123=0,MAX($V$5:V122)&gt;=$W$1),"PB",""))),"")</f>
        <v/>
      </c>
      <c r="Y123" s="114" t="str">
        <f ca="1">IF($A123&lt;&gt;"",IF(AND(Y122="PB",W123&gt;=$W$2),"Bet",IF(Y122&lt;&gt;"",Y122,IF(AND(W123=0,MAX($W$5:W122)&gt;=$W$1),"PB",""))),"")</f>
        <v/>
      </c>
      <c r="Z123" s="41">
        <f t="shared" ca="1" si="70"/>
        <v>1</v>
      </c>
      <c r="AA123" s="34">
        <f t="shared" ca="1" si="82"/>
        <v>1</v>
      </c>
      <c r="AB123" s="43" t="str">
        <f t="shared" ca="1" si="71"/>
        <v/>
      </c>
      <c r="AC123" s="43" t="str">
        <f t="shared" ca="1" si="72"/>
        <v/>
      </c>
      <c r="AD123" s="21">
        <f t="shared" ca="1" si="73"/>
        <v>0</v>
      </c>
      <c r="AE123" s="66">
        <f t="shared" ca="1" si="74"/>
        <v>0</v>
      </c>
      <c r="AF123" s="33" t="str">
        <f t="shared" ca="1" si="51"/>
        <v>L</v>
      </c>
      <c r="AG123" s="21">
        <f ca="1">COUNTIF($AF$5:$AF123,AG$4)</f>
        <v>57</v>
      </c>
      <c r="AH123" s="21">
        <f ca="1">COUNTIF($AF$5:$AF123,AH$4)</f>
        <v>62</v>
      </c>
      <c r="AI123" s="112">
        <f t="shared" ca="1" si="63"/>
        <v>1</v>
      </c>
      <c r="AJ123" s="112">
        <f t="shared" ca="1" si="64"/>
        <v>0</v>
      </c>
      <c r="AK123" s="114" t="str">
        <f ca="1">IF($A123&lt;&gt;"",IF(AND(AK122="PB",AI123&gt;=$W$2),"Bet",IF(AK122&lt;&gt;"",AK122,IF(AND(AI123=0,MAX($AI$5:AI122)&gt;=$W$1),"PB",""))),"")</f>
        <v/>
      </c>
      <c r="AL123" s="114" t="str">
        <f ca="1">IF($A123&lt;&gt;"",IF(AND(AL122="PB",AJ123&gt;=$W$2),"Bet",IF(AL122&lt;&gt;"",AL122,IF(AND(AJ123=0,MAX($AJ$5:AJ122)&gt;=$W$1),"PB",""))),"")</f>
        <v/>
      </c>
      <c r="AM123" s="41">
        <f t="shared" ca="1" si="75"/>
        <v>1</v>
      </c>
      <c r="AN123" s="34">
        <f t="shared" ca="1" si="83"/>
        <v>1</v>
      </c>
      <c r="AO123" s="43" t="str">
        <f t="shared" ca="1" si="76"/>
        <v/>
      </c>
      <c r="AP123" s="43" t="str">
        <f t="shared" ca="1" si="77"/>
        <v/>
      </c>
      <c r="AQ123" s="21">
        <f t="shared" ca="1" si="78"/>
        <v>0</v>
      </c>
      <c r="AR123" s="66">
        <f t="shared" ca="1" si="79"/>
        <v>0</v>
      </c>
      <c r="AS123" s="89">
        <f t="shared" ca="1" si="52"/>
        <v>0</v>
      </c>
      <c r="AT123" s="34">
        <f t="shared" ca="1" si="80"/>
        <v>1</v>
      </c>
      <c r="AU123" s="24">
        <f t="shared" ca="1" si="54"/>
        <v>0</v>
      </c>
      <c r="AV123" s="17">
        <f t="shared" ca="1" si="55"/>
        <v>0</v>
      </c>
      <c r="AW123" s="44">
        <f t="shared" ca="1" si="56"/>
        <v>0</v>
      </c>
      <c r="AX123" s="15">
        <f t="shared" ca="1" si="57"/>
        <v>0</v>
      </c>
      <c r="AY123" s="44">
        <f t="shared" ca="1" si="87"/>
        <v>0</v>
      </c>
      <c r="AZ123" s="40"/>
      <c r="BA123" s="40"/>
      <c r="BB123" s="40"/>
      <c r="BC123" s="40"/>
      <c r="BD123" s="40"/>
      <c r="BE123" s="40"/>
      <c r="BF123" s="40"/>
      <c r="BG123" s="40"/>
      <c r="BH123" s="40"/>
      <c r="BI123" s="40"/>
      <c r="BJ123" s="40"/>
      <c r="BK123" s="40"/>
      <c r="BL123" s="40"/>
      <c r="BM123" s="40"/>
      <c r="BN123" s="40"/>
      <c r="BO123" s="40"/>
      <c r="BP123" s="40"/>
      <c r="BQ123" s="40"/>
      <c r="BR123" s="40"/>
      <c r="BS123" s="40"/>
      <c r="BT123" s="40"/>
      <c r="BU123" s="40"/>
      <c r="BV123" s="40"/>
      <c r="BW123" s="40"/>
      <c r="BX123" s="40"/>
      <c r="BY123" s="40"/>
      <c r="BZ123" s="40"/>
      <c r="CA123" s="40"/>
      <c r="CB123" s="40"/>
      <c r="CC123" s="40"/>
      <c r="CD123" s="40"/>
      <c r="CE123" s="40"/>
      <c r="CF123" s="40"/>
      <c r="CG123" s="40"/>
      <c r="CH123" s="40"/>
      <c r="CI123" s="40"/>
      <c r="CJ123" s="40"/>
      <c r="CK123" s="40"/>
      <c r="CL123" s="40"/>
      <c r="CM123" s="40"/>
      <c r="CN123" s="40"/>
      <c r="CO123" s="40"/>
      <c r="CP123" s="40"/>
      <c r="CQ123" s="40"/>
      <c r="CR123" s="40"/>
      <c r="CS123" s="40"/>
      <c r="CT123" s="40"/>
      <c r="CU123" s="40"/>
      <c r="CV123" s="40"/>
      <c r="CW123" s="40"/>
      <c r="CX123" s="40"/>
      <c r="CY123" s="40"/>
      <c r="CZ123" s="40"/>
      <c r="DA123" s="40"/>
      <c r="DB123" s="40"/>
      <c r="DC123" s="40"/>
      <c r="DD123" s="40"/>
      <c r="DE123" s="40"/>
      <c r="DF123" s="40"/>
      <c r="DG123" s="40"/>
      <c r="DH123" s="40"/>
      <c r="DI123" s="40"/>
      <c r="DJ123" s="40"/>
      <c r="DK123" s="40"/>
      <c r="DL123" s="40"/>
      <c r="DM123" s="40"/>
      <c r="DN123" s="40"/>
      <c r="DO123" s="40"/>
      <c r="DP123" s="40"/>
      <c r="DQ123" s="40"/>
      <c r="DR123" s="40"/>
      <c r="DS123" s="40"/>
      <c r="DT123" s="40"/>
      <c r="DU123" s="40"/>
      <c r="DV123" s="50" t="e">
        <f>IF(#REF!&lt;&gt;"",#REF!&amp;",","")</f>
        <v>#REF!</v>
      </c>
      <c r="DW123" s="50" t="e">
        <f>IF(#REF!&lt;&gt;"",#REF!&amp;",","")</f>
        <v>#REF!</v>
      </c>
      <c r="DX123" s="50" t="e">
        <f>IF(#REF!&lt;&gt;"",#REF!&amp;",","")</f>
        <v>#REF!</v>
      </c>
      <c r="DY123" s="50" t="e">
        <f>IF(#REF!="","",CONCATENATE(#REF!,","))</f>
        <v>#REF!</v>
      </c>
      <c r="DZ123" s="50" t="e">
        <f>IF(#REF!="","",CONCATENATE(#REF!,","))</f>
        <v>#REF!</v>
      </c>
      <c r="EA123" s="50" t="e">
        <f>IF(#REF!="","",CONCATENATE(#REF!,","))</f>
        <v>#REF!</v>
      </c>
      <c r="EB123" s="52" t="e">
        <f>IF(#REF!&lt;&gt;"",#REF!&amp;",","")</f>
        <v>#REF!</v>
      </c>
      <c r="EC123" s="52" t="e">
        <f>IF(#REF!&lt;&gt;"",#REF!&amp;",","")</f>
        <v>#REF!</v>
      </c>
      <c r="ED123" s="52" t="e">
        <f>IF(#REF!&lt;&gt;"",#REF!&amp;",","")</f>
        <v>#REF!</v>
      </c>
      <c r="EE123" s="52" t="e">
        <f>IF(#REF!="","",CONCATENATE(#REF!,","))</f>
        <v>#REF!</v>
      </c>
      <c r="EF123" s="52" t="e">
        <f>IF(#REF!="","",CONCATENATE(#REF!,","))</f>
        <v>#REF!</v>
      </c>
      <c r="EG123" s="52" t="e">
        <f>IF(#REF!="","",CONCATENATE(#REF!,","))</f>
        <v>#REF!</v>
      </c>
      <c r="EK123" s="36"/>
      <c r="EW123" s="88">
        <f t="shared" ca="1" si="58"/>
        <v>11</v>
      </c>
    </row>
    <row r="124" spans="1:153" ht="15">
      <c r="A124" s="88">
        <f t="shared" ca="1" si="53"/>
        <v>26</v>
      </c>
      <c r="B124" s="21" t="str">
        <f t="shared" ca="1" si="48"/>
        <v>DB</v>
      </c>
      <c r="C124" s="7" t="str">
        <f t="shared" ca="1" si="84"/>
        <v/>
      </c>
      <c r="D124" s="34">
        <f t="shared" ca="1" si="85"/>
        <v>0</v>
      </c>
      <c r="E124" s="7" t="str">
        <f t="shared" si="86"/>
        <v/>
      </c>
      <c r="F124" s="33" t="str">
        <f t="shared" ca="1" si="49"/>
        <v>B</v>
      </c>
      <c r="G124" s="21">
        <f ca="1">COUNTIF($F$5:$F124,G$4)</f>
        <v>63</v>
      </c>
      <c r="H124" s="21">
        <f ca="1">COUNTIF($F$5:$F124,H$4)</f>
        <v>57</v>
      </c>
      <c r="I124" s="112">
        <f t="shared" ca="1" si="59"/>
        <v>5</v>
      </c>
      <c r="J124" s="112">
        <f t="shared" ca="1" si="60"/>
        <v>0</v>
      </c>
      <c r="K124" s="114" t="str">
        <f ca="1">IF($A124&lt;&gt;"",IF(AND(K123="PB",I124&gt;=$W$2),"Bet",IF(K123&lt;&gt;"",K123,IF(AND(I124=0,MAX(I$5:$I123)&gt;=$W$1),"PB",""))),"")</f>
        <v/>
      </c>
      <c r="L124" s="114" t="str">
        <f ca="1">IF($A124&lt;&gt;"",IF(AND(L123="PB",J124&gt;=$W$2),"Bet",IF(L123&lt;&gt;"",L123,IF(AND(J124=0,MAX(J$5:$J123)&gt;=$W$1),"PB",""))),"")</f>
        <v/>
      </c>
      <c r="M124" s="41">
        <f t="shared" ca="1" si="65"/>
        <v>1</v>
      </c>
      <c r="N124" s="34">
        <f t="shared" ca="1" si="81"/>
        <v>1</v>
      </c>
      <c r="O124" s="43" t="str">
        <f t="shared" ca="1" si="66"/>
        <v/>
      </c>
      <c r="P124" s="43" t="str">
        <f t="shared" ca="1" si="67"/>
        <v/>
      </c>
      <c r="Q124" s="21">
        <f t="shared" ca="1" si="68"/>
        <v>0</v>
      </c>
      <c r="R124" s="66">
        <f t="shared" ca="1" si="69"/>
        <v>0</v>
      </c>
      <c r="S124" s="33" t="str">
        <f t="shared" ca="1" si="50"/>
        <v>E</v>
      </c>
      <c r="T124" s="21">
        <f ca="1">COUNTIF($S$5:$S124,T$4)</f>
        <v>62</v>
      </c>
      <c r="U124" s="21">
        <f ca="1">COUNTIF($S$5:$S124,U$4)</f>
        <v>58</v>
      </c>
      <c r="V124" s="112">
        <f t="shared" ca="1" si="61"/>
        <v>0</v>
      </c>
      <c r="W124" s="112">
        <f t="shared" ca="1" si="62"/>
        <v>3</v>
      </c>
      <c r="X124" s="114" t="str">
        <f ca="1">IF($A124&lt;&gt;"",IF(AND(X123="PB",V124&gt;=$W$2),"Bet",IF(X123&lt;&gt;"",X123,IF(AND(V124=0,MAX($V$5:V123)&gt;=$W$1),"PB",""))),"")</f>
        <v/>
      </c>
      <c r="Y124" s="114" t="str">
        <f ca="1">IF($A124&lt;&gt;"",IF(AND(Y123="PB",W124&gt;=$W$2),"Bet",IF(Y123&lt;&gt;"",Y123,IF(AND(W124=0,MAX($W$5:W123)&gt;=$W$1),"PB",""))),"")</f>
        <v/>
      </c>
      <c r="Z124" s="41">
        <f t="shared" ca="1" si="70"/>
        <v>1</v>
      </c>
      <c r="AA124" s="34">
        <f t="shared" ca="1" si="82"/>
        <v>1</v>
      </c>
      <c r="AB124" s="43" t="str">
        <f t="shared" ca="1" si="71"/>
        <v/>
      </c>
      <c r="AC124" s="43" t="str">
        <f t="shared" ca="1" si="72"/>
        <v/>
      </c>
      <c r="AD124" s="21">
        <f t="shared" ca="1" si="73"/>
        <v>0</v>
      </c>
      <c r="AE124" s="66">
        <f t="shared" ca="1" si="74"/>
        <v>0</v>
      </c>
      <c r="AF124" s="33" t="str">
        <f t="shared" ca="1" si="51"/>
        <v>H</v>
      </c>
      <c r="AG124" s="21">
        <f ca="1">COUNTIF($AF$5:$AF124,AG$4)</f>
        <v>58</v>
      </c>
      <c r="AH124" s="21">
        <f ca="1">COUNTIF($AF$5:$AF124,AH$4)</f>
        <v>62</v>
      </c>
      <c r="AI124" s="112">
        <f t="shared" ca="1" si="63"/>
        <v>0</v>
      </c>
      <c r="AJ124" s="112">
        <f t="shared" ca="1" si="64"/>
        <v>1</v>
      </c>
      <c r="AK124" s="114" t="str">
        <f ca="1">IF($A124&lt;&gt;"",IF(AND(AK123="PB",AI124&gt;=$W$2),"Bet",IF(AK123&lt;&gt;"",AK123,IF(AND(AI124=0,MAX($AI$5:AI123)&gt;=$W$1),"PB",""))),"")</f>
        <v/>
      </c>
      <c r="AL124" s="114" t="str">
        <f ca="1">IF($A124&lt;&gt;"",IF(AND(AL123="PB",AJ124&gt;=$W$2),"Bet",IF(AL123&lt;&gt;"",AL123,IF(AND(AJ124=0,MAX($AJ$5:AJ123)&gt;=$W$1),"PB",""))),"")</f>
        <v/>
      </c>
      <c r="AM124" s="41">
        <f t="shared" ca="1" si="75"/>
        <v>1</v>
      </c>
      <c r="AN124" s="34">
        <f t="shared" ca="1" si="83"/>
        <v>1</v>
      </c>
      <c r="AO124" s="43" t="str">
        <f t="shared" ca="1" si="76"/>
        <v/>
      </c>
      <c r="AP124" s="43" t="str">
        <f t="shared" ca="1" si="77"/>
        <v/>
      </c>
      <c r="AQ124" s="21">
        <f t="shared" ca="1" si="78"/>
        <v>0</v>
      </c>
      <c r="AR124" s="66">
        <f t="shared" ca="1" si="79"/>
        <v>0</v>
      </c>
      <c r="AS124" s="89">
        <f t="shared" ca="1" si="52"/>
        <v>0</v>
      </c>
      <c r="AT124" s="34">
        <f t="shared" ca="1" si="80"/>
        <v>1</v>
      </c>
      <c r="AU124" s="24">
        <f t="shared" ca="1" si="54"/>
        <v>0</v>
      </c>
      <c r="AV124" s="17">
        <f t="shared" ca="1" si="55"/>
        <v>0</v>
      </c>
      <c r="AW124" s="44">
        <f t="shared" ca="1" si="56"/>
        <v>0</v>
      </c>
      <c r="AX124" s="15">
        <f t="shared" ca="1" si="57"/>
        <v>0</v>
      </c>
      <c r="AY124" s="44">
        <f t="shared" ca="1" si="87"/>
        <v>0</v>
      </c>
      <c r="AZ124" s="40"/>
      <c r="BA124" s="40"/>
      <c r="BB124" s="40"/>
      <c r="BC124" s="40"/>
      <c r="BD124" s="40"/>
      <c r="BE124" s="40"/>
      <c r="BF124" s="40"/>
      <c r="BG124" s="40"/>
      <c r="BH124" s="40"/>
      <c r="BI124" s="40"/>
      <c r="BJ124" s="40"/>
      <c r="BK124" s="40"/>
      <c r="BL124" s="40"/>
      <c r="BM124" s="40"/>
      <c r="BN124" s="40"/>
      <c r="BO124" s="40"/>
      <c r="BP124" s="40"/>
      <c r="BQ124" s="40"/>
      <c r="BR124" s="40"/>
      <c r="BS124" s="40"/>
      <c r="BT124" s="40"/>
      <c r="BU124" s="40"/>
      <c r="BV124" s="40"/>
      <c r="BW124" s="40"/>
      <c r="BX124" s="40"/>
      <c r="BY124" s="40"/>
      <c r="BZ124" s="40"/>
      <c r="CA124" s="40"/>
      <c r="CB124" s="40"/>
      <c r="CC124" s="40"/>
      <c r="CD124" s="40"/>
      <c r="CE124" s="40"/>
      <c r="CF124" s="40"/>
      <c r="CG124" s="40"/>
      <c r="CH124" s="40"/>
      <c r="CI124" s="40"/>
      <c r="CJ124" s="40"/>
      <c r="CK124" s="40"/>
      <c r="CL124" s="40"/>
      <c r="CM124" s="40"/>
      <c r="CN124" s="40"/>
      <c r="CO124" s="40"/>
      <c r="CP124" s="40"/>
      <c r="CQ124" s="40"/>
      <c r="CR124" s="40"/>
      <c r="CS124" s="40"/>
      <c r="CT124" s="40"/>
      <c r="CU124" s="40"/>
      <c r="CV124" s="40"/>
      <c r="CW124" s="40"/>
      <c r="CX124" s="40"/>
      <c r="CY124" s="40"/>
      <c r="CZ124" s="40"/>
      <c r="DA124" s="40"/>
      <c r="DB124" s="40"/>
      <c r="DC124" s="40"/>
      <c r="DD124" s="40"/>
      <c r="DE124" s="40"/>
      <c r="DF124" s="40"/>
      <c r="DG124" s="40"/>
      <c r="DH124" s="40"/>
      <c r="DI124" s="40"/>
      <c r="DJ124" s="40"/>
      <c r="DK124" s="40"/>
      <c r="DL124" s="40"/>
      <c r="DM124" s="40"/>
      <c r="DN124" s="40"/>
      <c r="DO124" s="40"/>
      <c r="DP124" s="40"/>
      <c r="DQ124" s="40"/>
      <c r="DR124" s="40"/>
      <c r="DS124" s="40"/>
      <c r="DT124" s="40"/>
      <c r="DU124" s="40"/>
      <c r="DV124" s="50" t="e">
        <f>IF(#REF!&lt;&gt;"",#REF!&amp;",","")</f>
        <v>#REF!</v>
      </c>
      <c r="DW124" s="50" t="e">
        <f>IF(#REF!&lt;&gt;"",#REF!&amp;",","")</f>
        <v>#REF!</v>
      </c>
      <c r="DX124" s="50" t="e">
        <f>IF(#REF!&lt;&gt;"",#REF!&amp;",","")</f>
        <v>#REF!</v>
      </c>
      <c r="DY124" s="50" t="e">
        <f>IF(#REF!="","",CONCATENATE(#REF!,","))</f>
        <v>#REF!</v>
      </c>
      <c r="DZ124" s="50" t="e">
        <f>IF(#REF!="","",CONCATENATE(#REF!,","))</f>
        <v>#REF!</v>
      </c>
      <c r="EA124" s="50" t="e">
        <f>IF(#REF!="","",CONCATENATE(#REF!,","))</f>
        <v>#REF!</v>
      </c>
      <c r="EB124" s="52" t="e">
        <f>IF(#REF!&lt;&gt;"",#REF!&amp;",","")</f>
        <v>#REF!</v>
      </c>
      <c r="EC124" s="52" t="e">
        <f>IF(#REF!&lt;&gt;"",#REF!&amp;",","")</f>
        <v>#REF!</v>
      </c>
      <c r="ED124" s="52" t="e">
        <f>IF(#REF!&lt;&gt;"",#REF!&amp;",","")</f>
        <v>#REF!</v>
      </c>
      <c r="EE124" s="52" t="e">
        <f>IF(#REF!="","",CONCATENATE(#REF!,","))</f>
        <v>#REF!</v>
      </c>
      <c r="EF124" s="52" t="e">
        <f>IF(#REF!="","",CONCATENATE(#REF!,","))</f>
        <v>#REF!</v>
      </c>
      <c r="EG124" s="52" t="e">
        <f>IF(#REF!="","",CONCATENATE(#REF!,","))</f>
        <v>#REF!</v>
      </c>
      <c r="EK124" s="36"/>
      <c r="EW124" s="88">
        <f t="shared" ca="1" si="58"/>
        <v>22</v>
      </c>
    </row>
    <row r="125" spans="1:153" ht="15">
      <c r="A125" s="88">
        <f t="shared" ca="1" si="53"/>
        <v>9</v>
      </c>
      <c r="B125" s="21" t="str">
        <f t="shared" ca="1" si="48"/>
        <v>DB</v>
      </c>
      <c r="C125" s="7" t="str">
        <f t="shared" ca="1" si="84"/>
        <v/>
      </c>
      <c r="D125" s="34">
        <f t="shared" ca="1" si="85"/>
        <v>0</v>
      </c>
      <c r="E125" s="7" t="str">
        <f t="shared" si="86"/>
        <v/>
      </c>
      <c r="F125" s="33" t="str">
        <f t="shared" ca="1" si="49"/>
        <v>R</v>
      </c>
      <c r="G125" s="21">
        <f ca="1">COUNTIF($F$5:$F125,G$4)</f>
        <v>64</v>
      </c>
      <c r="H125" s="21">
        <f ca="1">COUNTIF($F$5:$F125,H$4)</f>
        <v>57</v>
      </c>
      <c r="I125" s="112">
        <f t="shared" ca="1" si="59"/>
        <v>0</v>
      </c>
      <c r="J125" s="112">
        <f t="shared" ca="1" si="60"/>
        <v>1</v>
      </c>
      <c r="K125" s="114" t="str">
        <f ca="1">IF($A125&lt;&gt;"",IF(AND(K124="PB",I125&gt;=$W$2),"Bet",IF(K124&lt;&gt;"",K124,IF(AND(I125=0,MAX(I$5:$I124)&gt;=$W$1),"PB",""))),"")</f>
        <v/>
      </c>
      <c r="L125" s="114" t="str">
        <f ca="1">IF($A125&lt;&gt;"",IF(AND(L124="PB",J125&gt;=$W$2),"Bet",IF(L124&lt;&gt;"",L124,IF(AND(J125=0,MAX(J$5:$J124)&gt;=$W$1),"PB",""))),"")</f>
        <v/>
      </c>
      <c r="M125" s="41">
        <f t="shared" ca="1" si="65"/>
        <v>1</v>
      </c>
      <c r="N125" s="34">
        <f t="shared" ca="1" si="81"/>
        <v>1</v>
      </c>
      <c r="O125" s="43" t="str">
        <f t="shared" ca="1" si="66"/>
        <v/>
      </c>
      <c r="P125" s="43" t="str">
        <f t="shared" ca="1" si="67"/>
        <v/>
      </c>
      <c r="Q125" s="21">
        <f t="shared" ca="1" si="68"/>
        <v>0</v>
      </c>
      <c r="R125" s="66">
        <f t="shared" ca="1" si="69"/>
        <v>0</v>
      </c>
      <c r="S125" s="33" t="str">
        <f t="shared" ca="1" si="50"/>
        <v>O</v>
      </c>
      <c r="T125" s="21">
        <f ca="1">COUNTIF($S$5:$S125,T$4)</f>
        <v>62</v>
      </c>
      <c r="U125" s="21">
        <f ca="1">COUNTIF($S$5:$S125,U$4)</f>
        <v>59</v>
      </c>
      <c r="V125" s="112">
        <f t="shared" ca="1" si="61"/>
        <v>1</v>
      </c>
      <c r="W125" s="112">
        <f t="shared" ca="1" si="62"/>
        <v>0</v>
      </c>
      <c r="X125" s="114" t="str">
        <f ca="1">IF($A125&lt;&gt;"",IF(AND(X124="PB",V125&gt;=$W$2),"Bet",IF(X124&lt;&gt;"",X124,IF(AND(V125=0,MAX($V$5:V124)&gt;=$W$1),"PB",""))),"")</f>
        <v/>
      </c>
      <c r="Y125" s="114" t="str">
        <f ca="1">IF($A125&lt;&gt;"",IF(AND(Y124="PB",W125&gt;=$W$2),"Bet",IF(Y124&lt;&gt;"",Y124,IF(AND(W125=0,MAX($W$5:W124)&gt;=$W$1),"PB",""))),"")</f>
        <v/>
      </c>
      <c r="Z125" s="41">
        <f t="shared" ca="1" si="70"/>
        <v>1</v>
      </c>
      <c r="AA125" s="34">
        <f t="shared" ca="1" si="82"/>
        <v>1</v>
      </c>
      <c r="AB125" s="43" t="str">
        <f t="shared" ca="1" si="71"/>
        <v/>
      </c>
      <c r="AC125" s="43" t="str">
        <f t="shared" ca="1" si="72"/>
        <v/>
      </c>
      <c r="AD125" s="21">
        <f t="shared" ca="1" si="73"/>
        <v>0</v>
      </c>
      <c r="AE125" s="66">
        <f t="shared" ca="1" si="74"/>
        <v>0</v>
      </c>
      <c r="AF125" s="33" t="str">
        <f t="shared" ca="1" si="51"/>
        <v>L</v>
      </c>
      <c r="AG125" s="21">
        <f ca="1">COUNTIF($AF$5:$AF125,AG$4)</f>
        <v>58</v>
      </c>
      <c r="AH125" s="21">
        <f ca="1">COUNTIF($AF$5:$AF125,AH$4)</f>
        <v>63</v>
      </c>
      <c r="AI125" s="112">
        <f t="shared" ca="1" si="63"/>
        <v>1</v>
      </c>
      <c r="AJ125" s="112">
        <f t="shared" ca="1" si="64"/>
        <v>0</v>
      </c>
      <c r="AK125" s="114" t="str">
        <f ca="1">IF($A125&lt;&gt;"",IF(AND(AK124="PB",AI125&gt;=$W$2),"Bet",IF(AK124&lt;&gt;"",AK124,IF(AND(AI125=0,MAX($AI$5:AI124)&gt;=$W$1),"PB",""))),"")</f>
        <v/>
      </c>
      <c r="AL125" s="114" t="str">
        <f ca="1">IF($A125&lt;&gt;"",IF(AND(AL124="PB",AJ125&gt;=$W$2),"Bet",IF(AL124&lt;&gt;"",AL124,IF(AND(AJ125=0,MAX($AJ$5:AJ124)&gt;=$W$1),"PB",""))),"")</f>
        <v/>
      </c>
      <c r="AM125" s="41">
        <f t="shared" ca="1" si="75"/>
        <v>1</v>
      </c>
      <c r="AN125" s="34">
        <f t="shared" ca="1" si="83"/>
        <v>1</v>
      </c>
      <c r="AO125" s="43" t="str">
        <f t="shared" ca="1" si="76"/>
        <v/>
      </c>
      <c r="AP125" s="43" t="str">
        <f t="shared" ca="1" si="77"/>
        <v/>
      </c>
      <c r="AQ125" s="21">
        <f t="shared" ca="1" si="78"/>
        <v>0</v>
      </c>
      <c r="AR125" s="66">
        <f t="shared" ca="1" si="79"/>
        <v>0</v>
      </c>
      <c r="AS125" s="89">
        <f t="shared" ca="1" si="52"/>
        <v>0</v>
      </c>
      <c r="AT125" s="34">
        <f t="shared" ca="1" si="80"/>
        <v>1</v>
      </c>
      <c r="AU125" s="24">
        <f t="shared" ca="1" si="54"/>
        <v>0</v>
      </c>
      <c r="AV125" s="17">
        <f t="shared" ca="1" si="55"/>
        <v>0</v>
      </c>
      <c r="AW125" s="44">
        <f t="shared" ca="1" si="56"/>
        <v>0</v>
      </c>
      <c r="AX125" s="15">
        <f t="shared" ca="1" si="57"/>
        <v>0</v>
      </c>
      <c r="AY125" s="44">
        <f t="shared" ca="1" si="87"/>
        <v>0</v>
      </c>
      <c r="AZ125" s="40"/>
      <c r="BA125" s="40"/>
      <c r="BB125" s="40"/>
      <c r="BC125" s="40"/>
      <c r="BD125" s="40"/>
      <c r="BE125" s="40"/>
      <c r="BF125" s="40"/>
      <c r="BG125" s="40"/>
      <c r="BH125" s="40"/>
      <c r="BI125" s="40"/>
      <c r="BJ125" s="40"/>
      <c r="BK125" s="40"/>
      <c r="BL125" s="40"/>
      <c r="BM125" s="40"/>
      <c r="BN125" s="40"/>
      <c r="BO125" s="40"/>
      <c r="BP125" s="40"/>
      <c r="BQ125" s="40"/>
      <c r="BR125" s="40"/>
      <c r="BS125" s="40"/>
      <c r="BT125" s="40"/>
      <c r="BU125" s="40"/>
      <c r="BV125" s="40"/>
      <c r="BW125" s="40"/>
      <c r="BX125" s="40"/>
      <c r="BY125" s="40"/>
      <c r="BZ125" s="40"/>
      <c r="CA125" s="40"/>
      <c r="CB125" s="40"/>
      <c r="CC125" s="40"/>
      <c r="CD125" s="40"/>
      <c r="CE125" s="40"/>
      <c r="CF125" s="40"/>
      <c r="CG125" s="40"/>
      <c r="CH125" s="40"/>
      <c r="CI125" s="40"/>
      <c r="CJ125" s="40"/>
      <c r="CK125" s="40"/>
      <c r="CL125" s="40"/>
      <c r="CM125" s="40"/>
      <c r="CN125" s="40"/>
      <c r="CO125" s="40"/>
      <c r="CP125" s="40"/>
      <c r="CQ125" s="40"/>
      <c r="CR125" s="40"/>
      <c r="CS125" s="40"/>
      <c r="CT125" s="40"/>
      <c r="CU125" s="40"/>
      <c r="CV125" s="40"/>
      <c r="CW125" s="40"/>
      <c r="CX125" s="40"/>
      <c r="CY125" s="40"/>
      <c r="CZ125" s="40"/>
      <c r="DA125" s="40"/>
      <c r="DB125" s="40"/>
      <c r="DC125" s="40"/>
      <c r="DD125" s="40"/>
      <c r="DE125" s="40"/>
      <c r="DF125" s="40"/>
      <c r="DG125" s="40"/>
      <c r="DH125" s="40"/>
      <c r="DI125" s="40"/>
      <c r="DJ125" s="40"/>
      <c r="DK125" s="40"/>
      <c r="DL125" s="40"/>
      <c r="DM125" s="40"/>
      <c r="DN125" s="40"/>
      <c r="DO125" s="40"/>
      <c r="DP125" s="40"/>
      <c r="DQ125" s="40"/>
      <c r="DR125" s="40"/>
      <c r="DS125" s="40"/>
      <c r="DT125" s="40"/>
      <c r="DU125" s="40"/>
      <c r="DV125" s="50" t="e">
        <f>IF(#REF!&lt;&gt;"",#REF!&amp;",","")</f>
        <v>#REF!</v>
      </c>
      <c r="DW125" s="50" t="e">
        <f>IF(#REF!&lt;&gt;"",#REF!&amp;",","")</f>
        <v>#REF!</v>
      </c>
      <c r="DX125" s="50" t="e">
        <f>IF(#REF!&lt;&gt;"",#REF!&amp;",","")</f>
        <v>#REF!</v>
      </c>
      <c r="DY125" s="50" t="e">
        <f>IF(#REF!="","",CONCATENATE(#REF!,","))</f>
        <v>#REF!</v>
      </c>
      <c r="DZ125" s="50" t="e">
        <f>IF(#REF!="","",CONCATENATE(#REF!,","))</f>
        <v>#REF!</v>
      </c>
      <c r="EA125" s="50" t="e">
        <f>IF(#REF!="","",CONCATENATE(#REF!,","))</f>
        <v>#REF!</v>
      </c>
      <c r="EB125" s="52" t="e">
        <f>IF(#REF!&lt;&gt;"",#REF!&amp;",","")</f>
        <v>#REF!</v>
      </c>
      <c r="EC125" s="52" t="e">
        <f>IF(#REF!&lt;&gt;"",#REF!&amp;",","")</f>
        <v>#REF!</v>
      </c>
      <c r="ED125" s="52" t="e">
        <f>IF(#REF!&lt;&gt;"",#REF!&amp;",","")</f>
        <v>#REF!</v>
      </c>
      <c r="EE125" s="52" t="e">
        <f>IF(#REF!="","",CONCATENATE(#REF!,","))</f>
        <v>#REF!</v>
      </c>
      <c r="EF125" s="52" t="e">
        <f>IF(#REF!="","",CONCATENATE(#REF!,","))</f>
        <v>#REF!</v>
      </c>
      <c r="EG125" s="52" t="e">
        <f>IF(#REF!="","",CONCATENATE(#REF!,","))</f>
        <v>#REF!</v>
      </c>
      <c r="EK125" s="36"/>
      <c r="EW125" s="88">
        <f t="shared" ca="1" si="58"/>
        <v>35</v>
      </c>
    </row>
    <row r="126" spans="1:153" ht="15">
      <c r="A126" s="88">
        <f t="shared" ca="1" si="53"/>
        <v>16</v>
      </c>
      <c r="B126" s="21" t="str">
        <f t="shared" ca="1" si="48"/>
        <v>DB</v>
      </c>
      <c r="C126" s="7" t="str">
        <f t="shared" ca="1" si="84"/>
        <v/>
      </c>
      <c r="D126" s="34">
        <f t="shared" ca="1" si="85"/>
        <v>0</v>
      </c>
      <c r="E126" s="7" t="str">
        <f t="shared" si="86"/>
        <v/>
      </c>
      <c r="F126" s="33" t="str">
        <f t="shared" ca="1" si="49"/>
        <v>R</v>
      </c>
      <c r="G126" s="21">
        <f ca="1">COUNTIF($F$5:$F126,G$4)</f>
        <v>65</v>
      </c>
      <c r="H126" s="21">
        <f ca="1">COUNTIF($F$5:$F126,H$4)</f>
        <v>57</v>
      </c>
      <c r="I126" s="112">
        <f t="shared" ca="1" si="59"/>
        <v>0</v>
      </c>
      <c r="J126" s="112">
        <f t="shared" ca="1" si="60"/>
        <v>2</v>
      </c>
      <c r="K126" s="114" t="str">
        <f ca="1">IF($A126&lt;&gt;"",IF(AND(K125="PB",I126&gt;=$W$2),"Bet",IF(K125&lt;&gt;"",K125,IF(AND(I126=0,MAX(I$5:$I125)&gt;=$W$1),"PB",""))),"")</f>
        <v/>
      </c>
      <c r="L126" s="114" t="str">
        <f ca="1">IF($A126&lt;&gt;"",IF(AND(L125="PB",J126&gt;=$W$2),"Bet",IF(L125&lt;&gt;"",L125,IF(AND(J126=0,MAX(J$5:$J125)&gt;=$W$1),"PB",""))),"")</f>
        <v/>
      </c>
      <c r="M126" s="41">
        <f t="shared" ca="1" si="65"/>
        <v>1</v>
      </c>
      <c r="N126" s="34">
        <f t="shared" ca="1" si="81"/>
        <v>1</v>
      </c>
      <c r="O126" s="43" t="str">
        <f t="shared" ca="1" si="66"/>
        <v/>
      </c>
      <c r="P126" s="43" t="str">
        <f t="shared" ca="1" si="67"/>
        <v/>
      </c>
      <c r="Q126" s="21">
        <f t="shared" ca="1" si="68"/>
        <v>0</v>
      </c>
      <c r="R126" s="66">
        <f t="shared" ca="1" si="69"/>
        <v>0</v>
      </c>
      <c r="S126" s="33" t="str">
        <f t="shared" ca="1" si="50"/>
        <v>E</v>
      </c>
      <c r="T126" s="21">
        <f ca="1">COUNTIF($S$5:$S126,T$4)</f>
        <v>63</v>
      </c>
      <c r="U126" s="21">
        <f ca="1">COUNTIF($S$5:$S126,U$4)</f>
        <v>59</v>
      </c>
      <c r="V126" s="112">
        <f t="shared" ca="1" si="61"/>
        <v>0</v>
      </c>
      <c r="W126" s="112">
        <f t="shared" ca="1" si="62"/>
        <v>1</v>
      </c>
      <c r="X126" s="114" t="str">
        <f ca="1">IF($A126&lt;&gt;"",IF(AND(X125="PB",V126&gt;=$W$2),"Bet",IF(X125&lt;&gt;"",X125,IF(AND(V126=0,MAX($V$5:V125)&gt;=$W$1),"PB",""))),"")</f>
        <v/>
      </c>
      <c r="Y126" s="114" t="str">
        <f ca="1">IF($A126&lt;&gt;"",IF(AND(Y125="PB",W126&gt;=$W$2),"Bet",IF(Y125&lt;&gt;"",Y125,IF(AND(W126=0,MAX($W$5:W125)&gt;=$W$1),"PB",""))),"")</f>
        <v/>
      </c>
      <c r="Z126" s="41">
        <f t="shared" ca="1" si="70"/>
        <v>1</v>
      </c>
      <c r="AA126" s="34">
        <f t="shared" ca="1" si="82"/>
        <v>1</v>
      </c>
      <c r="AB126" s="43" t="str">
        <f t="shared" ca="1" si="71"/>
        <v/>
      </c>
      <c r="AC126" s="43" t="str">
        <f t="shared" ca="1" si="72"/>
        <v/>
      </c>
      <c r="AD126" s="21">
        <f t="shared" ca="1" si="73"/>
        <v>0</v>
      </c>
      <c r="AE126" s="66">
        <f t="shared" ca="1" si="74"/>
        <v>0</v>
      </c>
      <c r="AF126" s="33" t="str">
        <f t="shared" ca="1" si="51"/>
        <v>L</v>
      </c>
      <c r="AG126" s="21">
        <f ca="1">COUNTIF($AF$5:$AF126,AG$4)</f>
        <v>58</v>
      </c>
      <c r="AH126" s="21">
        <f ca="1">COUNTIF($AF$5:$AF126,AH$4)</f>
        <v>64</v>
      </c>
      <c r="AI126" s="112">
        <f t="shared" ca="1" si="63"/>
        <v>2</v>
      </c>
      <c r="AJ126" s="112">
        <f t="shared" ca="1" si="64"/>
        <v>0</v>
      </c>
      <c r="AK126" s="114" t="str">
        <f ca="1">IF($A126&lt;&gt;"",IF(AND(AK125="PB",AI126&gt;=$W$2),"Bet",IF(AK125&lt;&gt;"",AK125,IF(AND(AI126=0,MAX($AI$5:AI125)&gt;=$W$1),"PB",""))),"")</f>
        <v/>
      </c>
      <c r="AL126" s="114" t="str">
        <f ca="1">IF($A126&lt;&gt;"",IF(AND(AL125="PB",AJ126&gt;=$W$2),"Bet",IF(AL125&lt;&gt;"",AL125,IF(AND(AJ126=0,MAX($AJ$5:AJ125)&gt;=$W$1),"PB",""))),"")</f>
        <v/>
      </c>
      <c r="AM126" s="41">
        <f t="shared" ca="1" si="75"/>
        <v>1</v>
      </c>
      <c r="AN126" s="34">
        <f t="shared" ca="1" si="83"/>
        <v>1</v>
      </c>
      <c r="AO126" s="43" t="str">
        <f t="shared" ca="1" si="76"/>
        <v/>
      </c>
      <c r="AP126" s="43" t="str">
        <f t="shared" ca="1" si="77"/>
        <v/>
      </c>
      <c r="AQ126" s="21">
        <f t="shared" ca="1" si="78"/>
        <v>0</v>
      </c>
      <c r="AR126" s="66">
        <f t="shared" ca="1" si="79"/>
        <v>0</v>
      </c>
      <c r="AS126" s="89">
        <f t="shared" ca="1" si="52"/>
        <v>0</v>
      </c>
      <c r="AT126" s="34">
        <f t="shared" ca="1" si="80"/>
        <v>1</v>
      </c>
      <c r="AU126" s="24">
        <f t="shared" ca="1" si="54"/>
        <v>0</v>
      </c>
      <c r="AV126" s="17">
        <f t="shared" ca="1" si="55"/>
        <v>0</v>
      </c>
      <c r="AW126" s="44">
        <f t="shared" ca="1" si="56"/>
        <v>0</v>
      </c>
      <c r="AX126" s="15">
        <f t="shared" ca="1" si="57"/>
        <v>0</v>
      </c>
      <c r="AY126" s="44">
        <f t="shared" ca="1" si="87"/>
        <v>0</v>
      </c>
      <c r="AZ126" s="40"/>
      <c r="BA126" s="40"/>
      <c r="BB126" s="40"/>
      <c r="BC126" s="40"/>
      <c r="BD126" s="40"/>
      <c r="BE126" s="40"/>
      <c r="BF126" s="40"/>
      <c r="BG126" s="40"/>
      <c r="BH126" s="40"/>
      <c r="BI126" s="40"/>
      <c r="BJ126" s="40"/>
      <c r="BK126" s="40"/>
      <c r="BL126" s="40"/>
      <c r="BM126" s="40"/>
      <c r="BN126" s="40"/>
      <c r="BO126" s="40"/>
      <c r="BP126" s="40"/>
      <c r="BQ126" s="40"/>
      <c r="BR126" s="40"/>
      <c r="BS126" s="40"/>
      <c r="BT126" s="40"/>
      <c r="BU126" s="40"/>
      <c r="BV126" s="40"/>
      <c r="BW126" s="40"/>
      <c r="BX126" s="40"/>
      <c r="BY126" s="40"/>
      <c r="BZ126" s="40"/>
      <c r="CA126" s="40"/>
      <c r="CB126" s="40"/>
      <c r="CC126" s="40"/>
      <c r="CD126" s="40"/>
      <c r="CE126" s="40"/>
      <c r="CF126" s="40"/>
      <c r="CG126" s="40"/>
      <c r="CH126" s="40"/>
      <c r="CI126" s="40"/>
      <c r="CJ126" s="40"/>
      <c r="CK126" s="40"/>
      <c r="CL126" s="40"/>
      <c r="CM126" s="40"/>
      <c r="CN126" s="40"/>
      <c r="CO126" s="40"/>
      <c r="CP126" s="40"/>
      <c r="CQ126" s="40"/>
      <c r="CR126" s="40"/>
      <c r="CS126" s="40"/>
      <c r="CT126" s="40"/>
      <c r="CU126" s="40"/>
      <c r="CV126" s="40"/>
      <c r="CW126" s="40"/>
      <c r="CX126" s="40"/>
      <c r="CY126" s="40"/>
      <c r="CZ126" s="40"/>
      <c r="DA126" s="40"/>
      <c r="DB126" s="40"/>
      <c r="DC126" s="40"/>
      <c r="DD126" s="40"/>
      <c r="DE126" s="40"/>
      <c r="DF126" s="40"/>
      <c r="DG126" s="40"/>
      <c r="DH126" s="40"/>
      <c r="DI126" s="40"/>
      <c r="DJ126" s="40"/>
      <c r="DK126" s="40"/>
      <c r="DL126" s="40"/>
      <c r="DM126" s="40"/>
      <c r="DN126" s="40"/>
      <c r="DO126" s="40"/>
      <c r="DP126" s="40"/>
      <c r="DQ126" s="40"/>
      <c r="DR126" s="40"/>
      <c r="DS126" s="40"/>
      <c r="DT126" s="40"/>
      <c r="DU126" s="40"/>
      <c r="DV126" s="50" t="e">
        <f>IF(#REF!&lt;&gt;"",#REF!&amp;",","")</f>
        <v>#REF!</v>
      </c>
      <c r="DW126" s="50" t="e">
        <f>IF(#REF!&lt;&gt;"",#REF!&amp;",","")</f>
        <v>#REF!</v>
      </c>
      <c r="DX126" s="50" t="e">
        <f>IF(#REF!&lt;&gt;"",#REF!&amp;",","")</f>
        <v>#REF!</v>
      </c>
      <c r="DY126" s="50" t="e">
        <f>IF(#REF!="","",CONCATENATE(#REF!,","))</f>
        <v>#REF!</v>
      </c>
      <c r="DZ126" s="50" t="e">
        <f>IF(#REF!="","",CONCATENATE(#REF!,","))</f>
        <v>#REF!</v>
      </c>
      <c r="EA126" s="50" t="e">
        <f>IF(#REF!="","",CONCATENATE(#REF!,","))</f>
        <v>#REF!</v>
      </c>
      <c r="EB126" s="52" t="e">
        <f>IF(#REF!&lt;&gt;"",#REF!&amp;",","")</f>
        <v>#REF!</v>
      </c>
      <c r="EC126" s="52" t="e">
        <f>IF(#REF!&lt;&gt;"",#REF!&amp;",","")</f>
        <v>#REF!</v>
      </c>
      <c r="ED126" s="52" t="e">
        <f>IF(#REF!&lt;&gt;"",#REF!&amp;",","")</f>
        <v>#REF!</v>
      </c>
      <c r="EE126" s="52" t="e">
        <f>IF(#REF!="","",CONCATENATE(#REF!,","))</f>
        <v>#REF!</v>
      </c>
      <c r="EF126" s="52" t="e">
        <f>IF(#REF!="","",CONCATENATE(#REF!,","))</f>
        <v>#REF!</v>
      </c>
      <c r="EG126" s="52" t="e">
        <f>IF(#REF!="","",CONCATENATE(#REF!,","))</f>
        <v>#REF!</v>
      </c>
      <c r="EK126" s="36"/>
      <c r="EW126" s="88">
        <f t="shared" ca="1" si="58"/>
        <v>27</v>
      </c>
    </row>
    <row r="127" spans="1:153" ht="15">
      <c r="A127" s="88">
        <f t="shared" ca="1" si="53"/>
        <v>33</v>
      </c>
      <c r="B127" s="21" t="str">
        <f t="shared" ca="1" si="48"/>
        <v>DB</v>
      </c>
      <c r="C127" s="7" t="str">
        <f t="shared" ca="1" si="84"/>
        <v/>
      </c>
      <c r="D127" s="34">
        <f t="shared" ca="1" si="85"/>
        <v>0</v>
      </c>
      <c r="E127" s="7" t="str">
        <f t="shared" si="86"/>
        <v/>
      </c>
      <c r="F127" s="33" t="str">
        <f t="shared" ca="1" si="49"/>
        <v>B</v>
      </c>
      <c r="G127" s="21">
        <f ca="1">COUNTIF($F$5:$F127,G$4)</f>
        <v>65</v>
      </c>
      <c r="H127" s="21">
        <f ca="1">COUNTIF($F$5:$F127,H$4)</f>
        <v>58</v>
      </c>
      <c r="I127" s="112">
        <f t="shared" ca="1" si="59"/>
        <v>1</v>
      </c>
      <c r="J127" s="112">
        <f t="shared" ca="1" si="60"/>
        <v>0</v>
      </c>
      <c r="K127" s="114" t="str">
        <f ca="1">IF($A127&lt;&gt;"",IF(AND(K126="PB",I127&gt;=$W$2),"Bet",IF(K126&lt;&gt;"",K126,IF(AND(I127=0,MAX(I$5:$I126)&gt;=$W$1),"PB",""))),"")</f>
        <v/>
      </c>
      <c r="L127" s="114" t="str">
        <f ca="1">IF($A127&lt;&gt;"",IF(AND(L126="PB",J127&gt;=$W$2),"Bet",IF(L126&lt;&gt;"",L126,IF(AND(J127=0,MAX(J$5:$J126)&gt;=$W$1),"PB",""))),"")</f>
        <v/>
      </c>
      <c r="M127" s="41">
        <f t="shared" ca="1" si="65"/>
        <v>1</v>
      </c>
      <c r="N127" s="34">
        <f t="shared" ca="1" si="81"/>
        <v>1</v>
      </c>
      <c r="O127" s="43" t="str">
        <f t="shared" ca="1" si="66"/>
        <v/>
      </c>
      <c r="P127" s="43" t="str">
        <f t="shared" ca="1" si="67"/>
        <v/>
      </c>
      <c r="Q127" s="21">
        <f t="shared" ca="1" si="68"/>
        <v>0</v>
      </c>
      <c r="R127" s="66">
        <f t="shared" ca="1" si="69"/>
        <v>0</v>
      </c>
      <c r="S127" s="33" t="str">
        <f t="shared" ca="1" si="50"/>
        <v>O</v>
      </c>
      <c r="T127" s="21">
        <f ca="1">COUNTIF($S$5:$S127,T$4)</f>
        <v>63</v>
      </c>
      <c r="U127" s="21">
        <f ca="1">COUNTIF($S$5:$S127,U$4)</f>
        <v>60</v>
      </c>
      <c r="V127" s="112">
        <f t="shared" ca="1" si="61"/>
        <v>1</v>
      </c>
      <c r="W127" s="112">
        <f t="shared" ca="1" si="62"/>
        <v>0</v>
      </c>
      <c r="X127" s="114" t="str">
        <f ca="1">IF($A127&lt;&gt;"",IF(AND(X126="PB",V127&gt;=$W$2),"Bet",IF(X126&lt;&gt;"",X126,IF(AND(V127=0,MAX($V$5:V126)&gt;=$W$1),"PB",""))),"")</f>
        <v/>
      </c>
      <c r="Y127" s="114" t="str">
        <f ca="1">IF($A127&lt;&gt;"",IF(AND(Y126="PB",W127&gt;=$W$2),"Bet",IF(Y126&lt;&gt;"",Y126,IF(AND(W127=0,MAX($W$5:W126)&gt;=$W$1),"PB",""))),"")</f>
        <v/>
      </c>
      <c r="Z127" s="41">
        <f t="shared" ca="1" si="70"/>
        <v>1</v>
      </c>
      <c r="AA127" s="34">
        <f t="shared" ca="1" si="82"/>
        <v>1</v>
      </c>
      <c r="AB127" s="43" t="str">
        <f t="shared" ca="1" si="71"/>
        <v/>
      </c>
      <c r="AC127" s="43" t="str">
        <f t="shared" ca="1" si="72"/>
        <v/>
      </c>
      <c r="AD127" s="21">
        <f t="shared" ca="1" si="73"/>
        <v>0</v>
      </c>
      <c r="AE127" s="66">
        <f t="shared" ca="1" si="74"/>
        <v>0</v>
      </c>
      <c r="AF127" s="33" t="str">
        <f t="shared" ca="1" si="51"/>
        <v>H</v>
      </c>
      <c r="AG127" s="21">
        <f ca="1">COUNTIF($AF$5:$AF127,AG$4)</f>
        <v>59</v>
      </c>
      <c r="AH127" s="21">
        <f ca="1">COUNTIF($AF$5:$AF127,AH$4)</f>
        <v>64</v>
      </c>
      <c r="AI127" s="112">
        <f t="shared" ca="1" si="63"/>
        <v>0</v>
      </c>
      <c r="AJ127" s="112">
        <f t="shared" ca="1" si="64"/>
        <v>1</v>
      </c>
      <c r="AK127" s="114" t="str">
        <f ca="1">IF($A127&lt;&gt;"",IF(AND(AK126="PB",AI127&gt;=$W$2),"Bet",IF(AK126&lt;&gt;"",AK126,IF(AND(AI127=0,MAX($AI$5:AI126)&gt;=$W$1),"PB",""))),"")</f>
        <v/>
      </c>
      <c r="AL127" s="114" t="str">
        <f ca="1">IF($A127&lt;&gt;"",IF(AND(AL126="PB",AJ127&gt;=$W$2),"Bet",IF(AL126&lt;&gt;"",AL126,IF(AND(AJ127=0,MAX($AJ$5:AJ126)&gt;=$W$1),"PB",""))),"")</f>
        <v/>
      </c>
      <c r="AM127" s="41">
        <f t="shared" ca="1" si="75"/>
        <v>1</v>
      </c>
      <c r="AN127" s="34">
        <f t="shared" ca="1" si="83"/>
        <v>1</v>
      </c>
      <c r="AO127" s="43" t="str">
        <f t="shared" ca="1" si="76"/>
        <v/>
      </c>
      <c r="AP127" s="43" t="str">
        <f t="shared" ca="1" si="77"/>
        <v/>
      </c>
      <c r="AQ127" s="21">
        <f t="shared" ca="1" si="78"/>
        <v>0</v>
      </c>
      <c r="AR127" s="66">
        <f t="shared" ca="1" si="79"/>
        <v>0</v>
      </c>
      <c r="AS127" s="89">
        <f t="shared" ca="1" si="52"/>
        <v>0</v>
      </c>
      <c r="AT127" s="34">
        <f t="shared" ca="1" si="80"/>
        <v>1</v>
      </c>
      <c r="AU127" s="24">
        <f t="shared" ca="1" si="54"/>
        <v>0</v>
      </c>
      <c r="AV127" s="17">
        <f t="shared" ca="1" si="55"/>
        <v>0</v>
      </c>
      <c r="AW127" s="44">
        <f t="shared" ca="1" si="56"/>
        <v>0</v>
      </c>
      <c r="AX127" s="15">
        <f t="shared" ca="1" si="57"/>
        <v>0</v>
      </c>
      <c r="AY127" s="44">
        <f t="shared" ca="1" si="87"/>
        <v>0</v>
      </c>
      <c r="AZ127" s="40"/>
      <c r="BA127" s="40"/>
      <c r="BB127" s="40"/>
      <c r="BC127" s="40"/>
      <c r="BD127" s="40"/>
      <c r="BE127" s="40"/>
      <c r="BF127" s="40"/>
      <c r="BG127" s="40"/>
      <c r="BH127" s="40"/>
      <c r="BI127" s="40"/>
      <c r="BJ127" s="40"/>
      <c r="BK127" s="40"/>
      <c r="BL127" s="40"/>
      <c r="BM127" s="40"/>
      <c r="BN127" s="40"/>
      <c r="BO127" s="40"/>
      <c r="BP127" s="40"/>
      <c r="BQ127" s="40"/>
      <c r="BR127" s="40"/>
      <c r="BS127" s="40"/>
      <c r="BT127" s="40"/>
      <c r="BU127" s="40"/>
      <c r="BV127" s="40"/>
      <c r="BW127" s="40"/>
      <c r="BX127" s="40"/>
      <c r="BY127" s="40"/>
      <c r="BZ127" s="40"/>
      <c r="CA127" s="40"/>
      <c r="CB127" s="40"/>
      <c r="CC127" s="40"/>
      <c r="CD127" s="40"/>
      <c r="CE127" s="40"/>
      <c r="CF127" s="40"/>
      <c r="CG127" s="40"/>
      <c r="CH127" s="40"/>
      <c r="CI127" s="40"/>
      <c r="CJ127" s="40"/>
      <c r="CK127" s="40"/>
      <c r="CL127" s="40"/>
      <c r="CM127" s="40"/>
      <c r="CN127" s="40"/>
      <c r="CO127" s="40"/>
      <c r="CP127" s="40"/>
      <c r="CQ127" s="40"/>
      <c r="CR127" s="40"/>
      <c r="CS127" s="40"/>
      <c r="CT127" s="40"/>
      <c r="CU127" s="40"/>
      <c r="CV127" s="40"/>
      <c r="CW127" s="40"/>
      <c r="CX127" s="40"/>
      <c r="CY127" s="40"/>
      <c r="CZ127" s="40"/>
      <c r="DA127" s="40"/>
      <c r="DB127" s="40"/>
      <c r="DC127" s="40"/>
      <c r="DD127" s="40"/>
      <c r="DE127" s="40"/>
      <c r="DF127" s="40"/>
      <c r="DG127" s="40"/>
      <c r="DH127" s="40"/>
      <c r="DI127" s="40"/>
      <c r="DJ127" s="40"/>
      <c r="DK127" s="40"/>
      <c r="DL127" s="40"/>
      <c r="DM127" s="40"/>
      <c r="DN127" s="40"/>
      <c r="DO127" s="40"/>
      <c r="DP127" s="40"/>
      <c r="DQ127" s="40"/>
      <c r="DR127" s="40"/>
      <c r="DS127" s="40"/>
      <c r="DT127" s="40"/>
      <c r="DU127" s="40"/>
      <c r="DV127" s="50" t="e">
        <f>IF(#REF!&lt;&gt;"",#REF!&amp;",","")</f>
        <v>#REF!</v>
      </c>
      <c r="DW127" s="50" t="e">
        <f>IF(#REF!&lt;&gt;"",#REF!&amp;",","")</f>
        <v>#REF!</v>
      </c>
      <c r="DX127" s="50" t="e">
        <f>IF(#REF!&lt;&gt;"",#REF!&amp;",","")</f>
        <v>#REF!</v>
      </c>
      <c r="DY127" s="50" t="e">
        <f>IF(#REF!="","",CONCATENATE(#REF!,","))</f>
        <v>#REF!</v>
      </c>
      <c r="DZ127" s="50" t="e">
        <f>IF(#REF!="","",CONCATENATE(#REF!,","))</f>
        <v>#REF!</v>
      </c>
      <c r="EA127" s="50" t="e">
        <f>IF(#REF!="","",CONCATENATE(#REF!,","))</f>
        <v>#REF!</v>
      </c>
      <c r="EB127" s="52" t="e">
        <f>IF(#REF!&lt;&gt;"",#REF!&amp;",","")</f>
        <v>#REF!</v>
      </c>
      <c r="EC127" s="52" t="e">
        <f>IF(#REF!&lt;&gt;"",#REF!&amp;",","")</f>
        <v>#REF!</v>
      </c>
      <c r="ED127" s="52" t="e">
        <f>IF(#REF!&lt;&gt;"",#REF!&amp;",","")</f>
        <v>#REF!</v>
      </c>
      <c r="EE127" s="52" t="e">
        <f>IF(#REF!="","",CONCATENATE(#REF!,","))</f>
        <v>#REF!</v>
      </c>
      <c r="EF127" s="52" t="e">
        <f>IF(#REF!="","",CONCATENATE(#REF!,","))</f>
        <v>#REF!</v>
      </c>
      <c r="EG127" s="52" t="e">
        <f>IF(#REF!="","",CONCATENATE(#REF!,","))</f>
        <v>#REF!</v>
      </c>
      <c r="EK127" s="36"/>
      <c r="EW127" s="88">
        <f t="shared" ca="1" si="58"/>
        <v>17</v>
      </c>
    </row>
    <row r="128" spans="1:153" ht="15">
      <c r="A128" s="88">
        <f t="shared" ca="1" si="53"/>
        <v>30</v>
      </c>
      <c r="B128" s="21" t="str">
        <f t="shared" ca="1" si="48"/>
        <v>DB</v>
      </c>
      <c r="C128" s="7" t="str">
        <f t="shared" ca="1" si="84"/>
        <v/>
      </c>
      <c r="D128" s="34">
        <f t="shared" ca="1" si="85"/>
        <v>0</v>
      </c>
      <c r="E128" s="7" t="str">
        <f t="shared" si="86"/>
        <v/>
      </c>
      <c r="F128" s="33" t="str">
        <f t="shared" ca="1" si="49"/>
        <v>R</v>
      </c>
      <c r="G128" s="21">
        <f ca="1">COUNTIF($F$5:$F128,G$4)</f>
        <v>66</v>
      </c>
      <c r="H128" s="21">
        <f ca="1">COUNTIF($F$5:$F128,H$4)</f>
        <v>58</v>
      </c>
      <c r="I128" s="112">
        <f t="shared" ca="1" si="59"/>
        <v>0</v>
      </c>
      <c r="J128" s="112">
        <f t="shared" ca="1" si="60"/>
        <v>1</v>
      </c>
      <c r="K128" s="114" t="str">
        <f ca="1">IF($A128&lt;&gt;"",IF(AND(K127="PB",I128&gt;=$W$2),"Bet",IF(K127&lt;&gt;"",K127,IF(AND(I128=0,MAX(I$5:$I127)&gt;=$W$1),"PB",""))),"")</f>
        <v/>
      </c>
      <c r="L128" s="114" t="str">
        <f ca="1">IF($A128&lt;&gt;"",IF(AND(L127="PB",J128&gt;=$W$2),"Bet",IF(L127&lt;&gt;"",L127,IF(AND(J128=0,MAX(J$5:$J127)&gt;=$W$1),"PB",""))),"")</f>
        <v/>
      </c>
      <c r="M128" s="41">
        <f t="shared" ca="1" si="65"/>
        <v>1</v>
      </c>
      <c r="N128" s="34">
        <f t="shared" ca="1" si="81"/>
        <v>1</v>
      </c>
      <c r="O128" s="43" t="str">
        <f t="shared" ca="1" si="66"/>
        <v/>
      </c>
      <c r="P128" s="43" t="str">
        <f t="shared" ca="1" si="67"/>
        <v/>
      </c>
      <c r="Q128" s="21">
        <f t="shared" ca="1" si="68"/>
        <v>0</v>
      </c>
      <c r="R128" s="66">
        <f t="shared" ca="1" si="69"/>
        <v>0</v>
      </c>
      <c r="S128" s="33" t="str">
        <f t="shared" ca="1" si="50"/>
        <v>E</v>
      </c>
      <c r="T128" s="21">
        <f ca="1">COUNTIF($S$5:$S128,T$4)</f>
        <v>64</v>
      </c>
      <c r="U128" s="21">
        <f ca="1">COUNTIF($S$5:$S128,U$4)</f>
        <v>60</v>
      </c>
      <c r="V128" s="112">
        <f t="shared" ca="1" si="61"/>
        <v>0</v>
      </c>
      <c r="W128" s="112">
        <f t="shared" ca="1" si="62"/>
        <v>1</v>
      </c>
      <c r="X128" s="114" t="str">
        <f ca="1">IF($A128&lt;&gt;"",IF(AND(X127="PB",V128&gt;=$W$2),"Bet",IF(X127&lt;&gt;"",X127,IF(AND(V128=0,MAX($V$5:V127)&gt;=$W$1),"PB",""))),"")</f>
        <v/>
      </c>
      <c r="Y128" s="114" t="str">
        <f ca="1">IF($A128&lt;&gt;"",IF(AND(Y127="PB",W128&gt;=$W$2),"Bet",IF(Y127&lt;&gt;"",Y127,IF(AND(W128=0,MAX($W$5:W127)&gt;=$W$1),"PB",""))),"")</f>
        <v/>
      </c>
      <c r="Z128" s="41">
        <f t="shared" ca="1" si="70"/>
        <v>1</v>
      </c>
      <c r="AA128" s="34">
        <f t="shared" ca="1" si="82"/>
        <v>1</v>
      </c>
      <c r="AB128" s="43" t="str">
        <f t="shared" ca="1" si="71"/>
        <v/>
      </c>
      <c r="AC128" s="43" t="str">
        <f t="shared" ca="1" si="72"/>
        <v/>
      </c>
      <c r="AD128" s="21">
        <f t="shared" ca="1" si="73"/>
        <v>0</v>
      </c>
      <c r="AE128" s="66">
        <f t="shared" ca="1" si="74"/>
        <v>0</v>
      </c>
      <c r="AF128" s="33" t="str">
        <f t="shared" ca="1" si="51"/>
        <v>H</v>
      </c>
      <c r="AG128" s="21">
        <f ca="1">COUNTIF($AF$5:$AF128,AG$4)</f>
        <v>60</v>
      </c>
      <c r="AH128" s="21">
        <f ca="1">COUNTIF($AF$5:$AF128,AH$4)</f>
        <v>64</v>
      </c>
      <c r="AI128" s="112">
        <f t="shared" ca="1" si="63"/>
        <v>0</v>
      </c>
      <c r="AJ128" s="112">
        <f t="shared" ca="1" si="64"/>
        <v>2</v>
      </c>
      <c r="AK128" s="114" t="str">
        <f ca="1">IF($A128&lt;&gt;"",IF(AND(AK127="PB",AI128&gt;=$W$2),"Bet",IF(AK127&lt;&gt;"",AK127,IF(AND(AI128=0,MAX($AI$5:AI127)&gt;=$W$1),"PB",""))),"")</f>
        <v/>
      </c>
      <c r="AL128" s="114" t="str">
        <f ca="1">IF($A128&lt;&gt;"",IF(AND(AL127="PB",AJ128&gt;=$W$2),"Bet",IF(AL127&lt;&gt;"",AL127,IF(AND(AJ128=0,MAX($AJ$5:AJ127)&gt;=$W$1),"PB",""))),"")</f>
        <v/>
      </c>
      <c r="AM128" s="41">
        <f t="shared" ca="1" si="75"/>
        <v>1</v>
      </c>
      <c r="AN128" s="34">
        <f t="shared" ca="1" si="83"/>
        <v>1</v>
      </c>
      <c r="AO128" s="43" t="str">
        <f t="shared" ca="1" si="76"/>
        <v/>
      </c>
      <c r="AP128" s="43" t="str">
        <f t="shared" ca="1" si="77"/>
        <v/>
      </c>
      <c r="AQ128" s="21">
        <f t="shared" ca="1" si="78"/>
        <v>0</v>
      </c>
      <c r="AR128" s="66">
        <f t="shared" ca="1" si="79"/>
        <v>0</v>
      </c>
      <c r="AS128" s="89">
        <f t="shared" ca="1" si="52"/>
        <v>0</v>
      </c>
      <c r="AT128" s="34">
        <f t="shared" ca="1" si="80"/>
        <v>1</v>
      </c>
      <c r="AU128" s="24">
        <f t="shared" ca="1" si="54"/>
        <v>0</v>
      </c>
      <c r="AV128" s="17">
        <f t="shared" ca="1" si="55"/>
        <v>0</v>
      </c>
      <c r="AW128" s="44">
        <f t="shared" ca="1" si="56"/>
        <v>0</v>
      </c>
      <c r="AX128" s="15">
        <f t="shared" ca="1" si="57"/>
        <v>0</v>
      </c>
      <c r="AY128" s="44">
        <f t="shared" ca="1" si="87"/>
        <v>0</v>
      </c>
      <c r="AZ128" s="40"/>
      <c r="BA128" s="40"/>
      <c r="BB128" s="40"/>
      <c r="BC128" s="40"/>
      <c r="BD128" s="40"/>
      <c r="BE128" s="40"/>
      <c r="BF128" s="40"/>
      <c r="BG128" s="40"/>
      <c r="BH128" s="40"/>
      <c r="BI128" s="40"/>
      <c r="BJ128" s="40"/>
      <c r="BK128" s="40"/>
      <c r="BL128" s="40"/>
      <c r="BM128" s="40"/>
      <c r="BN128" s="40"/>
      <c r="BO128" s="40"/>
      <c r="BP128" s="40"/>
      <c r="BQ128" s="40"/>
      <c r="BR128" s="40"/>
      <c r="BS128" s="40"/>
      <c r="BT128" s="40"/>
      <c r="BU128" s="40"/>
      <c r="BV128" s="40"/>
      <c r="BW128" s="40"/>
      <c r="BX128" s="40"/>
      <c r="BY128" s="40"/>
      <c r="BZ128" s="40"/>
      <c r="CA128" s="40"/>
      <c r="CB128" s="40"/>
      <c r="CC128" s="40"/>
      <c r="CD128" s="40"/>
      <c r="CE128" s="40"/>
      <c r="CF128" s="40"/>
      <c r="CG128" s="40"/>
      <c r="CH128" s="40"/>
      <c r="CI128" s="40"/>
      <c r="CJ128" s="40"/>
      <c r="CK128" s="40"/>
      <c r="CL128" s="40"/>
      <c r="CM128" s="40"/>
      <c r="CN128" s="40"/>
      <c r="CO128" s="40"/>
      <c r="CP128" s="40"/>
      <c r="CQ128" s="40"/>
      <c r="CR128" s="40"/>
      <c r="CS128" s="40"/>
      <c r="CT128" s="40"/>
      <c r="CU128" s="40"/>
      <c r="CV128" s="40"/>
      <c r="CW128" s="40"/>
      <c r="CX128" s="40"/>
      <c r="CY128" s="40"/>
      <c r="CZ128" s="40"/>
      <c r="DA128" s="40"/>
      <c r="DB128" s="40"/>
      <c r="DC128" s="40"/>
      <c r="DD128" s="40"/>
      <c r="DE128" s="40"/>
      <c r="DF128" s="40"/>
      <c r="DG128" s="40"/>
      <c r="DH128" s="40"/>
      <c r="DI128" s="40"/>
      <c r="DJ128" s="40"/>
      <c r="DK128" s="40"/>
      <c r="DL128" s="40"/>
      <c r="DM128" s="40"/>
      <c r="DN128" s="40"/>
      <c r="DO128" s="40"/>
      <c r="DP128" s="40"/>
      <c r="DQ128" s="40"/>
      <c r="DR128" s="40"/>
      <c r="DS128" s="40"/>
      <c r="DT128" s="40"/>
      <c r="DU128" s="40"/>
      <c r="DV128" s="50" t="e">
        <f>IF(#REF!&lt;&gt;"",#REF!&amp;",","")</f>
        <v>#REF!</v>
      </c>
      <c r="DW128" s="50" t="e">
        <f>IF(#REF!&lt;&gt;"",#REF!&amp;",","")</f>
        <v>#REF!</v>
      </c>
      <c r="DX128" s="50" t="e">
        <f>IF(#REF!&lt;&gt;"",#REF!&amp;",","")</f>
        <v>#REF!</v>
      </c>
      <c r="DY128" s="50" t="e">
        <f>IF(#REF!="","",CONCATENATE(#REF!,","))</f>
        <v>#REF!</v>
      </c>
      <c r="DZ128" s="50" t="e">
        <f>IF(#REF!="","",CONCATENATE(#REF!,","))</f>
        <v>#REF!</v>
      </c>
      <c r="EA128" s="50" t="e">
        <f>IF(#REF!="","",CONCATENATE(#REF!,","))</f>
        <v>#REF!</v>
      </c>
      <c r="EB128" s="52" t="e">
        <f>IF(#REF!&lt;&gt;"",#REF!&amp;",","")</f>
        <v>#REF!</v>
      </c>
      <c r="EC128" s="52" t="e">
        <f>IF(#REF!&lt;&gt;"",#REF!&amp;",","")</f>
        <v>#REF!</v>
      </c>
      <c r="ED128" s="52" t="e">
        <f>IF(#REF!&lt;&gt;"",#REF!&amp;",","")</f>
        <v>#REF!</v>
      </c>
      <c r="EE128" s="52" t="e">
        <f>IF(#REF!="","",CONCATENATE(#REF!,","))</f>
        <v>#REF!</v>
      </c>
      <c r="EF128" s="52" t="e">
        <f>IF(#REF!="","",CONCATENATE(#REF!,","))</f>
        <v>#REF!</v>
      </c>
      <c r="EG128" s="52" t="e">
        <f>IF(#REF!="","",CONCATENATE(#REF!,","))</f>
        <v>#REF!</v>
      </c>
      <c r="EK128" s="36"/>
      <c r="EW128" s="88">
        <f t="shared" ca="1" si="58"/>
        <v>35</v>
      </c>
    </row>
    <row r="129" spans="1:153" ht="15">
      <c r="A129" s="88">
        <f t="shared" ca="1" si="53"/>
        <v>30</v>
      </c>
      <c r="B129" s="21" t="str">
        <f t="shared" ca="1" si="48"/>
        <v>DB</v>
      </c>
      <c r="C129" s="7" t="str">
        <f t="shared" ca="1" si="84"/>
        <v/>
      </c>
      <c r="D129" s="34">
        <f t="shared" ca="1" si="85"/>
        <v>0</v>
      </c>
      <c r="E129" s="7" t="str">
        <f t="shared" si="86"/>
        <v/>
      </c>
      <c r="F129" s="33" t="str">
        <f t="shared" ca="1" si="49"/>
        <v>R</v>
      </c>
      <c r="G129" s="21">
        <f ca="1">COUNTIF($F$5:$F129,G$4)</f>
        <v>67</v>
      </c>
      <c r="H129" s="21">
        <f ca="1">COUNTIF($F$5:$F129,H$4)</f>
        <v>58</v>
      </c>
      <c r="I129" s="112">
        <f t="shared" ca="1" si="59"/>
        <v>0</v>
      </c>
      <c r="J129" s="112">
        <f t="shared" ca="1" si="60"/>
        <v>2</v>
      </c>
      <c r="K129" s="114" t="str">
        <f ca="1">IF($A129&lt;&gt;"",IF(AND(K128="PB",I129&gt;=$W$2),"Bet",IF(K128&lt;&gt;"",K128,IF(AND(I129=0,MAX(I$5:$I128)&gt;=$W$1),"PB",""))),"")</f>
        <v/>
      </c>
      <c r="L129" s="114" t="str">
        <f ca="1">IF($A129&lt;&gt;"",IF(AND(L128="PB",J129&gt;=$W$2),"Bet",IF(L128&lt;&gt;"",L128,IF(AND(J129=0,MAX(J$5:$J128)&gt;=$W$1),"PB",""))),"")</f>
        <v/>
      </c>
      <c r="M129" s="41">
        <f t="shared" ca="1" si="65"/>
        <v>1</v>
      </c>
      <c r="N129" s="34">
        <f t="shared" ca="1" si="81"/>
        <v>1</v>
      </c>
      <c r="O129" s="43" t="str">
        <f t="shared" ca="1" si="66"/>
        <v/>
      </c>
      <c r="P129" s="43" t="str">
        <f t="shared" ca="1" si="67"/>
        <v/>
      </c>
      <c r="Q129" s="21">
        <f t="shared" ca="1" si="68"/>
        <v>0</v>
      </c>
      <c r="R129" s="66">
        <f t="shared" ca="1" si="69"/>
        <v>0</v>
      </c>
      <c r="S129" s="33" t="str">
        <f t="shared" ca="1" si="50"/>
        <v>E</v>
      </c>
      <c r="T129" s="21">
        <f ca="1">COUNTIF($S$5:$S129,T$4)</f>
        <v>65</v>
      </c>
      <c r="U129" s="21">
        <f ca="1">COUNTIF($S$5:$S129,U$4)</f>
        <v>60</v>
      </c>
      <c r="V129" s="112">
        <f t="shared" ca="1" si="61"/>
        <v>0</v>
      </c>
      <c r="W129" s="112">
        <f t="shared" ca="1" si="62"/>
        <v>2</v>
      </c>
      <c r="X129" s="114" t="str">
        <f ca="1">IF($A129&lt;&gt;"",IF(AND(X128="PB",V129&gt;=$W$2),"Bet",IF(X128&lt;&gt;"",X128,IF(AND(V129=0,MAX($V$5:V128)&gt;=$W$1),"PB",""))),"")</f>
        <v/>
      </c>
      <c r="Y129" s="114" t="str">
        <f ca="1">IF($A129&lt;&gt;"",IF(AND(Y128="PB",W129&gt;=$W$2),"Bet",IF(Y128&lt;&gt;"",Y128,IF(AND(W129=0,MAX($W$5:W128)&gt;=$W$1),"PB",""))),"")</f>
        <v/>
      </c>
      <c r="Z129" s="41">
        <f t="shared" ca="1" si="70"/>
        <v>1</v>
      </c>
      <c r="AA129" s="34">
        <f t="shared" ca="1" si="82"/>
        <v>1</v>
      </c>
      <c r="AB129" s="43" t="str">
        <f t="shared" ca="1" si="71"/>
        <v/>
      </c>
      <c r="AC129" s="43" t="str">
        <f t="shared" ca="1" si="72"/>
        <v/>
      </c>
      <c r="AD129" s="21">
        <f t="shared" ca="1" si="73"/>
        <v>0</v>
      </c>
      <c r="AE129" s="66">
        <f t="shared" ca="1" si="74"/>
        <v>0</v>
      </c>
      <c r="AF129" s="33" t="str">
        <f t="shared" ca="1" si="51"/>
        <v>H</v>
      </c>
      <c r="AG129" s="21">
        <f ca="1">COUNTIF($AF$5:$AF129,AG$4)</f>
        <v>61</v>
      </c>
      <c r="AH129" s="21">
        <f ca="1">COUNTIF($AF$5:$AF129,AH$4)</f>
        <v>64</v>
      </c>
      <c r="AI129" s="112">
        <f t="shared" ca="1" si="63"/>
        <v>0</v>
      </c>
      <c r="AJ129" s="112">
        <f t="shared" ca="1" si="64"/>
        <v>3</v>
      </c>
      <c r="AK129" s="114" t="str">
        <f ca="1">IF($A129&lt;&gt;"",IF(AND(AK128="PB",AI129&gt;=$W$2),"Bet",IF(AK128&lt;&gt;"",AK128,IF(AND(AI129=0,MAX($AI$5:AI128)&gt;=$W$1),"PB",""))),"")</f>
        <v/>
      </c>
      <c r="AL129" s="114" t="str">
        <f ca="1">IF($A129&lt;&gt;"",IF(AND(AL128="PB",AJ129&gt;=$W$2),"Bet",IF(AL128&lt;&gt;"",AL128,IF(AND(AJ129=0,MAX($AJ$5:AJ128)&gt;=$W$1),"PB",""))),"")</f>
        <v/>
      </c>
      <c r="AM129" s="41">
        <f t="shared" ca="1" si="75"/>
        <v>1</v>
      </c>
      <c r="AN129" s="34">
        <f t="shared" ca="1" si="83"/>
        <v>1</v>
      </c>
      <c r="AO129" s="43" t="str">
        <f t="shared" ca="1" si="76"/>
        <v/>
      </c>
      <c r="AP129" s="43" t="str">
        <f t="shared" ca="1" si="77"/>
        <v/>
      </c>
      <c r="AQ129" s="21">
        <f t="shared" ca="1" si="78"/>
        <v>0</v>
      </c>
      <c r="AR129" s="66">
        <f t="shared" ca="1" si="79"/>
        <v>0</v>
      </c>
      <c r="AS129" s="89">
        <f t="shared" ca="1" si="52"/>
        <v>0</v>
      </c>
      <c r="AT129" s="34">
        <f t="shared" ca="1" si="80"/>
        <v>1</v>
      </c>
      <c r="AU129" s="24">
        <f t="shared" ca="1" si="54"/>
        <v>0</v>
      </c>
      <c r="AV129" s="17">
        <f t="shared" ca="1" si="55"/>
        <v>0</v>
      </c>
      <c r="AW129" s="44">
        <f t="shared" ca="1" si="56"/>
        <v>0</v>
      </c>
      <c r="AX129" s="15">
        <f t="shared" ca="1" si="57"/>
        <v>0</v>
      </c>
      <c r="AY129" s="44">
        <f t="shared" ca="1" si="87"/>
        <v>0</v>
      </c>
      <c r="AZ129" s="40"/>
      <c r="BA129" s="40"/>
      <c r="BB129" s="40"/>
      <c r="BC129" s="40"/>
      <c r="BD129" s="40"/>
      <c r="BE129" s="40"/>
      <c r="BF129" s="40"/>
      <c r="BG129" s="40"/>
      <c r="BH129" s="40"/>
      <c r="BI129" s="40"/>
      <c r="BJ129" s="40"/>
      <c r="BK129" s="40"/>
      <c r="BL129" s="40"/>
      <c r="BM129" s="40"/>
      <c r="BN129" s="40"/>
      <c r="BO129" s="40"/>
      <c r="BP129" s="40"/>
      <c r="BQ129" s="40"/>
      <c r="BR129" s="40"/>
      <c r="BS129" s="40"/>
      <c r="BT129" s="40"/>
      <c r="BU129" s="40"/>
      <c r="BV129" s="40"/>
      <c r="BW129" s="40"/>
      <c r="BX129" s="40"/>
      <c r="BY129" s="40"/>
      <c r="BZ129" s="40"/>
      <c r="CA129" s="40"/>
      <c r="CB129" s="40"/>
      <c r="CC129" s="40"/>
      <c r="CD129" s="40"/>
      <c r="CE129" s="40"/>
      <c r="CF129" s="40"/>
      <c r="CG129" s="40"/>
      <c r="CH129" s="40"/>
      <c r="CI129" s="40"/>
      <c r="CJ129" s="40"/>
      <c r="CK129" s="40"/>
      <c r="CL129" s="40"/>
      <c r="CM129" s="40"/>
      <c r="CN129" s="40"/>
      <c r="CO129" s="40"/>
      <c r="CP129" s="40"/>
      <c r="CQ129" s="40"/>
      <c r="CR129" s="40"/>
      <c r="CS129" s="40"/>
      <c r="CT129" s="40"/>
      <c r="CU129" s="40"/>
      <c r="CV129" s="40"/>
      <c r="CW129" s="40"/>
      <c r="CX129" s="40"/>
      <c r="CY129" s="40"/>
      <c r="CZ129" s="40"/>
      <c r="DA129" s="40"/>
      <c r="DB129" s="40"/>
      <c r="DC129" s="40"/>
      <c r="DD129" s="40"/>
      <c r="DE129" s="40"/>
      <c r="DF129" s="40"/>
      <c r="DG129" s="40"/>
      <c r="DH129" s="40"/>
      <c r="DI129" s="40"/>
      <c r="DJ129" s="40"/>
      <c r="DK129" s="40"/>
      <c r="DL129" s="40"/>
      <c r="DM129" s="40"/>
      <c r="DN129" s="40"/>
      <c r="DO129" s="40"/>
      <c r="DP129" s="40"/>
      <c r="DQ129" s="40"/>
      <c r="DR129" s="40"/>
      <c r="DS129" s="40"/>
      <c r="DT129" s="40"/>
      <c r="DU129" s="40"/>
      <c r="DV129" s="50" t="e">
        <f>IF(#REF!&lt;&gt;"",#REF!&amp;",","")</f>
        <v>#REF!</v>
      </c>
      <c r="DW129" s="50" t="e">
        <f>IF(#REF!&lt;&gt;"",#REF!&amp;",","")</f>
        <v>#REF!</v>
      </c>
      <c r="DX129" s="50" t="e">
        <f>IF(#REF!&lt;&gt;"",#REF!&amp;",","")</f>
        <v>#REF!</v>
      </c>
      <c r="DY129" s="50" t="e">
        <f>IF(#REF!="","",CONCATENATE(#REF!,","))</f>
        <v>#REF!</v>
      </c>
      <c r="DZ129" s="50" t="e">
        <f>IF(#REF!="","",CONCATENATE(#REF!,","))</f>
        <v>#REF!</v>
      </c>
      <c r="EA129" s="50" t="e">
        <f>IF(#REF!="","",CONCATENATE(#REF!,","))</f>
        <v>#REF!</v>
      </c>
      <c r="EB129" s="52" t="e">
        <f>IF(#REF!&lt;&gt;"",#REF!&amp;",","")</f>
        <v>#REF!</v>
      </c>
      <c r="EC129" s="52" t="e">
        <f>IF(#REF!&lt;&gt;"",#REF!&amp;",","")</f>
        <v>#REF!</v>
      </c>
      <c r="ED129" s="52" t="e">
        <f>IF(#REF!&lt;&gt;"",#REF!&amp;",","")</f>
        <v>#REF!</v>
      </c>
      <c r="EE129" s="52" t="e">
        <f>IF(#REF!="","",CONCATENATE(#REF!,","))</f>
        <v>#REF!</v>
      </c>
      <c r="EF129" s="52" t="e">
        <f>IF(#REF!="","",CONCATENATE(#REF!,","))</f>
        <v>#REF!</v>
      </c>
      <c r="EG129" s="52" t="e">
        <f>IF(#REF!="","",CONCATENATE(#REF!,","))</f>
        <v>#REF!</v>
      </c>
      <c r="EK129" s="36"/>
      <c r="EW129" s="88">
        <f t="shared" ca="1" si="58"/>
        <v>7</v>
      </c>
    </row>
    <row r="130" spans="1:153" ht="15">
      <c r="A130" s="88">
        <f t="shared" ca="1" si="53"/>
        <v>7</v>
      </c>
      <c r="B130" s="21" t="str">
        <f t="shared" ca="1" si="48"/>
        <v>DB</v>
      </c>
      <c r="C130" s="7" t="str">
        <f t="shared" ca="1" si="84"/>
        <v/>
      </c>
      <c r="D130" s="34">
        <f t="shared" ca="1" si="85"/>
        <v>0</v>
      </c>
      <c r="E130" s="7" t="str">
        <f t="shared" si="86"/>
        <v/>
      </c>
      <c r="F130" s="33" t="str">
        <f t="shared" ca="1" si="49"/>
        <v>R</v>
      </c>
      <c r="G130" s="21">
        <f ca="1">COUNTIF($F$5:$F130,G$4)</f>
        <v>68</v>
      </c>
      <c r="H130" s="21">
        <f ca="1">COUNTIF($F$5:$F130,H$4)</f>
        <v>58</v>
      </c>
      <c r="I130" s="112">
        <f t="shared" ca="1" si="59"/>
        <v>0</v>
      </c>
      <c r="J130" s="112">
        <f t="shared" ca="1" si="60"/>
        <v>3</v>
      </c>
      <c r="K130" s="114" t="str">
        <f ca="1">IF($A130&lt;&gt;"",IF(AND(K129="PB",I130&gt;=$W$2),"Bet",IF(K129&lt;&gt;"",K129,IF(AND(I130=0,MAX(I$5:$I129)&gt;=$W$1),"PB",""))),"")</f>
        <v/>
      </c>
      <c r="L130" s="114" t="str">
        <f ca="1">IF($A130&lt;&gt;"",IF(AND(L129="PB",J130&gt;=$W$2),"Bet",IF(L129&lt;&gt;"",L129,IF(AND(J130=0,MAX(J$5:$J129)&gt;=$W$1),"PB",""))),"")</f>
        <v/>
      </c>
      <c r="M130" s="41">
        <f t="shared" ca="1" si="65"/>
        <v>1</v>
      </c>
      <c r="N130" s="34">
        <f t="shared" ca="1" si="81"/>
        <v>1</v>
      </c>
      <c r="O130" s="43" t="str">
        <f t="shared" ca="1" si="66"/>
        <v/>
      </c>
      <c r="P130" s="43" t="str">
        <f t="shared" ca="1" si="67"/>
        <v/>
      </c>
      <c r="Q130" s="21">
        <f t="shared" ca="1" si="68"/>
        <v>0</v>
      </c>
      <c r="R130" s="66">
        <f t="shared" ca="1" si="69"/>
        <v>0</v>
      </c>
      <c r="S130" s="33" t="str">
        <f t="shared" ca="1" si="50"/>
        <v>O</v>
      </c>
      <c r="T130" s="21">
        <f ca="1">COUNTIF($S$5:$S130,T$4)</f>
        <v>65</v>
      </c>
      <c r="U130" s="21">
        <f ca="1">COUNTIF($S$5:$S130,U$4)</f>
        <v>61</v>
      </c>
      <c r="V130" s="112">
        <f t="shared" ca="1" si="61"/>
        <v>1</v>
      </c>
      <c r="W130" s="112">
        <f t="shared" ca="1" si="62"/>
        <v>0</v>
      </c>
      <c r="X130" s="114" t="str">
        <f ca="1">IF($A130&lt;&gt;"",IF(AND(X129="PB",V130&gt;=$W$2),"Bet",IF(X129&lt;&gt;"",X129,IF(AND(V130=0,MAX($V$5:V129)&gt;=$W$1),"PB",""))),"")</f>
        <v/>
      </c>
      <c r="Y130" s="114" t="str">
        <f ca="1">IF($A130&lt;&gt;"",IF(AND(Y129="PB",W130&gt;=$W$2),"Bet",IF(Y129&lt;&gt;"",Y129,IF(AND(W130=0,MAX($W$5:W129)&gt;=$W$1),"PB",""))),"")</f>
        <v/>
      </c>
      <c r="Z130" s="41">
        <f t="shared" ca="1" si="70"/>
        <v>1</v>
      </c>
      <c r="AA130" s="34">
        <f t="shared" ca="1" si="82"/>
        <v>1</v>
      </c>
      <c r="AB130" s="43" t="str">
        <f t="shared" ca="1" si="71"/>
        <v/>
      </c>
      <c r="AC130" s="43" t="str">
        <f t="shared" ca="1" si="72"/>
        <v/>
      </c>
      <c r="AD130" s="21">
        <f t="shared" ca="1" si="73"/>
        <v>0</v>
      </c>
      <c r="AE130" s="66">
        <f t="shared" ca="1" si="74"/>
        <v>0</v>
      </c>
      <c r="AF130" s="33" t="str">
        <f t="shared" ca="1" si="51"/>
        <v>L</v>
      </c>
      <c r="AG130" s="21">
        <f ca="1">COUNTIF($AF$5:$AF130,AG$4)</f>
        <v>61</v>
      </c>
      <c r="AH130" s="21">
        <f ca="1">COUNTIF($AF$5:$AF130,AH$4)</f>
        <v>65</v>
      </c>
      <c r="AI130" s="112">
        <f t="shared" ca="1" si="63"/>
        <v>1</v>
      </c>
      <c r="AJ130" s="112">
        <f t="shared" ca="1" si="64"/>
        <v>0</v>
      </c>
      <c r="AK130" s="114" t="str">
        <f ca="1">IF($A130&lt;&gt;"",IF(AND(AK129="PB",AI130&gt;=$W$2),"Bet",IF(AK129&lt;&gt;"",AK129,IF(AND(AI130=0,MAX($AI$5:AI129)&gt;=$W$1),"PB",""))),"")</f>
        <v/>
      </c>
      <c r="AL130" s="114" t="str">
        <f ca="1">IF($A130&lt;&gt;"",IF(AND(AL129="PB",AJ130&gt;=$W$2),"Bet",IF(AL129&lt;&gt;"",AL129,IF(AND(AJ130=0,MAX($AJ$5:AJ129)&gt;=$W$1),"PB",""))),"")</f>
        <v/>
      </c>
      <c r="AM130" s="41">
        <f t="shared" ca="1" si="75"/>
        <v>1</v>
      </c>
      <c r="AN130" s="34">
        <f t="shared" ca="1" si="83"/>
        <v>1</v>
      </c>
      <c r="AO130" s="43" t="str">
        <f t="shared" ca="1" si="76"/>
        <v/>
      </c>
      <c r="AP130" s="43" t="str">
        <f t="shared" ca="1" si="77"/>
        <v/>
      </c>
      <c r="AQ130" s="21">
        <f t="shared" ca="1" si="78"/>
        <v>0</v>
      </c>
      <c r="AR130" s="66">
        <f t="shared" ca="1" si="79"/>
        <v>0</v>
      </c>
      <c r="AS130" s="89">
        <f t="shared" ca="1" si="52"/>
        <v>0</v>
      </c>
      <c r="AT130" s="34">
        <f t="shared" ca="1" si="80"/>
        <v>1</v>
      </c>
      <c r="AU130" s="24">
        <f t="shared" ca="1" si="54"/>
        <v>0</v>
      </c>
      <c r="AV130" s="17">
        <f t="shared" ca="1" si="55"/>
        <v>0</v>
      </c>
      <c r="AW130" s="44">
        <f t="shared" ca="1" si="56"/>
        <v>0</v>
      </c>
      <c r="AX130" s="15">
        <f t="shared" ca="1" si="57"/>
        <v>0</v>
      </c>
      <c r="AY130" s="44">
        <f t="shared" ca="1" si="87"/>
        <v>0</v>
      </c>
      <c r="AZ130" s="40"/>
      <c r="BA130" s="40"/>
      <c r="BB130" s="40"/>
      <c r="BC130" s="40"/>
      <c r="BD130" s="40"/>
      <c r="BE130" s="40"/>
      <c r="BF130" s="40"/>
      <c r="BG130" s="40"/>
      <c r="BH130" s="40"/>
      <c r="BI130" s="40"/>
      <c r="BJ130" s="40"/>
      <c r="BK130" s="40"/>
      <c r="BL130" s="40"/>
      <c r="BM130" s="40"/>
      <c r="BN130" s="40"/>
      <c r="BO130" s="40"/>
      <c r="BP130" s="40"/>
      <c r="BQ130" s="40"/>
      <c r="BR130" s="40"/>
      <c r="BS130" s="40"/>
      <c r="BT130" s="40"/>
      <c r="BU130" s="40"/>
      <c r="BV130" s="40"/>
      <c r="BW130" s="40"/>
      <c r="BX130" s="40"/>
      <c r="BY130" s="40"/>
      <c r="BZ130" s="40"/>
      <c r="CA130" s="40"/>
      <c r="CB130" s="40"/>
      <c r="CC130" s="40"/>
      <c r="CD130" s="40"/>
      <c r="CE130" s="40"/>
      <c r="CF130" s="40"/>
      <c r="CG130" s="40"/>
      <c r="CH130" s="40"/>
      <c r="CI130" s="40"/>
      <c r="CJ130" s="40"/>
      <c r="CK130" s="40"/>
      <c r="CL130" s="40"/>
      <c r="CM130" s="40"/>
      <c r="CN130" s="40"/>
      <c r="CO130" s="40"/>
      <c r="CP130" s="40"/>
      <c r="CQ130" s="40"/>
      <c r="CR130" s="40"/>
      <c r="CS130" s="40"/>
      <c r="CT130" s="40"/>
      <c r="CU130" s="40"/>
      <c r="CV130" s="40"/>
      <c r="CW130" s="40"/>
      <c r="CX130" s="40"/>
      <c r="CY130" s="40"/>
      <c r="CZ130" s="40"/>
      <c r="DA130" s="40"/>
      <c r="DB130" s="40"/>
      <c r="DC130" s="40"/>
      <c r="DD130" s="40"/>
      <c r="DE130" s="40"/>
      <c r="DF130" s="40"/>
      <c r="DG130" s="40"/>
      <c r="DH130" s="40"/>
      <c r="DI130" s="40"/>
      <c r="DJ130" s="40"/>
      <c r="DK130" s="40"/>
      <c r="DL130" s="40"/>
      <c r="DM130" s="40"/>
      <c r="DN130" s="40"/>
      <c r="DO130" s="40"/>
      <c r="DP130" s="40"/>
      <c r="DQ130" s="40"/>
      <c r="DR130" s="40"/>
      <c r="DS130" s="40"/>
      <c r="DT130" s="40"/>
      <c r="DU130" s="40"/>
      <c r="DV130" s="50" t="e">
        <f>IF(#REF!&lt;&gt;"",#REF!&amp;",","")</f>
        <v>#REF!</v>
      </c>
      <c r="DW130" s="50" t="e">
        <f>IF(#REF!&lt;&gt;"",#REF!&amp;",","")</f>
        <v>#REF!</v>
      </c>
      <c r="DX130" s="50" t="e">
        <f>IF(#REF!&lt;&gt;"",#REF!&amp;",","")</f>
        <v>#REF!</v>
      </c>
      <c r="DY130" s="50" t="e">
        <f>IF(#REF!="","",CONCATENATE(#REF!,","))</f>
        <v>#REF!</v>
      </c>
      <c r="DZ130" s="50" t="e">
        <f>IF(#REF!="","",CONCATENATE(#REF!,","))</f>
        <v>#REF!</v>
      </c>
      <c r="EA130" s="50" t="e">
        <f>IF(#REF!="","",CONCATENATE(#REF!,","))</f>
        <v>#REF!</v>
      </c>
      <c r="EB130" s="52" t="e">
        <f>IF(#REF!&lt;&gt;"",#REF!&amp;",","")</f>
        <v>#REF!</v>
      </c>
      <c r="EC130" s="52" t="e">
        <f>IF(#REF!&lt;&gt;"",#REF!&amp;",","")</f>
        <v>#REF!</v>
      </c>
      <c r="ED130" s="52" t="e">
        <f>IF(#REF!&lt;&gt;"",#REF!&amp;",","")</f>
        <v>#REF!</v>
      </c>
      <c r="EE130" s="52" t="e">
        <f>IF(#REF!="","",CONCATENATE(#REF!,","))</f>
        <v>#REF!</v>
      </c>
      <c r="EF130" s="52" t="e">
        <f>IF(#REF!="","",CONCATENATE(#REF!,","))</f>
        <v>#REF!</v>
      </c>
      <c r="EG130" s="52" t="e">
        <f>IF(#REF!="","",CONCATENATE(#REF!,","))</f>
        <v>#REF!</v>
      </c>
      <c r="EK130" s="36"/>
      <c r="EW130" s="88">
        <f t="shared" ca="1" si="58"/>
        <v>24</v>
      </c>
    </row>
    <row r="131" spans="1:153" ht="15">
      <c r="A131" s="88">
        <f t="shared" ca="1" si="53"/>
        <v>35</v>
      </c>
      <c r="B131" s="21" t="str">
        <f t="shared" ca="1" si="48"/>
        <v>DB</v>
      </c>
      <c r="C131" s="7" t="str">
        <f t="shared" ca="1" si="84"/>
        <v/>
      </c>
      <c r="D131" s="34">
        <f t="shared" ca="1" si="85"/>
        <v>0</v>
      </c>
      <c r="E131" s="7" t="str">
        <f t="shared" si="86"/>
        <v/>
      </c>
      <c r="F131" s="33" t="str">
        <f t="shared" ca="1" si="49"/>
        <v>B</v>
      </c>
      <c r="G131" s="21">
        <f ca="1">COUNTIF($F$5:$F131,G$4)</f>
        <v>68</v>
      </c>
      <c r="H131" s="21">
        <f ca="1">COUNTIF($F$5:$F131,H$4)</f>
        <v>59</v>
      </c>
      <c r="I131" s="112">
        <f t="shared" ca="1" si="59"/>
        <v>1</v>
      </c>
      <c r="J131" s="112">
        <f t="shared" ca="1" si="60"/>
        <v>0</v>
      </c>
      <c r="K131" s="114" t="str">
        <f ca="1">IF($A131&lt;&gt;"",IF(AND(K130="PB",I131&gt;=$W$2),"Bet",IF(K130&lt;&gt;"",K130,IF(AND(I131=0,MAX(I$5:$I130)&gt;=$W$1),"PB",""))),"")</f>
        <v/>
      </c>
      <c r="L131" s="114" t="str">
        <f ca="1">IF($A131&lt;&gt;"",IF(AND(L130="PB",J131&gt;=$W$2),"Bet",IF(L130&lt;&gt;"",L130,IF(AND(J131=0,MAX(J$5:$J130)&gt;=$W$1),"PB",""))),"")</f>
        <v/>
      </c>
      <c r="M131" s="41">
        <f t="shared" ca="1" si="65"/>
        <v>1</v>
      </c>
      <c r="N131" s="34">
        <f t="shared" ca="1" si="81"/>
        <v>1</v>
      </c>
      <c r="O131" s="43" t="str">
        <f t="shared" ca="1" si="66"/>
        <v/>
      </c>
      <c r="P131" s="43" t="str">
        <f t="shared" ca="1" si="67"/>
        <v/>
      </c>
      <c r="Q131" s="21">
        <f t="shared" ca="1" si="68"/>
        <v>0</v>
      </c>
      <c r="R131" s="66">
        <f t="shared" ca="1" si="69"/>
        <v>0</v>
      </c>
      <c r="S131" s="33" t="str">
        <f t="shared" ca="1" si="50"/>
        <v>O</v>
      </c>
      <c r="T131" s="21">
        <f ca="1">COUNTIF($S$5:$S131,T$4)</f>
        <v>65</v>
      </c>
      <c r="U131" s="21">
        <f ca="1">COUNTIF($S$5:$S131,U$4)</f>
        <v>62</v>
      </c>
      <c r="V131" s="112">
        <f t="shared" ca="1" si="61"/>
        <v>2</v>
      </c>
      <c r="W131" s="112">
        <f t="shared" ca="1" si="62"/>
        <v>0</v>
      </c>
      <c r="X131" s="114" t="str">
        <f ca="1">IF($A131&lt;&gt;"",IF(AND(X130="PB",V131&gt;=$W$2),"Bet",IF(X130&lt;&gt;"",X130,IF(AND(V131=0,MAX($V$5:V130)&gt;=$W$1),"PB",""))),"")</f>
        <v/>
      </c>
      <c r="Y131" s="114" t="str">
        <f ca="1">IF($A131&lt;&gt;"",IF(AND(Y130="PB",W131&gt;=$W$2),"Bet",IF(Y130&lt;&gt;"",Y130,IF(AND(W131=0,MAX($W$5:W130)&gt;=$W$1),"PB",""))),"")</f>
        <v/>
      </c>
      <c r="Z131" s="41">
        <f t="shared" ca="1" si="70"/>
        <v>1</v>
      </c>
      <c r="AA131" s="34">
        <f t="shared" ca="1" si="82"/>
        <v>1</v>
      </c>
      <c r="AB131" s="43" t="str">
        <f t="shared" ca="1" si="71"/>
        <v/>
      </c>
      <c r="AC131" s="43" t="str">
        <f t="shared" ca="1" si="72"/>
        <v/>
      </c>
      <c r="AD131" s="21">
        <f t="shared" ca="1" si="73"/>
        <v>0</v>
      </c>
      <c r="AE131" s="66">
        <f t="shared" ca="1" si="74"/>
        <v>0</v>
      </c>
      <c r="AF131" s="33" t="str">
        <f t="shared" ca="1" si="51"/>
        <v>H</v>
      </c>
      <c r="AG131" s="21">
        <f ca="1">COUNTIF($AF$5:$AF131,AG$4)</f>
        <v>62</v>
      </c>
      <c r="AH131" s="21">
        <f ca="1">COUNTIF($AF$5:$AF131,AH$4)</f>
        <v>65</v>
      </c>
      <c r="AI131" s="112">
        <f t="shared" ca="1" si="63"/>
        <v>0</v>
      </c>
      <c r="AJ131" s="112">
        <f t="shared" ca="1" si="64"/>
        <v>1</v>
      </c>
      <c r="AK131" s="114" t="str">
        <f ca="1">IF($A131&lt;&gt;"",IF(AND(AK130="PB",AI131&gt;=$W$2),"Bet",IF(AK130&lt;&gt;"",AK130,IF(AND(AI131=0,MAX($AI$5:AI130)&gt;=$W$1),"PB",""))),"")</f>
        <v/>
      </c>
      <c r="AL131" s="114" t="str">
        <f ca="1">IF($A131&lt;&gt;"",IF(AND(AL130="PB",AJ131&gt;=$W$2),"Bet",IF(AL130&lt;&gt;"",AL130,IF(AND(AJ131=0,MAX($AJ$5:AJ130)&gt;=$W$1),"PB",""))),"")</f>
        <v/>
      </c>
      <c r="AM131" s="41">
        <f t="shared" ca="1" si="75"/>
        <v>1</v>
      </c>
      <c r="AN131" s="34">
        <f t="shared" ca="1" si="83"/>
        <v>1</v>
      </c>
      <c r="AO131" s="43" t="str">
        <f t="shared" ca="1" si="76"/>
        <v/>
      </c>
      <c r="AP131" s="43" t="str">
        <f t="shared" ca="1" si="77"/>
        <v/>
      </c>
      <c r="AQ131" s="21">
        <f t="shared" ca="1" si="78"/>
        <v>0</v>
      </c>
      <c r="AR131" s="66">
        <f t="shared" ca="1" si="79"/>
        <v>0</v>
      </c>
      <c r="AS131" s="89">
        <f t="shared" ca="1" si="52"/>
        <v>0</v>
      </c>
      <c r="AT131" s="34">
        <f t="shared" ca="1" si="80"/>
        <v>1</v>
      </c>
      <c r="AU131" s="24">
        <f t="shared" ca="1" si="54"/>
        <v>0</v>
      </c>
      <c r="AV131" s="17">
        <f t="shared" ca="1" si="55"/>
        <v>0</v>
      </c>
      <c r="AW131" s="44">
        <f t="shared" ca="1" si="56"/>
        <v>0</v>
      </c>
      <c r="AX131" s="15">
        <f t="shared" ca="1" si="57"/>
        <v>0</v>
      </c>
      <c r="AY131" s="44">
        <f t="shared" ca="1" si="87"/>
        <v>0</v>
      </c>
      <c r="AZ131" s="40"/>
      <c r="BA131" s="40"/>
      <c r="BB131" s="40"/>
      <c r="BC131" s="40"/>
      <c r="BD131" s="40"/>
      <c r="BE131" s="40"/>
      <c r="BF131" s="40"/>
      <c r="BG131" s="40"/>
      <c r="BH131" s="40"/>
      <c r="BI131" s="40"/>
      <c r="BJ131" s="40"/>
      <c r="BK131" s="40"/>
      <c r="BL131" s="40"/>
      <c r="BM131" s="40"/>
      <c r="BN131" s="40"/>
      <c r="BO131" s="40"/>
      <c r="BP131" s="40"/>
      <c r="BQ131" s="40"/>
      <c r="BR131" s="40"/>
      <c r="BS131" s="40"/>
      <c r="BT131" s="40"/>
      <c r="BU131" s="40"/>
      <c r="BV131" s="40"/>
      <c r="BW131" s="40"/>
      <c r="BX131" s="40"/>
      <c r="BY131" s="40"/>
      <c r="BZ131" s="40"/>
      <c r="CA131" s="40"/>
      <c r="CB131" s="40"/>
      <c r="CC131" s="40"/>
      <c r="CD131" s="40"/>
      <c r="CE131" s="40"/>
      <c r="CF131" s="40"/>
      <c r="CG131" s="40"/>
      <c r="CH131" s="40"/>
      <c r="CI131" s="40"/>
      <c r="CJ131" s="40"/>
      <c r="CK131" s="40"/>
      <c r="CL131" s="40"/>
      <c r="CM131" s="40"/>
      <c r="CN131" s="40"/>
      <c r="CO131" s="40"/>
      <c r="CP131" s="40"/>
      <c r="CQ131" s="40"/>
      <c r="CR131" s="40"/>
      <c r="CS131" s="40"/>
      <c r="CT131" s="40"/>
      <c r="CU131" s="40"/>
      <c r="CV131" s="40"/>
      <c r="CW131" s="40"/>
      <c r="CX131" s="40"/>
      <c r="CY131" s="40"/>
      <c r="CZ131" s="40"/>
      <c r="DA131" s="40"/>
      <c r="DB131" s="40"/>
      <c r="DC131" s="40"/>
      <c r="DD131" s="40"/>
      <c r="DE131" s="40"/>
      <c r="DF131" s="40"/>
      <c r="DG131" s="40"/>
      <c r="DH131" s="40"/>
      <c r="DI131" s="40"/>
      <c r="DJ131" s="40"/>
      <c r="DK131" s="40"/>
      <c r="DL131" s="40"/>
      <c r="DM131" s="40"/>
      <c r="DN131" s="40"/>
      <c r="DO131" s="40"/>
      <c r="DP131" s="40"/>
      <c r="DQ131" s="40"/>
      <c r="DR131" s="40"/>
      <c r="DS131" s="40"/>
      <c r="DT131" s="40"/>
      <c r="DU131" s="40"/>
      <c r="DV131" s="50" t="e">
        <f>IF(#REF!&lt;&gt;"",#REF!&amp;",","")</f>
        <v>#REF!</v>
      </c>
      <c r="DW131" s="50" t="e">
        <f>IF(#REF!&lt;&gt;"",#REF!&amp;",","")</f>
        <v>#REF!</v>
      </c>
      <c r="DX131" s="50" t="e">
        <f>IF(#REF!&lt;&gt;"",#REF!&amp;",","")</f>
        <v>#REF!</v>
      </c>
      <c r="DY131" s="50" t="e">
        <f>IF(#REF!="","",CONCATENATE(#REF!,","))</f>
        <v>#REF!</v>
      </c>
      <c r="DZ131" s="50" t="e">
        <f>IF(#REF!="","",CONCATENATE(#REF!,","))</f>
        <v>#REF!</v>
      </c>
      <c r="EA131" s="50" t="e">
        <f>IF(#REF!="","",CONCATENATE(#REF!,","))</f>
        <v>#REF!</v>
      </c>
      <c r="EB131" s="52" t="e">
        <f>IF(#REF!&lt;&gt;"",#REF!&amp;",","")</f>
        <v>#REF!</v>
      </c>
      <c r="EC131" s="52" t="e">
        <f>IF(#REF!&lt;&gt;"",#REF!&amp;",","")</f>
        <v>#REF!</v>
      </c>
      <c r="ED131" s="52" t="e">
        <f>IF(#REF!&lt;&gt;"",#REF!&amp;",","")</f>
        <v>#REF!</v>
      </c>
      <c r="EE131" s="52" t="e">
        <f>IF(#REF!="","",CONCATENATE(#REF!,","))</f>
        <v>#REF!</v>
      </c>
      <c r="EF131" s="52" t="e">
        <f>IF(#REF!="","",CONCATENATE(#REF!,","))</f>
        <v>#REF!</v>
      </c>
      <c r="EG131" s="52" t="e">
        <f>IF(#REF!="","",CONCATENATE(#REF!,","))</f>
        <v>#REF!</v>
      </c>
      <c r="EK131" s="36"/>
      <c r="EW131" s="88">
        <f t="shared" ca="1" si="58"/>
        <v>4</v>
      </c>
    </row>
    <row r="132" spans="1:153" ht="15">
      <c r="A132" s="88">
        <f t="shared" ca="1" si="53"/>
        <v>26</v>
      </c>
      <c r="B132" s="21" t="str">
        <f t="shared" ca="1" si="48"/>
        <v>DB</v>
      </c>
      <c r="C132" s="7" t="str">
        <f t="shared" ca="1" si="84"/>
        <v/>
      </c>
      <c r="D132" s="34">
        <f t="shared" ca="1" si="85"/>
        <v>0</v>
      </c>
      <c r="E132" s="7" t="str">
        <f t="shared" si="86"/>
        <v/>
      </c>
      <c r="F132" s="33" t="str">
        <f t="shared" ca="1" si="49"/>
        <v>B</v>
      </c>
      <c r="G132" s="21">
        <f ca="1">COUNTIF($F$5:$F132,G$4)</f>
        <v>68</v>
      </c>
      <c r="H132" s="21">
        <f ca="1">COUNTIF($F$5:$F132,H$4)</f>
        <v>60</v>
      </c>
      <c r="I132" s="112">
        <f t="shared" ca="1" si="59"/>
        <v>2</v>
      </c>
      <c r="J132" s="112">
        <f t="shared" ca="1" si="60"/>
        <v>0</v>
      </c>
      <c r="K132" s="114" t="str">
        <f ca="1">IF($A132&lt;&gt;"",IF(AND(K131="PB",I132&gt;=$W$2),"Bet",IF(K131&lt;&gt;"",K131,IF(AND(I132=0,MAX(I$5:$I131)&gt;=$W$1),"PB",""))),"")</f>
        <v/>
      </c>
      <c r="L132" s="114" t="str">
        <f ca="1">IF($A132&lt;&gt;"",IF(AND(L131="PB",J132&gt;=$W$2),"Bet",IF(L131&lt;&gt;"",L131,IF(AND(J132=0,MAX(J$5:$J131)&gt;=$W$1),"PB",""))),"")</f>
        <v/>
      </c>
      <c r="M132" s="41">
        <f t="shared" ca="1" si="65"/>
        <v>1</v>
      </c>
      <c r="N132" s="34">
        <f t="shared" ca="1" si="81"/>
        <v>1</v>
      </c>
      <c r="O132" s="43" t="str">
        <f t="shared" ca="1" si="66"/>
        <v/>
      </c>
      <c r="P132" s="43" t="str">
        <f t="shared" ca="1" si="67"/>
        <v/>
      </c>
      <c r="Q132" s="21">
        <f t="shared" ca="1" si="68"/>
        <v>0</v>
      </c>
      <c r="R132" s="66">
        <f t="shared" ca="1" si="69"/>
        <v>0</v>
      </c>
      <c r="S132" s="33" t="str">
        <f t="shared" ca="1" si="50"/>
        <v>E</v>
      </c>
      <c r="T132" s="21">
        <f ca="1">COUNTIF($S$5:$S132,T$4)</f>
        <v>66</v>
      </c>
      <c r="U132" s="21">
        <f ca="1">COUNTIF($S$5:$S132,U$4)</f>
        <v>62</v>
      </c>
      <c r="V132" s="112">
        <f t="shared" ca="1" si="61"/>
        <v>0</v>
      </c>
      <c r="W132" s="112">
        <f t="shared" ca="1" si="62"/>
        <v>1</v>
      </c>
      <c r="X132" s="114" t="str">
        <f ca="1">IF($A132&lt;&gt;"",IF(AND(X131="PB",V132&gt;=$W$2),"Bet",IF(X131&lt;&gt;"",X131,IF(AND(V132=0,MAX($V$5:V131)&gt;=$W$1),"PB",""))),"")</f>
        <v/>
      </c>
      <c r="Y132" s="114" t="str">
        <f ca="1">IF($A132&lt;&gt;"",IF(AND(Y131="PB",W132&gt;=$W$2),"Bet",IF(Y131&lt;&gt;"",Y131,IF(AND(W132=0,MAX($W$5:W131)&gt;=$W$1),"PB",""))),"")</f>
        <v/>
      </c>
      <c r="Z132" s="41">
        <f t="shared" ca="1" si="70"/>
        <v>1</v>
      </c>
      <c r="AA132" s="34">
        <f t="shared" ca="1" si="82"/>
        <v>1</v>
      </c>
      <c r="AB132" s="43" t="str">
        <f t="shared" ca="1" si="71"/>
        <v/>
      </c>
      <c r="AC132" s="43" t="str">
        <f t="shared" ca="1" si="72"/>
        <v/>
      </c>
      <c r="AD132" s="21">
        <f t="shared" ca="1" si="73"/>
        <v>0</v>
      </c>
      <c r="AE132" s="66">
        <f t="shared" ca="1" si="74"/>
        <v>0</v>
      </c>
      <c r="AF132" s="33" t="str">
        <f t="shared" ca="1" si="51"/>
        <v>H</v>
      </c>
      <c r="AG132" s="21">
        <f ca="1">COUNTIF($AF$5:$AF132,AG$4)</f>
        <v>63</v>
      </c>
      <c r="AH132" s="21">
        <f ca="1">COUNTIF($AF$5:$AF132,AH$4)</f>
        <v>65</v>
      </c>
      <c r="AI132" s="112">
        <f t="shared" ca="1" si="63"/>
        <v>0</v>
      </c>
      <c r="AJ132" s="112">
        <f t="shared" ca="1" si="64"/>
        <v>2</v>
      </c>
      <c r="AK132" s="114" t="str">
        <f ca="1">IF($A132&lt;&gt;"",IF(AND(AK131="PB",AI132&gt;=$W$2),"Bet",IF(AK131&lt;&gt;"",AK131,IF(AND(AI132=0,MAX($AI$5:AI131)&gt;=$W$1),"PB",""))),"")</f>
        <v/>
      </c>
      <c r="AL132" s="114" t="str">
        <f ca="1">IF($A132&lt;&gt;"",IF(AND(AL131="PB",AJ132&gt;=$W$2),"Bet",IF(AL131&lt;&gt;"",AL131,IF(AND(AJ132=0,MAX($AJ$5:AJ131)&gt;=$W$1),"PB",""))),"")</f>
        <v/>
      </c>
      <c r="AM132" s="41">
        <f t="shared" ca="1" si="75"/>
        <v>1</v>
      </c>
      <c r="AN132" s="34">
        <f t="shared" ca="1" si="83"/>
        <v>1</v>
      </c>
      <c r="AO132" s="43" t="str">
        <f t="shared" ca="1" si="76"/>
        <v/>
      </c>
      <c r="AP132" s="43" t="str">
        <f t="shared" ca="1" si="77"/>
        <v/>
      </c>
      <c r="AQ132" s="21">
        <f t="shared" ca="1" si="78"/>
        <v>0</v>
      </c>
      <c r="AR132" s="66">
        <f t="shared" ca="1" si="79"/>
        <v>0</v>
      </c>
      <c r="AS132" s="89">
        <f t="shared" ca="1" si="52"/>
        <v>0</v>
      </c>
      <c r="AT132" s="34">
        <f t="shared" ca="1" si="80"/>
        <v>1</v>
      </c>
      <c r="AU132" s="24">
        <f t="shared" ca="1" si="54"/>
        <v>0</v>
      </c>
      <c r="AV132" s="17">
        <f t="shared" ca="1" si="55"/>
        <v>0</v>
      </c>
      <c r="AW132" s="44">
        <f t="shared" ca="1" si="56"/>
        <v>0</v>
      </c>
      <c r="AX132" s="15">
        <f t="shared" ca="1" si="57"/>
        <v>0</v>
      </c>
      <c r="AY132" s="44">
        <f t="shared" ca="1" si="87"/>
        <v>0</v>
      </c>
      <c r="AZ132" s="40"/>
      <c r="BA132" s="40"/>
      <c r="BB132" s="40"/>
      <c r="BC132" s="40"/>
      <c r="BD132" s="40"/>
      <c r="BE132" s="40"/>
      <c r="BF132" s="40"/>
      <c r="BG132" s="40"/>
      <c r="BH132" s="40"/>
      <c r="BI132" s="40"/>
      <c r="BJ132" s="40"/>
      <c r="BK132" s="40"/>
      <c r="BL132" s="40"/>
      <c r="BM132" s="40"/>
      <c r="BN132" s="40"/>
      <c r="BO132" s="40"/>
      <c r="BP132" s="40"/>
      <c r="BQ132" s="40"/>
      <c r="BR132" s="40"/>
      <c r="BS132" s="40"/>
      <c r="BT132" s="40"/>
      <c r="BU132" s="40"/>
      <c r="BV132" s="40"/>
      <c r="BW132" s="40"/>
      <c r="BX132" s="40"/>
      <c r="BY132" s="40"/>
      <c r="BZ132" s="40"/>
      <c r="CA132" s="40"/>
      <c r="CB132" s="40"/>
      <c r="CC132" s="40"/>
      <c r="CD132" s="40"/>
      <c r="CE132" s="40"/>
      <c r="CF132" s="40"/>
      <c r="CG132" s="40"/>
      <c r="CH132" s="40"/>
      <c r="CI132" s="40"/>
      <c r="CJ132" s="40"/>
      <c r="CK132" s="40"/>
      <c r="CL132" s="40"/>
      <c r="CM132" s="40"/>
      <c r="CN132" s="40"/>
      <c r="CO132" s="40"/>
      <c r="CP132" s="40"/>
      <c r="CQ132" s="40"/>
      <c r="CR132" s="40"/>
      <c r="CS132" s="40"/>
      <c r="CT132" s="40"/>
      <c r="CU132" s="40"/>
      <c r="CV132" s="40"/>
      <c r="CW132" s="40"/>
      <c r="CX132" s="40"/>
      <c r="CY132" s="40"/>
      <c r="CZ132" s="40"/>
      <c r="DA132" s="40"/>
      <c r="DB132" s="40"/>
      <c r="DC132" s="40"/>
      <c r="DD132" s="40"/>
      <c r="DE132" s="40"/>
      <c r="DF132" s="40"/>
      <c r="DG132" s="40"/>
      <c r="DH132" s="40"/>
      <c r="DI132" s="40"/>
      <c r="DJ132" s="40"/>
      <c r="DK132" s="40"/>
      <c r="DL132" s="40"/>
      <c r="DM132" s="40"/>
      <c r="DN132" s="40"/>
      <c r="DO132" s="40"/>
      <c r="DP132" s="40"/>
      <c r="DQ132" s="40"/>
      <c r="DR132" s="40"/>
      <c r="DS132" s="40"/>
      <c r="DT132" s="40"/>
      <c r="DU132" s="40"/>
      <c r="DV132" s="50" t="e">
        <f>IF(#REF!&lt;&gt;"",#REF!&amp;",","")</f>
        <v>#REF!</v>
      </c>
      <c r="DW132" s="50" t="e">
        <f>IF(#REF!&lt;&gt;"",#REF!&amp;",","")</f>
        <v>#REF!</v>
      </c>
      <c r="DX132" s="50" t="e">
        <f>IF(#REF!&lt;&gt;"",#REF!&amp;",","")</f>
        <v>#REF!</v>
      </c>
      <c r="DY132" s="50" t="e">
        <f>IF(#REF!="","",CONCATENATE(#REF!,","))</f>
        <v>#REF!</v>
      </c>
      <c r="DZ132" s="50" t="e">
        <f>IF(#REF!="","",CONCATENATE(#REF!,","))</f>
        <v>#REF!</v>
      </c>
      <c r="EA132" s="50" t="e">
        <f>IF(#REF!="","",CONCATENATE(#REF!,","))</f>
        <v>#REF!</v>
      </c>
      <c r="EB132" s="52" t="e">
        <f>IF(#REF!&lt;&gt;"",#REF!&amp;",","")</f>
        <v>#REF!</v>
      </c>
      <c r="EC132" s="52" t="e">
        <f>IF(#REF!&lt;&gt;"",#REF!&amp;",","")</f>
        <v>#REF!</v>
      </c>
      <c r="ED132" s="52" t="e">
        <f>IF(#REF!&lt;&gt;"",#REF!&amp;",","")</f>
        <v>#REF!</v>
      </c>
      <c r="EE132" s="52" t="e">
        <f>IF(#REF!="","",CONCATENATE(#REF!,","))</f>
        <v>#REF!</v>
      </c>
      <c r="EF132" s="52" t="e">
        <f>IF(#REF!="","",CONCATENATE(#REF!,","))</f>
        <v>#REF!</v>
      </c>
      <c r="EG132" s="52" t="e">
        <f>IF(#REF!="","",CONCATENATE(#REF!,","))</f>
        <v>#REF!</v>
      </c>
      <c r="EK132" s="36"/>
      <c r="EW132" s="88">
        <f t="shared" ca="1" si="58"/>
        <v>34</v>
      </c>
    </row>
    <row r="133" spans="1:153" ht="15">
      <c r="A133" s="88">
        <f t="shared" ca="1" si="53"/>
        <v>28</v>
      </c>
      <c r="B133" s="21" t="str">
        <f t="shared" ref="B133:B196" ca="1" si="88">IF(A133="","",IF(COUNTBLANK(AZ134:CJ134)=37,"DB",AZ134&amp;BA134&amp;BB134&amp;BC134&amp;BD134&amp;BE134&amp;BF134&amp;BG134&amp;BH134&amp;BI134&amp;BJ134&amp;BK134&amp;BL134&amp;BM134&amp;BN134&amp;BO134&amp;BP134&amp;BQ134&amp;BR134&amp;BS134&amp;BT134&amp;BU134&amp;BV134&amp;BW134&amp;BX134&amp;BY134&amp;BZ134&amp;CA134&amp;CB134&amp;CC134&amp;CD134&amp;CE134&amp;CF134&amp;CG134&amp;CH134&amp;CI134&amp;CJ134))</f>
        <v>DB</v>
      </c>
      <c r="C133" s="7" t="str">
        <f t="shared" ca="1" si="84"/>
        <v/>
      </c>
      <c r="D133" s="34">
        <f t="shared" ca="1" si="85"/>
        <v>0</v>
      </c>
      <c r="E133" s="7" t="str">
        <f t="shared" si="86"/>
        <v/>
      </c>
      <c r="F133" s="33" t="str">
        <f t="shared" ref="F133:F196" ca="1" si="89">VLOOKUP($A133,$EJ$31:$ES$70,6,0)</f>
        <v>B</v>
      </c>
      <c r="G133" s="21">
        <f ca="1">COUNTIF($F$5:$F133,G$4)</f>
        <v>68</v>
      </c>
      <c r="H133" s="21">
        <f ca="1">COUNTIF($F$5:$F133,H$4)</f>
        <v>61</v>
      </c>
      <c r="I133" s="112">
        <f t="shared" ca="1" si="59"/>
        <v>3</v>
      </c>
      <c r="J133" s="112">
        <f t="shared" ca="1" si="60"/>
        <v>0</v>
      </c>
      <c r="K133" s="114" t="str">
        <f ca="1">IF($A133&lt;&gt;"",IF(AND(K132="PB",I133&gt;=$W$2),"Bet",IF(K132&lt;&gt;"",K132,IF(AND(I133=0,MAX(I$5:$I132)&gt;=$W$1),"PB",""))),"")</f>
        <v/>
      </c>
      <c r="L133" s="114" t="str">
        <f ca="1">IF($A133&lt;&gt;"",IF(AND(L132="PB",J133&gt;=$W$2),"Bet",IF(L132&lt;&gt;"",L132,IF(AND(J133=0,MAX(J$5:$J132)&gt;=$W$1),"PB",""))),"")</f>
        <v/>
      </c>
      <c r="M133" s="41">
        <f t="shared" ca="1" si="65"/>
        <v>1</v>
      </c>
      <c r="N133" s="34">
        <f t="shared" ca="1" si="81"/>
        <v>1</v>
      </c>
      <c r="O133" s="43" t="str">
        <f t="shared" ca="1" si="66"/>
        <v/>
      </c>
      <c r="P133" s="43" t="str">
        <f t="shared" ca="1" si="67"/>
        <v/>
      </c>
      <c r="Q133" s="21">
        <f t="shared" ca="1" si="68"/>
        <v>0</v>
      </c>
      <c r="R133" s="66">
        <f t="shared" ca="1" si="69"/>
        <v>0</v>
      </c>
      <c r="S133" s="33" t="str">
        <f t="shared" ref="S133:S196" ca="1" si="90">VLOOKUP($A133,$EJ$31:$ES$70,4,0)</f>
        <v>E</v>
      </c>
      <c r="T133" s="21">
        <f ca="1">COUNTIF($S$5:$S133,T$4)</f>
        <v>67</v>
      </c>
      <c r="U133" s="21">
        <f ca="1">COUNTIF($S$5:$S133,U$4)</f>
        <v>62</v>
      </c>
      <c r="V133" s="112">
        <f t="shared" ca="1" si="61"/>
        <v>0</v>
      </c>
      <c r="W133" s="112">
        <f t="shared" ca="1" si="62"/>
        <v>2</v>
      </c>
      <c r="X133" s="114" t="str">
        <f ca="1">IF($A133&lt;&gt;"",IF(AND(X132="PB",V133&gt;=$W$2),"Bet",IF(X132&lt;&gt;"",X132,IF(AND(V133=0,MAX($V$5:V132)&gt;=$W$1),"PB",""))),"")</f>
        <v/>
      </c>
      <c r="Y133" s="114" t="str">
        <f ca="1">IF($A133&lt;&gt;"",IF(AND(Y132="PB",W133&gt;=$W$2),"Bet",IF(Y132&lt;&gt;"",Y132,IF(AND(W133=0,MAX($W$5:W132)&gt;=$W$1),"PB",""))),"")</f>
        <v/>
      </c>
      <c r="Z133" s="41">
        <f t="shared" ca="1" si="70"/>
        <v>1</v>
      </c>
      <c r="AA133" s="34">
        <f t="shared" ca="1" si="82"/>
        <v>1</v>
      </c>
      <c r="AB133" s="43" t="str">
        <f t="shared" ca="1" si="71"/>
        <v/>
      </c>
      <c r="AC133" s="43" t="str">
        <f t="shared" ca="1" si="72"/>
        <v/>
      </c>
      <c r="AD133" s="21">
        <f t="shared" ca="1" si="73"/>
        <v>0</v>
      </c>
      <c r="AE133" s="66">
        <f t="shared" ca="1" si="74"/>
        <v>0</v>
      </c>
      <c r="AF133" s="33" t="str">
        <f t="shared" ref="AF133:AF196" ca="1" si="91">VLOOKUP($A133,$EJ$31:$ES$70,5,0)</f>
        <v>H</v>
      </c>
      <c r="AG133" s="21">
        <f ca="1">COUNTIF($AF$5:$AF133,AG$4)</f>
        <v>64</v>
      </c>
      <c r="AH133" s="21">
        <f ca="1">COUNTIF($AF$5:$AF133,AH$4)</f>
        <v>65</v>
      </c>
      <c r="AI133" s="112">
        <f t="shared" ca="1" si="63"/>
        <v>0</v>
      </c>
      <c r="AJ133" s="112">
        <f t="shared" ca="1" si="64"/>
        <v>3</v>
      </c>
      <c r="AK133" s="114" t="str">
        <f ca="1">IF($A133&lt;&gt;"",IF(AND(AK132="PB",AI133&gt;=$W$2),"Bet",IF(AK132&lt;&gt;"",AK132,IF(AND(AI133=0,MAX($AI$5:AI132)&gt;=$W$1),"PB",""))),"")</f>
        <v/>
      </c>
      <c r="AL133" s="114" t="str">
        <f ca="1">IF($A133&lt;&gt;"",IF(AND(AL132="PB",AJ133&gt;=$W$2),"Bet",IF(AL132&lt;&gt;"",AL132,IF(AND(AJ133=0,MAX($AJ$5:AJ132)&gt;=$W$1),"PB",""))),"")</f>
        <v/>
      </c>
      <c r="AM133" s="41">
        <f t="shared" ca="1" si="75"/>
        <v>1</v>
      </c>
      <c r="AN133" s="34">
        <f t="shared" ca="1" si="83"/>
        <v>1</v>
      </c>
      <c r="AO133" s="43" t="str">
        <f t="shared" ca="1" si="76"/>
        <v/>
      </c>
      <c r="AP133" s="43" t="str">
        <f t="shared" ca="1" si="77"/>
        <v/>
      </c>
      <c r="AQ133" s="21">
        <f t="shared" ca="1" si="78"/>
        <v>0</v>
      </c>
      <c r="AR133" s="66">
        <f t="shared" ca="1" si="79"/>
        <v>0</v>
      </c>
      <c r="AS133" s="89">
        <f t="shared" ref="AS133:AS196" ca="1" si="92">Q133+AD133+AQ133</f>
        <v>0</v>
      </c>
      <c r="AT133" s="34">
        <f t="shared" ca="1" si="80"/>
        <v>1</v>
      </c>
      <c r="AU133" s="24">
        <f t="shared" ca="1" si="54"/>
        <v>0</v>
      </c>
      <c r="AV133" s="17">
        <f t="shared" ca="1" si="55"/>
        <v>0</v>
      </c>
      <c r="AW133" s="44">
        <f t="shared" ca="1" si="56"/>
        <v>0</v>
      </c>
      <c r="AX133" s="15">
        <f t="shared" ca="1" si="57"/>
        <v>0</v>
      </c>
      <c r="AY133" s="44">
        <f t="shared" ca="1" si="87"/>
        <v>0</v>
      </c>
      <c r="AZ133" s="40"/>
      <c r="BA133" s="40"/>
      <c r="BB133" s="40"/>
      <c r="BC133" s="40"/>
      <c r="BD133" s="40"/>
      <c r="BE133" s="40"/>
      <c r="BF133" s="40"/>
      <c r="BG133" s="40"/>
      <c r="BH133" s="40"/>
      <c r="BI133" s="40"/>
      <c r="BJ133" s="40"/>
      <c r="BK133" s="40"/>
      <c r="BL133" s="40"/>
      <c r="BM133" s="40"/>
      <c r="BN133" s="40"/>
      <c r="BO133" s="40"/>
      <c r="BP133" s="40"/>
      <c r="BQ133" s="40"/>
      <c r="BR133" s="40"/>
      <c r="BS133" s="40"/>
      <c r="BT133" s="40"/>
      <c r="BU133" s="40"/>
      <c r="BV133" s="40"/>
      <c r="BW133" s="40"/>
      <c r="BX133" s="40"/>
      <c r="BY133" s="40"/>
      <c r="BZ133" s="40"/>
      <c r="CA133" s="40"/>
      <c r="CB133" s="40"/>
      <c r="CC133" s="40"/>
      <c r="CD133" s="40"/>
      <c r="CE133" s="40"/>
      <c r="CF133" s="40"/>
      <c r="CG133" s="40"/>
      <c r="CH133" s="40"/>
      <c r="CI133" s="40"/>
      <c r="CJ133" s="40"/>
      <c r="CK133" s="40"/>
      <c r="CL133" s="40"/>
      <c r="CM133" s="40"/>
      <c r="CN133" s="40"/>
      <c r="CO133" s="40"/>
      <c r="CP133" s="40"/>
      <c r="CQ133" s="40"/>
      <c r="CR133" s="40"/>
      <c r="CS133" s="40"/>
      <c r="CT133" s="40"/>
      <c r="CU133" s="40"/>
      <c r="CV133" s="40"/>
      <c r="CW133" s="40"/>
      <c r="CX133" s="40"/>
      <c r="CY133" s="40"/>
      <c r="CZ133" s="40"/>
      <c r="DA133" s="40"/>
      <c r="DB133" s="40"/>
      <c r="DC133" s="40"/>
      <c r="DD133" s="40"/>
      <c r="DE133" s="40"/>
      <c r="DF133" s="40"/>
      <c r="DG133" s="40"/>
      <c r="DH133" s="40"/>
      <c r="DI133" s="40"/>
      <c r="DJ133" s="40"/>
      <c r="DK133" s="40"/>
      <c r="DL133" s="40"/>
      <c r="DM133" s="40"/>
      <c r="DN133" s="40"/>
      <c r="DO133" s="40"/>
      <c r="DP133" s="40"/>
      <c r="DQ133" s="40"/>
      <c r="DR133" s="40"/>
      <c r="DS133" s="40"/>
      <c r="DT133" s="40"/>
      <c r="DU133" s="40"/>
      <c r="DV133" s="50" t="e">
        <f>IF(#REF!&lt;&gt;"",#REF!&amp;",","")</f>
        <v>#REF!</v>
      </c>
      <c r="DW133" s="50" t="e">
        <f>IF(#REF!&lt;&gt;"",#REF!&amp;",","")</f>
        <v>#REF!</v>
      </c>
      <c r="DX133" s="50" t="e">
        <f>IF(#REF!&lt;&gt;"",#REF!&amp;",","")</f>
        <v>#REF!</v>
      </c>
      <c r="DY133" s="50" t="e">
        <f>IF(#REF!="","",CONCATENATE(#REF!,","))</f>
        <v>#REF!</v>
      </c>
      <c r="DZ133" s="50" t="e">
        <f>IF(#REF!="","",CONCATENATE(#REF!,","))</f>
        <v>#REF!</v>
      </c>
      <c r="EA133" s="50" t="e">
        <f>IF(#REF!="","",CONCATENATE(#REF!,","))</f>
        <v>#REF!</v>
      </c>
      <c r="EB133" s="52" t="e">
        <f>IF(#REF!&lt;&gt;"",#REF!&amp;",","")</f>
        <v>#REF!</v>
      </c>
      <c r="EC133" s="52" t="e">
        <f>IF(#REF!&lt;&gt;"",#REF!&amp;",","")</f>
        <v>#REF!</v>
      </c>
      <c r="ED133" s="52" t="e">
        <f>IF(#REF!&lt;&gt;"",#REF!&amp;",","")</f>
        <v>#REF!</v>
      </c>
      <c r="EE133" s="52" t="e">
        <f>IF(#REF!="","",CONCATENATE(#REF!,","))</f>
        <v>#REF!</v>
      </c>
      <c r="EF133" s="52" t="e">
        <f>IF(#REF!="","",CONCATENATE(#REF!,","))</f>
        <v>#REF!</v>
      </c>
      <c r="EG133" s="52" t="e">
        <f>IF(#REF!="","",CONCATENATE(#REF!,","))</f>
        <v>#REF!</v>
      </c>
      <c r="EK133" s="36"/>
      <c r="EW133" s="88">
        <f t="shared" ca="1" si="58"/>
        <v>26</v>
      </c>
    </row>
    <row r="134" spans="1:153" ht="15">
      <c r="A134" s="88">
        <f t="shared" ref="A134:A197" ca="1" si="93">IF($A131="no",INT(RAND()*36+1),INT(RAND()*37))</f>
        <v>3</v>
      </c>
      <c r="B134" s="21" t="str">
        <f t="shared" ca="1" si="88"/>
        <v>DB</v>
      </c>
      <c r="C134" s="7" t="str">
        <f t="shared" ca="1" si="84"/>
        <v/>
      </c>
      <c r="D134" s="34">
        <f t="shared" ca="1" si="85"/>
        <v>0</v>
      </c>
      <c r="E134" s="7" t="str">
        <f t="shared" si="86"/>
        <v/>
      </c>
      <c r="F134" s="33" t="str">
        <f t="shared" ca="1" si="89"/>
        <v>R</v>
      </c>
      <c r="G134" s="21">
        <f ca="1">COUNTIF($F$5:$F134,G$4)</f>
        <v>69</v>
      </c>
      <c r="H134" s="21">
        <f ca="1">COUNTIF($F$5:$F134,H$4)</f>
        <v>61</v>
      </c>
      <c r="I134" s="112">
        <f t="shared" ca="1" si="59"/>
        <v>0</v>
      </c>
      <c r="J134" s="112">
        <f t="shared" ca="1" si="60"/>
        <v>1</v>
      </c>
      <c r="K134" s="114" t="str">
        <f ca="1">IF($A134&lt;&gt;"",IF(AND(K133="PB",I134&gt;=$W$2),"Bet",IF(K133&lt;&gt;"",K133,IF(AND(I134=0,MAX(I$5:$I133)&gt;=$W$1),"PB",""))),"")</f>
        <v/>
      </c>
      <c r="L134" s="114" t="str">
        <f ca="1">IF($A134&lt;&gt;"",IF(AND(L133="PB",J134&gt;=$W$2),"Bet",IF(L133&lt;&gt;"",L133,IF(AND(J134=0,MAX(J$5:$J133)&gt;=$W$1),"PB",""))),"")</f>
        <v/>
      </c>
      <c r="M134" s="41">
        <f t="shared" ca="1" si="65"/>
        <v>1</v>
      </c>
      <c r="N134" s="34">
        <f t="shared" ca="1" si="81"/>
        <v>1</v>
      </c>
      <c r="O134" s="43" t="str">
        <f t="shared" ca="1" si="66"/>
        <v/>
      </c>
      <c r="P134" s="43" t="str">
        <f t="shared" ca="1" si="67"/>
        <v/>
      </c>
      <c r="Q134" s="21">
        <f t="shared" ca="1" si="68"/>
        <v>0</v>
      </c>
      <c r="R134" s="66">
        <f t="shared" ca="1" si="69"/>
        <v>0</v>
      </c>
      <c r="S134" s="33" t="str">
        <f t="shared" ca="1" si="90"/>
        <v>O</v>
      </c>
      <c r="T134" s="21">
        <f ca="1">COUNTIF($S$5:$S134,T$4)</f>
        <v>67</v>
      </c>
      <c r="U134" s="21">
        <f ca="1">COUNTIF($S$5:$S134,U$4)</f>
        <v>63</v>
      </c>
      <c r="V134" s="112">
        <f t="shared" ca="1" si="61"/>
        <v>1</v>
      </c>
      <c r="W134" s="112">
        <f t="shared" ca="1" si="62"/>
        <v>0</v>
      </c>
      <c r="X134" s="114" t="str">
        <f ca="1">IF($A134&lt;&gt;"",IF(AND(X133="PB",V134&gt;=$W$2),"Bet",IF(X133&lt;&gt;"",X133,IF(AND(V134=0,MAX($V$5:V133)&gt;=$W$1),"PB",""))),"")</f>
        <v/>
      </c>
      <c r="Y134" s="114" t="str">
        <f ca="1">IF($A134&lt;&gt;"",IF(AND(Y133="PB",W134&gt;=$W$2),"Bet",IF(Y133&lt;&gt;"",Y133,IF(AND(W134=0,MAX($W$5:W133)&gt;=$W$1),"PB",""))),"")</f>
        <v/>
      </c>
      <c r="Z134" s="41">
        <f t="shared" ca="1" si="70"/>
        <v>1</v>
      </c>
      <c r="AA134" s="34">
        <f t="shared" ca="1" si="82"/>
        <v>1</v>
      </c>
      <c r="AB134" s="43" t="str">
        <f t="shared" ca="1" si="71"/>
        <v/>
      </c>
      <c r="AC134" s="43" t="str">
        <f t="shared" ca="1" si="72"/>
        <v/>
      </c>
      <c r="AD134" s="21">
        <f t="shared" ca="1" si="73"/>
        <v>0</v>
      </c>
      <c r="AE134" s="66">
        <f t="shared" ca="1" si="74"/>
        <v>0</v>
      </c>
      <c r="AF134" s="33" t="str">
        <f t="shared" ca="1" si="91"/>
        <v>L</v>
      </c>
      <c r="AG134" s="21">
        <f ca="1">COUNTIF($AF$5:$AF134,AG$4)</f>
        <v>64</v>
      </c>
      <c r="AH134" s="21">
        <f ca="1">COUNTIF($AF$5:$AF134,AH$4)</f>
        <v>66</v>
      </c>
      <c r="AI134" s="112">
        <f t="shared" ca="1" si="63"/>
        <v>1</v>
      </c>
      <c r="AJ134" s="112">
        <f t="shared" ca="1" si="64"/>
        <v>0</v>
      </c>
      <c r="AK134" s="114" t="str">
        <f ca="1">IF($A134&lt;&gt;"",IF(AND(AK133="PB",AI134&gt;=$W$2),"Bet",IF(AK133&lt;&gt;"",AK133,IF(AND(AI134=0,MAX($AI$5:AI133)&gt;=$W$1),"PB",""))),"")</f>
        <v/>
      </c>
      <c r="AL134" s="114" t="str">
        <f ca="1">IF($A134&lt;&gt;"",IF(AND(AL133="PB",AJ134&gt;=$W$2),"Bet",IF(AL133&lt;&gt;"",AL133,IF(AND(AJ134=0,MAX($AJ$5:AJ133)&gt;=$W$1),"PB",""))),"")</f>
        <v/>
      </c>
      <c r="AM134" s="41">
        <f t="shared" ca="1" si="75"/>
        <v>1</v>
      </c>
      <c r="AN134" s="34">
        <f t="shared" ca="1" si="83"/>
        <v>1</v>
      </c>
      <c r="AO134" s="43" t="str">
        <f t="shared" ca="1" si="76"/>
        <v/>
      </c>
      <c r="AP134" s="43" t="str">
        <f t="shared" ca="1" si="77"/>
        <v/>
      </c>
      <c r="AQ134" s="21">
        <f t="shared" ca="1" si="78"/>
        <v>0</v>
      </c>
      <c r="AR134" s="66">
        <f t="shared" ca="1" si="79"/>
        <v>0</v>
      </c>
      <c r="AS134" s="89">
        <f t="shared" ca="1" si="92"/>
        <v>0</v>
      </c>
      <c r="AT134" s="34">
        <f t="shared" ca="1" si="80"/>
        <v>1</v>
      </c>
      <c r="AU134" s="24">
        <f t="shared" ref="AU134:AU197" ca="1" si="94">IF(A134&lt;&gt;"",IF(OR($AW133&gt;=$AY$1,$AX133&lt;=$AY$2),0,Q134+AD134+AQ134),0)</f>
        <v>0</v>
      </c>
      <c r="AV134" s="17">
        <f t="shared" ref="AV134:AV197" ca="1" si="95">IF(A134&lt;&gt;"",AU134+AV133,0)</f>
        <v>0</v>
      </c>
      <c r="AW134" s="44">
        <f t="shared" ref="AW134:AW197" ca="1" si="96">IF($A134&lt;&gt;"",IF(AW133&gt;0,AW133,IF(AV134&gt;=$AY$1,"Profit Target",0)),0)</f>
        <v>0</v>
      </c>
      <c r="AX134" s="15">
        <f t="shared" ref="AX134:AX197" ca="1" si="97">IF(A134&lt;&gt;"",IF(AX133&lt;&gt;0,AX133,IF(AV134&lt;=$AY$2,"Stop Loss",0)),0)</f>
        <v>0</v>
      </c>
      <c r="AY134" s="44">
        <f t="shared" ca="1" si="87"/>
        <v>0</v>
      </c>
      <c r="AZ134" s="40"/>
      <c r="BA134" s="40"/>
      <c r="BB134" s="40"/>
      <c r="BC134" s="40"/>
      <c r="BD134" s="40"/>
      <c r="BE134" s="40"/>
      <c r="BF134" s="40"/>
      <c r="BG134" s="40"/>
      <c r="BH134" s="40"/>
      <c r="BI134" s="40"/>
      <c r="BJ134" s="40"/>
      <c r="BK134" s="40"/>
      <c r="BL134" s="40"/>
      <c r="BM134" s="40"/>
      <c r="BN134" s="40"/>
      <c r="BO134" s="40"/>
      <c r="BP134" s="40"/>
      <c r="BQ134" s="40"/>
      <c r="BR134" s="40"/>
      <c r="BS134" s="40"/>
      <c r="BT134" s="40"/>
      <c r="BU134" s="40"/>
      <c r="BV134" s="40"/>
      <c r="BW134" s="40"/>
      <c r="BX134" s="40"/>
      <c r="BY134" s="40"/>
      <c r="BZ134" s="40"/>
      <c r="CA134" s="40"/>
      <c r="CB134" s="40"/>
      <c r="CC134" s="40"/>
      <c r="CD134" s="40"/>
      <c r="CE134" s="40"/>
      <c r="CF134" s="40"/>
      <c r="CG134" s="40"/>
      <c r="CH134" s="40"/>
      <c r="CI134" s="40"/>
      <c r="CJ134" s="40"/>
      <c r="CK134" s="40"/>
      <c r="CL134" s="40"/>
      <c r="CM134" s="40"/>
      <c r="CN134" s="40"/>
      <c r="CO134" s="40"/>
      <c r="CP134" s="40"/>
      <c r="CQ134" s="40"/>
      <c r="CR134" s="40"/>
      <c r="CS134" s="40"/>
      <c r="CT134" s="40"/>
      <c r="CU134" s="40"/>
      <c r="CV134" s="40"/>
      <c r="CW134" s="40"/>
      <c r="CX134" s="40"/>
      <c r="CY134" s="40"/>
      <c r="CZ134" s="40"/>
      <c r="DA134" s="40"/>
      <c r="DB134" s="40"/>
      <c r="DC134" s="40"/>
      <c r="DD134" s="40"/>
      <c r="DE134" s="40"/>
      <c r="DF134" s="40"/>
      <c r="DG134" s="40"/>
      <c r="DH134" s="40"/>
      <c r="DI134" s="40"/>
      <c r="DJ134" s="40"/>
      <c r="DK134" s="40"/>
      <c r="DL134" s="40"/>
      <c r="DM134" s="40"/>
      <c r="DN134" s="40"/>
      <c r="DO134" s="40"/>
      <c r="DP134" s="40"/>
      <c r="DQ134" s="40"/>
      <c r="DR134" s="40"/>
      <c r="DS134" s="40"/>
      <c r="DT134" s="40"/>
      <c r="DU134" s="40"/>
      <c r="DV134" s="50" t="e">
        <f>IF(#REF!&lt;&gt;"",#REF!&amp;",","")</f>
        <v>#REF!</v>
      </c>
      <c r="DW134" s="50" t="e">
        <f>IF(#REF!&lt;&gt;"",#REF!&amp;",","")</f>
        <v>#REF!</v>
      </c>
      <c r="DX134" s="50" t="e">
        <f>IF(#REF!&lt;&gt;"",#REF!&amp;",","")</f>
        <v>#REF!</v>
      </c>
      <c r="DY134" s="50" t="e">
        <f>IF(#REF!="","",CONCATENATE(#REF!,","))</f>
        <v>#REF!</v>
      </c>
      <c r="DZ134" s="50" t="e">
        <f>IF(#REF!="","",CONCATENATE(#REF!,","))</f>
        <v>#REF!</v>
      </c>
      <c r="EA134" s="50" t="e">
        <f>IF(#REF!="","",CONCATENATE(#REF!,","))</f>
        <v>#REF!</v>
      </c>
      <c r="EB134" s="52" t="e">
        <f>IF(#REF!&lt;&gt;"",#REF!&amp;",","")</f>
        <v>#REF!</v>
      </c>
      <c r="EC134" s="52" t="e">
        <f>IF(#REF!&lt;&gt;"",#REF!&amp;",","")</f>
        <v>#REF!</v>
      </c>
      <c r="ED134" s="52" t="e">
        <f>IF(#REF!&lt;&gt;"",#REF!&amp;",","")</f>
        <v>#REF!</v>
      </c>
      <c r="EE134" s="52" t="e">
        <f>IF(#REF!="","",CONCATENATE(#REF!,","))</f>
        <v>#REF!</v>
      </c>
      <c r="EF134" s="52" t="e">
        <f>IF(#REF!="","",CONCATENATE(#REF!,","))</f>
        <v>#REF!</v>
      </c>
      <c r="EG134" s="52" t="e">
        <f>IF(#REF!="","",CONCATENATE(#REF!,","))</f>
        <v>#REF!</v>
      </c>
      <c r="EK134" s="36"/>
      <c r="EW134" s="88">
        <f t="shared" ref="EW134:EW197" ca="1" si="98">IF($A131="no",INT(RAND()*36+1),INT(RAND()*37))</f>
        <v>17</v>
      </c>
    </row>
    <row r="135" spans="1:153" ht="15">
      <c r="A135" s="88">
        <f t="shared" ca="1" si="93"/>
        <v>34</v>
      </c>
      <c r="B135" s="21" t="str">
        <f t="shared" ca="1" si="88"/>
        <v>DB</v>
      </c>
      <c r="C135" s="7" t="str">
        <f t="shared" ca="1" si="84"/>
        <v/>
      </c>
      <c r="D135" s="34">
        <f t="shared" ca="1" si="85"/>
        <v>0</v>
      </c>
      <c r="E135" s="7" t="str">
        <f t="shared" si="86"/>
        <v/>
      </c>
      <c r="F135" s="33" t="str">
        <f t="shared" ca="1" si="89"/>
        <v>R</v>
      </c>
      <c r="G135" s="21">
        <f ca="1">COUNTIF($F$5:$F135,G$4)</f>
        <v>70</v>
      </c>
      <c r="H135" s="21">
        <f ca="1">COUNTIF($F$5:$F135,H$4)</f>
        <v>61</v>
      </c>
      <c r="I135" s="112">
        <f t="shared" ref="I135:I198" ca="1" si="99">IF($A135=0,0,IF(G135&lt;=G134,1+I134,0))</f>
        <v>0</v>
      </c>
      <c r="J135" s="112">
        <f t="shared" ref="J135:J198" ca="1" si="100">IF($A135=0,0,IF(H135&lt;=H134,1+J134,0))</f>
        <v>2</v>
      </c>
      <c r="K135" s="114" t="str">
        <f ca="1">IF($A135&lt;&gt;"",IF(AND(K134="PB",I135&gt;=$W$2),"Bet",IF(K134&lt;&gt;"",K134,IF(AND(I135=0,MAX(I$5:$I134)&gt;=$W$1),"PB",""))),"")</f>
        <v/>
      </c>
      <c r="L135" s="114" t="str">
        <f ca="1">IF($A135&lt;&gt;"",IF(AND(L134="PB",J135&gt;=$W$2),"Bet",IF(L134&lt;&gt;"",L134,IF(AND(J135=0,MAX(J$5:$J134)&gt;=$W$1),"PB",""))),"")</f>
        <v/>
      </c>
      <c r="M135" s="41">
        <f t="shared" ca="1" si="65"/>
        <v>1</v>
      </c>
      <c r="N135" s="34">
        <f t="shared" ca="1" si="81"/>
        <v>1</v>
      </c>
      <c r="O135" s="43" t="str">
        <f t="shared" ca="1" si="66"/>
        <v/>
      </c>
      <c r="P135" s="43" t="str">
        <f t="shared" ca="1" si="67"/>
        <v/>
      </c>
      <c r="Q135" s="21">
        <f t="shared" ca="1" si="68"/>
        <v>0</v>
      </c>
      <c r="R135" s="66">
        <f t="shared" ca="1" si="69"/>
        <v>0</v>
      </c>
      <c r="S135" s="33" t="str">
        <f t="shared" ca="1" si="90"/>
        <v>E</v>
      </c>
      <c r="T135" s="21">
        <f ca="1">COUNTIF($S$5:$S135,T$4)</f>
        <v>68</v>
      </c>
      <c r="U135" s="21">
        <f ca="1">COUNTIF($S$5:$S135,U$4)</f>
        <v>63</v>
      </c>
      <c r="V135" s="112">
        <f t="shared" ref="V135:V198" ca="1" si="101">IF($A135=0,0,IF(T135&lt;=T134,1+V134,0))</f>
        <v>0</v>
      </c>
      <c r="W135" s="112">
        <f t="shared" ref="W135:W198" ca="1" si="102">IF($A135=0,0,IF(U135&lt;=U134,1+W134,0))</f>
        <v>1</v>
      </c>
      <c r="X135" s="114" t="str">
        <f ca="1">IF($A135&lt;&gt;"",IF(AND(X134="PB",V135&gt;=$W$2),"Bet",IF(X134&lt;&gt;"",X134,IF(AND(V135=0,MAX($V$5:V134)&gt;=$W$1),"PB",""))),"")</f>
        <v/>
      </c>
      <c r="Y135" s="114" t="str">
        <f ca="1">IF($A135&lt;&gt;"",IF(AND(Y134="PB",W135&gt;=$W$2),"Bet",IF(Y134&lt;&gt;"",Y134,IF(AND(W135=0,MAX($W$5:W134)&gt;=$W$1),"PB",""))),"")</f>
        <v/>
      </c>
      <c r="Z135" s="41">
        <f t="shared" ca="1" si="70"/>
        <v>1</v>
      </c>
      <c r="AA135" s="34">
        <f t="shared" ca="1" si="82"/>
        <v>1</v>
      </c>
      <c r="AB135" s="43" t="str">
        <f t="shared" ca="1" si="71"/>
        <v/>
      </c>
      <c r="AC135" s="43" t="str">
        <f t="shared" ca="1" si="72"/>
        <v/>
      </c>
      <c r="AD135" s="21">
        <f t="shared" ca="1" si="73"/>
        <v>0</v>
      </c>
      <c r="AE135" s="66">
        <f t="shared" ca="1" si="74"/>
        <v>0</v>
      </c>
      <c r="AF135" s="33" t="str">
        <f t="shared" ca="1" si="91"/>
        <v>H</v>
      </c>
      <c r="AG135" s="21">
        <f ca="1">COUNTIF($AF$5:$AF135,AG$4)</f>
        <v>65</v>
      </c>
      <c r="AH135" s="21">
        <f ca="1">COUNTIF($AF$5:$AF135,AH$4)</f>
        <v>66</v>
      </c>
      <c r="AI135" s="112">
        <f t="shared" ref="AI135:AI198" ca="1" si="103">IF($A135=0,0,IF(AG135&lt;=AG134,1+AI134,0))</f>
        <v>0</v>
      </c>
      <c r="AJ135" s="112">
        <f t="shared" ref="AJ135:AJ198" ca="1" si="104">IF($A135=0,0,IF(AH135&lt;=AH134,1+AJ134,0))</f>
        <v>1</v>
      </c>
      <c r="AK135" s="114" t="str">
        <f ca="1">IF($A135&lt;&gt;"",IF(AND(AK134="PB",AI135&gt;=$W$2),"Bet",IF(AK134&lt;&gt;"",AK134,IF(AND(AI135=0,MAX($AI$5:AI134)&gt;=$W$1),"PB",""))),"")</f>
        <v/>
      </c>
      <c r="AL135" s="114" t="str">
        <f ca="1">IF($A135&lt;&gt;"",IF(AND(AL134="PB",AJ135&gt;=$W$2),"Bet",IF(AL134&lt;&gt;"",AL134,IF(AND(AJ135=0,MAX($AJ$5:AJ134)&gt;=$W$1),"PB",""))),"")</f>
        <v/>
      </c>
      <c r="AM135" s="41">
        <f t="shared" ca="1" si="75"/>
        <v>1</v>
      </c>
      <c r="AN135" s="34">
        <f t="shared" ca="1" si="83"/>
        <v>1</v>
      </c>
      <c r="AO135" s="43" t="str">
        <f t="shared" ca="1" si="76"/>
        <v/>
      </c>
      <c r="AP135" s="43" t="str">
        <f t="shared" ca="1" si="77"/>
        <v/>
      </c>
      <c r="AQ135" s="21">
        <f t="shared" ca="1" si="78"/>
        <v>0</v>
      </c>
      <c r="AR135" s="66">
        <f t="shared" ca="1" si="79"/>
        <v>0</v>
      </c>
      <c r="AS135" s="89">
        <f t="shared" ca="1" si="92"/>
        <v>0</v>
      </c>
      <c r="AT135" s="34">
        <f t="shared" ca="1" si="80"/>
        <v>1</v>
      </c>
      <c r="AU135" s="24">
        <f t="shared" ca="1" si="94"/>
        <v>0</v>
      </c>
      <c r="AV135" s="17">
        <f t="shared" ca="1" si="95"/>
        <v>0</v>
      </c>
      <c r="AW135" s="44">
        <f t="shared" ca="1" si="96"/>
        <v>0</v>
      </c>
      <c r="AX135" s="15">
        <f t="shared" ca="1" si="97"/>
        <v>0</v>
      </c>
      <c r="AY135" s="44">
        <f t="shared" ca="1" si="87"/>
        <v>0</v>
      </c>
      <c r="AZ135" s="40"/>
      <c r="BA135" s="40"/>
      <c r="BB135" s="40"/>
      <c r="BC135" s="40"/>
      <c r="BD135" s="40"/>
      <c r="BE135" s="40"/>
      <c r="BF135" s="40"/>
      <c r="BG135" s="40"/>
      <c r="BH135" s="40"/>
      <c r="BI135" s="40"/>
      <c r="BJ135" s="40"/>
      <c r="BK135" s="40"/>
      <c r="BL135" s="40"/>
      <c r="BM135" s="40"/>
      <c r="BN135" s="40"/>
      <c r="BO135" s="40"/>
      <c r="BP135" s="40"/>
      <c r="BQ135" s="40"/>
      <c r="BR135" s="40"/>
      <c r="BS135" s="40"/>
      <c r="BT135" s="40"/>
      <c r="BU135" s="40"/>
      <c r="BV135" s="40"/>
      <c r="BW135" s="40"/>
      <c r="BX135" s="40"/>
      <c r="BY135" s="40"/>
      <c r="BZ135" s="40"/>
      <c r="CA135" s="40"/>
      <c r="CB135" s="40"/>
      <c r="CC135" s="40"/>
      <c r="CD135" s="40"/>
      <c r="CE135" s="40"/>
      <c r="CF135" s="40"/>
      <c r="CG135" s="40"/>
      <c r="CH135" s="40"/>
      <c r="CI135" s="40"/>
      <c r="CJ135" s="40"/>
      <c r="CK135" s="40"/>
      <c r="CL135" s="40"/>
      <c r="CM135" s="40"/>
      <c r="CN135" s="40"/>
      <c r="CO135" s="40"/>
      <c r="CP135" s="40"/>
      <c r="CQ135" s="40"/>
      <c r="CR135" s="40"/>
      <c r="CS135" s="40"/>
      <c r="CT135" s="40"/>
      <c r="CU135" s="40"/>
      <c r="CV135" s="40"/>
      <c r="CW135" s="40"/>
      <c r="CX135" s="40"/>
      <c r="CY135" s="40"/>
      <c r="CZ135" s="40"/>
      <c r="DA135" s="40"/>
      <c r="DB135" s="40"/>
      <c r="DC135" s="40"/>
      <c r="DD135" s="40"/>
      <c r="DE135" s="40"/>
      <c r="DF135" s="40"/>
      <c r="DG135" s="40"/>
      <c r="DH135" s="40"/>
      <c r="DI135" s="40"/>
      <c r="DJ135" s="40"/>
      <c r="DK135" s="40"/>
      <c r="DL135" s="40"/>
      <c r="DM135" s="40"/>
      <c r="DN135" s="40"/>
      <c r="DO135" s="40"/>
      <c r="DP135" s="40"/>
      <c r="DQ135" s="40"/>
      <c r="DR135" s="40"/>
      <c r="DS135" s="40"/>
      <c r="DT135" s="40"/>
      <c r="DU135" s="40"/>
      <c r="DV135" s="50" t="e">
        <f>IF(#REF!&lt;&gt;"",#REF!&amp;",","")</f>
        <v>#REF!</v>
      </c>
      <c r="DW135" s="50" t="e">
        <f>IF(#REF!&lt;&gt;"",#REF!&amp;",","")</f>
        <v>#REF!</v>
      </c>
      <c r="DX135" s="50" t="e">
        <f>IF(#REF!&lt;&gt;"",#REF!&amp;",","")</f>
        <v>#REF!</v>
      </c>
      <c r="DY135" s="50" t="e">
        <f>IF(#REF!="","",CONCATENATE(#REF!,","))</f>
        <v>#REF!</v>
      </c>
      <c r="DZ135" s="50" t="e">
        <f>IF(#REF!="","",CONCATENATE(#REF!,","))</f>
        <v>#REF!</v>
      </c>
      <c r="EA135" s="50" t="e">
        <f>IF(#REF!="","",CONCATENATE(#REF!,","))</f>
        <v>#REF!</v>
      </c>
      <c r="EB135" s="52" t="e">
        <f>IF(#REF!&lt;&gt;"",#REF!&amp;",","")</f>
        <v>#REF!</v>
      </c>
      <c r="EC135" s="52" t="e">
        <f>IF(#REF!&lt;&gt;"",#REF!&amp;",","")</f>
        <v>#REF!</v>
      </c>
      <c r="ED135" s="52" t="e">
        <f>IF(#REF!&lt;&gt;"",#REF!&amp;",","")</f>
        <v>#REF!</v>
      </c>
      <c r="EE135" s="52" t="e">
        <f>IF(#REF!="","",CONCATENATE(#REF!,","))</f>
        <v>#REF!</v>
      </c>
      <c r="EF135" s="52" t="e">
        <f>IF(#REF!="","",CONCATENATE(#REF!,","))</f>
        <v>#REF!</v>
      </c>
      <c r="EG135" s="52" t="e">
        <f>IF(#REF!="","",CONCATENATE(#REF!,","))</f>
        <v>#REF!</v>
      </c>
      <c r="EK135" s="36"/>
      <c r="EW135" s="88">
        <f t="shared" ca="1" si="98"/>
        <v>9</v>
      </c>
    </row>
    <row r="136" spans="1:153" ht="15">
      <c r="A136" s="88">
        <f t="shared" ca="1" si="93"/>
        <v>14</v>
      </c>
      <c r="B136" s="21" t="str">
        <f t="shared" ca="1" si="88"/>
        <v>DB</v>
      </c>
      <c r="C136" s="7" t="str">
        <f t="shared" ca="1" si="84"/>
        <v/>
      </c>
      <c r="D136" s="34">
        <f t="shared" ca="1" si="85"/>
        <v>0</v>
      </c>
      <c r="E136" s="7" t="str">
        <f t="shared" si="86"/>
        <v/>
      </c>
      <c r="F136" s="33" t="str">
        <f t="shared" ca="1" si="89"/>
        <v>R</v>
      </c>
      <c r="G136" s="21">
        <f ca="1">COUNTIF($F$5:$F136,G$4)</f>
        <v>71</v>
      </c>
      <c r="H136" s="21">
        <f ca="1">COUNTIF($F$5:$F136,H$4)</f>
        <v>61</v>
      </c>
      <c r="I136" s="112">
        <f t="shared" ca="1" si="99"/>
        <v>0</v>
      </c>
      <c r="J136" s="112">
        <f t="shared" ca="1" si="100"/>
        <v>3</v>
      </c>
      <c r="K136" s="114" t="str">
        <f ca="1">IF($A136&lt;&gt;"",IF(AND(K135="PB",I136&gt;=$W$2),"Bet",IF(K135&lt;&gt;"",K135,IF(AND(I136=0,MAX(I$5:$I135)&gt;=$W$1),"PB",""))),"")</f>
        <v/>
      </c>
      <c r="L136" s="114" t="str">
        <f ca="1">IF($A136&lt;&gt;"",IF(AND(L135="PB",J136&gt;=$W$2),"Bet",IF(L135&lt;&gt;"",L135,IF(AND(J136=0,MAX(J$5:$J135)&gt;=$W$1),"PB",""))),"")</f>
        <v/>
      </c>
      <c r="M136" s="41">
        <f t="shared" ca="1" si="65"/>
        <v>1</v>
      </c>
      <c r="N136" s="34">
        <f t="shared" ca="1" si="81"/>
        <v>1</v>
      </c>
      <c r="O136" s="43" t="str">
        <f t="shared" ca="1" si="66"/>
        <v/>
      </c>
      <c r="P136" s="43" t="str">
        <f t="shared" ca="1" si="67"/>
        <v/>
      </c>
      <c r="Q136" s="21">
        <f t="shared" ca="1" si="68"/>
        <v>0</v>
      </c>
      <c r="R136" s="66">
        <f t="shared" ca="1" si="69"/>
        <v>0</v>
      </c>
      <c r="S136" s="33" t="str">
        <f t="shared" ca="1" si="90"/>
        <v>E</v>
      </c>
      <c r="T136" s="21">
        <f ca="1">COUNTIF($S$5:$S136,T$4)</f>
        <v>69</v>
      </c>
      <c r="U136" s="21">
        <f ca="1">COUNTIF($S$5:$S136,U$4)</f>
        <v>63</v>
      </c>
      <c r="V136" s="112">
        <f t="shared" ca="1" si="101"/>
        <v>0</v>
      </c>
      <c r="W136" s="112">
        <f t="shared" ca="1" si="102"/>
        <v>2</v>
      </c>
      <c r="X136" s="114" t="str">
        <f ca="1">IF($A136&lt;&gt;"",IF(AND(X135="PB",V136&gt;=$W$2),"Bet",IF(X135&lt;&gt;"",X135,IF(AND(V136=0,MAX($V$5:V135)&gt;=$W$1),"PB",""))),"")</f>
        <v/>
      </c>
      <c r="Y136" s="114" t="str">
        <f ca="1">IF($A136&lt;&gt;"",IF(AND(Y135="PB",W136&gt;=$W$2),"Bet",IF(Y135&lt;&gt;"",Y135,IF(AND(W136=0,MAX($W$5:W135)&gt;=$W$1),"PB",""))),"")</f>
        <v/>
      </c>
      <c r="Z136" s="41">
        <f t="shared" ca="1" si="70"/>
        <v>1</v>
      </c>
      <c r="AA136" s="34">
        <f t="shared" ca="1" si="82"/>
        <v>1</v>
      </c>
      <c r="AB136" s="43" t="str">
        <f t="shared" ca="1" si="71"/>
        <v/>
      </c>
      <c r="AC136" s="43" t="str">
        <f t="shared" ca="1" si="72"/>
        <v/>
      </c>
      <c r="AD136" s="21">
        <f t="shared" ca="1" si="73"/>
        <v>0</v>
      </c>
      <c r="AE136" s="66">
        <f t="shared" ca="1" si="74"/>
        <v>0</v>
      </c>
      <c r="AF136" s="33" t="str">
        <f t="shared" ca="1" si="91"/>
        <v>L</v>
      </c>
      <c r="AG136" s="21">
        <f ca="1">COUNTIF($AF$5:$AF136,AG$4)</f>
        <v>65</v>
      </c>
      <c r="AH136" s="21">
        <f ca="1">COUNTIF($AF$5:$AF136,AH$4)</f>
        <v>67</v>
      </c>
      <c r="AI136" s="112">
        <f t="shared" ca="1" si="103"/>
        <v>1</v>
      </c>
      <c r="AJ136" s="112">
        <f t="shared" ca="1" si="104"/>
        <v>0</v>
      </c>
      <c r="AK136" s="114" t="str">
        <f ca="1">IF($A136&lt;&gt;"",IF(AND(AK135="PB",AI136&gt;=$W$2),"Bet",IF(AK135&lt;&gt;"",AK135,IF(AND(AI136=0,MAX($AI$5:AI135)&gt;=$W$1),"PB",""))),"")</f>
        <v/>
      </c>
      <c r="AL136" s="114" t="str">
        <f ca="1">IF($A136&lt;&gt;"",IF(AND(AL135="PB",AJ136&gt;=$W$2),"Bet",IF(AL135&lt;&gt;"",AL135,IF(AND(AJ136=0,MAX($AJ$5:AJ135)&gt;=$W$1),"PB",""))),"")</f>
        <v/>
      </c>
      <c r="AM136" s="41">
        <f t="shared" ca="1" si="75"/>
        <v>1</v>
      </c>
      <c r="AN136" s="34">
        <f t="shared" ca="1" si="83"/>
        <v>1</v>
      </c>
      <c r="AO136" s="43" t="str">
        <f t="shared" ca="1" si="76"/>
        <v/>
      </c>
      <c r="AP136" s="43" t="str">
        <f t="shared" ca="1" si="77"/>
        <v/>
      </c>
      <c r="AQ136" s="21">
        <f t="shared" ca="1" si="78"/>
        <v>0</v>
      </c>
      <c r="AR136" s="66">
        <f t="shared" ca="1" si="79"/>
        <v>0</v>
      </c>
      <c r="AS136" s="89">
        <f t="shared" ca="1" si="92"/>
        <v>0</v>
      </c>
      <c r="AT136" s="34">
        <f t="shared" ca="1" si="80"/>
        <v>1</v>
      </c>
      <c r="AU136" s="24">
        <f t="shared" ca="1" si="94"/>
        <v>0</v>
      </c>
      <c r="AV136" s="17">
        <f t="shared" ca="1" si="95"/>
        <v>0</v>
      </c>
      <c r="AW136" s="44">
        <f t="shared" ca="1" si="96"/>
        <v>0</v>
      </c>
      <c r="AX136" s="15">
        <f t="shared" ca="1" si="97"/>
        <v>0</v>
      </c>
      <c r="AY136" s="44">
        <f t="shared" ca="1" si="87"/>
        <v>0</v>
      </c>
      <c r="AZ136" s="40"/>
      <c r="BA136" s="40"/>
      <c r="BB136" s="40"/>
      <c r="BC136" s="40"/>
      <c r="BD136" s="40"/>
      <c r="BE136" s="40"/>
      <c r="BF136" s="40"/>
      <c r="BG136" s="40"/>
      <c r="BH136" s="40"/>
      <c r="BI136" s="40"/>
      <c r="BJ136" s="40"/>
      <c r="BK136" s="40"/>
      <c r="BL136" s="40"/>
      <c r="BM136" s="40"/>
      <c r="BN136" s="40"/>
      <c r="BO136" s="40"/>
      <c r="BP136" s="40"/>
      <c r="BQ136" s="40"/>
      <c r="BR136" s="40"/>
      <c r="BS136" s="40"/>
      <c r="BT136" s="40"/>
      <c r="BU136" s="40"/>
      <c r="BV136" s="40"/>
      <c r="BW136" s="40"/>
      <c r="BX136" s="40"/>
      <c r="BY136" s="40"/>
      <c r="BZ136" s="40"/>
      <c r="CA136" s="40"/>
      <c r="CB136" s="40"/>
      <c r="CC136" s="40"/>
      <c r="CD136" s="40"/>
      <c r="CE136" s="40"/>
      <c r="CF136" s="40"/>
      <c r="CG136" s="40"/>
      <c r="CH136" s="40"/>
      <c r="CI136" s="40"/>
      <c r="CJ136" s="40"/>
      <c r="CK136" s="40"/>
      <c r="CL136" s="40"/>
      <c r="CM136" s="40"/>
      <c r="CN136" s="40"/>
      <c r="CO136" s="40"/>
      <c r="CP136" s="40"/>
      <c r="CQ136" s="40"/>
      <c r="CR136" s="40"/>
      <c r="CS136" s="40"/>
      <c r="CT136" s="40"/>
      <c r="CU136" s="40"/>
      <c r="CV136" s="40"/>
      <c r="CW136" s="40"/>
      <c r="CX136" s="40"/>
      <c r="CY136" s="40"/>
      <c r="CZ136" s="40"/>
      <c r="DA136" s="40"/>
      <c r="DB136" s="40"/>
      <c r="DC136" s="40"/>
      <c r="DD136" s="40"/>
      <c r="DE136" s="40"/>
      <c r="DF136" s="40"/>
      <c r="DG136" s="40"/>
      <c r="DH136" s="40"/>
      <c r="DI136" s="40"/>
      <c r="DJ136" s="40"/>
      <c r="DK136" s="40"/>
      <c r="DL136" s="40"/>
      <c r="DM136" s="40"/>
      <c r="DN136" s="40"/>
      <c r="DO136" s="40"/>
      <c r="DP136" s="40"/>
      <c r="DQ136" s="40"/>
      <c r="DR136" s="40"/>
      <c r="DS136" s="40"/>
      <c r="DT136" s="40"/>
      <c r="DU136" s="40"/>
      <c r="DV136" s="50" t="e">
        <f>IF(#REF!&lt;&gt;"",#REF!&amp;",","")</f>
        <v>#REF!</v>
      </c>
      <c r="DW136" s="50" t="e">
        <f>IF(#REF!&lt;&gt;"",#REF!&amp;",","")</f>
        <v>#REF!</v>
      </c>
      <c r="DX136" s="50" t="e">
        <f>IF(#REF!&lt;&gt;"",#REF!&amp;",","")</f>
        <v>#REF!</v>
      </c>
      <c r="DY136" s="50" t="e">
        <f>IF(#REF!="","",CONCATENATE(#REF!,","))</f>
        <v>#REF!</v>
      </c>
      <c r="DZ136" s="50" t="e">
        <f>IF(#REF!="","",CONCATENATE(#REF!,","))</f>
        <v>#REF!</v>
      </c>
      <c r="EA136" s="50" t="e">
        <f>IF(#REF!="","",CONCATENATE(#REF!,","))</f>
        <v>#REF!</v>
      </c>
      <c r="EB136" s="52" t="e">
        <f>IF(#REF!&lt;&gt;"",#REF!&amp;",","")</f>
        <v>#REF!</v>
      </c>
      <c r="EC136" s="52" t="e">
        <f>IF(#REF!&lt;&gt;"",#REF!&amp;",","")</f>
        <v>#REF!</v>
      </c>
      <c r="ED136" s="52" t="e">
        <f>IF(#REF!&lt;&gt;"",#REF!&amp;",","")</f>
        <v>#REF!</v>
      </c>
      <c r="EE136" s="52" t="e">
        <f>IF(#REF!="","",CONCATENATE(#REF!,","))</f>
        <v>#REF!</v>
      </c>
      <c r="EF136" s="52" t="e">
        <f>IF(#REF!="","",CONCATENATE(#REF!,","))</f>
        <v>#REF!</v>
      </c>
      <c r="EG136" s="52" t="e">
        <f>IF(#REF!="","",CONCATENATE(#REF!,","))</f>
        <v>#REF!</v>
      </c>
      <c r="EK136" s="36"/>
      <c r="EW136" s="88">
        <f t="shared" ca="1" si="98"/>
        <v>0</v>
      </c>
    </row>
    <row r="137" spans="1:153" ht="15">
      <c r="A137" s="88">
        <f t="shared" ca="1" si="93"/>
        <v>24</v>
      </c>
      <c r="B137" s="21" t="str">
        <f t="shared" ca="1" si="88"/>
        <v>DB</v>
      </c>
      <c r="C137" s="7" t="str">
        <f t="shared" ca="1" si="84"/>
        <v/>
      </c>
      <c r="D137" s="34">
        <f t="shared" ca="1" si="85"/>
        <v>0</v>
      </c>
      <c r="E137" s="7" t="str">
        <f t="shared" si="86"/>
        <v/>
      </c>
      <c r="F137" s="33" t="str">
        <f t="shared" ca="1" si="89"/>
        <v>B</v>
      </c>
      <c r="G137" s="21">
        <f ca="1">COUNTIF($F$5:$F137,G$4)</f>
        <v>71</v>
      </c>
      <c r="H137" s="21">
        <f ca="1">COUNTIF($F$5:$F137,H$4)</f>
        <v>62</v>
      </c>
      <c r="I137" s="112">
        <f t="shared" ca="1" si="99"/>
        <v>1</v>
      </c>
      <c r="J137" s="112">
        <f t="shared" ca="1" si="100"/>
        <v>0</v>
      </c>
      <c r="K137" s="114" t="str">
        <f ca="1">IF($A137&lt;&gt;"",IF(AND(K136="PB",I137&gt;=$W$2),"Bet",IF(K136&lt;&gt;"",K136,IF(AND(I137=0,MAX(I$5:$I136)&gt;=$W$1),"PB",""))),"")</f>
        <v/>
      </c>
      <c r="L137" s="114" t="str">
        <f ca="1">IF($A137&lt;&gt;"",IF(AND(L136="PB",J137&gt;=$W$2),"Bet",IF(L136&lt;&gt;"",L136,IF(AND(J137=0,MAX(J$5:$J136)&gt;=$W$1),"PB",""))),"")</f>
        <v/>
      </c>
      <c r="M137" s="41">
        <f t="shared" ca="1" si="65"/>
        <v>1</v>
      </c>
      <c r="N137" s="34">
        <f t="shared" ca="1" si="81"/>
        <v>1</v>
      </c>
      <c r="O137" s="43" t="str">
        <f t="shared" ca="1" si="66"/>
        <v/>
      </c>
      <c r="P137" s="43" t="str">
        <f t="shared" ca="1" si="67"/>
        <v/>
      </c>
      <c r="Q137" s="21">
        <f t="shared" ca="1" si="68"/>
        <v>0</v>
      </c>
      <c r="R137" s="66">
        <f t="shared" ca="1" si="69"/>
        <v>0</v>
      </c>
      <c r="S137" s="33" t="str">
        <f t="shared" ca="1" si="90"/>
        <v>E</v>
      </c>
      <c r="T137" s="21">
        <f ca="1">COUNTIF($S$5:$S137,T$4)</f>
        <v>70</v>
      </c>
      <c r="U137" s="21">
        <f ca="1">COUNTIF($S$5:$S137,U$4)</f>
        <v>63</v>
      </c>
      <c r="V137" s="112">
        <f t="shared" ca="1" si="101"/>
        <v>0</v>
      </c>
      <c r="W137" s="112">
        <f t="shared" ca="1" si="102"/>
        <v>3</v>
      </c>
      <c r="X137" s="114" t="str">
        <f ca="1">IF($A137&lt;&gt;"",IF(AND(X136="PB",V137&gt;=$W$2),"Bet",IF(X136&lt;&gt;"",X136,IF(AND(V137=0,MAX($V$5:V136)&gt;=$W$1),"PB",""))),"")</f>
        <v/>
      </c>
      <c r="Y137" s="114" t="str">
        <f ca="1">IF($A137&lt;&gt;"",IF(AND(Y136="PB",W137&gt;=$W$2),"Bet",IF(Y136&lt;&gt;"",Y136,IF(AND(W137=0,MAX($W$5:W136)&gt;=$W$1),"PB",""))),"")</f>
        <v/>
      </c>
      <c r="Z137" s="41">
        <f t="shared" ca="1" si="70"/>
        <v>1</v>
      </c>
      <c r="AA137" s="34">
        <f t="shared" ca="1" si="82"/>
        <v>1</v>
      </c>
      <c r="AB137" s="43" t="str">
        <f t="shared" ca="1" si="71"/>
        <v/>
      </c>
      <c r="AC137" s="43" t="str">
        <f t="shared" ca="1" si="72"/>
        <v/>
      </c>
      <c r="AD137" s="21">
        <f t="shared" ca="1" si="73"/>
        <v>0</v>
      </c>
      <c r="AE137" s="66">
        <f t="shared" ca="1" si="74"/>
        <v>0</v>
      </c>
      <c r="AF137" s="33" t="str">
        <f t="shared" ca="1" si="91"/>
        <v>H</v>
      </c>
      <c r="AG137" s="21">
        <f ca="1">COUNTIF($AF$5:$AF137,AG$4)</f>
        <v>66</v>
      </c>
      <c r="AH137" s="21">
        <f ca="1">COUNTIF($AF$5:$AF137,AH$4)</f>
        <v>67</v>
      </c>
      <c r="AI137" s="112">
        <f t="shared" ca="1" si="103"/>
        <v>0</v>
      </c>
      <c r="AJ137" s="112">
        <f t="shared" ca="1" si="104"/>
        <v>1</v>
      </c>
      <c r="AK137" s="114" t="str">
        <f ca="1">IF($A137&lt;&gt;"",IF(AND(AK136="PB",AI137&gt;=$W$2),"Bet",IF(AK136&lt;&gt;"",AK136,IF(AND(AI137=0,MAX($AI$5:AI136)&gt;=$W$1),"PB",""))),"")</f>
        <v/>
      </c>
      <c r="AL137" s="114" t="str">
        <f ca="1">IF($A137&lt;&gt;"",IF(AND(AL136="PB",AJ137&gt;=$W$2),"Bet",IF(AL136&lt;&gt;"",AL136,IF(AND(AJ137=0,MAX($AJ$5:AJ136)&gt;=$W$1),"PB",""))),"")</f>
        <v/>
      </c>
      <c r="AM137" s="41">
        <f t="shared" ca="1" si="75"/>
        <v>1</v>
      </c>
      <c r="AN137" s="34">
        <f t="shared" ca="1" si="83"/>
        <v>1</v>
      </c>
      <c r="AO137" s="43" t="str">
        <f t="shared" ca="1" si="76"/>
        <v/>
      </c>
      <c r="AP137" s="43" t="str">
        <f t="shared" ca="1" si="77"/>
        <v/>
      </c>
      <c r="AQ137" s="21">
        <f t="shared" ca="1" si="78"/>
        <v>0</v>
      </c>
      <c r="AR137" s="66">
        <f t="shared" ca="1" si="79"/>
        <v>0</v>
      </c>
      <c r="AS137" s="89">
        <f t="shared" ca="1" si="92"/>
        <v>0</v>
      </c>
      <c r="AT137" s="34">
        <f t="shared" ca="1" si="80"/>
        <v>1</v>
      </c>
      <c r="AU137" s="24">
        <f t="shared" ca="1" si="94"/>
        <v>0</v>
      </c>
      <c r="AV137" s="17">
        <f t="shared" ca="1" si="95"/>
        <v>0</v>
      </c>
      <c r="AW137" s="44">
        <f t="shared" ca="1" si="96"/>
        <v>0</v>
      </c>
      <c r="AX137" s="15">
        <f t="shared" ca="1" si="97"/>
        <v>0</v>
      </c>
      <c r="AY137" s="44">
        <f t="shared" ca="1" si="87"/>
        <v>0</v>
      </c>
      <c r="AZ137" s="40"/>
      <c r="BA137" s="40"/>
      <c r="BB137" s="40"/>
      <c r="BC137" s="40"/>
      <c r="BD137" s="40"/>
      <c r="BE137" s="40"/>
      <c r="BF137" s="40"/>
      <c r="BG137" s="40"/>
      <c r="BH137" s="40"/>
      <c r="BI137" s="40"/>
      <c r="BJ137" s="40"/>
      <c r="BK137" s="40"/>
      <c r="BL137" s="40"/>
      <c r="BM137" s="40"/>
      <c r="BN137" s="40"/>
      <c r="BO137" s="40"/>
      <c r="BP137" s="40"/>
      <c r="BQ137" s="40"/>
      <c r="BR137" s="40"/>
      <c r="BS137" s="40"/>
      <c r="BT137" s="40"/>
      <c r="BU137" s="40"/>
      <c r="BV137" s="40"/>
      <c r="BW137" s="40"/>
      <c r="BX137" s="40"/>
      <c r="BY137" s="40"/>
      <c r="BZ137" s="40"/>
      <c r="CA137" s="40"/>
      <c r="CB137" s="40"/>
      <c r="CC137" s="40"/>
      <c r="CD137" s="40"/>
      <c r="CE137" s="40"/>
      <c r="CF137" s="40"/>
      <c r="CG137" s="40"/>
      <c r="CH137" s="40"/>
      <c r="CI137" s="40"/>
      <c r="CJ137" s="40"/>
      <c r="CK137" s="40"/>
      <c r="CL137" s="40"/>
      <c r="CM137" s="40"/>
      <c r="CN137" s="40"/>
      <c r="CO137" s="40"/>
      <c r="CP137" s="40"/>
      <c r="CQ137" s="40"/>
      <c r="CR137" s="40"/>
      <c r="CS137" s="40"/>
      <c r="CT137" s="40"/>
      <c r="CU137" s="40"/>
      <c r="CV137" s="40"/>
      <c r="CW137" s="40"/>
      <c r="CX137" s="40"/>
      <c r="CY137" s="40"/>
      <c r="CZ137" s="40"/>
      <c r="DA137" s="40"/>
      <c r="DB137" s="40"/>
      <c r="DC137" s="40"/>
      <c r="DD137" s="40"/>
      <c r="DE137" s="40"/>
      <c r="DF137" s="40"/>
      <c r="DG137" s="40"/>
      <c r="DH137" s="40"/>
      <c r="DI137" s="40"/>
      <c r="DJ137" s="40"/>
      <c r="DK137" s="40"/>
      <c r="DL137" s="40"/>
      <c r="DM137" s="40"/>
      <c r="DN137" s="40"/>
      <c r="DO137" s="40"/>
      <c r="DP137" s="40"/>
      <c r="DQ137" s="40"/>
      <c r="DR137" s="40"/>
      <c r="DS137" s="40"/>
      <c r="DT137" s="40"/>
      <c r="DU137" s="40"/>
      <c r="DV137" s="50" t="e">
        <f>IF(#REF!&lt;&gt;"",#REF!&amp;",","")</f>
        <v>#REF!</v>
      </c>
      <c r="DW137" s="50" t="e">
        <f>IF(#REF!&lt;&gt;"",#REF!&amp;",","")</f>
        <v>#REF!</v>
      </c>
      <c r="DX137" s="50" t="e">
        <f>IF(#REF!&lt;&gt;"",#REF!&amp;",","")</f>
        <v>#REF!</v>
      </c>
      <c r="DY137" s="50" t="e">
        <f>IF(#REF!="","",CONCATENATE(#REF!,","))</f>
        <v>#REF!</v>
      </c>
      <c r="DZ137" s="50" t="e">
        <f>IF(#REF!="","",CONCATENATE(#REF!,","))</f>
        <v>#REF!</v>
      </c>
      <c r="EA137" s="50" t="e">
        <f>IF(#REF!="","",CONCATENATE(#REF!,","))</f>
        <v>#REF!</v>
      </c>
      <c r="EB137" s="52" t="e">
        <f>IF(#REF!&lt;&gt;"",#REF!&amp;",","")</f>
        <v>#REF!</v>
      </c>
      <c r="EC137" s="52" t="e">
        <f>IF(#REF!&lt;&gt;"",#REF!&amp;",","")</f>
        <v>#REF!</v>
      </c>
      <c r="ED137" s="52" t="e">
        <f>IF(#REF!&lt;&gt;"",#REF!&amp;",","")</f>
        <v>#REF!</v>
      </c>
      <c r="EE137" s="52" t="e">
        <f>IF(#REF!="","",CONCATENATE(#REF!,","))</f>
        <v>#REF!</v>
      </c>
      <c r="EF137" s="52" t="e">
        <f>IF(#REF!="","",CONCATENATE(#REF!,","))</f>
        <v>#REF!</v>
      </c>
      <c r="EG137" s="52" t="e">
        <f>IF(#REF!="","",CONCATENATE(#REF!,","))</f>
        <v>#REF!</v>
      </c>
      <c r="EK137" s="36"/>
      <c r="EW137" s="88">
        <f t="shared" ca="1" si="98"/>
        <v>12</v>
      </c>
    </row>
    <row r="138" spans="1:153" ht="15">
      <c r="A138" s="88">
        <f t="shared" ca="1" si="93"/>
        <v>33</v>
      </c>
      <c r="B138" s="21" t="str">
        <f t="shared" ca="1" si="88"/>
        <v>DB</v>
      </c>
      <c r="C138" s="7" t="str">
        <f t="shared" ca="1" si="84"/>
        <v/>
      </c>
      <c r="D138" s="34">
        <f t="shared" ca="1" si="85"/>
        <v>0</v>
      </c>
      <c r="E138" s="7" t="str">
        <f t="shared" si="86"/>
        <v/>
      </c>
      <c r="F138" s="33" t="str">
        <f t="shared" ca="1" si="89"/>
        <v>B</v>
      </c>
      <c r="G138" s="21">
        <f ca="1">COUNTIF($F$5:$F138,G$4)</f>
        <v>71</v>
      </c>
      <c r="H138" s="21">
        <f ca="1">COUNTIF($F$5:$F138,H$4)</f>
        <v>63</v>
      </c>
      <c r="I138" s="112">
        <f t="shared" ca="1" si="99"/>
        <v>2</v>
      </c>
      <c r="J138" s="112">
        <f t="shared" ca="1" si="100"/>
        <v>0</v>
      </c>
      <c r="K138" s="114" t="str">
        <f ca="1">IF($A138&lt;&gt;"",IF(AND(K137="PB",I138&gt;=$W$2),"Bet",IF(K137&lt;&gt;"",K137,IF(AND(I138=0,MAX(I$5:$I137)&gt;=$W$1),"PB",""))),"")</f>
        <v/>
      </c>
      <c r="L138" s="114" t="str">
        <f ca="1">IF($A138&lt;&gt;"",IF(AND(L137="PB",J138&gt;=$W$2),"Bet",IF(L137&lt;&gt;"",L137,IF(AND(J138=0,MAX(J$5:$J137)&gt;=$W$1),"PB",""))),"")</f>
        <v/>
      </c>
      <c r="M138" s="41">
        <f t="shared" ca="1" si="65"/>
        <v>1</v>
      </c>
      <c r="N138" s="34">
        <f t="shared" ca="1" si="81"/>
        <v>1</v>
      </c>
      <c r="O138" s="43" t="str">
        <f t="shared" ca="1" si="66"/>
        <v/>
      </c>
      <c r="P138" s="43" t="str">
        <f t="shared" ca="1" si="67"/>
        <v/>
      </c>
      <c r="Q138" s="21">
        <f t="shared" ca="1" si="68"/>
        <v>0</v>
      </c>
      <c r="R138" s="66">
        <f t="shared" ca="1" si="69"/>
        <v>0</v>
      </c>
      <c r="S138" s="33" t="str">
        <f t="shared" ca="1" si="90"/>
        <v>O</v>
      </c>
      <c r="T138" s="21">
        <f ca="1">COUNTIF($S$5:$S138,T$4)</f>
        <v>70</v>
      </c>
      <c r="U138" s="21">
        <f ca="1">COUNTIF($S$5:$S138,U$4)</f>
        <v>64</v>
      </c>
      <c r="V138" s="112">
        <f t="shared" ca="1" si="101"/>
        <v>1</v>
      </c>
      <c r="W138" s="112">
        <f t="shared" ca="1" si="102"/>
        <v>0</v>
      </c>
      <c r="X138" s="114" t="str">
        <f ca="1">IF($A138&lt;&gt;"",IF(AND(X137="PB",V138&gt;=$W$2),"Bet",IF(X137&lt;&gt;"",X137,IF(AND(V138=0,MAX($V$5:V137)&gt;=$W$1),"PB",""))),"")</f>
        <v/>
      </c>
      <c r="Y138" s="114" t="str">
        <f ca="1">IF($A138&lt;&gt;"",IF(AND(Y137="PB",W138&gt;=$W$2),"Bet",IF(Y137&lt;&gt;"",Y137,IF(AND(W138=0,MAX($W$5:W137)&gt;=$W$1),"PB",""))),"")</f>
        <v/>
      </c>
      <c r="Z138" s="41">
        <f t="shared" ca="1" si="70"/>
        <v>1</v>
      </c>
      <c r="AA138" s="34">
        <f t="shared" ca="1" si="82"/>
        <v>1</v>
      </c>
      <c r="AB138" s="43" t="str">
        <f t="shared" ca="1" si="71"/>
        <v/>
      </c>
      <c r="AC138" s="43" t="str">
        <f t="shared" ca="1" si="72"/>
        <v/>
      </c>
      <c r="AD138" s="21">
        <f t="shared" ca="1" si="73"/>
        <v>0</v>
      </c>
      <c r="AE138" s="66">
        <f t="shared" ca="1" si="74"/>
        <v>0</v>
      </c>
      <c r="AF138" s="33" t="str">
        <f t="shared" ca="1" si="91"/>
        <v>H</v>
      </c>
      <c r="AG138" s="21">
        <f ca="1">COUNTIF($AF$5:$AF138,AG$4)</f>
        <v>67</v>
      </c>
      <c r="AH138" s="21">
        <f ca="1">COUNTIF($AF$5:$AF138,AH$4)</f>
        <v>67</v>
      </c>
      <c r="AI138" s="112">
        <f t="shared" ca="1" si="103"/>
        <v>0</v>
      </c>
      <c r="AJ138" s="112">
        <f t="shared" ca="1" si="104"/>
        <v>2</v>
      </c>
      <c r="AK138" s="114" t="str">
        <f ca="1">IF($A138&lt;&gt;"",IF(AND(AK137="PB",AI138&gt;=$W$2),"Bet",IF(AK137&lt;&gt;"",AK137,IF(AND(AI138=0,MAX($AI$5:AI137)&gt;=$W$1),"PB",""))),"")</f>
        <v/>
      </c>
      <c r="AL138" s="114" t="str">
        <f ca="1">IF($A138&lt;&gt;"",IF(AND(AL137="PB",AJ138&gt;=$W$2),"Bet",IF(AL137&lt;&gt;"",AL137,IF(AND(AJ138=0,MAX($AJ$5:AJ137)&gt;=$W$1),"PB",""))),"")</f>
        <v/>
      </c>
      <c r="AM138" s="41">
        <f t="shared" ca="1" si="75"/>
        <v>1</v>
      </c>
      <c r="AN138" s="34">
        <f t="shared" ca="1" si="83"/>
        <v>1</v>
      </c>
      <c r="AO138" s="43" t="str">
        <f t="shared" ca="1" si="76"/>
        <v/>
      </c>
      <c r="AP138" s="43" t="str">
        <f t="shared" ca="1" si="77"/>
        <v/>
      </c>
      <c r="AQ138" s="21">
        <f t="shared" ca="1" si="78"/>
        <v>0</v>
      </c>
      <c r="AR138" s="66">
        <f t="shared" ca="1" si="79"/>
        <v>0</v>
      </c>
      <c r="AS138" s="89">
        <f t="shared" ca="1" si="92"/>
        <v>0</v>
      </c>
      <c r="AT138" s="34">
        <f t="shared" ca="1" si="80"/>
        <v>1</v>
      </c>
      <c r="AU138" s="24">
        <f t="shared" ca="1" si="94"/>
        <v>0</v>
      </c>
      <c r="AV138" s="17">
        <f t="shared" ca="1" si="95"/>
        <v>0</v>
      </c>
      <c r="AW138" s="44">
        <f t="shared" ca="1" si="96"/>
        <v>0</v>
      </c>
      <c r="AX138" s="15">
        <f t="shared" ca="1" si="97"/>
        <v>0</v>
      </c>
      <c r="AY138" s="44">
        <f t="shared" ca="1" si="87"/>
        <v>0</v>
      </c>
      <c r="AZ138" s="40"/>
      <c r="BA138" s="40"/>
      <c r="BB138" s="40"/>
      <c r="BC138" s="40"/>
      <c r="BD138" s="40"/>
      <c r="BE138" s="40"/>
      <c r="BF138" s="40"/>
      <c r="BG138" s="40"/>
      <c r="BH138" s="40"/>
      <c r="BI138" s="40"/>
      <c r="BJ138" s="40"/>
      <c r="BK138" s="40"/>
      <c r="BL138" s="40"/>
      <c r="BM138" s="40"/>
      <c r="BN138" s="40"/>
      <c r="BO138" s="40"/>
      <c r="BP138" s="40"/>
      <c r="BQ138" s="40"/>
      <c r="BR138" s="40"/>
      <c r="BS138" s="40"/>
      <c r="BT138" s="40"/>
      <c r="BU138" s="40"/>
      <c r="BV138" s="40"/>
      <c r="BW138" s="40"/>
      <c r="BX138" s="40"/>
      <c r="BY138" s="40"/>
      <c r="BZ138" s="40"/>
      <c r="CA138" s="40"/>
      <c r="CB138" s="40"/>
      <c r="CC138" s="40"/>
      <c r="CD138" s="40"/>
      <c r="CE138" s="40"/>
      <c r="CF138" s="40"/>
      <c r="CG138" s="40"/>
      <c r="CH138" s="40"/>
      <c r="CI138" s="40"/>
      <c r="CJ138" s="40"/>
      <c r="CK138" s="40"/>
      <c r="CL138" s="40"/>
      <c r="CM138" s="40"/>
      <c r="CN138" s="40"/>
      <c r="CO138" s="40"/>
      <c r="CP138" s="40"/>
      <c r="CQ138" s="40"/>
      <c r="CR138" s="40"/>
      <c r="CS138" s="40"/>
      <c r="CT138" s="40"/>
      <c r="CU138" s="40"/>
      <c r="CV138" s="40"/>
      <c r="CW138" s="40"/>
      <c r="CX138" s="40"/>
      <c r="CY138" s="40"/>
      <c r="CZ138" s="40"/>
      <c r="DA138" s="40"/>
      <c r="DB138" s="40"/>
      <c r="DC138" s="40"/>
      <c r="DD138" s="40"/>
      <c r="DE138" s="40"/>
      <c r="DF138" s="40"/>
      <c r="DG138" s="40"/>
      <c r="DH138" s="40"/>
      <c r="DI138" s="40"/>
      <c r="DJ138" s="40"/>
      <c r="DK138" s="40"/>
      <c r="DL138" s="40"/>
      <c r="DM138" s="40"/>
      <c r="DN138" s="40"/>
      <c r="DO138" s="40"/>
      <c r="DP138" s="40"/>
      <c r="DQ138" s="40"/>
      <c r="DR138" s="40"/>
      <c r="DS138" s="40"/>
      <c r="DT138" s="40"/>
      <c r="DU138" s="40"/>
      <c r="DV138" s="50" t="e">
        <f>IF(#REF!&lt;&gt;"",#REF!&amp;",","")</f>
        <v>#REF!</v>
      </c>
      <c r="DW138" s="50" t="e">
        <f>IF(#REF!&lt;&gt;"",#REF!&amp;",","")</f>
        <v>#REF!</v>
      </c>
      <c r="DX138" s="50" t="e">
        <f>IF(#REF!&lt;&gt;"",#REF!&amp;",","")</f>
        <v>#REF!</v>
      </c>
      <c r="DY138" s="50" t="e">
        <f>IF(#REF!="","",CONCATENATE(#REF!,","))</f>
        <v>#REF!</v>
      </c>
      <c r="DZ138" s="50" t="e">
        <f>IF(#REF!="","",CONCATENATE(#REF!,","))</f>
        <v>#REF!</v>
      </c>
      <c r="EA138" s="50" t="e">
        <f>IF(#REF!="","",CONCATENATE(#REF!,","))</f>
        <v>#REF!</v>
      </c>
      <c r="EB138" s="52" t="e">
        <f>IF(#REF!&lt;&gt;"",#REF!&amp;",","")</f>
        <v>#REF!</v>
      </c>
      <c r="EC138" s="52" t="e">
        <f>IF(#REF!&lt;&gt;"",#REF!&amp;",","")</f>
        <v>#REF!</v>
      </c>
      <c r="ED138" s="52" t="e">
        <f>IF(#REF!&lt;&gt;"",#REF!&amp;",","")</f>
        <v>#REF!</v>
      </c>
      <c r="EE138" s="52" t="e">
        <f>IF(#REF!="","",CONCATENATE(#REF!,","))</f>
        <v>#REF!</v>
      </c>
      <c r="EF138" s="52" t="e">
        <f>IF(#REF!="","",CONCATENATE(#REF!,","))</f>
        <v>#REF!</v>
      </c>
      <c r="EG138" s="52" t="e">
        <f>IF(#REF!="","",CONCATENATE(#REF!,","))</f>
        <v>#REF!</v>
      </c>
      <c r="EK138" s="36"/>
      <c r="EW138" s="88">
        <f t="shared" ca="1" si="98"/>
        <v>22</v>
      </c>
    </row>
    <row r="139" spans="1:153" ht="15">
      <c r="A139" s="88">
        <f t="shared" ca="1" si="93"/>
        <v>5</v>
      </c>
      <c r="B139" s="21" t="str">
        <f t="shared" ca="1" si="88"/>
        <v>DB</v>
      </c>
      <c r="C139" s="7" t="str">
        <f t="shared" ca="1" si="84"/>
        <v/>
      </c>
      <c r="D139" s="34">
        <f t="shared" ca="1" si="85"/>
        <v>0</v>
      </c>
      <c r="E139" s="7" t="str">
        <f t="shared" si="86"/>
        <v/>
      </c>
      <c r="F139" s="33" t="str">
        <f t="shared" ca="1" si="89"/>
        <v>R</v>
      </c>
      <c r="G139" s="21">
        <f ca="1">COUNTIF($F$5:$F139,G$4)</f>
        <v>72</v>
      </c>
      <c r="H139" s="21">
        <f ca="1">COUNTIF($F$5:$F139,H$4)</f>
        <v>63</v>
      </c>
      <c r="I139" s="112">
        <f t="shared" ca="1" si="99"/>
        <v>0</v>
      </c>
      <c r="J139" s="112">
        <f t="shared" ca="1" si="100"/>
        <v>1</v>
      </c>
      <c r="K139" s="114" t="str">
        <f ca="1">IF($A139&lt;&gt;"",IF(AND(K138="PB",I139&gt;=$W$2),"Bet",IF(K138&lt;&gt;"",K138,IF(AND(I139=0,MAX(I$5:$I138)&gt;=$W$1),"PB",""))),"")</f>
        <v/>
      </c>
      <c r="L139" s="114" t="str">
        <f ca="1">IF($A139&lt;&gt;"",IF(AND(L138="PB",J139&gt;=$W$2),"Bet",IF(L138&lt;&gt;"",L138,IF(AND(J139=0,MAX(J$5:$J138)&gt;=$W$1),"PB",""))),"")</f>
        <v/>
      </c>
      <c r="M139" s="41">
        <f t="shared" ref="M139:M202" ca="1" si="105">IF($A138&lt;&gt;"",IF($AY$3=2,VLOOKUP(N138,$EH$5:$EI$50,2),IF($AV138&gt;=0,1,ROUNDUP(ABS($AV138)/$AU$3,0))),"")</f>
        <v>1</v>
      </c>
      <c r="N139" s="34">
        <f t="shared" ca="1" si="81"/>
        <v>1</v>
      </c>
      <c r="O139" s="43" t="str">
        <f t="shared" ref="O139:O202" ca="1" si="106">IF($A138&lt;&gt;"",IF(OR($AW138&lt;&gt;0,$AX138&lt;&gt;0,R138=$W$3),"",IF(AND(I138&gt;=$W$2,K138&gt;="Bet"),G$4,IF(AND(J138&gt;=$W$2,L138&gt;="Bet"),H$4,""))),"")</f>
        <v/>
      </c>
      <c r="P139" s="43" t="str">
        <f t="shared" ref="P139:P202" ca="1" si="107">IF($A139&lt;&gt;"",IF(O139&lt;&gt;"",IF($A139=0,"L",IF(F139=O139,"W","L")),""),"")</f>
        <v/>
      </c>
      <c r="Q139" s="21">
        <f t="shared" ref="Q139:Q202" ca="1" si="108">IF($A139&lt;&gt;"",IF(OR($AW138&lt;&gt;0,$AX138&lt;&gt;0),"0",IF(P139&lt;&gt;"",IF(P139="W",(1*M139),(-1*M139)),0)),0)</f>
        <v>0</v>
      </c>
      <c r="R139" s="66">
        <f t="shared" ref="R139:R202" ca="1" si="109">IF(P139="W",0,IF(P139="L",R138+1,IF(OR(I139&lt;$W$2,J139&lt;$W$3),0,R138)))</f>
        <v>0</v>
      </c>
      <c r="S139" s="33" t="str">
        <f t="shared" ca="1" si="90"/>
        <v>O</v>
      </c>
      <c r="T139" s="21">
        <f ca="1">COUNTIF($S$5:$S139,T$4)</f>
        <v>70</v>
      </c>
      <c r="U139" s="21">
        <f ca="1">COUNTIF($S$5:$S139,U$4)</f>
        <v>65</v>
      </c>
      <c r="V139" s="112">
        <f t="shared" ca="1" si="101"/>
        <v>2</v>
      </c>
      <c r="W139" s="112">
        <f t="shared" ca="1" si="102"/>
        <v>0</v>
      </c>
      <c r="X139" s="114" t="str">
        <f ca="1">IF($A139&lt;&gt;"",IF(AND(X138="PB",V139&gt;=$W$2),"Bet",IF(X138&lt;&gt;"",X138,IF(AND(V139=0,MAX($V$5:V138)&gt;=$W$1),"PB",""))),"")</f>
        <v/>
      </c>
      <c r="Y139" s="114" t="str">
        <f ca="1">IF($A139&lt;&gt;"",IF(AND(Y138="PB",W139&gt;=$W$2),"Bet",IF(Y138&lt;&gt;"",Y138,IF(AND(W139=0,MAX($W$5:W138)&gt;=$W$1),"PB",""))),"")</f>
        <v/>
      </c>
      <c r="Z139" s="41">
        <f t="shared" ref="Z139:Z202" ca="1" si="110">IF($A138&lt;&gt;"",IF($AY$3=2,VLOOKUP(AA138,$EH$5:$EI$50,2),IF($AV138&gt;=0,1,ROUNDUP(ABS($AV138)/$AU$3,0))),"")</f>
        <v>1</v>
      </c>
      <c r="AA139" s="34">
        <f t="shared" ca="1" si="82"/>
        <v>1</v>
      </c>
      <c r="AB139" s="43" t="str">
        <f t="shared" ref="AB139:AB202" ca="1" si="111">IF($A138&lt;&gt;"",IF(OR($AW138&lt;&gt;0,$AX138&lt;&gt;0,AE138=$W$3),"",IF(AND(V138&gt;=$W$2,X138&gt;="Bet"),T$4,IF(AND(W138&gt;=$W$2,Y138&gt;="Bet"),U$4,""))),"")</f>
        <v/>
      </c>
      <c r="AC139" s="43" t="str">
        <f t="shared" ref="AC139:AC202" ca="1" si="112">IF($A139&lt;&gt;"",IF(AB139&lt;&gt;"",IF($A139=0,"L",IF(S139=AB139,"W","L")),""),"")</f>
        <v/>
      </c>
      <c r="AD139" s="21">
        <f t="shared" ref="AD139:AD202" ca="1" si="113">IF($A139&lt;&gt;"",IF(OR($AW138&lt;&gt;0,$AX138&lt;&gt;0),"0",IF(AC139&lt;&gt;"",IF(AC139="W",(1*Z139),(-1*Z139)),0)),0)</f>
        <v>0</v>
      </c>
      <c r="AE139" s="66">
        <f t="shared" ref="AE139:AE202" ca="1" si="114">IF(AC139="W",0,IF(AC139="L",AE138+1,IF(OR(V139&lt;$W$2,W139&lt;$W$3),0,AE138)))</f>
        <v>0</v>
      </c>
      <c r="AF139" s="33" t="str">
        <f t="shared" ca="1" si="91"/>
        <v>L</v>
      </c>
      <c r="AG139" s="21">
        <f ca="1">COUNTIF($AF$5:$AF139,AG$4)</f>
        <v>67</v>
      </c>
      <c r="AH139" s="21">
        <f ca="1">COUNTIF($AF$5:$AF139,AH$4)</f>
        <v>68</v>
      </c>
      <c r="AI139" s="112">
        <f t="shared" ca="1" si="103"/>
        <v>1</v>
      </c>
      <c r="AJ139" s="112">
        <f t="shared" ca="1" si="104"/>
        <v>0</v>
      </c>
      <c r="AK139" s="114" t="str">
        <f ca="1">IF($A139&lt;&gt;"",IF(AND(AK138="PB",AI139&gt;=$W$2),"Bet",IF(AK138&lt;&gt;"",AK138,IF(AND(AI139=0,MAX($AI$5:AI138)&gt;=$W$1),"PB",""))),"")</f>
        <v/>
      </c>
      <c r="AL139" s="114" t="str">
        <f ca="1">IF($A139&lt;&gt;"",IF(AND(AL138="PB",AJ139&gt;=$W$2),"Bet",IF(AL138&lt;&gt;"",AL138,IF(AND(AJ139=0,MAX($AJ$5:AJ138)&gt;=$W$1),"PB",""))),"")</f>
        <v/>
      </c>
      <c r="AM139" s="41">
        <f t="shared" ref="AM139:AM202" ca="1" si="115">IF($A138&lt;&gt;"",IF($AY$3=2,VLOOKUP(AN138,$EH$5:$EI$50,2),IF($AV138&gt;=0,1,ROUNDUP(ABS($AV138)/$AU$3,0))),"")</f>
        <v>1</v>
      </c>
      <c r="AN139" s="34">
        <f t="shared" ca="1" si="83"/>
        <v>1</v>
      </c>
      <c r="AO139" s="43" t="str">
        <f t="shared" ref="AO139:AO202" ca="1" si="116">IF($A138&lt;&gt;"",IF(OR($AW138&lt;&gt;0,$AX138&lt;&gt;0,AR138=$W$3),"",IF(AND(AI138&gt;=$W$2,AK138&gt;="Bet"),AG$4,IF(AND(AJ138&gt;=$W$2,AL138&gt;="Bet"),AH$4,""))),"")</f>
        <v/>
      </c>
      <c r="AP139" s="43" t="str">
        <f t="shared" ref="AP139:AP202" ca="1" si="117">IF($A139&lt;&gt;"",IF(AO139&lt;&gt;"",IF($A139=0,"L",IF(AF139=AO139,"W","L")),""),"")</f>
        <v/>
      </c>
      <c r="AQ139" s="21">
        <f t="shared" ref="AQ139:AQ202" ca="1" si="118">IF($A139&lt;&gt;"",IF(OR($AW138&lt;&gt;0,$AX138&lt;&gt;0),"0",IF(AP139&lt;&gt;"",IF(AP139="W",(1*AM139),(-1*AM139)),0)),0)</f>
        <v>0</v>
      </c>
      <c r="AR139" s="66">
        <f t="shared" ref="AR139:AR202" ca="1" si="119">IF(AP139="W",0,IF(AP139="L",AR138+1,IF(OR(AI139&lt;$W$2,AJ139&lt;$W$3),0,AR138)))</f>
        <v>0</v>
      </c>
      <c r="AS139" s="89">
        <f t="shared" ca="1" si="92"/>
        <v>0</v>
      </c>
      <c r="AT139" s="34">
        <f t="shared" ca="1" si="80"/>
        <v>1</v>
      </c>
      <c r="AU139" s="24">
        <f t="shared" ca="1" si="94"/>
        <v>0</v>
      </c>
      <c r="AV139" s="17">
        <f t="shared" ca="1" si="95"/>
        <v>0</v>
      </c>
      <c r="AW139" s="44">
        <f t="shared" ca="1" si="96"/>
        <v>0</v>
      </c>
      <c r="AX139" s="15">
        <f t="shared" ca="1" si="97"/>
        <v>0</v>
      </c>
      <c r="AY139" s="44">
        <f t="shared" ca="1" si="87"/>
        <v>0</v>
      </c>
      <c r="AZ139" s="40"/>
      <c r="BA139" s="40"/>
      <c r="BB139" s="40"/>
      <c r="BC139" s="40"/>
      <c r="BD139" s="40"/>
      <c r="BE139" s="40"/>
      <c r="BF139" s="40"/>
      <c r="BG139" s="40"/>
      <c r="BH139" s="40"/>
      <c r="BI139" s="40"/>
      <c r="BJ139" s="40"/>
      <c r="BK139" s="40"/>
      <c r="BL139" s="40"/>
      <c r="BM139" s="40"/>
      <c r="BN139" s="40"/>
      <c r="BO139" s="40"/>
      <c r="BP139" s="40"/>
      <c r="BQ139" s="40"/>
      <c r="BR139" s="40"/>
      <c r="BS139" s="40"/>
      <c r="BT139" s="40"/>
      <c r="BU139" s="40"/>
      <c r="BV139" s="40"/>
      <c r="BW139" s="40"/>
      <c r="BX139" s="40"/>
      <c r="BY139" s="40"/>
      <c r="BZ139" s="40"/>
      <c r="CA139" s="40"/>
      <c r="CB139" s="40"/>
      <c r="CC139" s="40"/>
      <c r="CD139" s="40"/>
      <c r="CE139" s="40"/>
      <c r="CF139" s="40"/>
      <c r="CG139" s="40"/>
      <c r="CH139" s="40"/>
      <c r="CI139" s="40"/>
      <c r="CJ139" s="40"/>
      <c r="CK139" s="40"/>
      <c r="CL139" s="40"/>
      <c r="CM139" s="40"/>
      <c r="CN139" s="40"/>
      <c r="CO139" s="40"/>
      <c r="CP139" s="40"/>
      <c r="CQ139" s="40"/>
      <c r="CR139" s="40"/>
      <c r="CS139" s="40"/>
      <c r="CT139" s="40"/>
      <c r="CU139" s="40"/>
      <c r="CV139" s="40"/>
      <c r="CW139" s="40"/>
      <c r="CX139" s="40"/>
      <c r="CY139" s="40"/>
      <c r="CZ139" s="40"/>
      <c r="DA139" s="40"/>
      <c r="DB139" s="40"/>
      <c r="DC139" s="40"/>
      <c r="DD139" s="40"/>
      <c r="DE139" s="40"/>
      <c r="DF139" s="40"/>
      <c r="DG139" s="40"/>
      <c r="DH139" s="40"/>
      <c r="DI139" s="40"/>
      <c r="DJ139" s="40"/>
      <c r="DK139" s="40"/>
      <c r="DL139" s="40"/>
      <c r="DM139" s="40"/>
      <c r="DN139" s="40"/>
      <c r="DO139" s="40"/>
      <c r="DP139" s="40"/>
      <c r="DQ139" s="40"/>
      <c r="DR139" s="40"/>
      <c r="DS139" s="40"/>
      <c r="DT139" s="40"/>
      <c r="DU139" s="40"/>
      <c r="DV139" s="50" t="e">
        <f>IF(#REF!&lt;&gt;"",#REF!&amp;",","")</f>
        <v>#REF!</v>
      </c>
      <c r="DW139" s="50" t="e">
        <f>IF(#REF!&lt;&gt;"",#REF!&amp;",","")</f>
        <v>#REF!</v>
      </c>
      <c r="DX139" s="50" t="e">
        <f>IF(#REF!&lt;&gt;"",#REF!&amp;",","")</f>
        <v>#REF!</v>
      </c>
      <c r="DY139" s="50" t="e">
        <f>IF(#REF!="","",CONCATENATE(#REF!,","))</f>
        <v>#REF!</v>
      </c>
      <c r="DZ139" s="50" t="e">
        <f>IF(#REF!="","",CONCATENATE(#REF!,","))</f>
        <v>#REF!</v>
      </c>
      <c r="EA139" s="50" t="e">
        <f>IF(#REF!="","",CONCATENATE(#REF!,","))</f>
        <v>#REF!</v>
      </c>
      <c r="EB139" s="52" t="e">
        <f>IF(#REF!&lt;&gt;"",#REF!&amp;",","")</f>
        <v>#REF!</v>
      </c>
      <c r="EC139" s="52" t="e">
        <f>IF(#REF!&lt;&gt;"",#REF!&amp;",","")</f>
        <v>#REF!</v>
      </c>
      <c r="ED139" s="52" t="e">
        <f>IF(#REF!&lt;&gt;"",#REF!&amp;",","")</f>
        <v>#REF!</v>
      </c>
      <c r="EE139" s="52" t="e">
        <f>IF(#REF!="","",CONCATENATE(#REF!,","))</f>
        <v>#REF!</v>
      </c>
      <c r="EF139" s="52" t="e">
        <f>IF(#REF!="","",CONCATENATE(#REF!,","))</f>
        <v>#REF!</v>
      </c>
      <c r="EG139" s="52" t="e">
        <f>IF(#REF!="","",CONCATENATE(#REF!,","))</f>
        <v>#REF!</v>
      </c>
      <c r="EK139" s="36"/>
      <c r="EW139" s="88">
        <f t="shared" ca="1" si="98"/>
        <v>23</v>
      </c>
    </row>
    <row r="140" spans="1:153" ht="15">
      <c r="A140" s="88">
        <f t="shared" ca="1" si="93"/>
        <v>26</v>
      </c>
      <c r="B140" s="21" t="str">
        <f t="shared" ca="1" si="88"/>
        <v>DB</v>
      </c>
      <c r="C140" s="7" t="str">
        <f t="shared" ca="1" si="84"/>
        <v/>
      </c>
      <c r="D140" s="34">
        <f t="shared" ca="1" si="85"/>
        <v>0</v>
      </c>
      <c r="E140" s="7" t="str">
        <f t="shared" si="86"/>
        <v/>
      </c>
      <c r="F140" s="33" t="str">
        <f t="shared" ca="1" si="89"/>
        <v>B</v>
      </c>
      <c r="G140" s="21">
        <f ca="1">COUNTIF($F$5:$F140,G$4)</f>
        <v>72</v>
      </c>
      <c r="H140" s="21">
        <f ca="1">COUNTIF($F$5:$F140,H$4)</f>
        <v>64</v>
      </c>
      <c r="I140" s="112">
        <f t="shared" ca="1" si="99"/>
        <v>1</v>
      </c>
      <c r="J140" s="112">
        <f t="shared" ca="1" si="100"/>
        <v>0</v>
      </c>
      <c r="K140" s="114" t="str">
        <f ca="1">IF($A140&lt;&gt;"",IF(AND(K139="PB",I140&gt;=$W$2),"Bet",IF(K139&lt;&gt;"",K139,IF(AND(I140=0,MAX(I$5:$I139)&gt;=$W$1),"PB",""))),"")</f>
        <v/>
      </c>
      <c r="L140" s="114" t="str">
        <f ca="1">IF($A140&lt;&gt;"",IF(AND(L139="PB",J140&gt;=$W$2),"Bet",IF(L139&lt;&gt;"",L139,IF(AND(J140=0,MAX(J$5:$J139)&gt;=$W$1),"PB",""))),"")</f>
        <v/>
      </c>
      <c r="M140" s="41">
        <f t="shared" ca="1" si="105"/>
        <v>1</v>
      </c>
      <c r="N140" s="34">
        <f t="shared" ca="1" si="81"/>
        <v>1</v>
      </c>
      <c r="O140" s="43" t="str">
        <f t="shared" ca="1" si="106"/>
        <v/>
      </c>
      <c r="P140" s="43" t="str">
        <f t="shared" ca="1" si="107"/>
        <v/>
      </c>
      <c r="Q140" s="21">
        <f t="shared" ca="1" si="108"/>
        <v>0</v>
      </c>
      <c r="R140" s="66">
        <f t="shared" ca="1" si="109"/>
        <v>0</v>
      </c>
      <c r="S140" s="33" t="str">
        <f t="shared" ca="1" si="90"/>
        <v>E</v>
      </c>
      <c r="T140" s="21">
        <f ca="1">COUNTIF($S$5:$S140,T$4)</f>
        <v>71</v>
      </c>
      <c r="U140" s="21">
        <f ca="1">COUNTIF($S$5:$S140,U$4)</f>
        <v>65</v>
      </c>
      <c r="V140" s="112">
        <f t="shared" ca="1" si="101"/>
        <v>0</v>
      </c>
      <c r="W140" s="112">
        <f t="shared" ca="1" si="102"/>
        <v>1</v>
      </c>
      <c r="X140" s="114" t="str">
        <f ca="1">IF($A140&lt;&gt;"",IF(AND(X139="PB",V140&gt;=$W$2),"Bet",IF(X139&lt;&gt;"",X139,IF(AND(V140=0,MAX($V$5:V139)&gt;=$W$1),"PB",""))),"")</f>
        <v/>
      </c>
      <c r="Y140" s="114" t="str">
        <f ca="1">IF($A140&lt;&gt;"",IF(AND(Y139="PB",W140&gt;=$W$2),"Bet",IF(Y139&lt;&gt;"",Y139,IF(AND(W140=0,MAX($W$5:W139)&gt;=$W$1),"PB",""))),"")</f>
        <v/>
      </c>
      <c r="Z140" s="41">
        <f t="shared" ca="1" si="110"/>
        <v>1</v>
      </c>
      <c r="AA140" s="34">
        <f t="shared" ca="1" si="82"/>
        <v>1</v>
      </c>
      <c r="AB140" s="43" t="str">
        <f t="shared" ca="1" si="111"/>
        <v/>
      </c>
      <c r="AC140" s="43" t="str">
        <f t="shared" ca="1" si="112"/>
        <v/>
      </c>
      <c r="AD140" s="21">
        <f t="shared" ca="1" si="113"/>
        <v>0</v>
      </c>
      <c r="AE140" s="66">
        <f t="shared" ca="1" si="114"/>
        <v>0</v>
      </c>
      <c r="AF140" s="33" t="str">
        <f t="shared" ca="1" si="91"/>
        <v>H</v>
      </c>
      <c r="AG140" s="21">
        <f ca="1">COUNTIF($AF$5:$AF140,AG$4)</f>
        <v>68</v>
      </c>
      <c r="AH140" s="21">
        <f ca="1">COUNTIF($AF$5:$AF140,AH$4)</f>
        <v>68</v>
      </c>
      <c r="AI140" s="112">
        <f t="shared" ca="1" si="103"/>
        <v>0</v>
      </c>
      <c r="AJ140" s="112">
        <f t="shared" ca="1" si="104"/>
        <v>1</v>
      </c>
      <c r="AK140" s="114" t="str">
        <f ca="1">IF($A140&lt;&gt;"",IF(AND(AK139="PB",AI140&gt;=$W$2),"Bet",IF(AK139&lt;&gt;"",AK139,IF(AND(AI140=0,MAX($AI$5:AI139)&gt;=$W$1),"PB",""))),"")</f>
        <v/>
      </c>
      <c r="AL140" s="114" t="str">
        <f ca="1">IF($A140&lt;&gt;"",IF(AND(AL139="PB",AJ140&gt;=$W$2),"Bet",IF(AL139&lt;&gt;"",AL139,IF(AND(AJ140=0,MAX($AJ$5:AJ139)&gt;=$W$1),"PB",""))),"")</f>
        <v/>
      </c>
      <c r="AM140" s="41">
        <f t="shared" ca="1" si="115"/>
        <v>1</v>
      </c>
      <c r="AN140" s="34">
        <f t="shared" ca="1" si="83"/>
        <v>1</v>
      </c>
      <c r="AO140" s="43" t="str">
        <f t="shared" ca="1" si="116"/>
        <v/>
      </c>
      <c r="AP140" s="43" t="str">
        <f t="shared" ca="1" si="117"/>
        <v/>
      </c>
      <c r="AQ140" s="21">
        <f t="shared" ca="1" si="118"/>
        <v>0</v>
      </c>
      <c r="AR140" s="66">
        <f t="shared" ca="1" si="119"/>
        <v>0</v>
      </c>
      <c r="AS140" s="89">
        <f t="shared" ca="1" si="92"/>
        <v>0</v>
      </c>
      <c r="AT140" s="34">
        <f t="shared" ref="AT140:AT203" ca="1" si="120">IF($A140&lt;&gt;"",IF(AS140=0,AT139,IF(AND(AS140&gt;0,AT139&gt;1),1,IF(AND(AT139&gt;0,AS140&lt;0),AT139+1,AT139))))</f>
        <v>1</v>
      </c>
      <c r="AU140" s="24">
        <f t="shared" ca="1" si="94"/>
        <v>0</v>
      </c>
      <c r="AV140" s="17">
        <f t="shared" ca="1" si="95"/>
        <v>0</v>
      </c>
      <c r="AW140" s="44">
        <f t="shared" ca="1" si="96"/>
        <v>0</v>
      </c>
      <c r="AX140" s="15">
        <f t="shared" ca="1" si="97"/>
        <v>0</v>
      </c>
      <c r="AY140" s="44">
        <f t="shared" ca="1" si="87"/>
        <v>0</v>
      </c>
      <c r="AZ140" s="40"/>
      <c r="BA140" s="40"/>
      <c r="BB140" s="40"/>
      <c r="BC140" s="40"/>
      <c r="BD140" s="40"/>
      <c r="BE140" s="40"/>
      <c r="BF140" s="40"/>
      <c r="BG140" s="40"/>
      <c r="BH140" s="40"/>
      <c r="BI140" s="40"/>
      <c r="BJ140" s="40"/>
      <c r="BK140" s="40"/>
      <c r="BL140" s="40"/>
      <c r="BM140" s="40"/>
      <c r="BN140" s="40"/>
      <c r="BO140" s="40"/>
      <c r="BP140" s="40"/>
      <c r="BQ140" s="40"/>
      <c r="BR140" s="40"/>
      <c r="BS140" s="40"/>
      <c r="BT140" s="40"/>
      <c r="BU140" s="40"/>
      <c r="BV140" s="40"/>
      <c r="BW140" s="40"/>
      <c r="BX140" s="40"/>
      <c r="BY140" s="40"/>
      <c r="BZ140" s="40"/>
      <c r="CA140" s="40"/>
      <c r="CB140" s="40"/>
      <c r="CC140" s="40"/>
      <c r="CD140" s="40"/>
      <c r="CE140" s="40"/>
      <c r="CF140" s="40"/>
      <c r="CG140" s="40"/>
      <c r="CH140" s="40"/>
      <c r="CI140" s="40"/>
      <c r="CJ140" s="40"/>
      <c r="CK140" s="40"/>
      <c r="CL140" s="40"/>
      <c r="CM140" s="40"/>
      <c r="CN140" s="40"/>
      <c r="CO140" s="40"/>
      <c r="CP140" s="40"/>
      <c r="CQ140" s="40"/>
      <c r="CR140" s="40"/>
      <c r="CS140" s="40"/>
      <c r="CT140" s="40"/>
      <c r="CU140" s="40"/>
      <c r="CV140" s="40"/>
      <c r="CW140" s="40"/>
      <c r="CX140" s="40"/>
      <c r="CY140" s="40"/>
      <c r="CZ140" s="40"/>
      <c r="DA140" s="40"/>
      <c r="DB140" s="40"/>
      <c r="DC140" s="40"/>
      <c r="DD140" s="40"/>
      <c r="DE140" s="40"/>
      <c r="DF140" s="40"/>
      <c r="DG140" s="40"/>
      <c r="DH140" s="40"/>
      <c r="DI140" s="40"/>
      <c r="DJ140" s="40"/>
      <c r="DK140" s="40"/>
      <c r="DL140" s="40"/>
      <c r="DM140" s="40"/>
      <c r="DN140" s="40"/>
      <c r="DO140" s="40"/>
      <c r="DP140" s="40"/>
      <c r="DQ140" s="40"/>
      <c r="DR140" s="40"/>
      <c r="DS140" s="40"/>
      <c r="DT140" s="40"/>
      <c r="DU140" s="40"/>
      <c r="DV140" s="50" t="e">
        <f>IF(#REF!&lt;&gt;"",#REF!&amp;",","")</f>
        <v>#REF!</v>
      </c>
      <c r="DW140" s="50" t="e">
        <f>IF(#REF!&lt;&gt;"",#REF!&amp;",","")</f>
        <v>#REF!</v>
      </c>
      <c r="DX140" s="50" t="e">
        <f>IF(#REF!&lt;&gt;"",#REF!&amp;",","")</f>
        <v>#REF!</v>
      </c>
      <c r="DY140" s="50" t="e">
        <f>IF(#REF!="","",CONCATENATE(#REF!,","))</f>
        <v>#REF!</v>
      </c>
      <c r="DZ140" s="50" t="e">
        <f>IF(#REF!="","",CONCATENATE(#REF!,","))</f>
        <v>#REF!</v>
      </c>
      <c r="EA140" s="50" t="e">
        <f>IF(#REF!="","",CONCATENATE(#REF!,","))</f>
        <v>#REF!</v>
      </c>
      <c r="EB140" s="52" t="e">
        <f>IF(#REF!&lt;&gt;"",#REF!&amp;",","")</f>
        <v>#REF!</v>
      </c>
      <c r="EC140" s="52" t="e">
        <f>IF(#REF!&lt;&gt;"",#REF!&amp;",","")</f>
        <v>#REF!</v>
      </c>
      <c r="ED140" s="52" t="e">
        <f>IF(#REF!&lt;&gt;"",#REF!&amp;",","")</f>
        <v>#REF!</v>
      </c>
      <c r="EE140" s="52" t="e">
        <f>IF(#REF!="","",CONCATENATE(#REF!,","))</f>
        <v>#REF!</v>
      </c>
      <c r="EF140" s="52" t="e">
        <f>IF(#REF!="","",CONCATENATE(#REF!,","))</f>
        <v>#REF!</v>
      </c>
      <c r="EG140" s="52" t="e">
        <f>IF(#REF!="","",CONCATENATE(#REF!,","))</f>
        <v>#REF!</v>
      </c>
      <c r="EK140" s="36"/>
      <c r="EW140" s="88">
        <f t="shared" ca="1" si="98"/>
        <v>34</v>
      </c>
    </row>
    <row r="141" spans="1:153" ht="15">
      <c r="A141" s="88">
        <f t="shared" ca="1" si="93"/>
        <v>11</v>
      </c>
      <c r="B141" s="21" t="str">
        <f t="shared" ca="1" si="88"/>
        <v>DB</v>
      </c>
      <c r="C141" s="7" t="str">
        <f t="shared" ca="1" si="84"/>
        <v/>
      </c>
      <c r="D141" s="34">
        <f t="shared" ca="1" si="85"/>
        <v>0</v>
      </c>
      <c r="E141" s="7" t="str">
        <f t="shared" si="86"/>
        <v/>
      </c>
      <c r="F141" s="33" t="str">
        <f t="shared" ca="1" si="89"/>
        <v>B</v>
      </c>
      <c r="G141" s="21">
        <f ca="1">COUNTIF($F$5:$F141,G$4)</f>
        <v>72</v>
      </c>
      <c r="H141" s="21">
        <f ca="1">COUNTIF($F$5:$F141,H$4)</f>
        <v>65</v>
      </c>
      <c r="I141" s="112">
        <f t="shared" ca="1" si="99"/>
        <v>2</v>
      </c>
      <c r="J141" s="112">
        <f t="shared" ca="1" si="100"/>
        <v>0</v>
      </c>
      <c r="K141" s="114" t="str">
        <f ca="1">IF($A141&lt;&gt;"",IF(AND(K140="PB",I141&gt;=$W$2),"Bet",IF(K140&lt;&gt;"",K140,IF(AND(I141=0,MAX(I$5:$I140)&gt;=$W$1),"PB",""))),"")</f>
        <v/>
      </c>
      <c r="L141" s="114" t="str">
        <f ca="1">IF($A141&lt;&gt;"",IF(AND(L140="PB",J141&gt;=$W$2),"Bet",IF(L140&lt;&gt;"",L140,IF(AND(J141=0,MAX(J$5:$J140)&gt;=$W$1),"PB",""))),"")</f>
        <v/>
      </c>
      <c r="M141" s="41">
        <f t="shared" ca="1" si="105"/>
        <v>1</v>
      </c>
      <c r="N141" s="34">
        <f t="shared" ref="N141:N204" ca="1" si="121">IF($A141&lt;&gt;"",IF(P141="",N140,IF(AND(P141="W",N140&gt;1),N140-1,IF(AND(N140&gt;0,P141="L"),N140+1,N140))),"")</f>
        <v>1</v>
      </c>
      <c r="O141" s="43" t="str">
        <f t="shared" ca="1" si="106"/>
        <v/>
      </c>
      <c r="P141" s="43" t="str">
        <f t="shared" ca="1" si="107"/>
        <v/>
      </c>
      <c r="Q141" s="21">
        <f t="shared" ca="1" si="108"/>
        <v>0</v>
      </c>
      <c r="R141" s="66">
        <f t="shared" ca="1" si="109"/>
        <v>0</v>
      </c>
      <c r="S141" s="33" t="str">
        <f t="shared" ca="1" si="90"/>
        <v>O</v>
      </c>
      <c r="T141" s="21">
        <f ca="1">COUNTIF($S$5:$S141,T$4)</f>
        <v>71</v>
      </c>
      <c r="U141" s="21">
        <f ca="1">COUNTIF($S$5:$S141,U$4)</f>
        <v>66</v>
      </c>
      <c r="V141" s="112">
        <f t="shared" ca="1" si="101"/>
        <v>1</v>
      </c>
      <c r="W141" s="112">
        <f t="shared" ca="1" si="102"/>
        <v>0</v>
      </c>
      <c r="X141" s="114" t="str">
        <f ca="1">IF($A141&lt;&gt;"",IF(AND(X140="PB",V141&gt;=$W$2),"Bet",IF(X140&lt;&gt;"",X140,IF(AND(V141=0,MAX($V$5:V140)&gt;=$W$1),"PB",""))),"")</f>
        <v/>
      </c>
      <c r="Y141" s="114" t="str">
        <f ca="1">IF($A141&lt;&gt;"",IF(AND(Y140="PB",W141&gt;=$W$2),"Bet",IF(Y140&lt;&gt;"",Y140,IF(AND(W141=0,MAX($W$5:W140)&gt;=$W$1),"PB",""))),"")</f>
        <v/>
      </c>
      <c r="Z141" s="41">
        <f t="shared" ca="1" si="110"/>
        <v>1</v>
      </c>
      <c r="AA141" s="34">
        <f t="shared" ref="AA141:AA204" ca="1" si="122">IF($A141&lt;&gt;"",IF(AC141="",AA140,IF(AND(AC141="W",AA140&gt;1),AA140-1,IF(AND(AA140&gt;0,AC141="L"),AA140+1,AA140))),"")</f>
        <v>1</v>
      </c>
      <c r="AB141" s="43" t="str">
        <f t="shared" ca="1" si="111"/>
        <v/>
      </c>
      <c r="AC141" s="43" t="str">
        <f t="shared" ca="1" si="112"/>
        <v/>
      </c>
      <c r="AD141" s="21">
        <f t="shared" ca="1" si="113"/>
        <v>0</v>
      </c>
      <c r="AE141" s="66">
        <f t="shared" ca="1" si="114"/>
        <v>0</v>
      </c>
      <c r="AF141" s="33" t="str">
        <f t="shared" ca="1" si="91"/>
        <v>L</v>
      </c>
      <c r="AG141" s="21">
        <f ca="1">COUNTIF($AF$5:$AF141,AG$4)</f>
        <v>68</v>
      </c>
      <c r="AH141" s="21">
        <f ca="1">COUNTIF($AF$5:$AF141,AH$4)</f>
        <v>69</v>
      </c>
      <c r="AI141" s="112">
        <f t="shared" ca="1" si="103"/>
        <v>1</v>
      </c>
      <c r="AJ141" s="112">
        <f t="shared" ca="1" si="104"/>
        <v>0</v>
      </c>
      <c r="AK141" s="114" t="str">
        <f ca="1">IF($A141&lt;&gt;"",IF(AND(AK140="PB",AI141&gt;=$W$2),"Bet",IF(AK140&lt;&gt;"",AK140,IF(AND(AI141=0,MAX($AI$5:AI140)&gt;=$W$1),"PB",""))),"")</f>
        <v/>
      </c>
      <c r="AL141" s="114" t="str">
        <f ca="1">IF($A141&lt;&gt;"",IF(AND(AL140="PB",AJ141&gt;=$W$2),"Bet",IF(AL140&lt;&gt;"",AL140,IF(AND(AJ141=0,MAX($AJ$5:AJ140)&gt;=$W$1),"PB",""))),"")</f>
        <v/>
      </c>
      <c r="AM141" s="41">
        <f t="shared" ca="1" si="115"/>
        <v>1</v>
      </c>
      <c r="AN141" s="34">
        <f t="shared" ref="AN141:AN204" ca="1" si="123">IF($A141&lt;&gt;"",IF(AP141="",AN140,IF(AND(AP141="W",AN140&gt;1),AN140-1,IF(AND(AN140&gt;0,AP141="L"),AN140+1,AN140))),"")</f>
        <v>1</v>
      </c>
      <c r="AO141" s="43" t="str">
        <f t="shared" ca="1" si="116"/>
        <v/>
      </c>
      <c r="AP141" s="43" t="str">
        <f t="shared" ca="1" si="117"/>
        <v/>
      </c>
      <c r="AQ141" s="21">
        <f t="shared" ca="1" si="118"/>
        <v>0</v>
      </c>
      <c r="AR141" s="66">
        <f t="shared" ca="1" si="119"/>
        <v>0</v>
      </c>
      <c r="AS141" s="89">
        <f t="shared" ca="1" si="92"/>
        <v>0</v>
      </c>
      <c r="AT141" s="34">
        <f t="shared" ca="1" si="120"/>
        <v>1</v>
      </c>
      <c r="AU141" s="24">
        <f t="shared" ca="1" si="94"/>
        <v>0</v>
      </c>
      <c r="AV141" s="17">
        <f t="shared" ca="1" si="95"/>
        <v>0</v>
      </c>
      <c r="AW141" s="44">
        <f t="shared" ca="1" si="96"/>
        <v>0</v>
      </c>
      <c r="AX141" s="15">
        <f t="shared" ca="1" si="97"/>
        <v>0</v>
      </c>
      <c r="AY141" s="44">
        <f t="shared" ca="1" si="87"/>
        <v>0</v>
      </c>
      <c r="AZ141" s="40"/>
      <c r="BA141" s="40"/>
      <c r="BB141" s="40"/>
      <c r="BC141" s="40"/>
      <c r="BD141" s="40"/>
      <c r="BE141" s="40"/>
      <c r="BF141" s="40"/>
      <c r="BG141" s="40"/>
      <c r="BH141" s="40"/>
      <c r="BI141" s="40"/>
      <c r="BJ141" s="40"/>
      <c r="BK141" s="40"/>
      <c r="BL141" s="40"/>
      <c r="BM141" s="40"/>
      <c r="BN141" s="40"/>
      <c r="BO141" s="40"/>
      <c r="BP141" s="40"/>
      <c r="BQ141" s="40"/>
      <c r="BR141" s="40"/>
      <c r="BS141" s="40"/>
      <c r="BT141" s="40"/>
      <c r="BU141" s="40"/>
      <c r="BV141" s="40"/>
      <c r="BW141" s="40"/>
      <c r="BX141" s="40"/>
      <c r="BY141" s="40"/>
      <c r="BZ141" s="40"/>
      <c r="CA141" s="40"/>
      <c r="CB141" s="40"/>
      <c r="CC141" s="40"/>
      <c r="CD141" s="40"/>
      <c r="CE141" s="40"/>
      <c r="CF141" s="40"/>
      <c r="CG141" s="40"/>
      <c r="CH141" s="40"/>
      <c r="CI141" s="40"/>
      <c r="CJ141" s="40"/>
      <c r="CK141" s="40"/>
      <c r="CL141" s="40"/>
      <c r="CM141" s="40"/>
      <c r="CN141" s="40"/>
      <c r="CO141" s="40"/>
      <c r="CP141" s="40"/>
      <c r="CQ141" s="40"/>
      <c r="CR141" s="40"/>
      <c r="CS141" s="40"/>
      <c r="CT141" s="40"/>
      <c r="CU141" s="40"/>
      <c r="CV141" s="40"/>
      <c r="CW141" s="40"/>
      <c r="CX141" s="40"/>
      <c r="CY141" s="40"/>
      <c r="CZ141" s="40"/>
      <c r="DA141" s="40"/>
      <c r="DB141" s="40"/>
      <c r="DC141" s="40"/>
      <c r="DD141" s="40"/>
      <c r="DE141" s="40"/>
      <c r="DF141" s="40"/>
      <c r="DG141" s="40"/>
      <c r="DH141" s="40"/>
      <c r="DI141" s="40"/>
      <c r="DJ141" s="40"/>
      <c r="DK141" s="40"/>
      <c r="DL141" s="40"/>
      <c r="DM141" s="40"/>
      <c r="DN141" s="40"/>
      <c r="DO141" s="40"/>
      <c r="DP141" s="40"/>
      <c r="DQ141" s="40"/>
      <c r="DR141" s="40"/>
      <c r="DS141" s="40"/>
      <c r="DT141" s="40"/>
      <c r="DU141" s="40"/>
      <c r="DV141" s="50" t="e">
        <f>IF(#REF!&lt;&gt;"",#REF!&amp;",","")</f>
        <v>#REF!</v>
      </c>
      <c r="DW141" s="50" t="e">
        <f>IF(#REF!&lt;&gt;"",#REF!&amp;",","")</f>
        <v>#REF!</v>
      </c>
      <c r="DX141" s="50" t="e">
        <f>IF(#REF!&lt;&gt;"",#REF!&amp;",","")</f>
        <v>#REF!</v>
      </c>
      <c r="DY141" s="50" t="e">
        <f>IF(#REF!="","",CONCATENATE(#REF!,","))</f>
        <v>#REF!</v>
      </c>
      <c r="DZ141" s="50" t="e">
        <f>IF(#REF!="","",CONCATENATE(#REF!,","))</f>
        <v>#REF!</v>
      </c>
      <c r="EA141" s="50" t="e">
        <f>IF(#REF!="","",CONCATENATE(#REF!,","))</f>
        <v>#REF!</v>
      </c>
      <c r="EB141" s="52" t="e">
        <f>IF(#REF!&lt;&gt;"",#REF!&amp;",","")</f>
        <v>#REF!</v>
      </c>
      <c r="EC141" s="52" t="e">
        <f>IF(#REF!&lt;&gt;"",#REF!&amp;",","")</f>
        <v>#REF!</v>
      </c>
      <c r="ED141" s="52" t="e">
        <f>IF(#REF!&lt;&gt;"",#REF!&amp;",","")</f>
        <v>#REF!</v>
      </c>
      <c r="EE141" s="52" t="e">
        <f>IF(#REF!="","",CONCATENATE(#REF!,","))</f>
        <v>#REF!</v>
      </c>
      <c r="EF141" s="52" t="e">
        <f>IF(#REF!="","",CONCATENATE(#REF!,","))</f>
        <v>#REF!</v>
      </c>
      <c r="EG141" s="52" t="e">
        <f>IF(#REF!="","",CONCATENATE(#REF!,","))</f>
        <v>#REF!</v>
      </c>
      <c r="EK141" s="36"/>
      <c r="EW141" s="88">
        <f t="shared" ca="1" si="98"/>
        <v>22</v>
      </c>
    </row>
    <row r="142" spans="1:153" ht="15">
      <c r="A142" s="88">
        <f t="shared" ca="1" si="93"/>
        <v>32</v>
      </c>
      <c r="B142" s="21" t="str">
        <f t="shared" ca="1" si="88"/>
        <v>DB</v>
      </c>
      <c r="C142" s="7" t="str">
        <f t="shared" ca="1" si="84"/>
        <v/>
      </c>
      <c r="D142" s="34">
        <f t="shared" ca="1" si="85"/>
        <v>0</v>
      </c>
      <c r="E142" s="7" t="str">
        <f t="shared" si="86"/>
        <v/>
      </c>
      <c r="F142" s="33" t="str">
        <f t="shared" ca="1" si="89"/>
        <v>R</v>
      </c>
      <c r="G142" s="21">
        <f ca="1">COUNTIF($F$5:$F142,G$4)</f>
        <v>73</v>
      </c>
      <c r="H142" s="21">
        <f ca="1">COUNTIF($F$5:$F142,H$4)</f>
        <v>65</v>
      </c>
      <c r="I142" s="112">
        <f t="shared" ca="1" si="99"/>
        <v>0</v>
      </c>
      <c r="J142" s="112">
        <f t="shared" ca="1" si="100"/>
        <v>1</v>
      </c>
      <c r="K142" s="114" t="str">
        <f ca="1">IF($A142&lt;&gt;"",IF(AND(K141="PB",I142&gt;=$W$2),"Bet",IF(K141&lt;&gt;"",K141,IF(AND(I142=0,MAX(I$5:$I141)&gt;=$W$1),"PB",""))),"")</f>
        <v/>
      </c>
      <c r="L142" s="114" t="str">
        <f ca="1">IF($A142&lt;&gt;"",IF(AND(L141="PB",J142&gt;=$W$2),"Bet",IF(L141&lt;&gt;"",L141,IF(AND(J142=0,MAX(J$5:$J141)&gt;=$W$1),"PB",""))),"")</f>
        <v/>
      </c>
      <c r="M142" s="41">
        <f t="shared" ca="1" si="105"/>
        <v>1</v>
      </c>
      <c r="N142" s="34">
        <f t="shared" ca="1" si="121"/>
        <v>1</v>
      </c>
      <c r="O142" s="43" t="str">
        <f t="shared" ca="1" si="106"/>
        <v/>
      </c>
      <c r="P142" s="43" t="str">
        <f t="shared" ca="1" si="107"/>
        <v/>
      </c>
      <c r="Q142" s="21">
        <f t="shared" ca="1" si="108"/>
        <v>0</v>
      </c>
      <c r="R142" s="66">
        <f t="shared" ca="1" si="109"/>
        <v>0</v>
      </c>
      <c r="S142" s="33" t="str">
        <f t="shared" ca="1" si="90"/>
        <v>E</v>
      </c>
      <c r="T142" s="21">
        <f ca="1">COUNTIF($S$5:$S142,T$4)</f>
        <v>72</v>
      </c>
      <c r="U142" s="21">
        <f ca="1">COUNTIF($S$5:$S142,U$4)</f>
        <v>66</v>
      </c>
      <c r="V142" s="112">
        <f t="shared" ca="1" si="101"/>
        <v>0</v>
      </c>
      <c r="W142" s="112">
        <f t="shared" ca="1" si="102"/>
        <v>1</v>
      </c>
      <c r="X142" s="114" t="str">
        <f ca="1">IF($A142&lt;&gt;"",IF(AND(X141="PB",V142&gt;=$W$2),"Bet",IF(X141&lt;&gt;"",X141,IF(AND(V142=0,MAX($V$5:V141)&gt;=$W$1),"PB",""))),"")</f>
        <v/>
      </c>
      <c r="Y142" s="114" t="str">
        <f ca="1">IF($A142&lt;&gt;"",IF(AND(Y141="PB",W142&gt;=$W$2),"Bet",IF(Y141&lt;&gt;"",Y141,IF(AND(W142=0,MAX($W$5:W141)&gt;=$W$1),"PB",""))),"")</f>
        <v/>
      </c>
      <c r="Z142" s="41">
        <f t="shared" ca="1" si="110"/>
        <v>1</v>
      </c>
      <c r="AA142" s="34">
        <f t="shared" ca="1" si="122"/>
        <v>1</v>
      </c>
      <c r="AB142" s="43" t="str">
        <f t="shared" ca="1" si="111"/>
        <v/>
      </c>
      <c r="AC142" s="43" t="str">
        <f t="shared" ca="1" si="112"/>
        <v/>
      </c>
      <c r="AD142" s="21">
        <f t="shared" ca="1" si="113"/>
        <v>0</v>
      </c>
      <c r="AE142" s="66">
        <f t="shared" ca="1" si="114"/>
        <v>0</v>
      </c>
      <c r="AF142" s="33" t="str">
        <f t="shared" ca="1" si="91"/>
        <v>H</v>
      </c>
      <c r="AG142" s="21">
        <f ca="1">COUNTIF($AF$5:$AF142,AG$4)</f>
        <v>69</v>
      </c>
      <c r="AH142" s="21">
        <f ca="1">COUNTIF($AF$5:$AF142,AH$4)</f>
        <v>69</v>
      </c>
      <c r="AI142" s="112">
        <f t="shared" ca="1" si="103"/>
        <v>0</v>
      </c>
      <c r="AJ142" s="112">
        <f t="shared" ca="1" si="104"/>
        <v>1</v>
      </c>
      <c r="AK142" s="114" t="str">
        <f ca="1">IF($A142&lt;&gt;"",IF(AND(AK141="PB",AI142&gt;=$W$2),"Bet",IF(AK141&lt;&gt;"",AK141,IF(AND(AI142=0,MAX($AI$5:AI141)&gt;=$W$1),"PB",""))),"")</f>
        <v/>
      </c>
      <c r="AL142" s="114" t="str">
        <f ca="1">IF($A142&lt;&gt;"",IF(AND(AL141="PB",AJ142&gt;=$W$2),"Bet",IF(AL141&lt;&gt;"",AL141,IF(AND(AJ142=0,MAX($AJ$5:AJ141)&gt;=$W$1),"PB",""))),"")</f>
        <v/>
      </c>
      <c r="AM142" s="41">
        <f t="shared" ca="1" si="115"/>
        <v>1</v>
      </c>
      <c r="AN142" s="34">
        <f t="shared" ca="1" si="123"/>
        <v>1</v>
      </c>
      <c r="AO142" s="43" t="str">
        <f t="shared" ca="1" si="116"/>
        <v/>
      </c>
      <c r="AP142" s="43" t="str">
        <f t="shared" ca="1" si="117"/>
        <v/>
      </c>
      <c r="AQ142" s="21">
        <f t="shared" ca="1" si="118"/>
        <v>0</v>
      </c>
      <c r="AR142" s="66">
        <f t="shared" ca="1" si="119"/>
        <v>0</v>
      </c>
      <c r="AS142" s="89">
        <f t="shared" ca="1" si="92"/>
        <v>0</v>
      </c>
      <c r="AT142" s="34">
        <f t="shared" ca="1" si="120"/>
        <v>1</v>
      </c>
      <c r="AU142" s="24">
        <f t="shared" ca="1" si="94"/>
        <v>0</v>
      </c>
      <c r="AV142" s="17">
        <f t="shared" ca="1" si="95"/>
        <v>0</v>
      </c>
      <c r="AW142" s="44">
        <f t="shared" ca="1" si="96"/>
        <v>0</v>
      </c>
      <c r="AX142" s="15">
        <f t="shared" ca="1" si="97"/>
        <v>0</v>
      </c>
      <c r="AY142" s="44">
        <f t="shared" ca="1" si="87"/>
        <v>0</v>
      </c>
      <c r="AZ142" s="40"/>
      <c r="BA142" s="40"/>
      <c r="BB142" s="40"/>
      <c r="BC142" s="40"/>
      <c r="BD142" s="40"/>
      <c r="BE142" s="40"/>
      <c r="BF142" s="40"/>
      <c r="BG142" s="40"/>
      <c r="BH142" s="40"/>
      <c r="BI142" s="40"/>
      <c r="BJ142" s="40"/>
      <c r="BK142" s="40"/>
      <c r="BL142" s="40"/>
      <c r="BM142" s="40"/>
      <c r="BN142" s="40"/>
      <c r="BO142" s="40"/>
      <c r="BP142" s="40"/>
      <c r="BQ142" s="40"/>
      <c r="BR142" s="40"/>
      <c r="BS142" s="40"/>
      <c r="BT142" s="40"/>
      <c r="BU142" s="40"/>
      <c r="BV142" s="40"/>
      <c r="BW142" s="40"/>
      <c r="BX142" s="40"/>
      <c r="BY142" s="40"/>
      <c r="BZ142" s="40"/>
      <c r="CA142" s="40"/>
      <c r="CB142" s="40"/>
      <c r="CC142" s="40"/>
      <c r="CD142" s="40"/>
      <c r="CE142" s="40"/>
      <c r="CF142" s="40"/>
      <c r="CG142" s="40"/>
      <c r="CH142" s="40"/>
      <c r="CI142" s="40"/>
      <c r="CJ142" s="40"/>
      <c r="CK142" s="40"/>
      <c r="CL142" s="40"/>
      <c r="CM142" s="40"/>
      <c r="CN142" s="40"/>
      <c r="CO142" s="40"/>
      <c r="CP142" s="40"/>
      <c r="CQ142" s="40"/>
      <c r="CR142" s="40"/>
      <c r="CS142" s="40"/>
      <c r="CT142" s="40"/>
      <c r="CU142" s="40"/>
      <c r="CV142" s="40"/>
      <c r="CW142" s="40"/>
      <c r="CX142" s="40"/>
      <c r="CY142" s="40"/>
      <c r="CZ142" s="40"/>
      <c r="DA142" s="40"/>
      <c r="DB142" s="40"/>
      <c r="DC142" s="40"/>
      <c r="DD142" s="40"/>
      <c r="DE142" s="40"/>
      <c r="DF142" s="40"/>
      <c r="DG142" s="40"/>
      <c r="DH142" s="40"/>
      <c r="DI142" s="40"/>
      <c r="DJ142" s="40"/>
      <c r="DK142" s="40"/>
      <c r="DL142" s="40"/>
      <c r="DM142" s="40"/>
      <c r="DN142" s="40"/>
      <c r="DO142" s="40"/>
      <c r="DP142" s="40"/>
      <c r="DQ142" s="40"/>
      <c r="DR142" s="40"/>
      <c r="DS142" s="40"/>
      <c r="DT142" s="40"/>
      <c r="DU142" s="40"/>
      <c r="DV142" s="50" t="e">
        <f>IF(#REF!&lt;&gt;"",#REF!&amp;",","")</f>
        <v>#REF!</v>
      </c>
      <c r="DW142" s="50" t="e">
        <f>IF(#REF!&lt;&gt;"",#REF!&amp;",","")</f>
        <v>#REF!</v>
      </c>
      <c r="DX142" s="50" t="e">
        <f>IF(#REF!&lt;&gt;"",#REF!&amp;",","")</f>
        <v>#REF!</v>
      </c>
      <c r="DY142" s="50" t="e">
        <f>IF(#REF!="","",CONCATENATE(#REF!,","))</f>
        <v>#REF!</v>
      </c>
      <c r="DZ142" s="50" t="e">
        <f>IF(#REF!="","",CONCATENATE(#REF!,","))</f>
        <v>#REF!</v>
      </c>
      <c r="EA142" s="50" t="e">
        <f>IF(#REF!="","",CONCATENATE(#REF!,","))</f>
        <v>#REF!</v>
      </c>
      <c r="EB142" s="52" t="e">
        <f>IF(#REF!&lt;&gt;"",#REF!&amp;",","")</f>
        <v>#REF!</v>
      </c>
      <c r="EC142" s="52" t="e">
        <f>IF(#REF!&lt;&gt;"",#REF!&amp;",","")</f>
        <v>#REF!</v>
      </c>
      <c r="ED142" s="52" t="e">
        <f>IF(#REF!&lt;&gt;"",#REF!&amp;",","")</f>
        <v>#REF!</v>
      </c>
      <c r="EE142" s="52" t="e">
        <f>IF(#REF!="","",CONCATENATE(#REF!,","))</f>
        <v>#REF!</v>
      </c>
      <c r="EF142" s="52" t="e">
        <f>IF(#REF!="","",CONCATENATE(#REF!,","))</f>
        <v>#REF!</v>
      </c>
      <c r="EG142" s="52" t="e">
        <f>IF(#REF!="","",CONCATENATE(#REF!,","))</f>
        <v>#REF!</v>
      </c>
      <c r="EK142" s="36"/>
      <c r="EW142" s="88">
        <f t="shared" ca="1" si="98"/>
        <v>6</v>
      </c>
    </row>
    <row r="143" spans="1:153" ht="15">
      <c r="A143" s="88">
        <f t="shared" ca="1" si="93"/>
        <v>33</v>
      </c>
      <c r="B143" s="21" t="str">
        <f t="shared" ca="1" si="88"/>
        <v>DB</v>
      </c>
      <c r="C143" s="7" t="str">
        <f t="shared" ca="1" si="84"/>
        <v/>
      </c>
      <c r="D143" s="34">
        <f t="shared" ca="1" si="85"/>
        <v>0</v>
      </c>
      <c r="E143" s="7" t="str">
        <f t="shared" si="86"/>
        <v/>
      </c>
      <c r="F143" s="33" t="str">
        <f t="shared" ca="1" si="89"/>
        <v>B</v>
      </c>
      <c r="G143" s="21">
        <f ca="1">COUNTIF($F$5:$F143,G$4)</f>
        <v>73</v>
      </c>
      <c r="H143" s="21">
        <f ca="1">COUNTIF($F$5:$F143,H$4)</f>
        <v>66</v>
      </c>
      <c r="I143" s="112">
        <f t="shared" ca="1" si="99"/>
        <v>1</v>
      </c>
      <c r="J143" s="112">
        <f t="shared" ca="1" si="100"/>
        <v>0</v>
      </c>
      <c r="K143" s="114" t="str">
        <f ca="1">IF($A143&lt;&gt;"",IF(AND(K142="PB",I143&gt;=$W$2),"Bet",IF(K142&lt;&gt;"",K142,IF(AND(I143=0,MAX(I$5:$I142)&gt;=$W$1),"PB",""))),"")</f>
        <v/>
      </c>
      <c r="L143" s="114" t="str">
        <f ca="1">IF($A143&lt;&gt;"",IF(AND(L142="PB",J143&gt;=$W$2),"Bet",IF(L142&lt;&gt;"",L142,IF(AND(J143=0,MAX(J$5:$J142)&gt;=$W$1),"PB",""))),"")</f>
        <v/>
      </c>
      <c r="M143" s="41">
        <f t="shared" ca="1" si="105"/>
        <v>1</v>
      </c>
      <c r="N143" s="34">
        <f t="shared" ca="1" si="121"/>
        <v>1</v>
      </c>
      <c r="O143" s="43" t="str">
        <f t="shared" ca="1" si="106"/>
        <v/>
      </c>
      <c r="P143" s="43" t="str">
        <f t="shared" ca="1" si="107"/>
        <v/>
      </c>
      <c r="Q143" s="21">
        <f t="shared" ca="1" si="108"/>
        <v>0</v>
      </c>
      <c r="R143" s="66">
        <f t="shared" ca="1" si="109"/>
        <v>0</v>
      </c>
      <c r="S143" s="33" t="str">
        <f t="shared" ca="1" si="90"/>
        <v>O</v>
      </c>
      <c r="T143" s="21">
        <f ca="1">COUNTIF($S$5:$S143,T$4)</f>
        <v>72</v>
      </c>
      <c r="U143" s="21">
        <f ca="1">COUNTIF($S$5:$S143,U$4)</f>
        <v>67</v>
      </c>
      <c r="V143" s="112">
        <f t="shared" ca="1" si="101"/>
        <v>1</v>
      </c>
      <c r="W143" s="112">
        <f t="shared" ca="1" si="102"/>
        <v>0</v>
      </c>
      <c r="X143" s="114" t="str">
        <f ca="1">IF($A143&lt;&gt;"",IF(AND(X142="PB",V143&gt;=$W$2),"Bet",IF(X142&lt;&gt;"",X142,IF(AND(V143=0,MAX($V$5:V142)&gt;=$W$1),"PB",""))),"")</f>
        <v/>
      </c>
      <c r="Y143" s="114" t="str">
        <f ca="1">IF($A143&lt;&gt;"",IF(AND(Y142="PB",W143&gt;=$W$2),"Bet",IF(Y142&lt;&gt;"",Y142,IF(AND(W143=0,MAX($W$5:W142)&gt;=$W$1),"PB",""))),"")</f>
        <v/>
      </c>
      <c r="Z143" s="41">
        <f t="shared" ca="1" si="110"/>
        <v>1</v>
      </c>
      <c r="AA143" s="34">
        <f t="shared" ca="1" si="122"/>
        <v>1</v>
      </c>
      <c r="AB143" s="43" t="str">
        <f t="shared" ca="1" si="111"/>
        <v/>
      </c>
      <c r="AC143" s="43" t="str">
        <f t="shared" ca="1" si="112"/>
        <v/>
      </c>
      <c r="AD143" s="21">
        <f t="shared" ca="1" si="113"/>
        <v>0</v>
      </c>
      <c r="AE143" s="66">
        <f t="shared" ca="1" si="114"/>
        <v>0</v>
      </c>
      <c r="AF143" s="33" t="str">
        <f t="shared" ca="1" si="91"/>
        <v>H</v>
      </c>
      <c r="AG143" s="21">
        <f ca="1">COUNTIF($AF$5:$AF143,AG$4)</f>
        <v>70</v>
      </c>
      <c r="AH143" s="21">
        <f ca="1">COUNTIF($AF$5:$AF143,AH$4)</f>
        <v>69</v>
      </c>
      <c r="AI143" s="112">
        <f t="shared" ca="1" si="103"/>
        <v>0</v>
      </c>
      <c r="AJ143" s="112">
        <f t="shared" ca="1" si="104"/>
        <v>2</v>
      </c>
      <c r="AK143" s="114" t="str">
        <f ca="1">IF($A143&lt;&gt;"",IF(AND(AK142="PB",AI143&gt;=$W$2),"Bet",IF(AK142&lt;&gt;"",AK142,IF(AND(AI143=0,MAX($AI$5:AI142)&gt;=$W$1),"PB",""))),"")</f>
        <v/>
      </c>
      <c r="AL143" s="114" t="str">
        <f ca="1">IF($A143&lt;&gt;"",IF(AND(AL142="PB",AJ143&gt;=$W$2),"Bet",IF(AL142&lt;&gt;"",AL142,IF(AND(AJ143=0,MAX($AJ$5:AJ142)&gt;=$W$1),"PB",""))),"")</f>
        <v/>
      </c>
      <c r="AM143" s="41">
        <f t="shared" ca="1" si="115"/>
        <v>1</v>
      </c>
      <c r="AN143" s="34">
        <f t="shared" ca="1" si="123"/>
        <v>1</v>
      </c>
      <c r="AO143" s="43" t="str">
        <f t="shared" ca="1" si="116"/>
        <v/>
      </c>
      <c r="AP143" s="43" t="str">
        <f t="shared" ca="1" si="117"/>
        <v/>
      </c>
      <c r="AQ143" s="21">
        <f t="shared" ca="1" si="118"/>
        <v>0</v>
      </c>
      <c r="AR143" s="66">
        <f t="shared" ca="1" si="119"/>
        <v>0</v>
      </c>
      <c r="AS143" s="89">
        <f t="shared" ca="1" si="92"/>
        <v>0</v>
      </c>
      <c r="AT143" s="34">
        <f t="shared" ca="1" si="120"/>
        <v>1</v>
      </c>
      <c r="AU143" s="24">
        <f t="shared" ca="1" si="94"/>
        <v>0</v>
      </c>
      <c r="AV143" s="17">
        <f t="shared" ca="1" si="95"/>
        <v>0</v>
      </c>
      <c r="AW143" s="44">
        <f t="shared" ca="1" si="96"/>
        <v>0</v>
      </c>
      <c r="AX143" s="15">
        <f t="shared" ca="1" si="97"/>
        <v>0</v>
      </c>
      <c r="AY143" s="44">
        <f t="shared" ca="1" si="87"/>
        <v>0</v>
      </c>
      <c r="AZ143" s="40"/>
      <c r="BA143" s="40"/>
      <c r="BB143" s="40"/>
      <c r="BC143" s="40"/>
      <c r="BD143" s="40"/>
      <c r="BE143" s="40"/>
      <c r="BF143" s="40"/>
      <c r="BG143" s="40"/>
      <c r="BH143" s="40"/>
      <c r="BI143" s="40"/>
      <c r="BJ143" s="40"/>
      <c r="BK143" s="40"/>
      <c r="BL143" s="40"/>
      <c r="BM143" s="40"/>
      <c r="BN143" s="40"/>
      <c r="BO143" s="40"/>
      <c r="BP143" s="40"/>
      <c r="BQ143" s="40"/>
      <c r="BR143" s="40"/>
      <c r="BS143" s="40"/>
      <c r="BT143" s="40"/>
      <c r="BU143" s="40"/>
      <c r="BV143" s="40"/>
      <c r="BW143" s="40"/>
      <c r="BX143" s="40"/>
      <c r="BY143" s="40"/>
      <c r="BZ143" s="40"/>
      <c r="CA143" s="40"/>
      <c r="CB143" s="40"/>
      <c r="CC143" s="40"/>
      <c r="CD143" s="40"/>
      <c r="CE143" s="40"/>
      <c r="CF143" s="40"/>
      <c r="CG143" s="40"/>
      <c r="CH143" s="40"/>
      <c r="CI143" s="40"/>
      <c r="CJ143" s="40"/>
      <c r="CK143" s="40"/>
      <c r="CL143" s="40"/>
      <c r="CM143" s="40"/>
      <c r="CN143" s="40"/>
      <c r="CO143" s="40"/>
      <c r="CP143" s="40"/>
      <c r="CQ143" s="40"/>
      <c r="CR143" s="40"/>
      <c r="CS143" s="40"/>
      <c r="CT143" s="40"/>
      <c r="CU143" s="40"/>
      <c r="CV143" s="40"/>
      <c r="CW143" s="40"/>
      <c r="CX143" s="40"/>
      <c r="CY143" s="40"/>
      <c r="CZ143" s="40"/>
      <c r="DA143" s="40"/>
      <c r="DB143" s="40"/>
      <c r="DC143" s="40"/>
      <c r="DD143" s="40"/>
      <c r="DE143" s="40"/>
      <c r="DF143" s="40"/>
      <c r="DG143" s="40"/>
      <c r="DH143" s="40"/>
      <c r="DI143" s="40"/>
      <c r="DJ143" s="40"/>
      <c r="DK143" s="40"/>
      <c r="DL143" s="40"/>
      <c r="DM143" s="40"/>
      <c r="DN143" s="40"/>
      <c r="DO143" s="40"/>
      <c r="DP143" s="40"/>
      <c r="DQ143" s="40"/>
      <c r="DR143" s="40"/>
      <c r="DS143" s="40"/>
      <c r="DT143" s="40"/>
      <c r="DU143" s="40"/>
      <c r="DV143" s="50" t="e">
        <f>IF(#REF!&lt;&gt;"",#REF!&amp;",","")</f>
        <v>#REF!</v>
      </c>
      <c r="DW143" s="50" t="e">
        <f>IF(#REF!&lt;&gt;"",#REF!&amp;",","")</f>
        <v>#REF!</v>
      </c>
      <c r="DX143" s="50" t="e">
        <f>IF(#REF!&lt;&gt;"",#REF!&amp;",","")</f>
        <v>#REF!</v>
      </c>
      <c r="DY143" s="50" t="e">
        <f>IF(#REF!="","",CONCATENATE(#REF!,","))</f>
        <v>#REF!</v>
      </c>
      <c r="DZ143" s="50" t="e">
        <f>IF(#REF!="","",CONCATENATE(#REF!,","))</f>
        <v>#REF!</v>
      </c>
      <c r="EA143" s="50" t="e">
        <f>IF(#REF!="","",CONCATENATE(#REF!,","))</f>
        <v>#REF!</v>
      </c>
      <c r="EB143" s="52" t="e">
        <f>IF(#REF!&lt;&gt;"",#REF!&amp;",","")</f>
        <v>#REF!</v>
      </c>
      <c r="EC143" s="52" t="e">
        <f>IF(#REF!&lt;&gt;"",#REF!&amp;",","")</f>
        <v>#REF!</v>
      </c>
      <c r="ED143" s="52" t="e">
        <f>IF(#REF!&lt;&gt;"",#REF!&amp;",","")</f>
        <v>#REF!</v>
      </c>
      <c r="EE143" s="52" t="e">
        <f>IF(#REF!="","",CONCATENATE(#REF!,","))</f>
        <v>#REF!</v>
      </c>
      <c r="EF143" s="52" t="e">
        <f>IF(#REF!="","",CONCATENATE(#REF!,","))</f>
        <v>#REF!</v>
      </c>
      <c r="EG143" s="52" t="e">
        <f>IF(#REF!="","",CONCATENATE(#REF!,","))</f>
        <v>#REF!</v>
      </c>
      <c r="EK143" s="36"/>
      <c r="EW143" s="88">
        <f t="shared" ca="1" si="98"/>
        <v>15</v>
      </c>
    </row>
    <row r="144" spans="1:153" ht="15">
      <c r="A144" s="88">
        <f t="shared" ca="1" si="93"/>
        <v>17</v>
      </c>
      <c r="B144" s="21" t="str">
        <f t="shared" ca="1" si="88"/>
        <v>DB</v>
      </c>
      <c r="C144" s="7" t="str">
        <f t="shared" ca="1" si="84"/>
        <v/>
      </c>
      <c r="D144" s="34">
        <f t="shared" ca="1" si="85"/>
        <v>0</v>
      </c>
      <c r="E144" s="7" t="str">
        <f t="shared" si="86"/>
        <v/>
      </c>
      <c r="F144" s="33" t="str">
        <f t="shared" ca="1" si="89"/>
        <v>B</v>
      </c>
      <c r="G144" s="21">
        <f ca="1">COUNTIF($F$5:$F144,G$4)</f>
        <v>73</v>
      </c>
      <c r="H144" s="21">
        <f ca="1">COUNTIF($F$5:$F144,H$4)</f>
        <v>67</v>
      </c>
      <c r="I144" s="112">
        <f t="shared" ca="1" si="99"/>
        <v>2</v>
      </c>
      <c r="J144" s="112">
        <f t="shared" ca="1" si="100"/>
        <v>0</v>
      </c>
      <c r="K144" s="114" t="str">
        <f ca="1">IF($A144&lt;&gt;"",IF(AND(K143="PB",I144&gt;=$W$2),"Bet",IF(K143&lt;&gt;"",K143,IF(AND(I144=0,MAX(I$5:$I143)&gt;=$W$1),"PB",""))),"")</f>
        <v/>
      </c>
      <c r="L144" s="114" t="str">
        <f ca="1">IF($A144&lt;&gt;"",IF(AND(L143="PB",J144&gt;=$W$2),"Bet",IF(L143&lt;&gt;"",L143,IF(AND(J144=0,MAX(J$5:$J143)&gt;=$W$1),"PB",""))),"")</f>
        <v/>
      </c>
      <c r="M144" s="41">
        <f t="shared" ca="1" si="105"/>
        <v>1</v>
      </c>
      <c r="N144" s="34">
        <f t="shared" ca="1" si="121"/>
        <v>1</v>
      </c>
      <c r="O144" s="43" t="str">
        <f t="shared" ca="1" si="106"/>
        <v/>
      </c>
      <c r="P144" s="43" t="str">
        <f t="shared" ca="1" si="107"/>
        <v/>
      </c>
      <c r="Q144" s="21">
        <f t="shared" ca="1" si="108"/>
        <v>0</v>
      </c>
      <c r="R144" s="66">
        <f t="shared" ca="1" si="109"/>
        <v>0</v>
      </c>
      <c r="S144" s="33" t="str">
        <f t="shared" ca="1" si="90"/>
        <v>O</v>
      </c>
      <c r="T144" s="21">
        <f ca="1">COUNTIF($S$5:$S144,T$4)</f>
        <v>72</v>
      </c>
      <c r="U144" s="21">
        <f ca="1">COUNTIF($S$5:$S144,U$4)</f>
        <v>68</v>
      </c>
      <c r="V144" s="112">
        <f t="shared" ca="1" si="101"/>
        <v>2</v>
      </c>
      <c r="W144" s="112">
        <f t="shared" ca="1" si="102"/>
        <v>0</v>
      </c>
      <c r="X144" s="114" t="str">
        <f ca="1">IF($A144&lt;&gt;"",IF(AND(X143="PB",V144&gt;=$W$2),"Bet",IF(X143&lt;&gt;"",X143,IF(AND(V144=0,MAX($V$5:V143)&gt;=$W$1),"PB",""))),"")</f>
        <v/>
      </c>
      <c r="Y144" s="114" t="str">
        <f ca="1">IF($A144&lt;&gt;"",IF(AND(Y143="PB",W144&gt;=$W$2),"Bet",IF(Y143&lt;&gt;"",Y143,IF(AND(W144=0,MAX($W$5:W143)&gt;=$W$1),"PB",""))),"")</f>
        <v/>
      </c>
      <c r="Z144" s="41">
        <f t="shared" ca="1" si="110"/>
        <v>1</v>
      </c>
      <c r="AA144" s="34">
        <f t="shared" ca="1" si="122"/>
        <v>1</v>
      </c>
      <c r="AB144" s="43" t="str">
        <f t="shared" ca="1" si="111"/>
        <v/>
      </c>
      <c r="AC144" s="43" t="str">
        <f t="shared" ca="1" si="112"/>
        <v/>
      </c>
      <c r="AD144" s="21">
        <f t="shared" ca="1" si="113"/>
        <v>0</v>
      </c>
      <c r="AE144" s="66">
        <f t="shared" ca="1" si="114"/>
        <v>0</v>
      </c>
      <c r="AF144" s="33" t="str">
        <f t="shared" ca="1" si="91"/>
        <v>L</v>
      </c>
      <c r="AG144" s="21">
        <f ca="1">COUNTIF($AF$5:$AF144,AG$4)</f>
        <v>70</v>
      </c>
      <c r="AH144" s="21">
        <f ca="1">COUNTIF($AF$5:$AF144,AH$4)</f>
        <v>70</v>
      </c>
      <c r="AI144" s="112">
        <f t="shared" ca="1" si="103"/>
        <v>1</v>
      </c>
      <c r="AJ144" s="112">
        <f t="shared" ca="1" si="104"/>
        <v>0</v>
      </c>
      <c r="AK144" s="114" t="str">
        <f ca="1">IF($A144&lt;&gt;"",IF(AND(AK143="PB",AI144&gt;=$W$2),"Bet",IF(AK143&lt;&gt;"",AK143,IF(AND(AI144=0,MAX($AI$5:AI143)&gt;=$W$1),"PB",""))),"")</f>
        <v/>
      </c>
      <c r="AL144" s="114" t="str">
        <f ca="1">IF($A144&lt;&gt;"",IF(AND(AL143="PB",AJ144&gt;=$W$2),"Bet",IF(AL143&lt;&gt;"",AL143,IF(AND(AJ144=0,MAX($AJ$5:AJ143)&gt;=$W$1),"PB",""))),"")</f>
        <v/>
      </c>
      <c r="AM144" s="41">
        <f t="shared" ca="1" si="115"/>
        <v>1</v>
      </c>
      <c r="AN144" s="34">
        <f t="shared" ca="1" si="123"/>
        <v>1</v>
      </c>
      <c r="AO144" s="43" t="str">
        <f t="shared" ca="1" si="116"/>
        <v/>
      </c>
      <c r="AP144" s="43" t="str">
        <f t="shared" ca="1" si="117"/>
        <v/>
      </c>
      <c r="AQ144" s="21">
        <f t="shared" ca="1" si="118"/>
        <v>0</v>
      </c>
      <c r="AR144" s="66">
        <f t="shared" ca="1" si="119"/>
        <v>0</v>
      </c>
      <c r="AS144" s="89">
        <f t="shared" ca="1" si="92"/>
        <v>0</v>
      </c>
      <c r="AT144" s="34">
        <f t="shared" ca="1" si="120"/>
        <v>1</v>
      </c>
      <c r="AU144" s="24">
        <f t="shared" ca="1" si="94"/>
        <v>0</v>
      </c>
      <c r="AV144" s="17">
        <f t="shared" ca="1" si="95"/>
        <v>0</v>
      </c>
      <c r="AW144" s="44">
        <f t="shared" ca="1" si="96"/>
        <v>0</v>
      </c>
      <c r="AX144" s="15">
        <f t="shared" ca="1" si="97"/>
        <v>0</v>
      </c>
      <c r="AY144" s="44">
        <f t="shared" ca="1" si="87"/>
        <v>0</v>
      </c>
      <c r="AZ144" s="40"/>
      <c r="BA144" s="40"/>
      <c r="BB144" s="40"/>
      <c r="BC144" s="40"/>
      <c r="BD144" s="40"/>
      <c r="BE144" s="40"/>
      <c r="BF144" s="40"/>
      <c r="BG144" s="40"/>
      <c r="BH144" s="40"/>
      <c r="BI144" s="40"/>
      <c r="BJ144" s="40"/>
      <c r="BK144" s="40"/>
      <c r="BL144" s="40"/>
      <c r="BM144" s="40"/>
      <c r="BN144" s="40"/>
      <c r="BO144" s="40"/>
      <c r="BP144" s="40"/>
      <c r="BQ144" s="40"/>
      <c r="BR144" s="40"/>
      <c r="BS144" s="40"/>
      <c r="BT144" s="40"/>
      <c r="BU144" s="40"/>
      <c r="BV144" s="40"/>
      <c r="BW144" s="40"/>
      <c r="BX144" s="40"/>
      <c r="BY144" s="40"/>
      <c r="BZ144" s="40"/>
      <c r="CA144" s="40"/>
      <c r="CB144" s="40"/>
      <c r="CC144" s="40"/>
      <c r="CD144" s="40"/>
      <c r="CE144" s="40"/>
      <c r="CF144" s="40"/>
      <c r="CG144" s="40"/>
      <c r="CH144" s="40"/>
      <c r="CI144" s="40"/>
      <c r="CJ144" s="40"/>
      <c r="CK144" s="40"/>
      <c r="CL144" s="40"/>
      <c r="CM144" s="40"/>
      <c r="CN144" s="40"/>
      <c r="CO144" s="40"/>
      <c r="CP144" s="40"/>
      <c r="CQ144" s="40"/>
      <c r="CR144" s="40"/>
      <c r="CS144" s="40"/>
      <c r="CT144" s="40"/>
      <c r="CU144" s="40"/>
      <c r="CV144" s="40"/>
      <c r="CW144" s="40"/>
      <c r="CX144" s="40"/>
      <c r="CY144" s="40"/>
      <c r="CZ144" s="40"/>
      <c r="DA144" s="40"/>
      <c r="DB144" s="40"/>
      <c r="DC144" s="40"/>
      <c r="DD144" s="40"/>
      <c r="DE144" s="40"/>
      <c r="DF144" s="40"/>
      <c r="DG144" s="40"/>
      <c r="DH144" s="40"/>
      <c r="DI144" s="40"/>
      <c r="DJ144" s="40"/>
      <c r="DK144" s="40"/>
      <c r="DL144" s="40"/>
      <c r="DM144" s="40"/>
      <c r="DN144" s="40"/>
      <c r="DO144" s="40"/>
      <c r="DP144" s="40"/>
      <c r="DQ144" s="40"/>
      <c r="DR144" s="40"/>
      <c r="DS144" s="40"/>
      <c r="DT144" s="40"/>
      <c r="DU144" s="40"/>
      <c r="DV144" s="50" t="e">
        <f>IF(#REF!&lt;&gt;"",#REF!&amp;",","")</f>
        <v>#REF!</v>
      </c>
      <c r="DW144" s="50" t="e">
        <f>IF(#REF!&lt;&gt;"",#REF!&amp;",","")</f>
        <v>#REF!</v>
      </c>
      <c r="DX144" s="50" t="e">
        <f>IF(#REF!&lt;&gt;"",#REF!&amp;",","")</f>
        <v>#REF!</v>
      </c>
      <c r="DY144" s="50" t="e">
        <f>IF(#REF!="","",CONCATENATE(#REF!,","))</f>
        <v>#REF!</v>
      </c>
      <c r="DZ144" s="50" t="e">
        <f>IF(#REF!="","",CONCATENATE(#REF!,","))</f>
        <v>#REF!</v>
      </c>
      <c r="EA144" s="50" t="e">
        <f>IF(#REF!="","",CONCATENATE(#REF!,","))</f>
        <v>#REF!</v>
      </c>
      <c r="EB144" s="52" t="e">
        <f>IF(#REF!&lt;&gt;"",#REF!&amp;",","")</f>
        <v>#REF!</v>
      </c>
      <c r="EC144" s="52" t="e">
        <f>IF(#REF!&lt;&gt;"",#REF!&amp;",","")</f>
        <v>#REF!</v>
      </c>
      <c r="ED144" s="52" t="e">
        <f>IF(#REF!&lt;&gt;"",#REF!&amp;",","")</f>
        <v>#REF!</v>
      </c>
      <c r="EE144" s="52" t="e">
        <f>IF(#REF!="","",CONCATENATE(#REF!,","))</f>
        <v>#REF!</v>
      </c>
      <c r="EF144" s="52" t="e">
        <f>IF(#REF!="","",CONCATENATE(#REF!,","))</f>
        <v>#REF!</v>
      </c>
      <c r="EG144" s="52" t="e">
        <f>IF(#REF!="","",CONCATENATE(#REF!,","))</f>
        <v>#REF!</v>
      </c>
      <c r="EK144" s="36"/>
      <c r="EW144" s="88">
        <f t="shared" ca="1" si="98"/>
        <v>24</v>
      </c>
    </row>
    <row r="145" spans="1:153" ht="15">
      <c r="A145" s="88">
        <f t="shared" ca="1" si="93"/>
        <v>33</v>
      </c>
      <c r="B145" s="21" t="str">
        <f t="shared" ca="1" si="88"/>
        <v>DB</v>
      </c>
      <c r="C145" s="7" t="str">
        <f t="shared" ca="1" si="84"/>
        <v/>
      </c>
      <c r="D145" s="34">
        <f t="shared" ca="1" si="85"/>
        <v>0</v>
      </c>
      <c r="E145" s="7" t="str">
        <f t="shared" si="86"/>
        <v/>
      </c>
      <c r="F145" s="33" t="str">
        <f t="shared" ca="1" si="89"/>
        <v>B</v>
      </c>
      <c r="G145" s="21">
        <f ca="1">COUNTIF($F$5:$F145,G$4)</f>
        <v>73</v>
      </c>
      <c r="H145" s="21">
        <f ca="1">COUNTIF($F$5:$F145,H$4)</f>
        <v>68</v>
      </c>
      <c r="I145" s="112">
        <f t="shared" ca="1" si="99"/>
        <v>3</v>
      </c>
      <c r="J145" s="112">
        <f t="shared" ca="1" si="100"/>
        <v>0</v>
      </c>
      <c r="K145" s="114" t="str">
        <f ca="1">IF($A145&lt;&gt;"",IF(AND(K144="PB",I145&gt;=$W$2),"Bet",IF(K144&lt;&gt;"",K144,IF(AND(I145=0,MAX(I$5:$I144)&gt;=$W$1),"PB",""))),"")</f>
        <v/>
      </c>
      <c r="L145" s="114" t="str">
        <f ca="1">IF($A145&lt;&gt;"",IF(AND(L144="PB",J145&gt;=$W$2),"Bet",IF(L144&lt;&gt;"",L144,IF(AND(J145=0,MAX(J$5:$J144)&gt;=$W$1),"PB",""))),"")</f>
        <v/>
      </c>
      <c r="M145" s="41">
        <f t="shared" ca="1" si="105"/>
        <v>1</v>
      </c>
      <c r="N145" s="34">
        <f t="shared" ca="1" si="121"/>
        <v>1</v>
      </c>
      <c r="O145" s="43" t="str">
        <f t="shared" ca="1" si="106"/>
        <v/>
      </c>
      <c r="P145" s="43" t="str">
        <f t="shared" ca="1" si="107"/>
        <v/>
      </c>
      <c r="Q145" s="21">
        <f t="shared" ca="1" si="108"/>
        <v>0</v>
      </c>
      <c r="R145" s="66">
        <f t="shared" ca="1" si="109"/>
        <v>0</v>
      </c>
      <c r="S145" s="33" t="str">
        <f t="shared" ca="1" si="90"/>
        <v>O</v>
      </c>
      <c r="T145" s="21">
        <f ca="1">COUNTIF($S$5:$S145,T$4)</f>
        <v>72</v>
      </c>
      <c r="U145" s="21">
        <f ca="1">COUNTIF($S$5:$S145,U$4)</f>
        <v>69</v>
      </c>
      <c r="V145" s="112">
        <f t="shared" ca="1" si="101"/>
        <v>3</v>
      </c>
      <c r="W145" s="112">
        <f t="shared" ca="1" si="102"/>
        <v>0</v>
      </c>
      <c r="X145" s="114" t="str">
        <f ca="1">IF($A145&lt;&gt;"",IF(AND(X144="PB",V145&gt;=$W$2),"Bet",IF(X144&lt;&gt;"",X144,IF(AND(V145=0,MAX($V$5:V144)&gt;=$W$1),"PB",""))),"")</f>
        <v/>
      </c>
      <c r="Y145" s="114" t="str">
        <f ca="1">IF($A145&lt;&gt;"",IF(AND(Y144="PB",W145&gt;=$W$2),"Bet",IF(Y144&lt;&gt;"",Y144,IF(AND(W145=0,MAX($W$5:W144)&gt;=$W$1),"PB",""))),"")</f>
        <v/>
      </c>
      <c r="Z145" s="41">
        <f t="shared" ca="1" si="110"/>
        <v>1</v>
      </c>
      <c r="AA145" s="34">
        <f t="shared" ca="1" si="122"/>
        <v>1</v>
      </c>
      <c r="AB145" s="43" t="str">
        <f t="shared" ca="1" si="111"/>
        <v/>
      </c>
      <c r="AC145" s="43" t="str">
        <f t="shared" ca="1" si="112"/>
        <v/>
      </c>
      <c r="AD145" s="21">
        <f t="shared" ca="1" si="113"/>
        <v>0</v>
      </c>
      <c r="AE145" s="66">
        <f t="shared" ca="1" si="114"/>
        <v>0</v>
      </c>
      <c r="AF145" s="33" t="str">
        <f t="shared" ca="1" si="91"/>
        <v>H</v>
      </c>
      <c r="AG145" s="21">
        <f ca="1">COUNTIF($AF$5:$AF145,AG$4)</f>
        <v>71</v>
      </c>
      <c r="AH145" s="21">
        <f ca="1">COUNTIF($AF$5:$AF145,AH$4)</f>
        <v>70</v>
      </c>
      <c r="AI145" s="112">
        <f t="shared" ca="1" si="103"/>
        <v>0</v>
      </c>
      <c r="AJ145" s="112">
        <f t="shared" ca="1" si="104"/>
        <v>1</v>
      </c>
      <c r="AK145" s="114" t="str">
        <f ca="1">IF($A145&lt;&gt;"",IF(AND(AK144="PB",AI145&gt;=$W$2),"Bet",IF(AK144&lt;&gt;"",AK144,IF(AND(AI145=0,MAX($AI$5:AI144)&gt;=$W$1),"PB",""))),"")</f>
        <v/>
      </c>
      <c r="AL145" s="114" t="str">
        <f ca="1">IF($A145&lt;&gt;"",IF(AND(AL144="PB",AJ145&gt;=$W$2),"Bet",IF(AL144&lt;&gt;"",AL144,IF(AND(AJ145=0,MAX($AJ$5:AJ144)&gt;=$W$1),"PB",""))),"")</f>
        <v/>
      </c>
      <c r="AM145" s="41">
        <f t="shared" ca="1" si="115"/>
        <v>1</v>
      </c>
      <c r="AN145" s="34">
        <f t="shared" ca="1" si="123"/>
        <v>1</v>
      </c>
      <c r="AO145" s="43" t="str">
        <f t="shared" ca="1" si="116"/>
        <v/>
      </c>
      <c r="AP145" s="43" t="str">
        <f t="shared" ca="1" si="117"/>
        <v/>
      </c>
      <c r="AQ145" s="21">
        <f t="shared" ca="1" si="118"/>
        <v>0</v>
      </c>
      <c r="AR145" s="66">
        <f t="shared" ca="1" si="119"/>
        <v>0</v>
      </c>
      <c r="AS145" s="89">
        <f t="shared" ca="1" si="92"/>
        <v>0</v>
      </c>
      <c r="AT145" s="34">
        <f t="shared" ca="1" si="120"/>
        <v>1</v>
      </c>
      <c r="AU145" s="24">
        <f t="shared" ca="1" si="94"/>
        <v>0</v>
      </c>
      <c r="AV145" s="17">
        <f t="shared" ca="1" si="95"/>
        <v>0</v>
      </c>
      <c r="AW145" s="44">
        <f t="shared" ca="1" si="96"/>
        <v>0</v>
      </c>
      <c r="AX145" s="15">
        <f t="shared" ca="1" si="97"/>
        <v>0</v>
      </c>
      <c r="AY145" s="44">
        <f t="shared" ca="1" si="87"/>
        <v>0</v>
      </c>
      <c r="AZ145" s="40"/>
      <c r="BA145" s="40"/>
      <c r="BB145" s="40"/>
      <c r="BC145" s="40"/>
      <c r="BD145" s="40"/>
      <c r="BE145" s="40"/>
      <c r="BF145" s="40"/>
      <c r="BG145" s="40"/>
      <c r="BH145" s="40"/>
      <c r="BI145" s="40"/>
      <c r="BJ145" s="40"/>
      <c r="BK145" s="40"/>
      <c r="BL145" s="40"/>
      <c r="BM145" s="40"/>
      <c r="BN145" s="40"/>
      <c r="BO145" s="40"/>
      <c r="BP145" s="40"/>
      <c r="BQ145" s="40"/>
      <c r="BR145" s="40"/>
      <c r="BS145" s="40"/>
      <c r="BT145" s="40"/>
      <c r="BU145" s="40"/>
      <c r="BV145" s="40"/>
      <c r="BW145" s="40"/>
      <c r="BX145" s="40"/>
      <c r="BY145" s="40"/>
      <c r="BZ145" s="40"/>
      <c r="CA145" s="40"/>
      <c r="CB145" s="40"/>
      <c r="CC145" s="40"/>
      <c r="CD145" s="40"/>
      <c r="CE145" s="40"/>
      <c r="CF145" s="40"/>
      <c r="CG145" s="40"/>
      <c r="CH145" s="40"/>
      <c r="CI145" s="40"/>
      <c r="CJ145" s="40"/>
      <c r="CK145" s="40"/>
      <c r="CL145" s="40"/>
      <c r="CM145" s="40"/>
      <c r="CN145" s="40"/>
      <c r="CO145" s="40"/>
      <c r="CP145" s="40"/>
      <c r="CQ145" s="40"/>
      <c r="CR145" s="40"/>
      <c r="CS145" s="40"/>
      <c r="CT145" s="40"/>
      <c r="CU145" s="40"/>
      <c r="CV145" s="40"/>
      <c r="CW145" s="40"/>
      <c r="CX145" s="40"/>
      <c r="CY145" s="40"/>
      <c r="CZ145" s="40"/>
      <c r="DA145" s="40"/>
      <c r="DB145" s="40"/>
      <c r="DC145" s="40"/>
      <c r="DD145" s="40"/>
      <c r="DE145" s="40"/>
      <c r="DF145" s="40"/>
      <c r="DG145" s="40"/>
      <c r="DH145" s="40"/>
      <c r="DI145" s="40"/>
      <c r="DJ145" s="40"/>
      <c r="DK145" s="40"/>
      <c r="DL145" s="40"/>
      <c r="DM145" s="40"/>
      <c r="DN145" s="40"/>
      <c r="DO145" s="40"/>
      <c r="DP145" s="40"/>
      <c r="DQ145" s="40"/>
      <c r="DR145" s="40"/>
      <c r="DS145" s="40"/>
      <c r="DT145" s="40"/>
      <c r="DU145" s="40"/>
      <c r="DV145" s="50" t="e">
        <f>IF(#REF!&lt;&gt;"",#REF!&amp;",","")</f>
        <v>#REF!</v>
      </c>
      <c r="DW145" s="50" t="e">
        <f>IF(#REF!&lt;&gt;"",#REF!&amp;",","")</f>
        <v>#REF!</v>
      </c>
      <c r="DX145" s="50" t="e">
        <f>IF(#REF!&lt;&gt;"",#REF!&amp;",","")</f>
        <v>#REF!</v>
      </c>
      <c r="DY145" s="50" t="e">
        <f>IF(#REF!="","",CONCATENATE(#REF!,","))</f>
        <v>#REF!</v>
      </c>
      <c r="DZ145" s="50" t="e">
        <f>IF(#REF!="","",CONCATENATE(#REF!,","))</f>
        <v>#REF!</v>
      </c>
      <c r="EA145" s="50" t="e">
        <f>IF(#REF!="","",CONCATENATE(#REF!,","))</f>
        <v>#REF!</v>
      </c>
      <c r="EB145" s="52" t="e">
        <f>IF(#REF!&lt;&gt;"",#REF!&amp;",","")</f>
        <v>#REF!</v>
      </c>
      <c r="EC145" s="52" t="e">
        <f>IF(#REF!&lt;&gt;"",#REF!&amp;",","")</f>
        <v>#REF!</v>
      </c>
      <c r="ED145" s="52" t="e">
        <f>IF(#REF!&lt;&gt;"",#REF!&amp;",","")</f>
        <v>#REF!</v>
      </c>
      <c r="EE145" s="52" t="e">
        <f>IF(#REF!="","",CONCATENATE(#REF!,","))</f>
        <v>#REF!</v>
      </c>
      <c r="EF145" s="52" t="e">
        <f>IF(#REF!="","",CONCATENATE(#REF!,","))</f>
        <v>#REF!</v>
      </c>
      <c r="EG145" s="52" t="e">
        <f>IF(#REF!="","",CONCATENATE(#REF!,","))</f>
        <v>#REF!</v>
      </c>
      <c r="EK145" s="36"/>
      <c r="EW145" s="88">
        <f t="shared" ca="1" si="98"/>
        <v>23</v>
      </c>
    </row>
    <row r="146" spans="1:153" ht="15">
      <c r="A146" s="88">
        <f t="shared" ca="1" si="93"/>
        <v>26</v>
      </c>
      <c r="B146" s="21" t="str">
        <f t="shared" ca="1" si="88"/>
        <v>DB</v>
      </c>
      <c r="C146" s="7" t="str">
        <f t="shared" ca="1" si="84"/>
        <v/>
      </c>
      <c r="D146" s="34">
        <f t="shared" ca="1" si="85"/>
        <v>0</v>
      </c>
      <c r="E146" s="7" t="str">
        <f t="shared" si="86"/>
        <v/>
      </c>
      <c r="F146" s="33" t="str">
        <f t="shared" ca="1" si="89"/>
        <v>B</v>
      </c>
      <c r="G146" s="21">
        <f ca="1">COUNTIF($F$5:$F146,G$4)</f>
        <v>73</v>
      </c>
      <c r="H146" s="21">
        <f ca="1">COUNTIF($F$5:$F146,H$4)</f>
        <v>69</v>
      </c>
      <c r="I146" s="112">
        <f t="shared" ca="1" si="99"/>
        <v>4</v>
      </c>
      <c r="J146" s="112">
        <f t="shared" ca="1" si="100"/>
        <v>0</v>
      </c>
      <c r="K146" s="114" t="str">
        <f ca="1">IF($A146&lt;&gt;"",IF(AND(K145="PB",I146&gt;=$W$2),"Bet",IF(K145&lt;&gt;"",K145,IF(AND(I146=0,MAX(I$5:$I145)&gt;=$W$1),"PB",""))),"")</f>
        <v/>
      </c>
      <c r="L146" s="114" t="str">
        <f ca="1">IF($A146&lt;&gt;"",IF(AND(L145="PB",J146&gt;=$W$2),"Bet",IF(L145&lt;&gt;"",L145,IF(AND(J146=0,MAX(J$5:$J145)&gt;=$W$1),"PB",""))),"")</f>
        <v/>
      </c>
      <c r="M146" s="41">
        <f t="shared" ca="1" si="105"/>
        <v>1</v>
      </c>
      <c r="N146" s="34">
        <f t="shared" ca="1" si="121"/>
        <v>1</v>
      </c>
      <c r="O146" s="43" t="str">
        <f t="shared" ca="1" si="106"/>
        <v/>
      </c>
      <c r="P146" s="43" t="str">
        <f t="shared" ca="1" si="107"/>
        <v/>
      </c>
      <c r="Q146" s="21">
        <f t="shared" ca="1" si="108"/>
        <v>0</v>
      </c>
      <c r="R146" s="66">
        <f t="shared" ca="1" si="109"/>
        <v>0</v>
      </c>
      <c r="S146" s="33" t="str">
        <f t="shared" ca="1" si="90"/>
        <v>E</v>
      </c>
      <c r="T146" s="21">
        <f ca="1">COUNTIF($S$5:$S146,T$4)</f>
        <v>73</v>
      </c>
      <c r="U146" s="21">
        <f ca="1">COUNTIF($S$5:$S146,U$4)</f>
        <v>69</v>
      </c>
      <c r="V146" s="112">
        <f t="shared" ca="1" si="101"/>
        <v>0</v>
      </c>
      <c r="W146" s="112">
        <f t="shared" ca="1" si="102"/>
        <v>1</v>
      </c>
      <c r="X146" s="114" t="str">
        <f ca="1">IF($A146&lt;&gt;"",IF(AND(X145="PB",V146&gt;=$W$2),"Bet",IF(X145&lt;&gt;"",X145,IF(AND(V146=0,MAX($V$5:V145)&gt;=$W$1),"PB",""))),"")</f>
        <v/>
      </c>
      <c r="Y146" s="114" t="str">
        <f ca="1">IF($A146&lt;&gt;"",IF(AND(Y145="PB",W146&gt;=$W$2),"Bet",IF(Y145&lt;&gt;"",Y145,IF(AND(W146=0,MAX($W$5:W145)&gt;=$W$1),"PB",""))),"")</f>
        <v/>
      </c>
      <c r="Z146" s="41">
        <f t="shared" ca="1" si="110"/>
        <v>1</v>
      </c>
      <c r="AA146" s="34">
        <f t="shared" ca="1" si="122"/>
        <v>1</v>
      </c>
      <c r="AB146" s="43" t="str">
        <f t="shared" ca="1" si="111"/>
        <v/>
      </c>
      <c r="AC146" s="43" t="str">
        <f t="shared" ca="1" si="112"/>
        <v/>
      </c>
      <c r="AD146" s="21">
        <f t="shared" ca="1" si="113"/>
        <v>0</v>
      </c>
      <c r="AE146" s="66">
        <f t="shared" ca="1" si="114"/>
        <v>0</v>
      </c>
      <c r="AF146" s="33" t="str">
        <f t="shared" ca="1" si="91"/>
        <v>H</v>
      </c>
      <c r="AG146" s="21">
        <f ca="1">COUNTIF($AF$5:$AF146,AG$4)</f>
        <v>72</v>
      </c>
      <c r="AH146" s="21">
        <f ca="1">COUNTIF($AF$5:$AF146,AH$4)</f>
        <v>70</v>
      </c>
      <c r="AI146" s="112">
        <f t="shared" ca="1" si="103"/>
        <v>0</v>
      </c>
      <c r="AJ146" s="112">
        <f t="shared" ca="1" si="104"/>
        <v>2</v>
      </c>
      <c r="AK146" s="114" t="str">
        <f ca="1">IF($A146&lt;&gt;"",IF(AND(AK145="PB",AI146&gt;=$W$2),"Bet",IF(AK145&lt;&gt;"",AK145,IF(AND(AI146=0,MAX($AI$5:AI145)&gt;=$W$1),"PB",""))),"")</f>
        <v/>
      </c>
      <c r="AL146" s="114" t="str">
        <f ca="1">IF($A146&lt;&gt;"",IF(AND(AL145="PB",AJ146&gt;=$W$2),"Bet",IF(AL145&lt;&gt;"",AL145,IF(AND(AJ146=0,MAX($AJ$5:AJ145)&gt;=$W$1),"PB",""))),"")</f>
        <v/>
      </c>
      <c r="AM146" s="41">
        <f t="shared" ca="1" si="115"/>
        <v>1</v>
      </c>
      <c r="AN146" s="34">
        <f t="shared" ca="1" si="123"/>
        <v>1</v>
      </c>
      <c r="AO146" s="43" t="str">
        <f t="shared" ca="1" si="116"/>
        <v/>
      </c>
      <c r="AP146" s="43" t="str">
        <f t="shared" ca="1" si="117"/>
        <v/>
      </c>
      <c r="AQ146" s="21">
        <f t="shared" ca="1" si="118"/>
        <v>0</v>
      </c>
      <c r="AR146" s="66">
        <f t="shared" ca="1" si="119"/>
        <v>0</v>
      </c>
      <c r="AS146" s="89">
        <f t="shared" ca="1" si="92"/>
        <v>0</v>
      </c>
      <c r="AT146" s="34">
        <f t="shared" ca="1" si="120"/>
        <v>1</v>
      </c>
      <c r="AU146" s="24">
        <f t="shared" ca="1" si="94"/>
        <v>0</v>
      </c>
      <c r="AV146" s="17">
        <f t="shared" ca="1" si="95"/>
        <v>0</v>
      </c>
      <c r="AW146" s="44">
        <f t="shared" ca="1" si="96"/>
        <v>0</v>
      </c>
      <c r="AX146" s="15">
        <f t="shared" ca="1" si="97"/>
        <v>0</v>
      </c>
      <c r="AY146" s="44">
        <f t="shared" ca="1" si="87"/>
        <v>0</v>
      </c>
      <c r="AZ146" s="40"/>
      <c r="BA146" s="40"/>
      <c r="BB146" s="40"/>
      <c r="BC146" s="40"/>
      <c r="BD146" s="40"/>
      <c r="BE146" s="40"/>
      <c r="BF146" s="40"/>
      <c r="BG146" s="40"/>
      <c r="BH146" s="40"/>
      <c r="BI146" s="40"/>
      <c r="BJ146" s="40"/>
      <c r="BK146" s="40"/>
      <c r="BL146" s="40"/>
      <c r="BM146" s="40"/>
      <c r="BN146" s="40"/>
      <c r="BO146" s="40"/>
      <c r="BP146" s="40"/>
      <c r="BQ146" s="40"/>
      <c r="BR146" s="40"/>
      <c r="BS146" s="40"/>
      <c r="BT146" s="40"/>
      <c r="BU146" s="40"/>
      <c r="BV146" s="40"/>
      <c r="BW146" s="40"/>
      <c r="BX146" s="40"/>
      <c r="BY146" s="40"/>
      <c r="BZ146" s="40"/>
      <c r="CA146" s="40"/>
      <c r="CB146" s="40"/>
      <c r="CC146" s="40"/>
      <c r="CD146" s="40"/>
      <c r="CE146" s="40"/>
      <c r="CF146" s="40"/>
      <c r="CG146" s="40"/>
      <c r="CH146" s="40"/>
      <c r="CI146" s="40"/>
      <c r="CJ146" s="40"/>
      <c r="CK146" s="40"/>
      <c r="CL146" s="40"/>
      <c r="CM146" s="40"/>
      <c r="CN146" s="40"/>
      <c r="CO146" s="40"/>
      <c r="CP146" s="40"/>
      <c r="CQ146" s="40"/>
      <c r="CR146" s="40"/>
      <c r="CS146" s="40"/>
      <c r="CT146" s="40"/>
      <c r="CU146" s="40"/>
      <c r="CV146" s="40"/>
      <c r="CW146" s="40"/>
      <c r="CX146" s="40"/>
      <c r="CY146" s="40"/>
      <c r="CZ146" s="40"/>
      <c r="DA146" s="40"/>
      <c r="DB146" s="40"/>
      <c r="DC146" s="40"/>
      <c r="DD146" s="40"/>
      <c r="DE146" s="40"/>
      <c r="DF146" s="40"/>
      <c r="DG146" s="40"/>
      <c r="DH146" s="40"/>
      <c r="DI146" s="40"/>
      <c r="DJ146" s="40"/>
      <c r="DK146" s="40"/>
      <c r="DL146" s="40"/>
      <c r="DM146" s="40"/>
      <c r="DN146" s="40"/>
      <c r="DO146" s="40"/>
      <c r="DP146" s="40"/>
      <c r="DQ146" s="40"/>
      <c r="DR146" s="40"/>
      <c r="DS146" s="40"/>
      <c r="DT146" s="40"/>
      <c r="DU146" s="40"/>
      <c r="DV146" s="50" t="e">
        <f>IF(#REF!&lt;&gt;"",#REF!&amp;",","")</f>
        <v>#REF!</v>
      </c>
      <c r="DW146" s="50" t="e">
        <f>IF(#REF!&lt;&gt;"",#REF!&amp;",","")</f>
        <v>#REF!</v>
      </c>
      <c r="DX146" s="50" t="e">
        <f>IF(#REF!&lt;&gt;"",#REF!&amp;",","")</f>
        <v>#REF!</v>
      </c>
      <c r="DY146" s="50" t="e">
        <f>IF(#REF!="","",CONCATENATE(#REF!,","))</f>
        <v>#REF!</v>
      </c>
      <c r="DZ146" s="50" t="e">
        <f>IF(#REF!="","",CONCATENATE(#REF!,","))</f>
        <v>#REF!</v>
      </c>
      <c r="EA146" s="50" t="e">
        <f>IF(#REF!="","",CONCATENATE(#REF!,","))</f>
        <v>#REF!</v>
      </c>
      <c r="EB146" s="52" t="e">
        <f>IF(#REF!&lt;&gt;"",#REF!&amp;",","")</f>
        <v>#REF!</v>
      </c>
      <c r="EC146" s="52" t="e">
        <f>IF(#REF!&lt;&gt;"",#REF!&amp;",","")</f>
        <v>#REF!</v>
      </c>
      <c r="ED146" s="52" t="e">
        <f>IF(#REF!&lt;&gt;"",#REF!&amp;",","")</f>
        <v>#REF!</v>
      </c>
      <c r="EE146" s="52" t="e">
        <f>IF(#REF!="","",CONCATENATE(#REF!,","))</f>
        <v>#REF!</v>
      </c>
      <c r="EF146" s="52" t="e">
        <f>IF(#REF!="","",CONCATENATE(#REF!,","))</f>
        <v>#REF!</v>
      </c>
      <c r="EG146" s="52" t="e">
        <f>IF(#REF!="","",CONCATENATE(#REF!,","))</f>
        <v>#REF!</v>
      </c>
      <c r="EK146" s="36"/>
      <c r="EW146" s="88">
        <f t="shared" ca="1" si="98"/>
        <v>21</v>
      </c>
    </row>
    <row r="147" spans="1:153" ht="15">
      <c r="A147" s="88">
        <f t="shared" ca="1" si="93"/>
        <v>20</v>
      </c>
      <c r="B147" s="21" t="str">
        <f t="shared" ca="1" si="88"/>
        <v>DB</v>
      </c>
      <c r="C147" s="7" t="str">
        <f t="shared" ca="1" si="84"/>
        <v/>
      </c>
      <c r="D147" s="34">
        <f t="shared" ca="1" si="85"/>
        <v>0</v>
      </c>
      <c r="E147" s="7" t="str">
        <f t="shared" si="86"/>
        <v/>
      </c>
      <c r="F147" s="33" t="str">
        <f t="shared" ca="1" si="89"/>
        <v>B</v>
      </c>
      <c r="G147" s="21">
        <f ca="1">COUNTIF($F$5:$F147,G$4)</f>
        <v>73</v>
      </c>
      <c r="H147" s="21">
        <f ca="1">COUNTIF($F$5:$F147,H$4)</f>
        <v>70</v>
      </c>
      <c r="I147" s="112">
        <f t="shared" ca="1" si="99"/>
        <v>5</v>
      </c>
      <c r="J147" s="112">
        <f t="shared" ca="1" si="100"/>
        <v>0</v>
      </c>
      <c r="K147" s="114" t="str">
        <f ca="1">IF($A147&lt;&gt;"",IF(AND(K146="PB",I147&gt;=$W$2),"Bet",IF(K146&lt;&gt;"",K146,IF(AND(I147=0,MAX(I$5:$I146)&gt;=$W$1),"PB",""))),"")</f>
        <v/>
      </c>
      <c r="L147" s="114" t="str">
        <f ca="1">IF($A147&lt;&gt;"",IF(AND(L146="PB",J147&gt;=$W$2),"Bet",IF(L146&lt;&gt;"",L146,IF(AND(J147=0,MAX(J$5:$J146)&gt;=$W$1),"PB",""))),"")</f>
        <v/>
      </c>
      <c r="M147" s="41">
        <f t="shared" ca="1" si="105"/>
        <v>1</v>
      </c>
      <c r="N147" s="34">
        <f t="shared" ca="1" si="121"/>
        <v>1</v>
      </c>
      <c r="O147" s="43" t="str">
        <f t="shared" ca="1" si="106"/>
        <v/>
      </c>
      <c r="P147" s="43" t="str">
        <f t="shared" ca="1" si="107"/>
        <v/>
      </c>
      <c r="Q147" s="21">
        <f t="shared" ca="1" si="108"/>
        <v>0</v>
      </c>
      <c r="R147" s="66">
        <f t="shared" ca="1" si="109"/>
        <v>0</v>
      </c>
      <c r="S147" s="33" t="str">
        <f t="shared" ca="1" si="90"/>
        <v>E</v>
      </c>
      <c r="T147" s="21">
        <f ca="1">COUNTIF($S$5:$S147,T$4)</f>
        <v>74</v>
      </c>
      <c r="U147" s="21">
        <f ca="1">COUNTIF($S$5:$S147,U$4)</f>
        <v>69</v>
      </c>
      <c r="V147" s="112">
        <f t="shared" ca="1" si="101"/>
        <v>0</v>
      </c>
      <c r="W147" s="112">
        <f t="shared" ca="1" si="102"/>
        <v>2</v>
      </c>
      <c r="X147" s="114" t="str">
        <f ca="1">IF($A147&lt;&gt;"",IF(AND(X146="PB",V147&gt;=$W$2),"Bet",IF(X146&lt;&gt;"",X146,IF(AND(V147=0,MAX($V$5:V146)&gt;=$W$1),"PB",""))),"")</f>
        <v/>
      </c>
      <c r="Y147" s="114" t="str">
        <f ca="1">IF($A147&lt;&gt;"",IF(AND(Y146="PB",W147&gt;=$W$2),"Bet",IF(Y146&lt;&gt;"",Y146,IF(AND(W147=0,MAX($W$5:W146)&gt;=$W$1),"PB",""))),"")</f>
        <v/>
      </c>
      <c r="Z147" s="41">
        <f t="shared" ca="1" si="110"/>
        <v>1</v>
      </c>
      <c r="AA147" s="34">
        <f t="shared" ca="1" si="122"/>
        <v>1</v>
      </c>
      <c r="AB147" s="43" t="str">
        <f t="shared" ca="1" si="111"/>
        <v/>
      </c>
      <c r="AC147" s="43" t="str">
        <f t="shared" ca="1" si="112"/>
        <v/>
      </c>
      <c r="AD147" s="21">
        <f t="shared" ca="1" si="113"/>
        <v>0</v>
      </c>
      <c r="AE147" s="66">
        <f t="shared" ca="1" si="114"/>
        <v>0</v>
      </c>
      <c r="AF147" s="33" t="str">
        <f t="shared" ca="1" si="91"/>
        <v>H</v>
      </c>
      <c r="AG147" s="21">
        <f ca="1">COUNTIF($AF$5:$AF147,AG$4)</f>
        <v>73</v>
      </c>
      <c r="AH147" s="21">
        <f ca="1">COUNTIF($AF$5:$AF147,AH$4)</f>
        <v>70</v>
      </c>
      <c r="AI147" s="112">
        <f t="shared" ca="1" si="103"/>
        <v>0</v>
      </c>
      <c r="AJ147" s="112">
        <f t="shared" ca="1" si="104"/>
        <v>3</v>
      </c>
      <c r="AK147" s="114" t="str">
        <f ca="1">IF($A147&lt;&gt;"",IF(AND(AK146="PB",AI147&gt;=$W$2),"Bet",IF(AK146&lt;&gt;"",AK146,IF(AND(AI147=0,MAX($AI$5:AI146)&gt;=$W$1),"PB",""))),"")</f>
        <v/>
      </c>
      <c r="AL147" s="114" t="str">
        <f ca="1">IF($A147&lt;&gt;"",IF(AND(AL146="PB",AJ147&gt;=$W$2),"Bet",IF(AL146&lt;&gt;"",AL146,IF(AND(AJ147=0,MAX($AJ$5:AJ146)&gt;=$W$1),"PB",""))),"")</f>
        <v/>
      </c>
      <c r="AM147" s="41">
        <f t="shared" ca="1" si="115"/>
        <v>1</v>
      </c>
      <c r="AN147" s="34">
        <f t="shared" ca="1" si="123"/>
        <v>1</v>
      </c>
      <c r="AO147" s="43" t="str">
        <f t="shared" ca="1" si="116"/>
        <v/>
      </c>
      <c r="AP147" s="43" t="str">
        <f t="shared" ca="1" si="117"/>
        <v/>
      </c>
      <c r="AQ147" s="21">
        <f t="shared" ca="1" si="118"/>
        <v>0</v>
      </c>
      <c r="AR147" s="66">
        <f t="shared" ca="1" si="119"/>
        <v>0</v>
      </c>
      <c r="AS147" s="89">
        <f t="shared" ca="1" si="92"/>
        <v>0</v>
      </c>
      <c r="AT147" s="34">
        <f t="shared" ca="1" si="120"/>
        <v>1</v>
      </c>
      <c r="AU147" s="24">
        <f t="shared" ca="1" si="94"/>
        <v>0</v>
      </c>
      <c r="AV147" s="17">
        <f t="shared" ca="1" si="95"/>
        <v>0</v>
      </c>
      <c r="AW147" s="44">
        <f t="shared" ca="1" si="96"/>
        <v>0</v>
      </c>
      <c r="AX147" s="15">
        <f t="shared" ca="1" si="97"/>
        <v>0</v>
      </c>
      <c r="AY147" s="44">
        <f t="shared" ca="1" si="87"/>
        <v>0</v>
      </c>
      <c r="AZ147" s="40"/>
      <c r="BA147" s="40"/>
      <c r="BB147" s="40"/>
      <c r="BC147" s="40"/>
      <c r="BD147" s="40"/>
      <c r="BE147" s="40"/>
      <c r="BF147" s="40"/>
      <c r="BG147" s="40"/>
      <c r="BH147" s="40"/>
      <c r="BI147" s="40"/>
      <c r="BJ147" s="40"/>
      <c r="BK147" s="40"/>
      <c r="BL147" s="40"/>
      <c r="BM147" s="40"/>
      <c r="BN147" s="40"/>
      <c r="BO147" s="40"/>
      <c r="BP147" s="40"/>
      <c r="BQ147" s="40"/>
      <c r="BR147" s="40"/>
      <c r="BS147" s="40"/>
      <c r="BT147" s="40"/>
      <c r="BU147" s="40"/>
      <c r="BV147" s="40"/>
      <c r="BW147" s="40"/>
      <c r="BX147" s="40"/>
      <c r="BY147" s="40"/>
      <c r="BZ147" s="40"/>
      <c r="CA147" s="40"/>
      <c r="CB147" s="40"/>
      <c r="CC147" s="40"/>
      <c r="CD147" s="40"/>
      <c r="CE147" s="40"/>
      <c r="CF147" s="40"/>
      <c r="CG147" s="40"/>
      <c r="CH147" s="40"/>
      <c r="CI147" s="40"/>
      <c r="CJ147" s="40"/>
      <c r="CK147" s="40"/>
      <c r="CL147" s="40"/>
      <c r="CM147" s="40"/>
      <c r="CN147" s="40"/>
      <c r="CO147" s="40"/>
      <c r="CP147" s="40"/>
      <c r="CQ147" s="40"/>
      <c r="CR147" s="40"/>
      <c r="CS147" s="40"/>
      <c r="CT147" s="40"/>
      <c r="CU147" s="40"/>
      <c r="CV147" s="40"/>
      <c r="CW147" s="40"/>
      <c r="CX147" s="40"/>
      <c r="CY147" s="40"/>
      <c r="CZ147" s="40"/>
      <c r="DA147" s="40"/>
      <c r="DB147" s="40"/>
      <c r="DC147" s="40"/>
      <c r="DD147" s="40"/>
      <c r="DE147" s="40"/>
      <c r="DF147" s="40"/>
      <c r="DG147" s="40"/>
      <c r="DH147" s="40"/>
      <c r="DI147" s="40"/>
      <c r="DJ147" s="40"/>
      <c r="DK147" s="40"/>
      <c r="DL147" s="40"/>
      <c r="DM147" s="40"/>
      <c r="DN147" s="40"/>
      <c r="DO147" s="40"/>
      <c r="DP147" s="40"/>
      <c r="DQ147" s="40"/>
      <c r="DR147" s="40"/>
      <c r="DS147" s="40"/>
      <c r="DT147" s="40"/>
      <c r="DU147" s="40"/>
      <c r="DV147" s="50" t="e">
        <f>IF(#REF!&lt;&gt;"",#REF!&amp;",","")</f>
        <v>#REF!</v>
      </c>
      <c r="DW147" s="50" t="e">
        <f>IF(#REF!&lt;&gt;"",#REF!&amp;",","")</f>
        <v>#REF!</v>
      </c>
      <c r="DX147" s="50" t="e">
        <f>IF(#REF!&lt;&gt;"",#REF!&amp;",","")</f>
        <v>#REF!</v>
      </c>
      <c r="DY147" s="50" t="e">
        <f>IF(#REF!="","",CONCATENATE(#REF!,","))</f>
        <v>#REF!</v>
      </c>
      <c r="DZ147" s="50" t="e">
        <f>IF(#REF!="","",CONCATENATE(#REF!,","))</f>
        <v>#REF!</v>
      </c>
      <c r="EA147" s="50" t="e">
        <f>IF(#REF!="","",CONCATENATE(#REF!,","))</f>
        <v>#REF!</v>
      </c>
      <c r="EB147" s="52" t="e">
        <f>IF(#REF!&lt;&gt;"",#REF!&amp;",","")</f>
        <v>#REF!</v>
      </c>
      <c r="EC147" s="52" t="e">
        <f>IF(#REF!&lt;&gt;"",#REF!&amp;",","")</f>
        <v>#REF!</v>
      </c>
      <c r="ED147" s="52" t="e">
        <f>IF(#REF!&lt;&gt;"",#REF!&amp;",","")</f>
        <v>#REF!</v>
      </c>
      <c r="EE147" s="52" t="e">
        <f>IF(#REF!="","",CONCATENATE(#REF!,","))</f>
        <v>#REF!</v>
      </c>
      <c r="EF147" s="52" t="e">
        <f>IF(#REF!="","",CONCATENATE(#REF!,","))</f>
        <v>#REF!</v>
      </c>
      <c r="EG147" s="52" t="e">
        <f>IF(#REF!="","",CONCATENATE(#REF!,","))</f>
        <v>#REF!</v>
      </c>
      <c r="EK147" s="36"/>
      <c r="EW147" s="88">
        <f t="shared" ca="1" si="98"/>
        <v>21</v>
      </c>
    </row>
    <row r="148" spans="1:153" ht="15">
      <c r="A148" s="88">
        <f t="shared" ca="1" si="93"/>
        <v>1</v>
      </c>
      <c r="B148" s="21" t="str">
        <f t="shared" ca="1" si="88"/>
        <v>DB</v>
      </c>
      <c r="C148" s="7" t="str">
        <f t="shared" ca="1" si="84"/>
        <v/>
      </c>
      <c r="D148" s="34">
        <f t="shared" ca="1" si="85"/>
        <v>0</v>
      </c>
      <c r="E148" s="7" t="str">
        <f t="shared" si="86"/>
        <v/>
      </c>
      <c r="F148" s="33" t="str">
        <f t="shared" ca="1" si="89"/>
        <v>R</v>
      </c>
      <c r="G148" s="21">
        <f ca="1">COUNTIF($F$5:$F148,G$4)</f>
        <v>74</v>
      </c>
      <c r="H148" s="21">
        <f ca="1">COUNTIF($F$5:$F148,H$4)</f>
        <v>70</v>
      </c>
      <c r="I148" s="112">
        <f t="shared" ca="1" si="99"/>
        <v>0</v>
      </c>
      <c r="J148" s="112">
        <f t="shared" ca="1" si="100"/>
        <v>1</v>
      </c>
      <c r="K148" s="114" t="str">
        <f ca="1">IF($A148&lt;&gt;"",IF(AND(K147="PB",I148&gt;=$W$2),"Bet",IF(K147&lt;&gt;"",K147,IF(AND(I148=0,MAX(I$5:$I147)&gt;=$W$1),"PB",""))),"")</f>
        <v/>
      </c>
      <c r="L148" s="114" t="str">
        <f ca="1">IF($A148&lt;&gt;"",IF(AND(L147="PB",J148&gt;=$W$2),"Bet",IF(L147&lt;&gt;"",L147,IF(AND(J148=0,MAX(J$5:$J147)&gt;=$W$1),"PB",""))),"")</f>
        <v/>
      </c>
      <c r="M148" s="41">
        <f t="shared" ca="1" si="105"/>
        <v>1</v>
      </c>
      <c r="N148" s="34">
        <f t="shared" ca="1" si="121"/>
        <v>1</v>
      </c>
      <c r="O148" s="43" t="str">
        <f t="shared" ca="1" si="106"/>
        <v/>
      </c>
      <c r="P148" s="43" t="str">
        <f t="shared" ca="1" si="107"/>
        <v/>
      </c>
      <c r="Q148" s="21">
        <f t="shared" ca="1" si="108"/>
        <v>0</v>
      </c>
      <c r="R148" s="66">
        <f t="shared" ca="1" si="109"/>
        <v>0</v>
      </c>
      <c r="S148" s="33" t="str">
        <f t="shared" ca="1" si="90"/>
        <v>O</v>
      </c>
      <c r="T148" s="21">
        <f ca="1">COUNTIF($S$5:$S148,T$4)</f>
        <v>74</v>
      </c>
      <c r="U148" s="21">
        <f ca="1">COUNTIF($S$5:$S148,U$4)</f>
        <v>70</v>
      </c>
      <c r="V148" s="112">
        <f t="shared" ca="1" si="101"/>
        <v>1</v>
      </c>
      <c r="W148" s="112">
        <f t="shared" ca="1" si="102"/>
        <v>0</v>
      </c>
      <c r="X148" s="114" t="str">
        <f ca="1">IF($A148&lt;&gt;"",IF(AND(X147="PB",V148&gt;=$W$2),"Bet",IF(X147&lt;&gt;"",X147,IF(AND(V148=0,MAX($V$5:V147)&gt;=$W$1),"PB",""))),"")</f>
        <v/>
      </c>
      <c r="Y148" s="114" t="str">
        <f ca="1">IF($A148&lt;&gt;"",IF(AND(Y147="PB",W148&gt;=$W$2),"Bet",IF(Y147&lt;&gt;"",Y147,IF(AND(W148=0,MAX($W$5:W147)&gt;=$W$1),"PB",""))),"")</f>
        <v/>
      </c>
      <c r="Z148" s="41">
        <f t="shared" ca="1" si="110"/>
        <v>1</v>
      </c>
      <c r="AA148" s="34">
        <f t="shared" ca="1" si="122"/>
        <v>1</v>
      </c>
      <c r="AB148" s="43" t="str">
        <f t="shared" ca="1" si="111"/>
        <v/>
      </c>
      <c r="AC148" s="43" t="str">
        <f t="shared" ca="1" si="112"/>
        <v/>
      </c>
      <c r="AD148" s="21">
        <f t="shared" ca="1" si="113"/>
        <v>0</v>
      </c>
      <c r="AE148" s="66">
        <f t="shared" ca="1" si="114"/>
        <v>0</v>
      </c>
      <c r="AF148" s="33" t="str">
        <f t="shared" ca="1" si="91"/>
        <v>L</v>
      </c>
      <c r="AG148" s="21">
        <f ca="1">COUNTIF($AF$5:$AF148,AG$4)</f>
        <v>73</v>
      </c>
      <c r="AH148" s="21">
        <f ca="1">COUNTIF($AF$5:$AF148,AH$4)</f>
        <v>71</v>
      </c>
      <c r="AI148" s="112">
        <f t="shared" ca="1" si="103"/>
        <v>1</v>
      </c>
      <c r="AJ148" s="112">
        <f t="shared" ca="1" si="104"/>
        <v>0</v>
      </c>
      <c r="AK148" s="114" t="str">
        <f ca="1">IF($A148&lt;&gt;"",IF(AND(AK147="PB",AI148&gt;=$W$2),"Bet",IF(AK147&lt;&gt;"",AK147,IF(AND(AI148=0,MAX($AI$5:AI147)&gt;=$W$1),"PB",""))),"")</f>
        <v/>
      </c>
      <c r="AL148" s="114" t="str">
        <f ca="1">IF($A148&lt;&gt;"",IF(AND(AL147="PB",AJ148&gt;=$W$2),"Bet",IF(AL147&lt;&gt;"",AL147,IF(AND(AJ148=0,MAX($AJ$5:AJ147)&gt;=$W$1),"PB",""))),"")</f>
        <v/>
      </c>
      <c r="AM148" s="41">
        <f t="shared" ca="1" si="115"/>
        <v>1</v>
      </c>
      <c r="AN148" s="34">
        <f t="shared" ca="1" si="123"/>
        <v>1</v>
      </c>
      <c r="AO148" s="43" t="str">
        <f t="shared" ca="1" si="116"/>
        <v/>
      </c>
      <c r="AP148" s="43" t="str">
        <f t="shared" ca="1" si="117"/>
        <v/>
      </c>
      <c r="AQ148" s="21">
        <f t="shared" ca="1" si="118"/>
        <v>0</v>
      </c>
      <c r="AR148" s="66">
        <f t="shared" ca="1" si="119"/>
        <v>0</v>
      </c>
      <c r="AS148" s="89">
        <f t="shared" ca="1" si="92"/>
        <v>0</v>
      </c>
      <c r="AT148" s="34">
        <f t="shared" ca="1" si="120"/>
        <v>1</v>
      </c>
      <c r="AU148" s="24">
        <f t="shared" ca="1" si="94"/>
        <v>0</v>
      </c>
      <c r="AV148" s="17">
        <f t="shared" ca="1" si="95"/>
        <v>0</v>
      </c>
      <c r="AW148" s="44">
        <f t="shared" ca="1" si="96"/>
        <v>0</v>
      </c>
      <c r="AX148" s="15">
        <f t="shared" ca="1" si="97"/>
        <v>0</v>
      </c>
      <c r="AY148" s="44">
        <f t="shared" ca="1" si="87"/>
        <v>0</v>
      </c>
      <c r="AZ148" s="40"/>
      <c r="BA148" s="40"/>
      <c r="BB148" s="40"/>
      <c r="BC148" s="40"/>
      <c r="BD148" s="40"/>
      <c r="BE148" s="40"/>
      <c r="BF148" s="40"/>
      <c r="BG148" s="40"/>
      <c r="BH148" s="40"/>
      <c r="BI148" s="40"/>
      <c r="BJ148" s="40"/>
      <c r="BK148" s="40"/>
      <c r="BL148" s="40"/>
      <c r="BM148" s="40"/>
      <c r="BN148" s="40"/>
      <c r="BO148" s="40"/>
      <c r="BP148" s="40"/>
      <c r="BQ148" s="40"/>
      <c r="BR148" s="40"/>
      <c r="BS148" s="40"/>
      <c r="BT148" s="40"/>
      <c r="BU148" s="40"/>
      <c r="BV148" s="40"/>
      <c r="BW148" s="40"/>
      <c r="BX148" s="40"/>
      <c r="BY148" s="40"/>
      <c r="BZ148" s="40"/>
      <c r="CA148" s="40"/>
      <c r="CB148" s="40"/>
      <c r="CC148" s="40"/>
      <c r="CD148" s="40"/>
      <c r="CE148" s="40"/>
      <c r="CF148" s="40"/>
      <c r="CG148" s="40"/>
      <c r="CH148" s="40"/>
      <c r="CI148" s="40"/>
      <c r="CJ148" s="40"/>
      <c r="CK148" s="40"/>
      <c r="CL148" s="40"/>
      <c r="CM148" s="40"/>
      <c r="CN148" s="40"/>
      <c r="CO148" s="40"/>
      <c r="CP148" s="40"/>
      <c r="CQ148" s="40"/>
      <c r="CR148" s="40"/>
      <c r="CS148" s="40"/>
      <c r="CT148" s="40"/>
      <c r="CU148" s="40"/>
      <c r="CV148" s="40"/>
      <c r="CW148" s="40"/>
      <c r="CX148" s="40"/>
      <c r="CY148" s="40"/>
      <c r="CZ148" s="40"/>
      <c r="DA148" s="40"/>
      <c r="DB148" s="40"/>
      <c r="DC148" s="40"/>
      <c r="DD148" s="40"/>
      <c r="DE148" s="40"/>
      <c r="DF148" s="40"/>
      <c r="DG148" s="40"/>
      <c r="DH148" s="40"/>
      <c r="DI148" s="40"/>
      <c r="DJ148" s="40"/>
      <c r="DK148" s="40"/>
      <c r="DL148" s="40"/>
      <c r="DM148" s="40"/>
      <c r="DN148" s="40"/>
      <c r="DO148" s="40"/>
      <c r="DP148" s="40"/>
      <c r="DQ148" s="40"/>
      <c r="DR148" s="40"/>
      <c r="DS148" s="40"/>
      <c r="DT148" s="40"/>
      <c r="DU148" s="40"/>
      <c r="DV148" s="50" t="e">
        <f>IF(#REF!&lt;&gt;"",#REF!&amp;",","")</f>
        <v>#REF!</v>
      </c>
      <c r="DW148" s="50" t="e">
        <f>IF(#REF!&lt;&gt;"",#REF!&amp;",","")</f>
        <v>#REF!</v>
      </c>
      <c r="DX148" s="50" t="e">
        <f>IF(#REF!&lt;&gt;"",#REF!&amp;",","")</f>
        <v>#REF!</v>
      </c>
      <c r="DY148" s="50" t="e">
        <f>IF(#REF!="","",CONCATENATE(#REF!,","))</f>
        <v>#REF!</v>
      </c>
      <c r="DZ148" s="50" t="e">
        <f>IF(#REF!="","",CONCATENATE(#REF!,","))</f>
        <v>#REF!</v>
      </c>
      <c r="EA148" s="50" t="e">
        <f>IF(#REF!="","",CONCATENATE(#REF!,","))</f>
        <v>#REF!</v>
      </c>
      <c r="EB148" s="52" t="e">
        <f>IF(#REF!&lt;&gt;"",#REF!&amp;",","")</f>
        <v>#REF!</v>
      </c>
      <c r="EC148" s="52" t="e">
        <f>IF(#REF!&lt;&gt;"",#REF!&amp;",","")</f>
        <v>#REF!</v>
      </c>
      <c r="ED148" s="52" t="e">
        <f>IF(#REF!&lt;&gt;"",#REF!&amp;",","")</f>
        <v>#REF!</v>
      </c>
      <c r="EE148" s="52" t="e">
        <f>IF(#REF!="","",CONCATENATE(#REF!,","))</f>
        <v>#REF!</v>
      </c>
      <c r="EF148" s="52" t="e">
        <f>IF(#REF!="","",CONCATENATE(#REF!,","))</f>
        <v>#REF!</v>
      </c>
      <c r="EG148" s="52" t="e">
        <f>IF(#REF!="","",CONCATENATE(#REF!,","))</f>
        <v>#REF!</v>
      </c>
      <c r="EK148" s="36"/>
      <c r="EW148" s="88">
        <f t="shared" ca="1" si="98"/>
        <v>7</v>
      </c>
    </row>
    <row r="149" spans="1:153" ht="15">
      <c r="A149" s="88">
        <f t="shared" ca="1" si="93"/>
        <v>15</v>
      </c>
      <c r="B149" s="21" t="str">
        <f t="shared" ca="1" si="88"/>
        <v>DB</v>
      </c>
      <c r="C149" s="7" t="str">
        <f t="shared" ca="1" si="84"/>
        <v/>
      </c>
      <c r="D149" s="34">
        <f t="shared" ca="1" si="85"/>
        <v>0</v>
      </c>
      <c r="E149" s="7" t="str">
        <f t="shared" si="86"/>
        <v/>
      </c>
      <c r="F149" s="33" t="str">
        <f t="shared" ca="1" si="89"/>
        <v>B</v>
      </c>
      <c r="G149" s="21">
        <f ca="1">COUNTIF($F$5:$F149,G$4)</f>
        <v>74</v>
      </c>
      <c r="H149" s="21">
        <f ca="1">COUNTIF($F$5:$F149,H$4)</f>
        <v>71</v>
      </c>
      <c r="I149" s="112">
        <f t="shared" ca="1" si="99"/>
        <v>1</v>
      </c>
      <c r="J149" s="112">
        <f t="shared" ca="1" si="100"/>
        <v>0</v>
      </c>
      <c r="K149" s="114" t="str">
        <f ca="1">IF($A149&lt;&gt;"",IF(AND(K148="PB",I149&gt;=$W$2),"Bet",IF(K148&lt;&gt;"",K148,IF(AND(I149=0,MAX(I$5:$I148)&gt;=$W$1),"PB",""))),"")</f>
        <v/>
      </c>
      <c r="L149" s="114" t="str">
        <f ca="1">IF($A149&lt;&gt;"",IF(AND(L148="PB",J149&gt;=$W$2),"Bet",IF(L148&lt;&gt;"",L148,IF(AND(J149=0,MAX(J$5:$J148)&gt;=$W$1),"PB",""))),"")</f>
        <v/>
      </c>
      <c r="M149" s="41">
        <f t="shared" ca="1" si="105"/>
        <v>1</v>
      </c>
      <c r="N149" s="34">
        <f t="shared" ca="1" si="121"/>
        <v>1</v>
      </c>
      <c r="O149" s="43" t="str">
        <f t="shared" ca="1" si="106"/>
        <v/>
      </c>
      <c r="P149" s="43" t="str">
        <f t="shared" ca="1" si="107"/>
        <v/>
      </c>
      <c r="Q149" s="21">
        <f t="shared" ca="1" si="108"/>
        <v>0</v>
      </c>
      <c r="R149" s="66">
        <f t="shared" ca="1" si="109"/>
        <v>0</v>
      </c>
      <c r="S149" s="33" t="str">
        <f t="shared" ca="1" si="90"/>
        <v>O</v>
      </c>
      <c r="T149" s="21">
        <f ca="1">COUNTIF($S$5:$S149,T$4)</f>
        <v>74</v>
      </c>
      <c r="U149" s="21">
        <f ca="1">COUNTIF($S$5:$S149,U$4)</f>
        <v>71</v>
      </c>
      <c r="V149" s="112">
        <f t="shared" ca="1" si="101"/>
        <v>2</v>
      </c>
      <c r="W149" s="112">
        <f t="shared" ca="1" si="102"/>
        <v>0</v>
      </c>
      <c r="X149" s="114" t="str">
        <f ca="1">IF($A149&lt;&gt;"",IF(AND(X148="PB",V149&gt;=$W$2),"Bet",IF(X148&lt;&gt;"",X148,IF(AND(V149=0,MAX($V$5:V148)&gt;=$W$1),"PB",""))),"")</f>
        <v/>
      </c>
      <c r="Y149" s="114" t="str">
        <f ca="1">IF($A149&lt;&gt;"",IF(AND(Y148="PB",W149&gt;=$W$2),"Bet",IF(Y148&lt;&gt;"",Y148,IF(AND(W149=0,MAX($W$5:W148)&gt;=$W$1),"PB",""))),"")</f>
        <v/>
      </c>
      <c r="Z149" s="41">
        <f t="shared" ca="1" si="110"/>
        <v>1</v>
      </c>
      <c r="AA149" s="34">
        <f t="shared" ca="1" si="122"/>
        <v>1</v>
      </c>
      <c r="AB149" s="43" t="str">
        <f t="shared" ca="1" si="111"/>
        <v/>
      </c>
      <c r="AC149" s="43" t="str">
        <f t="shared" ca="1" si="112"/>
        <v/>
      </c>
      <c r="AD149" s="21">
        <f t="shared" ca="1" si="113"/>
        <v>0</v>
      </c>
      <c r="AE149" s="66">
        <f t="shared" ca="1" si="114"/>
        <v>0</v>
      </c>
      <c r="AF149" s="33" t="str">
        <f t="shared" ca="1" si="91"/>
        <v>L</v>
      </c>
      <c r="AG149" s="21">
        <f ca="1">COUNTIF($AF$5:$AF149,AG$4)</f>
        <v>73</v>
      </c>
      <c r="AH149" s="21">
        <f ca="1">COUNTIF($AF$5:$AF149,AH$4)</f>
        <v>72</v>
      </c>
      <c r="AI149" s="112">
        <f t="shared" ca="1" si="103"/>
        <v>2</v>
      </c>
      <c r="AJ149" s="112">
        <f t="shared" ca="1" si="104"/>
        <v>0</v>
      </c>
      <c r="AK149" s="114" t="str">
        <f ca="1">IF($A149&lt;&gt;"",IF(AND(AK148="PB",AI149&gt;=$W$2),"Bet",IF(AK148&lt;&gt;"",AK148,IF(AND(AI149=0,MAX($AI$5:AI148)&gt;=$W$1),"PB",""))),"")</f>
        <v/>
      </c>
      <c r="AL149" s="114" t="str">
        <f ca="1">IF($A149&lt;&gt;"",IF(AND(AL148="PB",AJ149&gt;=$W$2),"Bet",IF(AL148&lt;&gt;"",AL148,IF(AND(AJ149=0,MAX($AJ$5:AJ148)&gt;=$W$1),"PB",""))),"")</f>
        <v/>
      </c>
      <c r="AM149" s="41">
        <f t="shared" ca="1" si="115"/>
        <v>1</v>
      </c>
      <c r="AN149" s="34">
        <f t="shared" ca="1" si="123"/>
        <v>1</v>
      </c>
      <c r="AO149" s="43" t="str">
        <f t="shared" ca="1" si="116"/>
        <v/>
      </c>
      <c r="AP149" s="43" t="str">
        <f t="shared" ca="1" si="117"/>
        <v/>
      </c>
      <c r="AQ149" s="21">
        <f t="shared" ca="1" si="118"/>
        <v>0</v>
      </c>
      <c r="AR149" s="66">
        <f t="shared" ca="1" si="119"/>
        <v>0</v>
      </c>
      <c r="AS149" s="89">
        <f t="shared" ca="1" si="92"/>
        <v>0</v>
      </c>
      <c r="AT149" s="34">
        <f t="shared" ca="1" si="120"/>
        <v>1</v>
      </c>
      <c r="AU149" s="24">
        <f t="shared" ca="1" si="94"/>
        <v>0</v>
      </c>
      <c r="AV149" s="17">
        <f t="shared" ca="1" si="95"/>
        <v>0</v>
      </c>
      <c r="AW149" s="44">
        <f t="shared" ca="1" si="96"/>
        <v>0</v>
      </c>
      <c r="AX149" s="15">
        <f t="shared" ca="1" si="97"/>
        <v>0</v>
      </c>
      <c r="AY149" s="44">
        <f t="shared" ca="1" si="87"/>
        <v>0</v>
      </c>
      <c r="AZ149" s="40"/>
      <c r="BA149" s="40"/>
      <c r="BB149" s="40"/>
      <c r="BC149" s="40"/>
      <c r="BD149" s="40"/>
      <c r="BE149" s="40"/>
      <c r="BF149" s="40"/>
      <c r="BG149" s="40"/>
      <c r="BH149" s="40"/>
      <c r="BI149" s="40"/>
      <c r="BJ149" s="40"/>
      <c r="BK149" s="40"/>
      <c r="BL149" s="40"/>
      <c r="BM149" s="40"/>
      <c r="BN149" s="40"/>
      <c r="BO149" s="40"/>
      <c r="BP149" s="40"/>
      <c r="BQ149" s="40"/>
      <c r="BR149" s="40"/>
      <c r="BS149" s="40"/>
      <c r="BT149" s="40"/>
      <c r="BU149" s="40"/>
      <c r="BV149" s="40"/>
      <c r="BW149" s="40"/>
      <c r="BX149" s="40"/>
      <c r="BY149" s="40"/>
      <c r="BZ149" s="40"/>
      <c r="CA149" s="40"/>
      <c r="CB149" s="40"/>
      <c r="CC149" s="40"/>
      <c r="CD149" s="40"/>
      <c r="CE149" s="40"/>
      <c r="CF149" s="40"/>
      <c r="CG149" s="40"/>
      <c r="CH149" s="40"/>
      <c r="CI149" s="40"/>
      <c r="CJ149" s="40"/>
      <c r="CK149" s="40"/>
      <c r="CL149" s="40"/>
      <c r="CM149" s="40"/>
      <c r="CN149" s="40"/>
      <c r="CO149" s="40"/>
      <c r="CP149" s="40"/>
      <c r="CQ149" s="40"/>
      <c r="CR149" s="40"/>
      <c r="CS149" s="40"/>
      <c r="CT149" s="40"/>
      <c r="CU149" s="40"/>
      <c r="CV149" s="40"/>
      <c r="CW149" s="40"/>
      <c r="CX149" s="40"/>
      <c r="CY149" s="40"/>
      <c r="CZ149" s="40"/>
      <c r="DA149" s="40"/>
      <c r="DB149" s="40"/>
      <c r="DC149" s="40"/>
      <c r="DD149" s="40"/>
      <c r="DE149" s="40"/>
      <c r="DF149" s="40"/>
      <c r="DG149" s="40"/>
      <c r="DH149" s="40"/>
      <c r="DI149" s="40"/>
      <c r="DJ149" s="40"/>
      <c r="DK149" s="40"/>
      <c r="DL149" s="40"/>
      <c r="DM149" s="40"/>
      <c r="DN149" s="40"/>
      <c r="DO149" s="40"/>
      <c r="DP149" s="40"/>
      <c r="DQ149" s="40"/>
      <c r="DR149" s="40"/>
      <c r="DS149" s="40"/>
      <c r="DT149" s="40"/>
      <c r="DU149" s="40"/>
      <c r="DV149" s="50" t="e">
        <f>IF(#REF!&lt;&gt;"",#REF!&amp;",","")</f>
        <v>#REF!</v>
      </c>
      <c r="DW149" s="50" t="e">
        <f>IF(#REF!&lt;&gt;"",#REF!&amp;",","")</f>
        <v>#REF!</v>
      </c>
      <c r="DX149" s="50" t="e">
        <f>IF(#REF!&lt;&gt;"",#REF!&amp;",","")</f>
        <v>#REF!</v>
      </c>
      <c r="DY149" s="50" t="e">
        <f>IF(#REF!="","",CONCATENATE(#REF!,","))</f>
        <v>#REF!</v>
      </c>
      <c r="DZ149" s="50" t="e">
        <f>IF(#REF!="","",CONCATENATE(#REF!,","))</f>
        <v>#REF!</v>
      </c>
      <c r="EA149" s="50" t="e">
        <f>IF(#REF!="","",CONCATENATE(#REF!,","))</f>
        <v>#REF!</v>
      </c>
      <c r="EB149" s="52" t="e">
        <f>IF(#REF!&lt;&gt;"",#REF!&amp;",","")</f>
        <v>#REF!</v>
      </c>
      <c r="EC149" s="52" t="e">
        <f>IF(#REF!&lt;&gt;"",#REF!&amp;",","")</f>
        <v>#REF!</v>
      </c>
      <c r="ED149" s="52" t="e">
        <f>IF(#REF!&lt;&gt;"",#REF!&amp;",","")</f>
        <v>#REF!</v>
      </c>
      <c r="EE149" s="52" t="e">
        <f>IF(#REF!="","",CONCATENATE(#REF!,","))</f>
        <v>#REF!</v>
      </c>
      <c r="EF149" s="52" t="e">
        <f>IF(#REF!="","",CONCATENATE(#REF!,","))</f>
        <v>#REF!</v>
      </c>
      <c r="EG149" s="52" t="e">
        <f>IF(#REF!="","",CONCATENATE(#REF!,","))</f>
        <v>#REF!</v>
      </c>
      <c r="EK149" s="36"/>
      <c r="EW149" s="88">
        <f t="shared" ca="1" si="98"/>
        <v>6</v>
      </c>
    </row>
    <row r="150" spans="1:153" ht="15">
      <c r="A150" s="88">
        <f t="shared" ca="1" si="93"/>
        <v>34</v>
      </c>
      <c r="B150" s="21" t="str">
        <f t="shared" ca="1" si="88"/>
        <v>DB</v>
      </c>
      <c r="C150" s="7" t="str">
        <f t="shared" ca="1" si="84"/>
        <v/>
      </c>
      <c r="D150" s="34">
        <f t="shared" ca="1" si="85"/>
        <v>0</v>
      </c>
      <c r="E150" s="7" t="str">
        <f t="shared" si="86"/>
        <v/>
      </c>
      <c r="F150" s="33" t="str">
        <f t="shared" ca="1" si="89"/>
        <v>R</v>
      </c>
      <c r="G150" s="21">
        <f ca="1">COUNTIF($F$5:$F150,G$4)</f>
        <v>75</v>
      </c>
      <c r="H150" s="21">
        <f ca="1">COUNTIF($F$5:$F150,H$4)</f>
        <v>71</v>
      </c>
      <c r="I150" s="112">
        <f t="shared" ca="1" si="99"/>
        <v>0</v>
      </c>
      <c r="J150" s="112">
        <f t="shared" ca="1" si="100"/>
        <v>1</v>
      </c>
      <c r="K150" s="114" t="str">
        <f ca="1">IF($A150&lt;&gt;"",IF(AND(K149="PB",I150&gt;=$W$2),"Bet",IF(K149&lt;&gt;"",K149,IF(AND(I150=0,MAX(I$5:$I149)&gt;=$W$1),"PB",""))),"")</f>
        <v/>
      </c>
      <c r="L150" s="114" t="str">
        <f ca="1">IF($A150&lt;&gt;"",IF(AND(L149="PB",J150&gt;=$W$2),"Bet",IF(L149&lt;&gt;"",L149,IF(AND(J150=0,MAX(J$5:$J149)&gt;=$W$1),"PB",""))),"")</f>
        <v/>
      </c>
      <c r="M150" s="41">
        <f t="shared" ca="1" si="105"/>
        <v>1</v>
      </c>
      <c r="N150" s="34">
        <f t="shared" ca="1" si="121"/>
        <v>1</v>
      </c>
      <c r="O150" s="43" t="str">
        <f t="shared" ca="1" si="106"/>
        <v/>
      </c>
      <c r="P150" s="43" t="str">
        <f t="shared" ca="1" si="107"/>
        <v/>
      </c>
      <c r="Q150" s="21">
        <f t="shared" ca="1" si="108"/>
        <v>0</v>
      </c>
      <c r="R150" s="66">
        <f t="shared" ca="1" si="109"/>
        <v>0</v>
      </c>
      <c r="S150" s="33" t="str">
        <f t="shared" ca="1" si="90"/>
        <v>E</v>
      </c>
      <c r="T150" s="21">
        <f ca="1">COUNTIF($S$5:$S150,T$4)</f>
        <v>75</v>
      </c>
      <c r="U150" s="21">
        <f ca="1">COUNTIF($S$5:$S150,U$4)</f>
        <v>71</v>
      </c>
      <c r="V150" s="112">
        <f t="shared" ca="1" si="101"/>
        <v>0</v>
      </c>
      <c r="W150" s="112">
        <f t="shared" ca="1" si="102"/>
        <v>1</v>
      </c>
      <c r="X150" s="114" t="str">
        <f ca="1">IF($A150&lt;&gt;"",IF(AND(X149="PB",V150&gt;=$W$2),"Bet",IF(X149&lt;&gt;"",X149,IF(AND(V150=0,MAX($V$5:V149)&gt;=$W$1),"PB",""))),"")</f>
        <v/>
      </c>
      <c r="Y150" s="114" t="str">
        <f ca="1">IF($A150&lt;&gt;"",IF(AND(Y149="PB",W150&gt;=$W$2),"Bet",IF(Y149&lt;&gt;"",Y149,IF(AND(W150=0,MAX($W$5:W149)&gt;=$W$1),"PB",""))),"")</f>
        <v/>
      </c>
      <c r="Z150" s="41">
        <f t="shared" ca="1" si="110"/>
        <v>1</v>
      </c>
      <c r="AA150" s="34">
        <f t="shared" ca="1" si="122"/>
        <v>1</v>
      </c>
      <c r="AB150" s="43" t="str">
        <f t="shared" ca="1" si="111"/>
        <v/>
      </c>
      <c r="AC150" s="43" t="str">
        <f t="shared" ca="1" si="112"/>
        <v/>
      </c>
      <c r="AD150" s="21">
        <f t="shared" ca="1" si="113"/>
        <v>0</v>
      </c>
      <c r="AE150" s="66">
        <f t="shared" ca="1" si="114"/>
        <v>0</v>
      </c>
      <c r="AF150" s="33" t="str">
        <f t="shared" ca="1" si="91"/>
        <v>H</v>
      </c>
      <c r="AG150" s="21">
        <f ca="1">COUNTIF($AF$5:$AF150,AG$4)</f>
        <v>74</v>
      </c>
      <c r="AH150" s="21">
        <f ca="1">COUNTIF($AF$5:$AF150,AH$4)</f>
        <v>72</v>
      </c>
      <c r="AI150" s="112">
        <f t="shared" ca="1" si="103"/>
        <v>0</v>
      </c>
      <c r="AJ150" s="112">
        <f t="shared" ca="1" si="104"/>
        <v>1</v>
      </c>
      <c r="AK150" s="114" t="str">
        <f ca="1">IF($A150&lt;&gt;"",IF(AND(AK149="PB",AI150&gt;=$W$2),"Bet",IF(AK149&lt;&gt;"",AK149,IF(AND(AI150=0,MAX($AI$5:AI149)&gt;=$W$1),"PB",""))),"")</f>
        <v/>
      </c>
      <c r="AL150" s="114" t="str">
        <f ca="1">IF($A150&lt;&gt;"",IF(AND(AL149="PB",AJ150&gt;=$W$2),"Bet",IF(AL149&lt;&gt;"",AL149,IF(AND(AJ150=0,MAX($AJ$5:AJ149)&gt;=$W$1),"PB",""))),"")</f>
        <v/>
      </c>
      <c r="AM150" s="41">
        <f t="shared" ca="1" si="115"/>
        <v>1</v>
      </c>
      <c r="AN150" s="34">
        <f t="shared" ca="1" si="123"/>
        <v>1</v>
      </c>
      <c r="AO150" s="43" t="str">
        <f t="shared" ca="1" si="116"/>
        <v/>
      </c>
      <c r="AP150" s="43" t="str">
        <f t="shared" ca="1" si="117"/>
        <v/>
      </c>
      <c r="AQ150" s="21">
        <f t="shared" ca="1" si="118"/>
        <v>0</v>
      </c>
      <c r="AR150" s="66">
        <f t="shared" ca="1" si="119"/>
        <v>0</v>
      </c>
      <c r="AS150" s="89">
        <f t="shared" ca="1" si="92"/>
        <v>0</v>
      </c>
      <c r="AT150" s="34">
        <f t="shared" ca="1" si="120"/>
        <v>1</v>
      </c>
      <c r="AU150" s="24">
        <f t="shared" ca="1" si="94"/>
        <v>0</v>
      </c>
      <c r="AV150" s="17">
        <f t="shared" ca="1" si="95"/>
        <v>0</v>
      </c>
      <c r="AW150" s="44">
        <f t="shared" ca="1" si="96"/>
        <v>0</v>
      </c>
      <c r="AX150" s="15">
        <f t="shared" ca="1" si="97"/>
        <v>0</v>
      </c>
      <c r="AY150" s="44">
        <f t="shared" ca="1" si="87"/>
        <v>0</v>
      </c>
      <c r="AZ150" s="40"/>
      <c r="BA150" s="40"/>
      <c r="BB150" s="40"/>
      <c r="BC150" s="40"/>
      <c r="BD150" s="40"/>
      <c r="BE150" s="40"/>
      <c r="BF150" s="40"/>
      <c r="BG150" s="40"/>
      <c r="BH150" s="40"/>
      <c r="BI150" s="40"/>
      <c r="BJ150" s="40"/>
      <c r="BK150" s="40"/>
      <c r="BL150" s="40"/>
      <c r="BM150" s="40"/>
      <c r="BN150" s="40"/>
      <c r="BO150" s="40"/>
      <c r="BP150" s="40"/>
      <c r="BQ150" s="40"/>
      <c r="BR150" s="40"/>
      <c r="BS150" s="40"/>
      <c r="BT150" s="40"/>
      <c r="BU150" s="40"/>
      <c r="BV150" s="40"/>
      <c r="BW150" s="40"/>
      <c r="BX150" s="40"/>
      <c r="BY150" s="40"/>
      <c r="BZ150" s="40"/>
      <c r="CA150" s="40"/>
      <c r="CB150" s="40"/>
      <c r="CC150" s="40"/>
      <c r="CD150" s="40"/>
      <c r="CE150" s="40"/>
      <c r="CF150" s="40"/>
      <c r="CG150" s="40"/>
      <c r="CH150" s="40"/>
      <c r="CI150" s="40"/>
      <c r="CJ150" s="40"/>
      <c r="CK150" s="40"/>
      <c r="CL150" s="40"/>
      <c r="CM150" s="40"/>
      <c r="CN150" s="40"/>
      <c r="CO150" s="40"/>
      <c r="CP150" s="40"/>
      <c r="CQ150" s="40"/>
      <c r="CR150" s="40"/>
      <c r="CS150" s="40"/>
      <c r="CT150" s="40"/>
      <c r="CU150" s="40"/>
      <c r="CV150" s="40"/>
      <c r="CW150" s="40"/>
      <c r="CX150" s="40"/>
      <c r="CY150" s="40"/>
      <c r="CZ150" s="40"/>
      <c r="DA150" s="40"/>
      <c r="DB150" s="40"/>
      <c r="DC150" s="40"/>
      <c r="DD150" s="40"/>
      <c r="DE150" s="40"/>
      <c r="DF150" s="40"/>
      <c r="DG150" s="40"/>
      <c r="DH150" s="40"/>
      <c r="DI150" s="40"/>
      <c r="DJ150" s="40"/>
      <c r="DK150" s="40"/>
      <c r="DL150" s="40"/>
      <c r="DM150" s="40"/>
      <c r="DN150" s="40"/>
      <c r="DO150" s="40"/>
      <c r="DP150" s="40"/>
      <c r="DQ150" s="40"/>
      <c r="DR150" s="40"/>
      <c r="DS150" s="40"/>
      <c r="DT150" s="40"/>
      <c r="DU150" s="40"/>
      <c r="DV150" s="50" t="e">
        <f>IF(#REF!&lt;&gt;"",#REF!&amp;",","")</f>
        <v>#REF!</v>
      </c>
      <c r="DW150" s="50" t="e">
        <f>IF(#REF!&lt;&gt;"",#REF!&amp;",","")</f>
        <v>#REF!</v>
      </c>
      <c r="DX150" s="50" t="e">
        <f>IF(#REF!&lt;&gt;"",#REF!&amp;",","")</f>
        <v>#REF!</v>
      </c>
      <c r="DY150" s="50" t="e">
        <f>IF(#REF!="","",CONCATENATE(#REF!,","))</f>
        <v>#REF!</v>
      </c>
      <c r="DZ150" s="50" t="e">
        <f>IF(#REF!="","",CONCATENATE(#REF!,","))</f>
        <v>#REF!</v>
      </c>
      <c r="EA150" s="50" t="e">
        <f>IF(#REF!="","",CONCATENATE(#REF!,","))</f>
        <v>#REF!</v>
      </c>
      <c r="EB150" s="52" t="e">
        <f>IF(#REF!&lt;&gt;"",#REF!&amp;",","")</f>
        <v>#REF!</v>
      </c>
      <c r="EC150" s="52" t="e">
        <f>IF(#REF!&lt;&gt;"",#REF!&amp;",","")</f>
        <v>#REF!</v>
      </c>
      <c r="ED150" s="52" t="e">
        <f>IF(#REF!&lt;&gt;"",#REF!&amp;",","")</f>
        <v>#REF!</v>
      </c>
      <c r="EE150" s="52" t="e">
        <f>IF(#REF!="","",CONCATENATE(#REF!,","))</f>
        <v>#REF!</v>
      </c>
      <c r="EF150" s="52" t="e">
        <f>IF(#REF!="","",CONCATENATE(#REF!,","))</f>
        <v>#REF!</v>
      </c>
      <c r="EG150" s="52" t="e">
        <f>IF(#REF!="","",CONCATENATE(#REF!,","))</f>
        <v>#REF!</v>
      </c>
      <c r="EK150" s="36"/>
      <c r="EW150" s="88">
        <f t="shared" ca="1" si="98"/>
        <v>5</v>
      </c>
    </row>
    <row r="151" spans="1:153" ht="15">
      <c r="A151" s="88">
        <f t="shared" ca="1" si="93"/>
        <v>7</v>
      </c>
      <c r="B151" s="21" t="str">
        <f t="shared" ca="1" si="88"/>
        <v>DB</v>
      </c>
      <c r="C151" s="7" t="str">
        <f t="shared" ca="1" si="84"/>
        <v/>
      </c>
      <c r="D151" s="34">
        <f t="shared" ca="1" si="85"/>
        <v>0</v>
      </c>
      <c r="E151" s="7" t="str">
        <f t="shared" si="86"/>
        <v/>
      </c>
      <c r="F151" s="33" t="str">
        <f t="shared" ca="1" si="89"/>
        <v>R</v>
      </c>
      <c r="G151" s="21">
        <f ca="1">COUNTIF($F$5:$F151,G$4)</f>
        <v>76</v>
      </c>
      <c r="H151" s="21">
        <f ca="1">COUNTIF($F$5:$F151,H$4)</f>
        <v>71</v>
      </c>
      <c r="I151" s="112">
        <f t="shared" ca="1" si="99"/>
        <v>0</v>
      </c>
      <c r="J151" s="112">
        <f t="shared" ca="1" si="100"/>
        <v>2</v>
      </c>
      <c r="K151" s="114" t="str">
        <f ca="1">IF($A151&lt;&gt;"",IF(AND(K150="PB",I151&gt;=$W$2),"Bet",IF(K150&lt;&gt;"",K150,IF(AND(I151=0,MAX(I$5:$I150)&gt;=$W$1),"PB",""))),"")</f>
        <v/>
      </c>
      <c r="L151" s="114" t="str">
        <f ca="1">IF($A151&lt;&gt;"",IF(AND(L150="PB",J151&gt;=$W$2),"Bet",IF(L150&lt;&gt;"",L150,IF(AND(J151=0,MAX(J$5:$J150)&gt;=$W$1),"PB",""))),"")</f>
        <v/>
      </c>
      <c r="M151" s="41">
        <f t="shared" ca="1" si="105"/>
        <v>1</v>
      </c>
      <c r="N151" s="34">
        <f t="shared" ca="1" si="121"/>
        <v>1</v>
      </c>
      <c r="O151" s="43" t="str">
        <f t="shared" ca="1" si="106"/>
        <v/>
      </c>
      <c r="P151" s="43" t="str">
        <f t="shared" ca="1" si="107"/>
        <v/>
      </c>
      <c r="Q151" s="21">
        <f t="shared" ca="1" si="108"/>
        <v>0</v>
      </c>
      <c r="R151" s="66">
        <f t="shared" ca="1" si="109"/>
        <v>0</v>
      </c>
      <c r="S151" s="33" t="str">
        <f t="shared" ca="1" si="90"/>
        <v>O</v>
      </c>
      <c r="T151" s="21">
        <f ca="1">COUNTIF($S$5:$S151,T$4)</f>
        <v>75</v>
      </c>
      <c r="U151" s="21">
        <f ca="1">COUNTIF($S$5:$S151,U$4)</f>
        <v>72</v>
      </c>
      <c r="V151" s="112">
        <f t="shared" ca="1" si="101"/>
        <v>1</v>
      </c>
      <c r="W151" s="112">
        <f t="shared" ca="1" si="102"/>
        <v>0</v>
      </c>
      <c r="X151" s="114" t="str">
        <f ca="1">IF($A151&lt;&gt;"",IF(AND(X150="PB",V151&gt;=$W$2),"Bet",IF(X150&lt;&gt;"",X150,IF(AND(V151=0,MAX($V$5:V150)&gt;=$W$1),"PB",""))),"")</f>
        <v/>
      </c>
      <c r="Y151" s="114" t="str">
        <f ca="1">IF($A151&lt;&gt;"",IF(AND(Y150="PB",W151&gt;=$W$2),"Bet",IF(Y150&lt;&gt;"",Y150,IF(AND(W151=0,MAX($W$5:W150)&gt;=$W$1),"PB",""))),"")</f>
        <v/>
      </c>
      <c r="Z151" s="41">
        <f t="shared" ca="1" si="110"/>
        <v>1</v>
      </c>
      <c r="AA151" s="34">
        <f t="shared" ca="1" si="122"/>
        <v>1</v>
      </c>
      <c r="AB151" s="43" t="str">
        <f t="shared" ca="1" si="111"/>
        <v/>
      </c>
      <c r="AC151" s="43" t="str">
        <f t="shared" ca="1" si="112"/>
        <v/>
      </c>
      <c r="AD151" s="21">
        <f t="shared" ca="1" si="113"/>
        <v>0</v>
      </c>
      <c r="AE151" s="66">
        <f t="shared" ca="1" si="114"/>
        <v>0</v>
      </c>
      <c r="AF151" s="33" t="str">
        <f t="shared" ca="1" si="91"/>
        <v>L</v>
      </c>
      <c r="AG151" s="21">
        <f ca="1">COUNTIF($AF$5:$AF151,AG$4)</f>
        <v>74</v>
      </c>
      <c r="AH151" s="21">
        <f ca="1">COUNTIF($AF$5:$AF151,AH$4)</f>
        <v>73</v>
      </c>
      <c r="AI151" s="112">
        <f t="shared" ca="1" si="103"/>
        <v>1</v>
      </c>
      <c r="AJ151" s="112">
        <f t="shared" ca="1" si="104"/>
        <v>0</v>
      </c>
      <c r="AK151" s="114" t="str">
        <f ca="1">IF($A151&lt;&gt;"",IF(AND(AK150="PB",AI151&gt;=$W$2),"Bet",IF(AK150&lt;&gt;"",AK150,IF(AND(AI151=0,MAX($AI$5:AI150)&gt;=$W$1),"PB",""))),"")</f>
        <v/>
      </c>
      <c r="AL151" s="114" t="str">
        <f ca="1">IF($A151&lt;&gt;"",IF(AND(AL150="PB",AJ151&gt;=$W$2),"Bet",IF(AL150&lt;&gt;"",AL150,IF(AND(AJ151=0,MAX($AJ$5:AJ150)&gt;=$W$1),"PB",""))),"")</f>
        <v/>
      </c>
      <c r="AM151" s="41">
        <f t="shared" ca="1" si="115"/>
        <v>1</v>
      </c>
      <c r="AN151" s="34">
        <f t="shared" ca="1" si="123"/>
        <v>1</v>
      </c>
      <c r="AO151" s="43" t="str">
        <f t="shared" ca="1" si="116"/>
        <v/>
      </c>
      <c r="AP151" s="43" t="str">
        <f t="shared" ca="1" si="117"/>
        <v/>
      </c>
      <c r="AQ151" s="21">
        <f t="shared" ca="1" si="118"/>
        <v>0</v>
      </c>
      <c r="AR151" s="66">
        <f t="shared" ca="1" si="119"/>
        <v>0</v>
      </c>
      <c r="AS151" s="89">
        <f t="shared" ca="1" si="92"/>
        <v>0</v>
      </c>
      <c r="AT151" s="34">
        <f t="shared" ca="1" si="120"/>
        <v>1</v>
      </c>
      <c r="AU151" s="24">
        <f t="shared" ca="1" si="94"/>
        <v>0</v>
      </c>
      <c r="AV151" s="17">
        <f t="shared" ca="1" si="95"/>
        <v>0</v>
      </c>
      <c r="AW151" s="44">
        <f t="shared" ca="1" si="96"/>
        <v>0</v>
      </c>
      <c r="AX151" s="15">
        <f t="shared" ca="1" si="97"/>
        <v>0</v>
      </c>
      <c r="AY151" s="44">
        <f t="shared" ca="1" si="87"/>
        <v>0</v>
      </c>
      <c r="AZ151" s="40"/>
      <c r="BA151" s="40"/>
      <c r="BB151" s="40"/>
      <c r="BC151" s="40"/>
      <c r="BD151" s="40"/>
      <c r="BE151" s="40"/>
      <c r="BF151" s="40"/>
      <c r="BG151" s="40"/>
      <c r="BH151" s="40"/>
      <c r="BI151" s="40"/>
      <c r="BJ151" s="40"/>
      <c r="BK151" s="40"/>
      <c r="BL151" s="40"/>
      <c r="BM151" s="40"/>
      <c r="BN151" s="40"/>
      <c r="BO151" s="40"/>
      <c r="BP151" s="40"/>
      <c r="BQ151" s="40"/>
      <c r="BR151" s="40"/>
      <c r="BS151" s="40"/>
      <c r="BT151" s="40"/>
      <c r="BU151" s="40"/>
      <c r="BV151" s="40"/>
      <c r="BW151" s="40"/>
      <c r="BX151" s="40"/>
      <c r="BY151" s="40"/>
      <c r="BZ151" s="40"/>
      <c r="CA151" s="40"/>
      <c r="CB151" s="40"/>
      <c r="CC151" s="40"/>
      <c r="CD151" s="40"/>
      <c r="CE151" s="40"/>
      <c r="CF151" s="40"/>
      <c r="CG151" s="40"/>
      <c r="CH151" s="40"/>
      <c r="CI151" s="40"/>
      <c r="CJ151" s="40"/>
      <c r="CK151" s="40"/>
      <c r="CL151" s="40"/>
      <c r="CM151" s="40"/>
      <c r="CN151" s="40"/>
      <c r="CO151" s="40"/>
      <c r="CP151" s="40"/>
      <c r="CQ151" s="40"/>
      <c r="CR151" s="40"/>
      <c r="CS151" s="40"/>
      <c r="CT151" s="40"/>
      <c r="CU151" s="40"/>
      <c r="CV151" s="40"/>
      <c r="CW151" s="40"/>
      <c r="CX151" s="40"/>
      <c r="CY151" s="40"/>
      <c r="CZ151" s="40"/>
      <c r="DA151" s="40"/>
      <c r="DB151" s="40"/>
      <c r="DC151" s="40"/>
      <c r="DD151" s="40"/>
      <c r="DE151" s="40"/>
      <c r="DF151" s="40"/>
      <c r="DG151" s="40"/>
      <c r="DH151" s="40"/>
      <c r="DI151" s="40"/>
      <c r="DJ151" s="40"/>
      <c r="DK151" s="40"/>
      <c r="DL151" s="40"/>
      <c r="DM151" s="40"/>
      <c r="DN151" s="40"/>
      <c r="DO151" s="40"/>
      <c r="DP151" s="40"/>
      <c r="DQ151" s="40"/>
      <c r="DR151" s="40"/>
      <c r="DS151" s="40"/>
      <c r="DT151" s="40"/>
      <c r="DU151" s="40"/>
      <c r="DV151" s="50" t="e">
        <f>IF(#REF!&lt;&gt;"",#REF!&amp;",","")</f>
        <v>#REF!</v>
      </c>
      <c r="DW151" s="50" t="e">
        <f>IF(#REF!&lt;&gt;"",#REF!&amp;",","")</f>
        <v>#REF!</v>
      </c>
      <c r="DX151" s="50" t="e">
        <f>IF(#REF!&lt;&gt;"",#REF!&amp;",","")</f>
        <v>#REF!</v>
      </c>
      <c r="DY151" s="50" t="e">
        <f>IF(#REF!="","",CONCATENATE(#REF!,","))</f>
        <v>#REF!</v>
      </c>
      <c r="DZ151" s="50" t="e">
        <f>IF(#REF!="","",CONCATENATE(#REF!,","))</f>
        <v>#REF!</v>
      </c>
      <c r="EA151" s="50" t="e">
        <f>IF(#REF!="","",CONCATENATE(#REF!,","))</f>
        <v>#REF!</v>
      </c>
      <c r="EB151" s="52" t="e">
        <f>IF(#REF!&lt;&gt;"",#REF!&amp;",","")</f>
        <v>#REF!</v>
      </c>
      <c r="EC151" s="52" t="e">
        <f>IF(#REF!&lt;&gt;"",#REF!&amp;",","")</f>
        <v>#REF!</v>
      </c>
      <c r="ED151" s="52" t="e">
        <f>IF(#REF!&lt;&gt;"",#REF!&amp;",","")</f>
        <v>#REF!</v>
      </c>
      <c r="EE151" s="52" t="e">
        <f>IF(#REF!="","",CONCATENATE(#REF!,","))</f>
        <v>#REF!</v>
      </c>
      <c r="EF151" s="52" t="e">
        <f>IF(#REF!="","",CONCATENATE(#REF!,","))</f>
        <v>#REF!</v>
      </c>
      <c r="EG151" s="52" t="e">
        <f>IF(#REF!="","",CONCATENATE(#REF!,","))</f>
        <v>#REF!</v>
      </c>
      <c r="EK151" s="36"/>
      <c r="EW151" s="88">
        <f t="shared" ca="1" si="98"/>
        <v>24</v>
      </c>
    </row>
    <row r="152" spans="1:153" ht="15">
      <c r="A152" s="88">
        <f t="shared" ca="1" si="93"/>
        <v>29</v>
      </c>
      <c r="B152" s="21" t="str">
        <f t="shared" ca="1" si="88"/>
        <v>DB</v>
      </c>
      <c r="C152" s="7" t="str">
        <f t="shared" ca="1" si="84"/>
        <v/>
      </c>
      <c r="D152" s="34">
        <f t="shared" ca="1" si="85"/>
        <v>0</v>
      </c>
      <c r="E152" s="7" t="str">
        <f t="shared" si="86"/>
        <v/>
      </c>
      <c r="F152" s="33" t="str">
        <f t="shared" ca="1" si="89"/>
        <v>B</v>
      </c>
      <c r="G152" s="21">
        <f ca="1">COUNTIF($F$5:$F152,G$4)</f>
        <v>76</v>
      </c>
      <c r="H152" s="21">
        <f ca="1">COUNTIF($F$5:$F152,H$4)</f>
        <v>72</v>
      </c>
      <c r="I152" s="112">
        <f t="shared" ca="1" si="99"/>
        <v>1</v>
      </c>
      <c r="J152" s="112">
        <f t="shared" ca="1" si="100"/>
        <v>0</v>
      </c>
      <c r="K152" s="114" t="str">
        <f ca="1">IF($A152&lt;&gt;"",IF(AND(K151="PB",I152&gt;=$W$2),"Bet",IF(K151&lt;&gt;"",K151,IF(AND(I152=0,MAX(I$5:$I151)&gt;=$W$1),"PB",""))),"")</f>
        <v/>
      </c>
      <c r="L152" s="114" t="str">
        <f ca="1">IF($A152&lt;&gt;"",IF(AND(L151="PB",J152&gt;=$W$2),"Bet",IF(L151&lt;&gt;"",L151,IF(AND(J152=0,MAX(J$5:$J151)&gt;=$W$1),"PB",""))),"")</f>
        <v/>
      </c>
      <c r="M152" s="41">
        <f t="shared" ca="1" si="105"/>
        <v>1</v>
      </c>
      <c r="N152" s="34">
        <f t="shared" ca="1" si="121"/>
        <v>1</v>
      </c>
      <c r="O152" s="43" t="str">
        <f t="shared" ca="1" si="106"/>
        <v/>
      </c>
      <c r="P152" s="43" t="str">
        <f t="shared" ca="1" si="107"/>
        <v/>
      </c>
      <c r="Q152" s="21">
        <f t="shared" ca="1" si="108"/>
        <v>0</v>
      </c>
      <c r="R152" s="66">
        <f t="shared" ca="1" si="109"/>
        <v>0</v>
      </c>
      <c r="S152" s="33" t="str">
        <f t="shared" ca="1" si="90"/>
        <v>O</v>
      </c>
      <c r="T152" s="21">
        <f ca="1">COUNTIF($S$5:$S152,T$4)</f>
        <v>75</v>
      </c>
      <c r="U152" s="21">
        <f ca="1">COUNTIF($S$5:$S152,U$4)</f>
        <v>73</v>
      </c>
      <c r="V152" s="112">
        <f t="shared" ca="1" si="101"/>
        <v>2</v>
      </c>
      <c r="W152" s="112">
        <f t="shared" ca="1" si="102"/>
        <v>0</v>
      </c>
      <c r="X152" s="114" t="str">
        <f ca="1">IF($A152&lt;&gt;"",IF(AND(X151="PB",V152&gt;=$W$2),"Bet",IF(X151&lt;&gt;"",X151,IF(AND(V152=0,MAX($V$5:V151)&gt;=$W$1),"PB",""))),"")</f>
        <v/>
      </c>
      <c r="Y152" s="114" t="str">
        <f ca="1">IF($A152&lt;&gt;"",IF(AND(Y151="PB",W152&gt;=$W$2),"Bet",IF(Y151&lt;&gt;"",Y151,IF(AND(W152=0,MAX($W$5:W151)&gt;=$W$1),"PB",""))),"")</f>
        <v/>
      </c>
      <c r="Z152" s="41">
        <f t="shared" ca="1" si="110"/>
        <v>1</v>
      </c>
      <c r="AA152" s="34">
        <f t="shared" ca="1" si="122"/>
        <v>1</v>
      </c>
      <c r="AB152" s="43" t="str">
        <f t="shared" ca="1" si="111"/>
        <v/>
      </c>
      <c r="AC152" s="43" t="str">
        <f t="shared" ca="1" si="112"/>
        <v/>
      </c>
      <c r="AD152" s="21">
        <f t="shared" ca="1" si="113"/>
        <v>0</v>
      </c>
      <c r="AE152" s="66">
        <f t="shared" ca="1" si="114"/>
        <v>0</v>
      </c>
      <c r="AF152" s="33" t="str">
        <f t="shared" ca="1" si="91"/>
        <v>H</v>
      </c>
      <c r="AG152" s="21">
        <f ca="1">COUNTIF($AF$5:$AF152,AG$4)</f>
        <v>75</v>
      </c>
      <c r="AH152" s="21">
        <f ca="1">COUNTIF($AF$5:$AF152,AH$4)</f>
        <v>73</v>
      </c>
      <c r="AI152" s="112">
        <f t="shared" ca="1" si="103"/>
        <v>0</v>
      </c>
      <c r="AJ152" s="112">
        <f t="shared" ca="1" si="104"/>
        <v>1</v>
      </c>
      <c r="AK152" s="114" t="str">
        <f ca="1">IF($A152&lt;&gt;"",IF(AND(AK151="PB",AI152&gt;=$W$2),"Bet",IF(AK151&lt;&gt;"",AK151,IF(AND(AI152=0,MAX($AI$5:AI151)&gt;=$W$1),"PB",""))),"")</f>
        <v/>
      </c>
      <c r="AL152" s="114" t="str">
        <f ca="1">IF($A152&lt;&gt;"",IF(AND(AL151="PB",AJ152&gt;=$W$2),"Bet",IF(AL151&lt;&gt;"",AL151,IF(AND(AJ152=0,MAX($AJ$5:AJ151)&gt;=$W$1),"PB",""))),"")</f>
        <v/>
      </c>
      <c r="AM152" s="41">
        <f t="shared" ca="1" si="115"/>
        <v>1</v>
      </c>
      <c r="AN152" s="34">
        <f t="shared" ca="1" si="123"/>
        <v>1</v>
      </c>
      <c r="AO152" s="43" t="str">
        <f t="shared" ca="1" si="116"/>
        <v/>
      </c>
      <c r="AP152" s="43" t="str">
        <f t="shared" ca="1" si="117"/>
        <v/>
      </c>
      <c r="AQ152" s="21">
        <f t="shared" ca="1" si="118"/>
        <v>0</v>
      </c>
      <c r="AR152" s="66">
        <f t="shared" ca="1" si="119"/>
        <v>0</v>
      </c>
      <c r="AS152" s="89">
        <f t="shared" ca="1" si="92"/>
        <v>0</v>
      </c>
      <c r="AT152" s="34">
        <f t="shared" ca="1" si="120"/>
        <v>1</v>
      </c>
      <c r="AU152" s="24">
        <f t="shared" ca="1" si="94"/>
        <v>0</v>
      </c>
      <c r="AV152" s="17">
        <f t="shared" ca="1" si="95"/>
        <v>0</v>
      </c>
      <c r="AW152" s="44">
        <f t="shared" ca="1" si="96"/>
        <v>0</v>
      </c>
      <c r="AX152" s="15">
        <f t="shared" ca="1" si="97"/>
        <v>0</v>
      </c>
      <c r="AY152" s="44">
        <f t="shared" ca="1" si="87"/>
        <v>0</v>
      </c>
      <c r="AZ152" s="40"/>
      <c r="BA152" s="40"/>
      <c r="BB152" s="40"/>
      <c r="BC152" s="40"/>
      <c r="BD152" s="40"/>
      <c r="BE152" s="40"/>
      <c r="BF152" s="40"/>
      <c r="BG152" s="40"/>
      <c r="BH152" s="40"/>
      <c r="BI152" s="40"/>
      <c r="BJ152" s="40"/>
      <c r="BK152" s="40"/>
      <c r="BL152" s="40"/>
      <c r="BM152" s="40"/>
      <c r="BN152" s="40"/>
      <c r="BO152" s="40"/>
      <c r="BP152" s="40"/>
      <c r="BQ152" s="40"/>
      <c r="BR152" s="40"/>
      <c r="BS152" s="40"/>
      <c r="BT152" s="40"/>
      <c r="BU152" s="40"/>
      <c r="BV152" s="40"/>
      <c r="BW152" s="40"/>
      <c r="BX152" s="40"/>
      <c r="BY152" s="40"/>
      <c r="BZ152" s="40"/>
      <c r="CA152" s="40"/>
      <c r="CB152" s="40"/>
      <c r="CC152" s="40"/>
      <c r="CD152" s="40"/>
      <c r="CE152" s="40"/>
      <c r="CF152" s="40"/>
      <c r="CG152" s="40"/>
      <c r="CH152" s="40"/>
      <c r="CI152" s="40"/>
      <c r="CJ152" s="40"/>
      <c r="CK152" s="40"/>
      <c r="CL152" s="40"/>
      <c r="CM152" s="40"/>
      <c r="CN152" s="40"/>
      <c r="CO152" s="40"/>
      <c r="CP152" s="40"/>
      <c r="CQ152" s="40"/>
      <c r="CR152" s="40"/>
      <c r="CS152" s="40"/>
      <c r="CT152" s="40"/>
      <c r="CU152" s="40"/>
      <c r="CV152" s="40"/>
      <c r="CW152" s="40"/>
      <c r="CX152" s="40"/>
      <c r="CY152" s="40"/>
      <c r="CZ152" s="40"/>
      <c r="DA152" s="40"/>
      <c r="DB152" s="40"/>
      <c r="DC152" s="40"/>
      <c r="DD152" s="40"/>
      <c r="DE152" s="40"/>
      <c r="DF152" s="40"/>
      <c r="DG152" s="40"/>
      <c r="DH152" s="40"/>
      <c r="DI152" s="40"/>
      <c r="DJ152" s="40"/>
      <c r="DK152" s="40"/>
      <c r="DL152" s="40"/>
      <c r="DM152" s="40"/>
      <c r="DN152" s="40"/>
      <c r="DO152" s="40"/>
      <c r="DP152" s="40"/>
      <c r="DQ152" s="40"/>
      <c r="DR152" s="40"/>
      <c r="DS152" s="40"/>
      <c r="DT152" s="40"/>
      <c r="DU152" s="40"/>
      <c r="DV152" s="50" t="e">
        <f>IF(#REF!&lt;&gt;"",#REF!&amp;",","")</f>
        <v>#REF!</v>
      </c>
      <c r="DW152" s="50" t="e">
        <f>IF(#REF!&lt;&gt;"",#REF!&amp;",","")</f>
        <v>#REF!</v>
      </c>
      <c r="DX152" s="50" t="e">
        <f>IF(#REF!&lt;&gt;"",#REF!&amp;",","")</f>
        <v>#REF!</v>
      </c>
      <c r="DY152" s="50" t="e">
        <f>IF(#REF!="","",CONCATENATE(#REF!,","))</f>
        <v>#REF!</v>
      </c>
      <c r="DZ152" s="50" t="e">
        <f>IF(#REF!="","",CONCATENATE(#REF!,","))</f>
        <v>#REF!</v>
      </c>
      <c r="EA152" s="50" t="e">
        <f>IF(#REF!="","",CONCATENATE(#REF!,","))</f>
        <v>#REF!</v>
      </c>
      <c r="EB152" s="52" t="e">
        <f>IF(#REF!&lt;&gt;"",#REF!&amp;",","")</f>
        <v>#REF!</v>
      </c>
      <c r="EC152" s="52" t="e">
        <f>IF(#REF!&lt;&gt;"",#REF!&amp;",","")</f>
        <v>#REF!</v>
      </c>
      <c r="ED152" s="52" t="e">
        <f>IF(#REF!&lt;&gt;"",#REF!&amp;",","")</f>
        <v>#REF!</v>
      </c>
      <c r="EE152" s="52" t="e">
        <f>IF(#REF!="","",CONCATENATE(#REF!,","))</f>
        <v>#REF!</v>
      </c>
      <c r="EF152" s="52" t="e">
        <f>IF(#REF!="","",CONCATENATE(#REF!,","))</f>
        <v>#REF!</v>
      </c>
      <c r="EG152" s="52" t="e">
        <f>IF(#REF!="","",CONCATENATE(#REF!,","))</f>
        <v>#REF!</v>
      </c>
      <c r="EK152" s="36"/>
      <c r="EW152" s="88">
        <f t="shared" ca="1" si="98"/>
        <v>20</v>
      </c>
    </row>
    <row r="153" spans="1:153" ht="15">
      <c r="A153" s="88">
        <f t="shared" ca="1" si="93"/>
        <v>35</v>
      </c>
      <c r="B153" s="21" t="str">
        <f t="shared" ca="1" si="88"/>
        <v>DB</v>
      </c>
      <c r="C153" s="7" t="str">
        <f t="shared" ca="1" si="84"/>
        <v/>
      </c>
      <c r="D153" s="34">
        <f t="shared" ca="1" si="85"/>
        <v>0</v>
      </c>
      <c r="E153" s="7" t="str">
        <f t="shared" si="86"/>
        <v/>
      </c>
      <c r="F153" s="33" t="str">
        <f t="shared" ca="1" si="89"/>
        <v>B</v>
      </c>
      <c r="G153" s="21">
        <f ca="1">COUNTIF($F$5:$F153,G$4)</f>
        <v>76</v>
      </c>
      <c r="H153" s="21">
        <f ca="1">COUNTIF($F$5:$F153,H$4)</f>
        <v>73</v>
      </c>
      <c r="I153" s="112">
        <f t="shared" ca="1" si="99"/>
        <v>2</v>
      </c>
      <c r="J153" s="112">
        <f t="shared" ca="1" si="100"/>
        <v>0</v>
      </c>
      <c r="K153" s="114" t="str">
        <f ca="1">IF($A153&lt;&gt;"",IF(AND(K152="PB",I153&gt;=$W$2),"Bet",IF(K152&lt;&gt;"",K152,IF(AND(I153=0,MAX(I$5:$I152)&gt;=$W$1),"PB",""))),"")</f>
        <v/>
      </c>
      <c r="L153" s="114" t="str">
        <f ca="1">IF($A153&lt;&gt;"",IF(AND(L152="PB",J153&gt;=$W$2),"Bet",IF(L152&lt;&gt;"",L152,IF(AND(J153=0,MAX(J$5:$J152)&gt;=$W$1),"PB",""))),"")</f>
        <v/>
      </c>
      <c r="M153" s="41">
        <f t="shared" ca="1" si="105"/>
        <v>1</v>
      </c>
      <c r="N153" s="34">
        <f t="shared" ca="1" si="121"/>
        <v>1</v>
      </c>
      <c r="O153" s="43" t="str">
        <f t="shared" ca="1" si="106"/>
        <v/>
      </c>
      <c r="P153" s="43" t="str">
        <f t="shared" ca="1" si="107"/>
        <v/>
      </c>
      <c r="Q153" s="21">
        <f t="shared" ca="1" si="108"/>
        <v>0</v>
      </c>
      <c r="R153" s="66">
        <f t="shared" ca="1" si="109"/>
        <v>0</v>
      </c>
      <c r="S153" s="33" t="str">
        <f t="shared" ca="1" si="90"/>
        <v>O</v>
      </c>
      <c r="T153" s="21">
        <f ca="1">COUNTIF($S$5:$S153,T$4)</f>
        <v>75</v>
      </c>
      <c r="U153" s="21">
        <f ca="1">COUNTIF($S$5:$S153,U$4)</f>
        <v>74</v>
      </c>
      <c r="V153" s="112">
        <f t="shared" ca="1" si="101"/>
        <v>3</v>
      </c>
      <c r="W153" s="112">
        <f t="shared" ca="1" si="102"/>
        <v>0</v>
      </c>
      <c r="X153" s="114" t="str">
        <f ca="1">IF($A153&lt;&gt;"",IF(AND(X152="PB",V153&gt;=$W$2),"Bet",IF(X152&lt;&gt;"",X152,IF(AND(V153=0,MAX($V$5:V152)&gt;=$W$1),"PB",""))),"")</f>
        <v/>
      </c>
      <c r="Y153" s="114" t="str">
        <f ca="1">IF($A153&lt;&gt;"",IF(AND(Y152="PB",W153&gt;=$W$2),"Bet",IF(Y152&lt;&gt;"",Y152,IF(AND(W153=0,MAX($W$5:W152)&gt;=$W$1),"PB",""))),"")</f>
        <v/>
      </c>
      <c r="Z153" s="41">
        <f t="shared" ca="1" si="110"/>
        <v>1</v>
      </c>
      <c r="AA153" s="34">
        <f t="shared" ca="1" si="122"/>
        <v>1</v>
      </c>
      <c r="AB153" s="43" t="str">
        <f t="shared" ca="1" si="111"/>
        <v/>
      </c>
      <c r="AC153" s="43" t="str">
        <f t="shared" ca="1" si="112"/>
        <v/>
      </c>
      <c r="AD153" s="21">
        <f t="shared" ca="1" si="113"/>
        <v>0</v>
      </c>
      <c r="AE153" s="66">
        <f t="shared" ca="1" si="114"/>
        <v>0</v>
      </c>
      <c r="AF153" s="33" t="str">
        <f t="shared" ca="1" si="91"/>
        <v>H</v>
      </c>
      <c r="AG153" s="21">
        <f ca="1">COUNTIF($AF$5:$AF153,AG$4)</f>
        <v>76</v>
      </c>
      <c r="AH153" s="21">
        <f ca="1">COUNTIF($AF$5:$AF153,AH$4)</f>
        <v>73</v>
      </c>
      <c r="AI153" s="112">
        <f t="shared" ca="1" si="103"/>
        <v>0</v>
      </c>
      <c r="AJ153" s="112">
        <f t="shared" ca="1" si="104"/>
        <v>2</v>
      </c>
      <c r="AK153" s="114" t="str">
        <f ca="1">IF($A153&lt;&gt;"",IF(AND(AK152="PB",AI153&gt;=$W$2),"Bet",IF(AK152&lt;&gt;"",AK152,IF(AND(AI153=0,MAX($AI$5:AI152)&gt;=$W$1),"PB",""))),"")</f>
        <v/>
      </c>
      <c r="AL153" s="114" t="str">
        <f ca="1">IF($A153&lt;&gt;"",IF(AND(AL152="PB",AJ153&gt;=$W$2),"Bet",IF(AL152&lt;&gt;"",AL152,IF(AND(AJ153=0,MAX($AJ$5:AJ152)&gt;=$W$1),"PB",""))),"")</f>
        <v/>
      </c>
      <c r="AM153" s="41">
        <f t="shared" ca="1" si="115"/>
        <v>1</v>
      </c>
      <c r="AN153" s="34">
        <f t="shared" ca="1" si="123"/>
        <v>1</v>
      </c>
      <c r="AO153" s="43" t="str">
        <f t="shared" ca="1" si="116"/>
        <v/>
      </c>
      <c r="AP153" s="43" t="str">
        <f t="shared" ca="1" si="117"/>
        <v/>
      </c>
      <c r="AQ153" s="21">
        <f t="shared" ca="1" si="118"/>
        <v>0</v>
      </c>
      <c r="AR153" s="66">
        <f t="shared" ca="1" si="119"/>
        <v>0</v>
      </c>
      <c r="AS153" s="89">
        <f t="shared" ca="1" si="92"/>
        <v>0</v>
      </c>
      <c r="AT153" s="34">
        <f t="shared" ca="1" si="120"/>
        <v>1</v>
      </c>
      <c r="AU153" s="24">
        <f t="shared" ca="1" si="94"/>
        <v>0</v>
      </c>
      <c r="AV153" s="17">
        <f t="shared" ca="1" si="95"/>
        <v>0</v>
      </c>
      <c r="AW153" s="44">
        <f t="shared" ca="1" si="96"/>
        <v>0</v>
      </c>
      <c r="AX153" s="15">
        <f t="shared" ca="1" si="97"/>
        <v>0</v>
      </c>
      <c r="AY153" s="44">
        <f t="shared" ca="1" si="87"/>
        <v>0</v>
      </c>
      <c r="AZ153" s="40"/>
      <c r="BA153" s="40"/>
      <c r="BB153" s="40"/>
      <c r="BC153" s="40"/>
      <c r="BD153" s="40"/>
      <c r="BE153" s="40"/>
      <c r="BF153" s="40"/>
      <c r="BG153" s="40"/>
      <c r="BH153" s="40"/>
      <c r="BI153" s="40"/>
      <c r="BJ153" s="40"/>
      <c r="BK153" s="40"/>
      <c r="BL153" s="40"/>
      <c r="BM153" s="40"/>
      <c r="BN153" s="40"/>
      <c r="BO153" s="40"/>
      <c r="BP153" s="40"/>
      <c r="BQ153" s="40"/>
      <c r="BR153" s="40"/>
      <c r="BS153" s="40"/>
      <c r="BT153" s="40"/>
      <c r="BU153" s="40"/>
      <c r="BV153" s="40"/>
      <c r="BW153" s="40"/>
      <c r="BX153" s="40"/>
      <c r="BY153" s="40"/>
      <c r="BZ153" s="40"/>
      <c r="CA153" s="40"/>
      <c r="CB153" s="40"/>
      <c r="CC153" s="40"/>
      <c r="CD153" s="40"/>
      <c r="CE153" s="40"/>
      <c r="CF153" s="40"/>
      <c r="CG153" s="40"/>
      <c r="CH153" s="40"/>
      <c r="CI153" s="40"/>
      <c r="CJ153" s="40"/>
      <c r="CK153" s="40"/>
      <c r="CL153" s="40"/>
      <c r="CM153" s="40"/>
      <c r="CN153" s="40"/>
      <c r="CO153" s="40"/>
      <c r="CP153" s="40"/>
      <c r="CQ153" s="40"/>
      <c r="CR153" s="40"/>
      <c r="CS153" s="40"/>
      <c r="CT153" s="40"/>
      <c r="CU153" s="40"/>
      <c r="CV153" s="40"/>
      <c r="CW153" s="40"/>
      <c r="CX153" s="40"/>
      <c r="CY153" s="40"/>
      <c r="CZ153" s="40"/>
      <c r="DA153" s="40"/>
      <c r="DB153" s="40"/>
      <c r="DC153" s="40"/>
      <c r="DD153" s="40"/>
      <c r="DE153" s="40"/>
      <c r="DF153" s="40"/>
      <c r="DG153" s="40"/>
      <c r="DH153" s="40"/>
      <c r="DI153" s="40"/>
      <c r="DJ153" s="40"/>
      <c r="DK153" s="40"/>
      <c r="DL153" s="40"/>
      <c r="DM153" s="40"/>
      <c r="DN153" s="40"/>
      <c r="DO153" s="40"/>
      <c r="DP153" s="40"/>
      <c r="DQ153" s="40"/>
      <c r="DR153" s="40"/>
      <c r="DS153" s="40"/>
      <c r="DT153" s="40"/>
      <c r="DU153" s="40"/>
      <c r="DV153" s="50" t="e">
        <f>IF(#REF!&lt;&gt;"",#REF!&amp;",","")</f>
        <v>#REF!</v>
      </c>
      <c r="DW153" s="50" t="e">
        <f>IF(#REF!&lt;&gt;"",#REF!&amp;",","")</f>
        <v>#REF!</v>
      </c>
      <c r="DX153" s="50" t="e">
        <f>IF(#REF!&lt;&gt;"",#REF!&amp;",","")</f>
        <v>#REF!</v>
      </c>
      <c r="DY153" s="50" t="e">
        <f>IF(#REF!="","",CONCATENATE(#REF!,","))</f>
        <v>#REF!</v>
      </c>
      <c r="DZ153" s="50" t="e">
        <f>IF(#REF!="","",CONCATENATE(#REF!,","))</f>
        <v>#REF!</v>
      </c>
      <c r="EA153" s="50" t="e">
        <f>IF(#REF!="","",CONCATENATE(#REF!,","))</f>
        <v>#REF!</v>
      </c>
      <c r="EB153" s="52" t="e">
        <f>IF(#REF!&lt;&gt;"",#REF!&amp;",","")</f>
        <v>#REF!</v>
      </c>
      <c r="EC153" s="52" t="e">
        <f>IF(#REF!&lt;&gt;"",#REF!&amp;",","")</f>
        <v>#REF!</v>
      </c>
      <c r="ED153" s="52" t="e">
        <f>IF(#REF!&lt;&gt;"",#REF!&amp;",","")</f>
        <v>#REF!</v>
      </c>
      <c r="EE153" s="52" t="e">
        <f>IF(#REF!="","",CONCATENATE(#REF!,","))</f>
        <v>#REF!</v>
      </c>
      <c r="EF153" s="52" t="e">
        <f>IF(#REF!="","",CONCATENATE(#REF!,","))</f>
        <v>#REF!</v>
      </c>
      <c r="EG153" s="52" t="e">
        <f>IF(#REF!="","",CONCATENATE(#REF!,","))</f>
        <v>#REF!</v>
      </c>
      <c r="EK153" s="36"/>
      <c r="EW153" s="88">
        <f t="shared" ca="1" si="98"/>
        <v>25</v>
      </c>
    </row>
    <row r="154" spans="1:153" ht="15">
      <c r="A154" s="88">
        <f t="shared" ca="1" si="93"/>
        <v>6</v>
      </c>
      <c r="B154" s="21" t="str">
        <f t="shared" ca="1" si="88"/>
        <v>DB</v>
      </c>
      <c r="C154" s="7" t="str">
        <f t="shared" ca="1" si="84"/>
        <v/>
      </c>
      <c r="D154" s="34">
        <f t="shared" ca="1" si="85"/>
        <v>0</v>
      </c>
      <c r="E154" s="7" t="str">
        <f t="shared" si="86"/>
        <v/>
      </c>
      <c r="F154" s="33" t="str">
        <f t="shared" ca="1" si="89"/>
        <v>B</v>
      </c>
      <c r="G154" s="21">
        <f ca="1">COUNTIF($F$5:$F154,G$4)</f>
        <v>76</v>
      </c>
      <c r="H154" s="21">
        <f ca="1">COUNTIF($F$5:$F154,H$4)</f>
        <v>74</v>
      </c>
      <c r="I154" s="112">
        <f t="shared" ca="1" si="99"/>
        <v>3</v>
      </c>
      <c r="J154" s="112">
        <f t="shared" ca="1" si="100"/>
        <v>0</v>
      </c>
      <c r="K154" s="114" t="str">
        <f ca="1">IF($A154&lt;&gt;"",IF(AND(K153="PB",I154&gt;=$W$2),"Bet",IF(K153&lt;&gt;"",K153,IF(AND(I154=0,MAX(I$5:$I153)&gt;=$W$1),"PB",""))),"")</f>
        <v/>
      </c>
      <c r="L154" s="114" t="str">
        <f ca="1">IF($A154&lt;&gt;"",IF(AND(L153="PB",J154&gt;=$W$2),"Bet",IF(L153&lt;&gt;"",L153,IF(AND(J154=0,MAX(J$5:$J153)&gt;=$W$1),"PB",""))),"")</f>
        <v/>
      </c>
      <c r="M154" s="41">
        <f t="shared" ca="1" si="105"/>
        <v>1</v>
      </c>
      <c r="N154" s="34">
        <f t="shared" ca="1" si="121"/>
        <v>1</v>
      </c>
      <c r="O154" s="43" t="str">
        <f t="shared" ca="1" si="106"/>
        <v/>
      </c>
      <c r="P154" s="43" t="str">
        <f t="shared" ca="1" si="107"/>
        <v/>
      </c>
      <c r="Q154" s="21">
        <f t="shared" ca="1" si="108"/>
        <v>0</v>
      </c>
      <c r="R154" s="66">
        <f t="shared" ca="1" si="109"/>
        <v>0</v>
      </c>
      <c r="S154" s="33" t="str">
        <f t="shared" ca="1" si="90"/>
        <v>E</v>
      </c>
      <c r="T154" s="21">
        <f ca="1">COUNTIF($S$5:$S154,T$4)</f>
        <v>76</v>
      </c>
      <c r="U154" s="21">
        <f ca="1">COUNTIF($S$5:$S154,U$4)</f>
        <v>74</v>
      </c>
      <c r="V154" s="112">
        <f t="shared" ca="1" si="101"/>
        <v>0</v>
      </c>
      <c r="W154" s="112">
        <f t="shared" ca="1" si="102"/>
        <v>1</v>
      </c>
      <c r="X154" s="114" t="str">
        <f ca="1">IF($A154&lt;&gt;"",IF(AND(X153="PB",V154&gt;=$W$2),"Bet",IF(X153&lt;&gt;"",X153,IF(AND(V154=0,MAX($V$5:V153)&gt;=$W$1),"PB",""))),"")</f>
        <v/>
      </c>
      <c r="Y154" s="114" t="str">
        <f ca="1">IF($A154&lt;&gt;"",IF(AND(Y153="PB",W154&gt;=$W$2),"Bet",IF(Y153&lt;&gt;"",Y153,IF(AND(W154=0,MAX($W$5:W153)&gt;=$W$1),"PB",""))),"")</f>
        <v/>
      </c>
      <c r="Z154" s="41">
        <f t="shared" ca="1" si="110"/>
        <v>1</v>
      </c>
      <c r="AA154" s="34">
        <f t="shared" ca="1" si="122"/>
        <v>1</v>
      </c>
      <c r="AB154" s="43" t="str">
        <f t="shared" ca="1" si="111"/>
        <v/>
      </c>
      <c r="AC154" s="43" t="str">
        <f t="shared" ca="1" si="112"/>
        <v/>
      </c>
      <c r="AD154" s="21">
        <f t="shared" ca="1" si="113"/>
        <v>0</v>
      </c>
      <c r="AE154" s="66">
        <f t="shared" ca="1" si="114"/>
        <v>0</v>
      </c>
      <c r="AF154" s="33" t="str">
        <f t="shared" ca="1" si="91"/>
        <v>L</v>
      </c>
      <c r="AG154" s="21">
        <f ca="1">COUNTIF($AF$5:$AF154,AG$4)</f>
        <v>76</v>
      </c>
      <c r="AH154" s="21">
        <f ca="1">COUNTIF($AF$5:$AF154,AH$4)</f>
        <v>74</v>
      </c>
      <c r="AI154" s="112">
        <f t="shared" ca="1" si="103"/>
        <v>1</v>
      </c>
      <c r="AJ154" s="112">
        <f t="shared" ca="1" si="104"/>
        <v>0</v>
      </c>
      <c r="AK154" s="114" t="str">
        <f ca="1">IF($A154&lt;&gt;"",IF(AND(AK153="PB",AI154&gt;=$W$2),"Bet",IF(AK153&lt;&gt;"",AK153,IF(AND(AI154=0,MAX($AI$5:AI153)&gt;=$W$1),"PB",""))),"")</f>
        <v/>
      </c>
      <c r="AL154" s="114" t="str">
        <f ca="1">IF($A154&lt;&gt;"",IF(AND(AL153="PB",AJ154&gt;=$W$2),"Bet",IF(AL153&lt;&gt;"",AL153,IF(AND(AJ154=0,MAX($AJ$5:AJ153)&gt;=$W$1),"PB",""))),"")</f>
        <v/>
      </c>
      <c r="AM154" s="41">
        <f t="shared" ca="1" si="115"/>
        <v>1</v>
      </c>
      <c r="AN154" s="34">
        <f t="shared" ca="1" si="123"/>
        <v>1</v>
      </c>
      <c r="AO154" s="43" t="str">
        <f t="shared" ca="1" si="116"/>
        <v/>
      </c>
      <c r="AP154" s="43" t="str">
        <f t="shared" ca="1" si="117"/>
        <v/>
      </c>
      <c r="AQ154" s="21">
        <f t="shared" ca="1" si="118"/>
        <v>0</v>
      </c>
      <c r="AR154" s="66">
        <f t="shared" ca="1" si="119"/>
        <v>0</v>
      </c>
      <c r="AS154" s="89">
        <f t="shared" ca="1" si="92"/>
        <v>0</v>
      </c>
      <c r="AT154" s="34">
        <f t="shared" ca="1" si="120"/>
        <v>1</v>
      </c>
      <c r="AU154" s="24">
        <f t="shared" ca="1" si="94"/>
        <v>0</v>
      </c>
      <c r="AV154" s="17">
        <f t="shared" ca="1" si="95"/>
        <v>0</v>
      </c>
      <c r="AW154" s="44">
        <f t="shared" ca="1" si="96"/>
        <v>0</v>
      </c>
      <c r="AX154" s="15">
        <f t="shared" ca="1" si="97"/>
        <v>0</v>
      </c>
      <c r="AY154" s="44">
        <f t="shared" ca="1" si="87"/>
        <v>0</v>
      </c>
      <c r="AZ154" s="40"/>
      <c r="BA154" s="40"/>
      <c r="BB154" s="40"/>
      <c r="BC154" s="40"/>
      <c r="BD154" s="40"/>
      <c r="BE154" s="40"/>
      <c r="BF154" s="40"/>
      <c r="BG154" s="40"/>
      <c r="BH154" s="40"/>
      <c r="BI154" s="40"/>
      <c r="BJ154" s="40"/>
      <c r="BK154" s="40"/>
      <c r="BL154" s="40"/>
      <c r="BM154" s="40"/>
      <c r="BN154" s="40"/>
      <c r="BO154" s="40"/>
      <c r="BP154" s="40"/>
      <c r="BQ154" s="40"/>
      <c r="BR154" s="40"/>
      <c r="BS154" s="40"/>
      <c r="BT154" s="40"/>
      <c r="BU154" s="40"/>
      <c r="BV154" s="40"/>
      <c r="BW154" s="40"/>
      <c r="BX154" s="40"/>
      <c r="BY154" s="40"/>
      <c r="BZ154" s="40"/>
      <c r="CA154" s="40"/>
      <c r="CB154" s="40"/>
      <c r="CC154" s="40"/>
      <c r="CD154" s="40"/>
      <c r="CE154" s="40"/>
      <c r="CF154" s="40"/>
      <c r="CG154" s="40"/>
      <c r="CH154" s="40"/>
      <c r="CI154" s="40"/>
      <c r="CJ154" s="40"/>
      <c r="CK154" s="40"/>
      <c r="CL154" s="40"/>
      <c r="CM154" s="40"/>
      <c r="CN154" s="40"/>
      <c r="CO154" s="40"/>
      <c r="CP154" s="40"/>
      <c r="CQ154" s="40"/>
      <c r="CR154" s="40"/>
      <c r="CS154" s="40"/>
      <c r="CT154" s="40"/>
      <c r="CU154" s="40"/>
      <c r="CV154" s="40"/>
      <c r="CW154" s="40"/>
      <c r="CX154" s="40"/>
      <c r="CY154" s="40"/>
      <c r="CZ154" s="40"/>
      <c r="DA154" s="40"/>
      <c r="DB154" s="40"/>
      <c r="DC154" s="40"/>
      <c r="DD154" s="40"/>
      <c r="DE154" s="40"/>
      <c r="DF154" s="40"/>
      <c r="DG154" s="40"/>
      <c r="DH154" s="40"/>
      <c r="DI154" s="40"/>
      <c r="DJ154" s="40"/>
      <c r="DK154" s="40"/>
      <c r="DL154" s="40"/>
      <c r="DM154" s="40"/>
      <c r="DN154" s="40"/>
      <c r="DO154" s="40"/>
      <c r="DP154" s="40"/>
      <c r="DQ154" s="40"/>
      <c r="DR154" s="40"/>
      <c r="DS154" s="40"/>
      <c r="DT154" s="40"/>
      <c r="DU154" s="40"/>
      <c r="DV154" s="50" t="e">
        <f>IF(#REF!&lt;&gt;"",#REF!&amp;",","")</f>
        <v>#REF!</v>
      </c>
      <c r="DW154" s="50" t="e">
        <f>IF(#REF!&lt;&gt;"",#REF!&amp;",","")</f>
        <v>#REF!</v>
      </c>
      <c r="DX154" s="50" t="e">
        <f>IF(#REF!&lt;&gt;"",#REF!&amp;",","")</f>
        <v>#REF!</v>
      </c>
      <c r="DY154" s="50" t="e">
        <f>IF(#REF!="","",CONCATENATE(#REF!,","))</f>
        <v>#REF!</v>
      </c>
      <c r="DZ154" s="50" t="e">
        <f>IF(#REF!="","",CONCATENATE(#REF!,","))</f>
        <v>#REF!</v>
      </c>
      <c r="EA154" s="50" t="e">
        <f>IF(#REF!="","",CONCATENATE(#REF!,","))</f>
        <v>#REF!</v>
      </c>
      <c r="EB154" s="52" t="e">
        <f>IF(#REF!&lt;&gt;"",#REF!&amp;",","")</f>
        <v>#REF!</v>
      </c>
      <c r="EC154" s="52" t="e">
        <f>IF(#REF!&lt;&gt;"",#REF!&amp;",","")</f>
        <v>#REF!</v>
      </c>
      <c r="ED154" s="52" t="e">
        <f>IF(#REF!&lt;&gt;"",#REF!&amp;",","")</f>
        <v>#REF!</v>
      </c>
      <c r="EE154" s="52" t="e">
        <f>IF(#REF!="","",CONCATENATE(#REF!,","))</f>
        <v>#REF!</v>
      </c>
      <c r="EF154" s="52" t="e">
        <f>IF(#REF!="","",CONCATENATE(#REF!,","))</f>
        <v>#REF!</v>
      </c>
      <c r="EG154" s="52" t="e">
        <f>IF(#REF!="","",CONCATENATE(#REF!,","))</f>
        <v>#REF!</v>
      </c>
      <c r="EK154" s="36"/>
      <c r="EW154" s="88">
        <f t="shared" ca="1" si="98"/>
        <v>3</v>
      </c>
    </row>
    <row r="155" spans="1:153" ht="15">
      <c r="A155" s="88">
        <f t="shared" ca="1" si="93"/>
        <v>30</v>
      </c>
      <c r="B155" s="21" t="str">
        <f t="shared" ca="1" si="88"/>
        <v>DB</v>
      </c>
      <c r="C155" s="7" t="str">
        <f t="shared" ca="1" si="84"/>
        <v/>
      </c>
      <c r="D155" s="34">
        <f t="shared" ca="1" si="85"/>
        <v>0</v>
      </c>
      <c r="E155" s="7" t="str">
        <f t="shared" si="86"/>
        <v/>
      </c>
      <c r="F155" s="33" t="str">
        <f t="shared" ca="1" si="89"/>
        <v>R</v>
      </c>
      <c r="G155" s="21">
        <f ca="1">COUNTIF($F$5:$F155,G$4)</f>
        <v>77</v>
      </c>
      <c r="H155" s="21">
        <f ca="1">COUNTIF($F$5:$F155,H$4)</f>
        <v>74</v>
      </c>
      <c r="I155" s="112">
        <f t="shared" ca="1" si="99"/>
        <v>0</v>
      </c>
      <c r="J155" s="112">
        <f t="shared" ca="1" si="100"/>
        <v>1</v>
      </c>
      <c r="K155" s="114" t="str">
        <f ca="1">IF($A155&lt;&gt;"",IF(AND(K154="PB",I155&gt;=$W$2),"Bet",IF(K154&lt;&gt;"",K154,IF(AND(I155=0,MAX(I$5:$I154)&gt;=$W$1),"PB",""))),"")</f>
        <v/>
      </c>
      <c r="L155" s="114" t="str">
        <f ca="1">IF($A155&lt;&gt;"",IF(AND(L154="PB",J155&gt;=$W$2),"Bet",IF(L154&lt;&gt;"",L154,IF(AND(J155=0,MAX(J$5:$J154)&gt;=$W$1),"PB",""))),"")</f>
        <v/>
      </c>
      <c r="M155" s="41">
        <f t="shared" ca="1" si="105"/>
        <v>1</v>
      </c>
      <c r="N155" s="34">
        <f t="shared" ca="1" si="121"/>
        <v>1</v>
      </c>
      <c r="O155" s="43" t="str">
        <f t="shared" ca="1" si="106"/>
        <v/>
      </c>
      <c r="P155" s="43" t="str">
        <f t="shared" ca="1" si="107"/>
        <v/>
      </c>
      <c r="Q155" s="21">
        <f t="shared" ca="1" si="108"/>
        <v>0</v>
      </c>
      <c r="R155" s="66">
        <f t="shared" ca="1" si="109"/>
        <v>0</v>
      </c>
      <c r="S155" s="33" t="str">
        <f t="shared" ca="1" si="90"/>
        <v>E</v>
      </c>
      <c r="T155" s="21">
        <f ca="1">COUNTIF($S$5:$S155,T$4)</f>
        <v>77</v>
      </c>
      <c r="U155" s="21">
        <f ca="1">COUNTIF($S$5:$S155,U$4)</f>
        <v>74</v>
      </c>
      <c r="V155" s="112">
        <f t="shared" ca="1" si="101"/>
        <v>0</v>
      </c>
      <c r="W155" s="112">
        <f t="shared" ca="1" si="102"/>
        <v>2</v>
      </c>
      <c r="X155" s="114" t="str">
        <f ca="1">IF($A155&lt;&gt;"",IF(AND(X154="PB",V155&gt;=$W$2),"Bet",IF(X154&lt;&gt;"",X154,IF(AND(V155=0,MAX($V$5:V154)&gt;=$W$1),"PB",""))),"")</f>
        <v/>
      </c>
      <c r="Y155" s="114" t="str">
        <f ca="1">IF($A155&lt;&gt;"",IF(AND(Y154="PB",W155&gt;=$W$2),"Bet",IF(Y154&lt;&gt;"",Y154,IF(AND(W155=0,MAX($W$5:W154)&gt;=$W$1),"PB",""))),"")</f>
        <v/>
      </c>
      <c r="Z155" s="41">
        <f t="shared" ca="1" si="110"/>
        <v>1</v>
      </c>
      <c r="AA155" s="34">
        <f t="shared" ca="1" si="122"/>
        <v>1</v>
      </c>
      <c r="AB155" s="43" t="str">
        <f t="shared" ca="1" si="111"/>
        <v/>
      </c>
      <c r="AC155" s="43" t="str">
        <f t="shared" ca="1" si="112"/>
        <v/>
      </c>
      <c r="AD155" s="21">
        <f t="shared" ca="1" si="113"/>
        <v>0</v>
      </c>
      <c r="AE155" s="66">
        <f t="shared" ca="1" si="114"/>
        <v>0</v>
      </c>
      <c r="AF155" s="33" t="str">
        <f t="shared" ca="1" si="91"/>
        <v>H</v>
      </c>
      <c r="AG155" s="21">
        <f ca="1">COUNTIF($AF$5:$AF155,AG$4)</f>
        <v>77</v>
      </c>
      <c r="AH155" s="21">
        <f ca="1">COUNTIF($AF$5:$AF155,AH$4)</f>
        <v>74</v>
      </c>
      <c r="AI155" s="112">
        <f t="shared" ca="1" si="103"/>
        <v>0</v>
      </c>
      <c r="AJ155" s="112">
        <f t="shared" ca="1" si="104"/>
        <v>1</v>
      </c>
      <c r="AK155" s="114" t="str">
        <f ca="1">IF($A155&lt;&gt;"",IF(AND(AK154="PB",AI155&gt;=$W$2),"Bet",IF(AK154&lt;&gt;"",AK154,IF(AND(AI155=0,MAX($AI$5:AI154)&gt;=$W$1),"PB",""))),"")</f>
        <v/>
      </c>
      <c r="AL155" s="114" t="str">
        <f ca="1">IF($A155&lt;&gt;"",IF(AND(AL154="PB",AJ155&gt;=$W$2),"Bet",IF(AL154&lt;&gt;"",AL154,IF(AND(AJ155=0,MAX($AJ$5:AJ154)&gt;=$W$1),"PB",""))),"")</f>
        <v/>
      </c>
      <c r="AM155" s="41">
        <f t="shared" ca="1" si="115"/>
        <v>1</v>
      </c>
      <c r="AN155" s="34">
        <f t="shared" ca="1" si="123"/>
        <v>1</v>
      </c>
      <c r="AO155" s="43" t="str">
        <f t="shared" ca="1" si="116"/>
        <v/>
      </c>
      <c r="AP155" s="43" t="str">
        <f t="shared" ca="1" si="117"/>
        <v/>
      </c>
      <c r="AQ155" s="21">
        <f t="shared" ca="1" si="118"/>
        <v>0</v>
      </c>
      <c r="AR155" s="66">
        <f t="shared" ca="1" si="119"/>
        <v>0</v>
      </c>
      <c r="AS155" s="89">
        <f t="shared" ca="1" si="92"/>
        <v>0</v>
      </c>
      <c r="AT155" s="34">
        <f t="shared" ca="1" si="120"/>
        <v>1</v>
      </c>
      <c r="AU155" s="24">
        <f t="shared" ca="1" si="94"/>
        <v>0</v>
      </c>
      <c r="AV155" s="17">
        <f t="shared" ca="1" si="95"/>
        <v>0</v>
      </c>
      <c r="AW155" s="44">
        <f t="shared" ca="1" si="96"/>
        <v>0</v>
      </c>
      <c r="AX155" s="15">
        <f t="shared" ca="1" si="97"/>
        <v>0</v>
      </c>
      <c r="AY155" s="44">
        <f t="shared" ca="1" si="87"/>
        <v>0</v>
      </c>
      <c r="AZ155" s="40"/>
      <c r="BA155" s="40"/>
      <c r="BB155" s="40"/>
      <c r="BC155" s="40"/>
      <c r="BD155" s="40"/>
      <c r="BE155" s="40"/>
      <c r="BF155" s="40"/>
      <c r="BG155" s="40"/>
      <c r="BH155" s="40"/>
      <c r="BI155" s="40"/>
      <c r="BJ155" s="40"/>
      <c r="BK155" s="40"/>
      <c r="BL155" s="40"/>
      <c r="BM155" s="40"/>
      <c r="BN155" s="40"/>
      <c r="BO155" s="40"/>
      <c r="BP155" s="40"/>
      <c r="BQ155" s="40"/>
      <c r="BR155" s="40"/>
      <c r="BS155" s="40"/>
      <c r="BT155" s="40"/>
      <c r="BU155" s="40"/>
      <c r="BV155" s="40"/>
      <c r="BW155" s="40"/>
      <c r="BX155" s="40"/>
      <c r="BY155" s="40"/>
      <c r="BZ155" s="40"/>
      <c r="CA155" s="40"/>
      <c r="CB155" s="40"/>
      <c r="CC155" s="40"/>
      <c r="CD155" s="40"/>
      <c r="CE155" s="40"/>
      <c r="CF155" s="40"/>
      <c r="CG155" s="40"/>
      <c r="CH155" s="40"/>
      <c r="CI155" s="40"/>
      <c r="CJ155" s="40"/>
      <c r="CK155" s="40"/>
      <c r="CL155" s="40"/>
      <c r="CM155" s="40"/>
      <c r="CN155" s="40"/>
      <c r="CO155" s="40"/>
      <c r="CP155" s="40"/>
      <c r="CQ155" s="40"/>
      <c r="CR155" s="40"/>
      <c r="CS155" s="40"/>
      <c r="CT155" s="40"/>
      <c r="CU155" s="40"/>
      <c r="CV155" s="40"/>
      <c r="CW155" s="40"/>
      <c r="CX155" s="40"/>
      <c r="CY155" s="40"/>
      <c r="CZ155" s="40"/>
      <c r="DA155" s="40"/>
      <c r="DB155" s="40"/>
      <c r="DC155" s="40"/>
      <c r="DD155" s="40"/>
      <c r="DE155" s="40"/>
      <c r="DF155" s="40"/>
      <c r="DG155" s="40"/>
      <c r="DH155" s="40"/>
      <c r="DI155" s="40"/>
      <c r="DJ155" s="40"/>
      <c r="DK155" s="40"/>
      <c r="DL155" s="40"/>
      <c r="DM155" s="40"/>
      <c r="DN155" s="40"/>
      <c r="DO155" s="40"/>
      <c r="DP155" s="40"/>
      <c r="DQ155" s="40"/>
      <c r="DR155" s="40"/>
      <c r="DS155" s="40"/>
      <c r="DT155" s="40"/>
      <c r="DU155" s="40"/>
      <c r="DV155" s="50" t="e">
        <f>IF(#REF!&lt;&gt;"",#REF!&amp;",","")</f>
        <v>#REF!</v>
      </c>
      <c r="DW155" s="50" t="e">
        <f>IF(#REF!&lt;&gt;"",#REF!&amp;",","")</f>
        <v>#REF!</v>
      </c>
      <c r="DX155" s="50" t="e">
        <f>IF(#REF!&lt;&gt;"",#REF!&amp;",","")</f>
        <v>#REF!</v>
      </c>
      <c r="DY155" s="50" t="e">
        <f>IF(#REF!="","",CONCATENATE(#REF!,","))</f>
        <v>#REF!</v>
      </c>
      <c r="DZ155" s="50" t="e">
        <f>IF(#REF!="","",CONCATENATE(#REF!,","))</f>
        <v>#REF!</v>
      </c>
      <c r="EA155" s="50" t="e">
        <f>IF(#REF!="","",CONCATENATE(#REF!,","))</f>
        <v>#REF!</v>
      </c>
      <c r="EB155" s="52" t="e">
        <f>IF(#REF!&lt;&gt;"",#REF!&amp;",","")</f>
        <v>#REF!</v>
      </c>
      <c r="EC155" s="52" t="e">
        <f>IF(#REF!&lt;&gt;"",#REF!&amp;",","")</f>
        <v>#REF!</v>
      </c>
      <c r="ED155" s="52" t="e">
        <f>IF(#REF!&lt;&gt;"",#REF!&amp;",","")</f>
        <v>#REF!</v>
      </c>
      <c r="EE155" s="52" t="e">
        <f>IF(#REF!="","",CONCATENATE(#REF!,","))</f>
        <v>#REF!</v>
      </c>
      <c r="EF155" s="52" t="e">
        <f>IF(#REF!="","",CONCATENATE(#REF!,","))</f>
        <v>#REF!</v>
      </c>
      <c r="EG155" s="52" t="e">
        <f>IF(#REF!="","",CONCATENATE(#REF!,","))</f>
        <v>#REF!</v>
      </c>
      <c r="EK155" s="36"/>
      <c r="EW155" s="88">
        <f t="shared" ca="1" si="98"/>
        <v>11</v>
      </c>
    </row>
    <row r="156" spans="1:153" ht="15">
      <c r="A156" s="88">
        <f t="shared" ca="1" si="93"/>
        <v>2</v>
      </c>
      <c r="B156" s="21" t="str">
        <f t="shared" ca="1" si="88"/>
        <v>DB</v>
      </c>
      <c r="C156" s="7" t="str">
        <f t="shared" ca="1" si="84"/>
        <v/>
      </c>
      <c r="D156" s="34">
        <f t="shared" ca="1" si="85"/>
        <v>0</v>
      </c>
      <c r="E156" s="7" t="str">
        <f t="shared" si="86"/>
        <v/>
      </c>
      <c r="F156" s="33" t="str">
        <f t="shared" ca="1" si="89"/>
        <v>B</v>
      </c>
      <c r="G156" s="21">
        <f ca="1">COUNTIF($F$5:$F156,G$4)</f>
        <v>77</v>
      </c>
      <c r="H156" s="21">
        <f ca="1">COUNTIF($F$5:$F156,H$4)</f>
        <v>75</v>
      </c>
      <c r="I156" s="112">
        <f t="shared" ca="1" si="99"/>
        <v>1</v>
      </c>
      <c r="J156" s="112">
        <f t="shared" ca="1" si="100"/>
        <v>0</v>
      </c>
      <c r="K156" s="114" t="str">
        <f ca="1">IF($A156&lt;&gt;"",IF(AND(K155="PB",I156&gt;=$W$2),"Bet",IF(K155&lt;&gt;"",K155,IF(AND(I156=0,MAX(I$5:$I155)&gt;=$W$1),"PB",""))),"")</f>
        <v/>
      </c>
      <c r="L156" s="114" t="str">
        <f ca="1">IF($A156&lt;&gt;"",IF(AND(L155="PB",J156&gt;=$W$2),"Bet",IF(L155&lt;&gt;"",L155,IF(AND(J156=0,MAX(J$5:$J155)&gt;=$W$1),"PB",""))),"")</f>
        <v/>
      </c>
      <c r="M156" s="41">
        <f t="shared" ca="1" si="105"/>
        <v>1</v>
      </c>
      <c r="N156" s="34">
        <f t="shared" ca="1" si="121"/>
        <v>1</v>
      </c>
      <c r="O156" s="43" t="str">
        <f t="shared" ca="1" si="106"/>
        <v/>
      </c>
      <c r="P156" s="43" t="str">
        <f t="shared" ca="1" si="107"/>
        <v/>
      </c>
      <c r="Q156" s="21">
        <f t="shared" ca="1" si="108"/>
        <v>0</v>
      </c>
      <c r="R156" s="66">
        <f t="shared" ca="1" si="109"/>
        <v>0</v>
      </c>
      <c r="S156" s="33" t="str">
        <f t="shared" ca="1" si="90"/>
        <v>E</v>
      </c>
      <c r="T156" s="21">
        <f ca="1">COUNTIF($S$5:$S156,T$4)</f>
        <v>78</v>
      </c>
      <c r="U156" s="21">
        <f ca="1">COUNTIF($S$5:$S156,U$4)</f>
        <v>74</v>
      </c>
      <c r="V156" s="112">
        <f t="shared" ca="1" si="101"/>
        <v>0</v>
      </c>
      <c r="W156" s="112">
        <f t="shared" ca="1" si="102"/>
        <v>3</v>
      </c>
      <c r="X156" s="114" t="str">
        <f ca="1">IF($A156&lt;&gt;"",IF(AND(X155="PB",V156&gt;=$W$2),"Bet",IF(X155&lt;&gt;"",X155,IF(AND(V156=0,MAX($V$5:V155)&gt;=$W$1),"PB",""))),"")</f>
        <v/>
      </c>
      <c r="Y156" s="114" t="str">
        <f ca="1">IF($A156&lt;&gt;"",IF(AND(Y155="PB",W156&gt;=$W$2),"Bet",IF(Y155&lt;&gt;"",Y155,IF(AND(W156=0,MAX($W$5:W155)&gt;=$W$1),"PB",""))),"")</f>
        <v/>
      </c>
      <c r="Z156" s="41">
        <f t="shared" ca="1" si="110"/>
        <v>1</v>
      </c>
      <c r="AA156" s="34">
        <f t="shared" ca="1" si="122"/>
        <v>1</v>
      </c>
      <c r="AB156" s="43" t="str">
        <f t="shared" ca="1" si="111"/>
        <v/>
      </c>
      <c r="AC156" s="43" t="str">
        <f t="shared" ca="1" si="112"/>
        <v/>
      </c>
      <c r="AD156" s="21">
        <f t="shared" ca="1" si="113"/>
        <v>0</v>
      </c>
      <c r="AE156" s="66">
        <f t="shared" ca="1" si="114"/>
        <v>0</v>
      </c>
      <c r="AF156" s="33" t="str">
        <f t="shared" ca="1" si="91"/>
        <v>L</v>
      </c>
      <c r="AG156" s="21">
        <f ca="1">COUNTIF($AF$5:$AF156,AG$4)</f>
        <v>77</v>
      </c>
      <c r="AH156" s="21">
        <f ca="1">COUNTIF($AF$5:$AF156,AH$4)</f>
        <v>75</v>
      </c>
      <c r="AI156" s="112">
        <f t="shared" ca="1" si="103"/>
        <v>1</v>
      </c>
      <c r="AJ156" s="112">
        <f t="shared" ca="1" si="104"/>
        <v>0</v>
      </c>
      <c r="AK156" s="114" t="str">
        <f ca="1">IF($A156&lt;&gt;"",IF(AND(AK155="PB",AI156&gt;=$W$2),"Bet",IF(AK155&lt;&gt;"",AK155,IF(AND(AI156=0,MAX($AI$5:AI155)&gt;=$W$1),"PB",""))),"")</f>
        <v/>
      </c>
      <c r="AL156" s="114" t="str">
        <f ca="1">IF($A156&lt;&gt;"",IF(AND(AL155="PB",AJ156&gt;=$W$2),"Bet",IF(AL155&lt;&gt;"",AL155,IF(AND(AJ156=0,MAX($AJ$5:AJ155)&gt;=$W$1),"PB",""))),"")</f>
        <v/>
      </c>
      <c r="AM156" s="41">
        <f t="shared" ca="1" si="115"/>
        <v>1</v>
      </c>
      <c r="AN156" s="34">
        <f t="shared" ca="1" si="123"/>
        <v>1</v>
      </c>
      <c r="AO156" s="43" t="str">
        <f t="shared" ca="1" si="116"/>
        <v/>
      </c>
      <c r="AP156" s="43" t="str">
        <f t="shared" ca="1" si="117"/>
        <v/>
      </c>
      <c r="AQ156" s="21">
        <f t="shared" ca="1" si="118"/>
        <v>0</v>
      </c>
      <c r="AR156" s="66">
        <f t="shared" ca="1" si="119"/>
        <v>0</v>
      </c>
      <c r="AS156" s="89">
        <f t="shared" ca="1" si="92"/>
        <v>0</v>
      </c>
      <c r="AT156" s="34">
        <f t="shared" ca="1" si="120"/>
        <v>1</v>
      </c>
      <c r="AU156" s="24">
        <f t="shared" ca="1" si="94"/>
        <v>0</v>
      </c>
      <c r="AV156" s="17">
        <f t="shared" ca="1" si="95"/>
        <v>0</v>
      </c>
      <c r="AW156" s="44">
        <f t="shared" ca="1" si="96"/>
        <v>0</v>
      </c>
      <c r="AX156" s="15">
        <f t="shared" ca="1" si="97"/>
        <v>0</v>
      </c>
      <c r="AY156" s="44">
        <f t="shared" ca="1" si="87"/>
        <v>0</v>
      </c>
      <c r="AZ156" s="40"/>
      <c r="BA156" s="40"/>
      <c r="BB156" s="40"/>
      <c r="BC156" s="40"/>
      <c r="BD156" s="40"/>
      <c r="BE156" s="40"/>
      <c r="BF156" s="40"/>
      <c r="BG156" s="40"/>
      <c r="BH156" s="40"/>
      <c r="BI156" s="40"/>
      <c r="BJ156" s="40"/>
      <c r="BK156" s="40"/>
      <c r="BL156" s="40"/>
      <c r="BM156" s="40"/>
      <c r="BN156" s="40"/>
      <c r="BO156" s="40"/>
      <c r="BP156" s="40"/>
      <c r="BQ156" s="40"/>
      <c r="BR156" s="40"/>
      <c r="BS156" s="40"/>
      <c r="BT156" s="40"/>
      <c r="BU156" s="40"/>
      <c r="BV156" s="40"/>
      <c r="BW156" s="40"/>
      <c r="BX156" s="40"/>
      <c r="BY156" s="40"/>
      <c r="BZ156" s="40"/>
      <c r="CA156" s="40"/>
      <c r="CB156" s="40"/>
      <c r="CC156" s="40"/>
      <c r="CD156" s="40"/>
      <c r="CE156" s="40"/>
      <c r="CF156" s="40"/>
      <c r="CG156" s="40"/>
      <c r="CH156" s="40"/>
      <c r="CI156" s="40"/>
      <c r="CJ156" s="40"/>
      <c r="CK156" s="40"/>
      <c r="CL156" s="40"/>
      <c r="CM156" s="40"/>
      <c r="CN156" s="40"/>
      <c r="CO156" s="40"/>
      <c r="CP156" s="40"/>
      <c r="CQ156" s="40"/>
      <c r="CR156" s="40"/>
      <c r="CS156" s="40"/>
      <c r="CT156" s="40"/>
      <c r="CU156" s="40"/>
      <c r="CV156" s="40"/>
      <c r="CW156" s="40"/>
      <c r="CX156" s="40"/>
      <c r="CY156" s="40"/>
      <c r="CZ156" s="40"/>
      <c r="DA156" s="40"/>
      <c r="DB156" s="40"/>
      <c r="DC156" s="40"/>
      <c r="DD156" s="40"/>
      <c r="DE156" s="40"/>
      <c r="DF156" s="40"/>
      <c r="DG156" s="40"/>
      <c r="DH156" s="40"/>
      <c r="DI156" s="40"/>
      <c r="DJ156" s="40"/>
      <c r="DK156" s="40"/>
      <c r="DL156" s="40"/>
      <c r="DM156" s="40"/>
      <c r="DN156" s="40"/>
      <c r="DO156" s="40"/>
      <c r="DP156" s="40"/>
      <c r="DQ156" s="40"/>
      <c r="DR156" s="40"/>
      <c r="DS156" s="40"/>
      <c r="DT156" s="40"/>
      <c r="DU156" s="40"/>
      <c r="DV156" s="50" t="e">
        <f>IF(#REF!&lt;&gt;"",#REF!&amp;",","")</f>
        <v>#REF!</v>
      </c>
      <c r="DW156" s="50" t="e">
        <f>IF(#REF!&lt;&gt;"",#REF!&amp;",","")</f>
        <v>#REF!</v>
      </c>
      <c r="DX156" s="50" t="e">
        <f>IF(#REF!&lt;&gt;"",#REF!&amp;",","")</f>
        <v>#REF!</v>
      </c>
      <c r="DY156" s="50" t="e">
        <f>IF(#REF!="","",CONCATENATE(#REF!,","))</f>
        <v>#REF!</v>
      </c>
      <c r="DZ156" s="50" t="e">
        <f>IF(#REF!="","",CONCATENATE(#REF!,","))</f>
        <v>#REF!</v>
      </c>
      <c r="EA156" s="50" t="e">
        <f>IF(#REF!="","",CONCATENATE(#REF!,","))</f>
        <v>#REF!</v>
      </c>
      <c r="EB156" s="52" t="e">
        <f>IF(#REF!&lt;&gt;"",#REF!&amp;",","")</f>
        <v>#REF!</v>
      </c>
      <c r="EC156" s="52" t="e">
        <f>IF(#REF!&lt;&gt;"",#REF!&amp;",","")</f>
        <v>#REF!</v>
      </c>
      <c r="ED156" s="52" t="e">
        <f>IF(#REF!&lt;&gt;"",#REF!&amp;",","")</f>
        <v>#REF!</v>
      </c>
      <c r="EE156" s="52" t="e">
        <f>IF(#REF!="","",CONCATENATE(#REF!,","))</f>
        <v>#REF!</v>
      </c>
      <c r="EF156" s="52" t="e">
        <f>IF(#REF!="","",CONCATENATE(#REF!,","))</f>
        <v>#REF!</v>
      </c>
      <c r="EG156" s="52" t="e">
        <f>IF(#REF!="","",CONCATENATE(#REF!,","))</f>
        <v>#REF!</v>
      </c>
      <c r="EK156" s="36"/>
      <c r="EW156" s="88">
        <f t="shared" ca="1" si="98"/>
        <v>13</v>
      </c>
    </row>
    <row r="157" spans="1:153" ht="15">
      <c r="A157" s="88">
        <f t="shared" ca="1" si="93"/>
        <v>15</v>
      </c>
      <c r="B157" s="21" t="str">
        <f t="shared" ca="1" si="88"/>
        <v>DB</v>
      </c>
      <c r="C157" s="7" t="str">
        <f t="shared" ca="1" si="84"/>
        <v/>
      </c>
      <c r="D157" s="34">
        <f t="shared" ca="1" si="85"/>
        <v>0</v>
      </c>
      <c r="E157" s="7" t="str">
        <f t="shared" si="86"/>
        <v/>
      </c>
      <c r="F157" s="33" t="str">
        <f t="shared" ca="1" si="89"/>
        <v>B</v>
      </c>
      <c r="G157" s="21">
        <f ca="1">COUNTIF($F$5:$F157,G$4)</f>
        <v>77</v>
      </c>
      <c r="H157" s="21">
        <f ca="1">COUNTIF($F$5:$F157,H$4)</f>
        <v>76</v>
      </c>
      <c r="I157" s="112">
        <f t="shared" ca="1" si="99"/>
        <v>2</v>
      </c>
      <c r="J157" s="112">
        <f t="shared" ca="1" si="100"/>
        <v>0</v>
      </c>
      <c r="K157" s="114" t="str">
        <f ca="1">IF($A157&lt;&gt;"",IF(AND(K156="PB",I157&gt;=$W$2),"Bet",IF(K156&lt;&gt;"",K156,IF(AND(I157=0,MAX(I$5:$I156)&gt;=$W$1),"PB",""))),"")</f>
        <v/>
      </c>
      <c r="L157" s="114" t="str">
        <f ca="1">IF($A157&lt;&gt;"",IF(AND(L156="PB",J157&gt;=$W$2),"Bet",IF(L156&lt;&gt;"",L156,IF(AND(J157=0,MAX(J$5:$J156)&gt;=$W$1),"PB",""))),"")</f>
        <v/>
      </c>
      <c r="M157" s="41">
        <f t="shared" ca="1" si="105"/>
        <v>1</v>
      </c>
      <c r="N157" s="34">
        <f t="shared" ca="1" si="121"/>
        <v>1</v>
      </c>
      <c r="O157" s="43" t="str">
        <f t="shared" ca="1" si="106"/>
        <v/>
      </c>
      <c r="P157" s="43" t="str">
        <f t="shared" ca="1" si="107"/>
        <v/>
      </c>
      <c r="Q157" s="21">
        <f t="shared" ca="1" si="108"/>
        <v>0</v>
      </c>
      <c r="R157" s="66">
        <f t="shared" ca="1" si="109"/>
        <v>0</v>
      </c>
      <c r="S157" s="33" t="str">
        <f t="shared" ca="1" si="90"/>
        <v>O</v>
      </c>
      <c r="T157" s="21">
        <f ca="1">COUNTIF($S$5:$S157,T$4)</f>
        <v>78</v>
      </c>
      <c r="U157" s="21">
        <f ca="1">COUNTIF($S$5:$S157,U$4)</f>
        <v>75</v>
      </c>
      <c r="V157" s="112">
        <f t="shared" ca="1" si="101"/>
        <v>1</v>
      </c>
      <c r="W157" s="112">
        <f t="shared" ca="1" si="102"/>
        <v>0</v>
      </c>
      <c r="X157" s="114" t="str">
        <f ca="1">IF($A157&lt;&gt;"",IF(AND(X156="PB",V157&gt;=$W$2),"Bet",IF(X156&lt;&gt;"",X156,IF(AND(V157=0,MAX($V$5:V156)&gt;=$W$1),"PB",""))),"")</f>
        <v/>
      </c>
      <c r="Y157" s="114" t="str">
        <f ca="1">IF($A157&lt;&gt;"",IF(AND(Y156="PB",W157&gt;=$W$2),"Bet",IF(Y156&lt;&gt;"",Y156,IF(AND(W157=0,MAX($W$5:W156)&gt;=$W$1),"PB",""))),"")</f>
        <v/>
      </c>
      <c r="Z157" s="41">
        <f t="shared" ca="1" si="110"/>
        <v>1</v>
      </c>
      <c r="AA157" s="34">
        <f t="shared" ca="1" si="122"/>
        <v>1</v>
      </c>
      <c r="AB157" s="43" t="str">
        <f t="shared" ca="1" si="111"/>
        <v/>
      </c>
      <c r="AC157" s="43" t="str">
        <f t="shared" ca="1" si="112"/>
        <v/>
      </c>
      <c r="AD157" s="21">
        <f t="shared" ca="1" si="113"/>
        <v>0</v>
      </c>
      <c r="AE157" s="66">
        <f t="shared" ca="1" si="114"/>
        <v>0</v>
      </c>
      <c r="AF157" s="33" t="str">
        <f t="shared" ca="1" si="91"/>
        <v>L</v>
      </c>
      <c r="AG157" s="21">
        <f ca="1">COUNTIF($AF$5:$AF157,AG$4)</f>
        <v>77</v>
      </c>
      <c r="AH157" s="21">
        <f ca="1">COUNTIF($AF$5:$AF157,AH$4)</f>
        <v>76</v>
      </c>
      <c r="AI157" s="112">
        <f t="shared" ca="1" si="103"/>
        <v>2</v>
      </c>
      <c r="AJ157" s="112">
        <f t="shared" ca="1" si="104"/>
        <v>0</v>
      </c>
      <c r="AK157" s="114" t="str">
        <f ca="1">IF($A157&lt;&gt;"",IF(AND(AK156="PB",AI157&gt;=$W$2),"Bet",IF(AK156&lt;&gt;"",AK156,IF(AND(AI157=0,MAX($AI$5:AI156)&gt;=$W$1),"PB",""))),"")</f>
        <v/>
      </c>
      <c r="AL157" s="114" t="str">
        <f ca="1">IF($A157&lt;&gt;"",IF(AND(AL156="PB",AJ157&gt;=$W$2),"Bet",IF(AL156&lt;&gt;"",AL156,IF(AND(AJ157=0,MAX($AJ$5:AJ156)&gt;=$W$1),"PB",""))),"")</f>
        <v/>
      </c>
      <c r="AM157" s="41">
        <f t="shared" ca="1" si="115"/>
        <v>1</v>
      </c>
      <c r="AN157" s="34">
        <f t="shared" ca="1" si="123"/>
        <v>1</v>
      </c>
      <c r="AO157" s="43" t="str">
        <f t="shared" ca="1" si="116"/>
        <v/>
      </c>
      <c r="AP157" s="43" t="str">
        <f t="shared" ca="1" si="117"/>
        <v/>
      </c>
      <c r="AQ157" s="21">
        <f t="shared" ca="1" si="118"/>
        <v>0</v>
      </c>
      <c r="AR157" s="66">
        <f t="shared" ca="1" si="119"/>
        <v>0</v>
      </c>
      <c r="AS157" s="89">
        <f t="shared" ca="1" si="92"/>
        <v>0</v>
      </c>
      <c r="AT157" s="34">
        <f t="shared" ca="1" si="120"/>
        <v>1</v>
      </c>
      <c r="AU157" s="24">
        <f t="shared" ca="1" si="94"/>
        <v>0</v>
      </c>
      <c r="AV157" s="17">
        <f t="shared" ca="1" si="95"/>
        <v>0</v>
      </c>
      <c r="AW157" s="44">
        <f t="shared" ca="1" si="96"/>
        <v>0</v>
      </c>
      <c r="AX157" s="15">
        <f t="shared" ca="1" si="97"/>
        <v>0</v>
      </c>
      <c r="AY157" s="44">
        <f t="shared" ca="1" si="87"/>
        <v>0</v>
      </c>
      <c r="AZ157" s="40"/>
      <c r="BA157" s="40"/>
      <c r="BB157" s="40"/>
      <c r="BC157" s="40"/>
      <c r="BD157" s="40"/>
      <c r="BE157" s="40"/>
      <c r="BF157" s="40"/>
      <c r="BG157" s="40"/>
      <c r="BH157" s="40"/>
      <c r="BI157" s="40"/>
      <c r="BJ157" s="40"/>
      <c r="BK157" s="40"/>
      <c r="BL157" s="40"/>
      <c r="BM157" s="40"/>
      <c r="BN157" s="40"/>
      <c r="BO157" s="40"/>
      <c r="BP157" s="40"/>
      <c r="BQ157" s="40"/>
      <c r="BR157" s="40"/>
      <c r="BS157" s="40"/>
      <c r="BT157" s="40"/>
      <c r="BU157" s="40"/>
      <c r="BV157" s="40"/>
      <c r="BW157" s="40"/>
      <c r="BX157" s="40"/>
      <c r="BY157" s="40"/>
      <c r="BZ157" s="40"/>
      <c r="CA157" s="40"/>
      <c r="CB157" s="40"/>
      <c r="CC157" s="40"/>
      <c r="CD157" s="40"/>
      <c r="CE157" s="40"/>
      <c r="CF157" s="40"/>
      <c r="CG157" s="40"/>
      <c r="CH157" s="40"/>
      <c r="CI157" s="40"/>
      <c r="CJ157" s="40"/>
      <c r="CK157" s="40"/>
      <c r="CL157" s="40"/>
      <c r="CM157" s="40"/>
      <c r="CN157" s="40"/>
      <c r="CO157" s="40"/>
      <c r="CP157" s="40"/>
      <c r="CQ157" s="40"/>
      <c r="CR157" s="40"/>
      <c r="CS157" s="40"/>
      <c r="CT157" s="40"/>
      <c r="CU157" s="40"/>
      <c r="CV157" s="40"/>
      <c r="CW157" s="40"/>
      <c r="CX157" s="40"/>
      <c r="CY157" s="40"/>
      <c r="CZ157" s="40"/>
      <c r="DA157" s="40"/>
      <c r="DB157" s="40"/>
      <c r="DC157" s="40"/>
      <c r="DD157" s="40"/>
      <c r="DE157" s="40"/>
      <c r="DF157" s="40"/>
      <c r="DG157" s="40"/>
      <c r="DH157" s="40"/>
      <c r="DI157" s="40"/>
      <c r="DJ157" s="40"/>
      <c r="DK157" s="40"/>
      <c r="DL157" s="40"/>
      <c r="DM157" s="40"/>
      <c r="DN157" s="40"/>
      <c r="DO157" s="40"/>
      <c r="DP157" s="40"/>
      <c r="DQ157" s="40"/>
      <c r="DR157" s="40"/>
      <c r="DS157" s="40"/>
      <c r="DT157" s="40"/>
      <c r="DU157" s="40"/>
      <c r="DV157" s="50" t="e">
        <f>IF(#REF!&lt;&gt;"",#REF!&amp;",","")</f>
        <v>#REF!</v>
      </c>
      <c r="DW157" s="50" t="e">
        <f>IF(#REF!&lt;&gt;"",#REF!&amp;",","")</f>
        <v>#REF!</v>
      </c>
      <c r="DX157" s="50" t="e">
        <f>IF(#REF!&lt;&gt;"",#REF!&amp;",","")</f>
        <v>#REF!</v>
      </c>
      <c r="DY157" s="50" t="e">
        <f>IF(#REF!="","",CONCATENATE(#REF!,","))</f>
        <v>#REF!</v>
      </c>
      <c r="DZ157" s="50" t="e">
        <f>IF(#REF!="","",CONCATENATE(#REF!,","))</f>
        <v>#REF!</v>
      </c>
      <c r="EA157" s="50" t="e">
        <f>IF(#REF!="","",CONCATENATE(#REF!,","))</f>
        <v>#REF!</v>
      </c>
      <c r="EB157" s="52" t="e">
        <f>IF(#REF!&lt;&gt;"",#REF!&amp;",","")</f>
        <v>#REF!</v>
      </c>
      <c r="EC157" s="52" t="e">
        <f>IF(#REF!&lt;&gt;"",#REF!&amp;",","")</f>
        <v>#REF!</v>
      </c>
      <c r="ED157" s="52" t="e">
        <f>IF(#REF!&lt;&gt;"",#REF!&amp;",","")</f>
        <v>#REF!</v>
      </c>
      <c r="EE157" s="52" t="e">
        <f>IF(#REF!="","",CONCATENATE(#REF!,","))</f>
        <v>#REF!</v>
      </c>
      <c r="EF157" s="52" t="e">
        <f>IF(#REF!="","",CONCATENATE(#REF!,","))</f>
        <v>#REF!</v>
      </c>
      <c r="EG157" s="52" t="e">
        <f>IF(#REF!="","",CONCATENATE(#REF!,","))</f>
        <v>#REF!</v>
      </c>
      <c r="EK157" s="36"/>
      <c r="EW157" s="88">
        <f t="shared" ca="1" si="98"/>
        <v>31</v>
      </c>
    </row>
    <row r="158" spans="1:153" ht="15">
      <c r="A158" s="88">
        <f t="shared" ca="1" si="93"/>
        <v>30</v>
      </c>
      <c r="B158" s="21" t="str">
        <f t="shared" ca="1" si="88"/>
        <v>DB</v>
      </c>
      <c r="C158" s="7" t="str">
        <f t="shared" ca="1" si="84"/>
        <v/>
      </c>
      <c r="D158" s="34">
        <f t="shared" ca="1" si="85"/>
        <v>0</v>
      </c>
      <c r="E158" s="7" t="str">
        <f t="shared" si="86"/>
        <v/>
      </c>
      <c r="F158" s="33" t="str">
        <f t="shared" ca="1" si="89"/>
        <v>R</v>
      </c>
      <c r="G158" s="21">
        <f ca="1">COUNTIF($F$5:$F158,G$4)</f>
        <v>78</v>
      </c>
      <c r="H158" s="21">
        <f ca="1">COUNTIF($F$5:$F158,H$4)</f>
        <v>76</v>
      </c>
      <c r="I158" s="112">
        <f t="shared" ca="1" si="99"/>
        <v>0</v>
      </c>
      <c r="J158" s="112">
        <f t="shared" ca="1" si="100"/>
        <v>1</v>
      </c>
      <c r="K158" s="114" t="str">
        <f ca="1">IF($A158&lt;&gt;"",IF(AND(K157="PB",I158&gt;=$W$2),"Bet",IF(K157&lt;&gt;"",K157,IF(AND(I158=0,MAX(I$5:$I157)&gt;=$W$1),"PB",""))),"")</f>
        <v/>
      </c>
      <c r="L158" s="114" t="str">
        <f ca="1">IF($A158&lt;&gt;"",IF(AND(L157="PB",J158&gt;=$W$2),"Bet",IF(L157&lt;&gt;"",L157,IF(AND(J158=0,MAX(J$5:$J157)&gt;=$W$1),"PB",""))),"")</f>
        <v/>
      </c>
      <c r="M158" s="41">
        <f t="shared" ca="1" si="105"/>
        <v>1</v>
      </c>
      <c r="N158" s="34">
        <f t="shared" ca="1" si="121"/>
        <v>1</v>
      </c>
      <c r="O158" s="43" t="str">
        <f t="shared" ca="1" si="106"/>
        <v/>
      </c>
      <c r="P158" s="43" t="str">
        <f t="shared" ca="1" si="107"/>
        <v/>
      </c>
      <c r="Q158" s="21">
        <f t="shared" ca="1" si="108"/>
        <v>0</v>
      </c>
      <c r="R158" s="66">
        <f t="shared" ca="1" si="109"/>
        <v>0</v>
      </c>
      <c r="S158" s="33" t="str">
        <f t="shared" ca="1" si="90"/>
        <v>E</v>
      </c>
      <c r="T158" s="21">
        <f ca="1">COUNTIF($S$5:$S158,T$4)</f>
        <v>79</v>
      </c>
      <c r="U158" s="21">
        <f ca="1">COUNTIF($S$5:$S158,U$4)</f>
        <v>75</v>
      </c>
      <c r="V158" s="112">
        <f t="shared" ca="1" si="101"/>
        <v>0</v>
      </c>
      <c r="W158" s="112">
        <f t="shared" ca="1" si="102"/>
        <v>1</v>
      </c>
      <c r="X158" s="114" t="str">
        <f ca="1">IF($A158&lt;&gt;"",IF(AND(X157="PB",V158&gt;=$W$2),"Bet",IF(X157&lt;&gt;"",X157,IF(AND(V158=0,MAX($V$5:V157)&gt;=$W$1),"PB",""))),"")</f>
        <v/>
      </c>
      <c r="Y158" s="114" t="str">
        <f ca="1">IF($A158&lt;&gt;"",IF(AND(Y157="PB",W158&gt;=$W$2),"Bet",IF(Y157&lt;&gt;"",Y157,IF(AND(W158=0,MAX($W$5:W157)&gt;=$W$1),"PB",""))),"")</f>
        <v/>
      </c>
      <c r="Z158" s="41">
        <f t="shared" ca="1" si="110"/>
        <v>1</v>
      </c>
      <c r="AA158" s="34">
        <f t="shared" ca="1" si="122"/>
        <v>1</v>
      </c>
      <c r="AB158" s="43" t="str">
        <f t="shared" ca="1" si="111"/>
        <v/>
      </c>
      <c r="AC158" s="43" t="str">
        <f t="shared" ca="1" si="112"/>
        <v/>
      </c>
      <c r="AD158" s="21">
        <f t="shared" ca="1" si="113"/>
        <v>0</v>
      </c>
      <c r="AE158" s="66">
        <f t="shared" ca="1" si="114"/>
        <v>0</v>
      </c>
      <c r="AF158" s="33" t="str">
        <f t="shared" ca="1" si="91"/>
        <v>H</v>
      </c>
      <c r="AG158" s="21">
        <f ca="1">COUNTIF($AF$5:$AF158,AG$4)</f>
        <v>78</v>
      </c>
      <c r="AH158" s="21">
        <f ca="1">COUNTIF($AF$5:$AF158,AH$4)</f>
        <v>76</v>
      </c>
      <c r="AI158" s="112">
        <f t="shared" ca="1" si="103"/>
        <v>0</v>
      </c>
      <c r="AJ158" s="112">
        <f t="shared" ca="1" si="104"/>
        <v>1</v>
      </c>
      <c r="AK158" s="114" t="str">
        <f ca="1">IF($A158&lt;&gt;"",IF(AND(AK157="PB",AI158&gt;=$W$2),"Bet",IF(AK157&lt;&gt;"",AK157,IF(AND(AI158=0,MAX($AI$5:AI157)&gt;=$W$1),"PB",""))),"")</f>
        <v/>
      </c>
      <c r="AL158" s="114" t="str">
        <f ca="1">IF($A158&lt;&gt;"",IF(AND(AL157="PB",AJ158&gt;=$W$2),"Bet",IF(AL157&lt;&gt;"",AL157,IF(AND(AJ158=0,MAX($AJ$5:AJ157)&gt;=$W$1),"PB",""))),"")</f>
        <v/>
      </c>
      <c r="AM158" s="41">
        <f t="shared" ca="1" si="115"/>
        <v>1</v>
      </c>
      <c r="AN158" s="34">
        <f t="shared" ca="1" si="123"/>
        <v>1</v>
      </c>
      <c r="AO158" s="43" t="str">
        <f t="shared" ca="1" si="116"/>
        <v/>
      </c>
      <c r="AP158" s="43" t="str">
        <f t="shared" ca="1" si="117"/>
        <v/>
      </c>
      <c r="AQ158" s="21">
        <f t="shared" ca="1" si="118"/>
        <v>0</v>
      </c>
      <c r="AR158" s="66">
        <f t="shared" ca="1" si="119"/>
        <v>0</v>
      </c>
      <c r="AS158" s="89">
        <f t="shared" ca="1" si="92"/>
        <v>0</v>
      </c>
      <c r="AT158" s="34">
        <f t="shared" ca="1" si="120"/>
        <v>1</v>
      </c>
      <c r="AU158" s="24">
        <f t="shared" ca="1" si="94"/>
        <v>0</v>
      </c>
      <c r="AV158" s="17">
        <f t="shared" ca="1" si="95"/>
        <v>0</v>
      </c>
      <c r="AW158" s="44">
        <f t="shared" ca="1" si="96"/>
        <v>0</v>
      </c>
      <c r="AX158" s="15">
        <f t="shared" ca="1" si="97"/>
        <v>0</v>
      </c>
      <c r="AY158" s="44">
        <f t="shared" ca="1" si="87"/>
        <v>0</v>
      </c>
      <c r="AZ158" s="40"/>
      <c r="BA158" s="40"/>
      <c r="BB158" s="40"/>
      <c r="BC158" s="40"/>
      <c r="BD158" s="40"/>
      <c r="BE158" s="40"/>
      <c r="BF158" s="40"/>
      <c r="BG158" s="40"/>
      <c r="BH158" s="40"/>
      <c r="BI158" s="40"/>
      <c r="BJ158" s="40"/>
      <c r="BK158" s="40"/>
      <c r="BL158" s="40"/>
      <c r="BM158" s="40"/>
      <c r="BN158" s="40"/>
      <c r="BO158" s="40"/>
      <c r="BP158" s="40"/>
      <c r="BQ158" s="40"/>
      <c r="BR158" s="40"/>
      <c r="BS158" s="40"/>
      <c r="BT158" s="40"/>
      <c r="BU158" s="40"/>
      <c r="BV158" s="40"/>
      <c r="BW158" s="40"/>
      <c r="BX158" s="40"/>
      <c r="BY158" s="40"/>
      <c r="BZ158" s="40"/>
      <c r="CA158" s="40"/>
      <c r="CB158" s="40"/>
      <c r="CC158" s="40"/>
      <c r="CD158" s="40"/>
      <c r="CE158" s="40"/>
      <c r="CF158" s="40"/>
      <c r="CG158" s="40"/>
      <c r="CH158" s="40"/>
      <c r="CI158" s="40"/>
      <c r="CJ158" s="40"/>
      <c r="CK158" s="40"/>
      <c r="CL158" s="40"/>
      <c r="CM158" s="40"/>
      <c r="CN158" s="40"/>
      <c r="CO158" s="40"/>
      <c r="CP158" s="40"/>
      <c r="CQ158" s="40"/>
      <c r="CR158" s="40"/>
      <c r="CS158" s="40"/>
      <c r="CT158" s="40"/>
      <c r="CU158" s="40"/>
      <c r="CV158" s="40"/>
      <c r="CW158" s="40"/>
      <c r="CX158" s="40"/>
      <c r="CY158" s="40"/>
      <c r="CZ158" s="40"/>
      <c r="DA158" s="40"/>
      <c r="DB158" s="40"/>
      <c r="DC158" s="40"/>
      <c r="DD158" s="40"/>
      <c r="DE158" s="40"/>
      <c r="DF158" s="40"/>
      <c r="DG158" s="40"/>
      <c r="DH158" s="40"/>
      <c r="DI158" s="40"/>
      <c r="DJ158" s="40"/>
      <c r="DK158" s="40"/>
      <c r="DL158" s="40"/>
      <c r="DM158" s="40"/>
      <c r="DN158" s="40"/>
      <c r="DO158" s="40"/>
      <c r="DP158" s="40"/>
      <c r="DQ158" s="40"/>
      <c r="DR158" s="40"/>
      <c r="DS158" s="40"/>
      <c r="DT158" s="40"/>
      <c r="DU158" s="40"/>
      <c r="DV158" s="50" t="e">
        <f>IF(#REF!&lt;&gt;"",#REF!&amp;",","")</f>
        <v>#REF!</v>
      </c>
      <c r="DW158" s="50" t="e">
        <f>IF(#REF!&lt;&gt;"",#REF!&amp;",","")</f>
        <v>#REF!</v>
      </c>
      <c r="DX158" s="50" t="e">
        <f>IF(#REF!&lt;&gt;"",#REF!&amp;",","")</f>
        <v>#REF!</v>
      </c>
      <c r="DY158" s="50" t="e">
        <f>IF(#REF!="","",CONCATENATE(#REF!,","))</f>
        <v>#REF!</v>
      </c>
      <c r="DZ158" s="50" t="e">
        <f>IF(#REF!="","",CONCATENATE(#REF!,","))</f>
        <v>#REF!</v>
      </c>
      <c r="EA158" s="50" t="e">
        <f>IF(#REF!="","",CONCATENATE(#REF!,","))</f>
        <v>#REF!</v>
      </c>
      <c r="EB158" s="52" t="e">
        <f>IF(#REF!&lt;&gt;"",#REF!&amp;",","")</f>
        <v>#REF!</v>
      </c>
      <c r="EC158" s="52" t="e">
        <f>IF(#REF!&lt;&gt;"",#REF!&amp;",","")</f>
        <v>#REF!</v>
      </c>
      <c r="ED158" s="52" t="e">
        <f>IF(#REF!&lt;&gt;"",#REF!&amp;",","")</f>
        <v>#REF!</v>
      </c>
      <c r="EE158" s="52" t="e">
        <f>IF(#REF!="","",CONCATENATE(#REF!,","))</f>
        <v>#REF!</v>
      </c>
      <c r="EF158" s="52" t="e">
        <f>IF(#REF!="","",CONCATENATE(#REF!,","))</f>
        <v>#REF!</v>
      </c>
      <c r="EG158" s="52" t="e">
        <f>IF(#REF!="","",CONCATENATE(#REF!,","))</f>
        <v>#REF!</v>
      </c>
      <c r="EK158" s="36"/>
      <c r="EW158" s="88">
        <f t="shared" ca="1" si="98"/>
        <v>21</v>
      </c>
    </row>
    <row r="159" spans="1:153" ht="15">
      <c r="A159" s="88">
        <f t="shared" ca="1" si="93"/>
        <v>14</v>
      </c>
      <c r="B159" s="21" t="str">
        <f t="shared" ca="1" si="88"/>
        <v>DB</v>
      </c>
      <c r="C159" s="7" t="str">
        <f t="shared" ca="1" si="84"/>
        <v/>
      </c>
      <c r="D159" s="34">
        <f t="shared" ca="1" si="85"/>
        <v>0</v>
      </c>
      <c r="E159" s="7" t="str">
        <f t="shared" si="86"/>
        <v/>
      </c>
      <c r="F159" s="33" t="str">
        <f t="shared" ca="1" si="89"/>
        <v>R</v>
      </c>
      <c r="G159" s="21">
        <f ca="1">COUNTIF($F$5:$F159,G$4)</f>
        <v>79</v>
      </c>
      <c r="H159" s="21">
        <f ca="1">COUNTIF($F$5:$F159,H$4)</f>
        <v>76</v>
      </c>
      <c r="I159" s="112">
        <f t="shared" ca="1" si="99"/>
        <v>0</v>
      </c>
      <c r="J159" s="112">
        <f t="shared" ca="1" si="100"/>
        <v>2</v>
      </c>
      <c r="K159" s="114" t="str">
        <f ca="1">IF($A159&lt;&gt;"",IF(AND(K158="PB",I159&gt;=$W$2),"Bet",IF(K158&lt;&gt;"",K158,IF(AND(I159=0,MAX(I$5:$I158)&gt;=$W$1),"PB",""))),"")</f>
        <v/>
      </c>
      <c r="L159" s="114" t="str">
        <f ca="1">IF($A159&lt;&gt;"",IF(AND(L158="PB",J159&gt;=$W$2),"Bet",IF(L158&lt;&gt;"",L158,IF(AND(J159=0,MAX(J$5:$J158)&gt;=$W$1),"PB",""))),"")</f>
        <v/>
      </c>
      <c r="M159" s="41">
        <f t="shared" ca="1" si="105"/>
        <v>1</v>
      </c>
      <c r="N159" s="34">
        <f t="shared" ca="1" si="121"/>
        <v>1</v>
      </c>
      <c r="O159" s="43" t="str">
        <f t="shared" ca="1" si="106"/>
        <v/>
      </c>
      <c r="P159" s="43" t="str">
        <f t="shared" ca="1" si="107"/>
        <v/>
      </c>
      <c r="Q159" s="21">
        <f t="shared" ca="1" si="108"/>
        <v>0</v>
      </c>
      <c r="R159" s="66">
        <f t="shared" ca="1" si="109"/>
        <v>0</v>
      </c>
      <c r="S159" s="33" t="str">
        <f t="shared" ca="1" si="90"/>
        <v>E</v>
      </c>
      <c r="T159" s="21">
        <f ca="1">COUNTIF($S$5:$S159,T$4)</f>
        <v>80</v>
      </c>
      <c r="U159" s="21">
        <f ca="1">COUNTIF($S$5:$S159,U$4)</f>
        <v>75</v>
      </c>
      <c r="V159" s="112">
        <f t="shared" ca="1" si="101"/>
        <v>0</v>
      </c>
      <c r="W159" s="112">
        <f t="shared" ca="1" si="102"/>
        <v>2</v>
      </c>
      <c r="X159" s="114" t="str">
        <f ca="1">IF($A159&lt;&gt;"",IF(AND(X158="PB",V159&gt;=$W$2),"Bet",IF(X158&lt;&gt;"",X158,IF(AND(V159=0,MAX($V$5:V158)&gt;=$W$1),"PB",""))),"")</f>
        <v/>
      </c>
      <c r="Y159" s="114" t="str">
        <f ca="1">IF($A159&lt;&gt;"",IF(AND(Y158="PB",W159&gt;=$W$2),"Bet",IF(Y158&lt;&gt;"",Y158,IF(AND(W159=0,MAX($W$5:W158)&gt;=$W$1),"PB",""))),"")</f>
        <v/>
      </c>
      <c r="Z159" s="41">
        <f t="shared" ca="1" si="110"/>
        <v>1</v>
      </c>
      <c r="AA159" s="34">
        <f t="shared" ca="1" si="122"/>
        <v>1</v>
      </c>
      <c r="AB159" s="43" t="str">
        <f t="shared" ca="1" si="111"/>
        <v/>
      </c>
      <c r="AC159" s="43" t="str">
        <f t="shared" ca="1" si="112"/>
        <v/>
      </c>
      <c r="AD159" s="21">
        <f t="shared" ca="1" si="113"/>
        <v>0</v>
      </c>
      <c r="AE159" s="66">
        <f t="shared" ca="1" si="114"/>
        <v>0</v>
      </c>
      <c r="AF159" s="33" t="str">
        <f t="shared" ca="1" si="91"/>
        <v>L</v>
      </c>
      <c r="AG159" s="21">
        <f ca="1">COUNTIF($AF$5:$AF159,AG$4)</f>
        <v>78</v>
      </c>
      <c r="AH159" s="21">
        <f ca="1">COUNTIF($AF$5:$AF159,AH$4)</f>
        <v>77</v>
      </c>
      <c r="AI159" s="112">
        <f t="shared" ca="1" si="103"/>
        <v>1</v>
      </c>
      <c r="AJ159" s="112">
        <f t="shared" ca="1" si="104"/>
        <v>0</v>
      </c>
      <c r="AK159" s="114" t="str">
        <f ca="1">IF($A159&lt;&gt;"",IF(AND(AK158="PB",AI159&gt;=$W$2),"Bet",IF(AK158&lt;&gt;"",AK158,IF(AND(AI159=0,MAX($AI$5:AI158)&gt;=$W$1),"PB",""))),"")</f>
        <v/>
      </c>
      <c r="AL159" s="114" t="str">
        <f ca="1">IF($A159&lt;&gt;"",IF(AND(AL158="PB",AJ159&gt;=$W$2),"Bet",IF(AL158&lt;&gt;"",AL158,IF(AND(AJ159=0,MAX($AJ$5:AJ158)&gt;=$W$1),"PB",""))),"")</f>
        <v/>
      </c>
      <c r="AM159" s="41">
        <f t="shared" ca="1" si="115"/>
        <v>1</v>
      </c>
      <c r="AN159" s="34">
        <f t="shared" ca="1" si="123"/>
        <v>1</v>
      </c>
      <c r="AO159" s="43" t="str">
        <f t="shared" ca="1" si="116"/>
        <v/>
      </c>
      <c r="AP159" s="43" t="str">
        <f t="shared" ca="1" si="117"/>
        <v/>
      </c>
      <c r="AQ159" s="21">
        <f t="shared" ca="1" si="118"/>
        <v>0</v>
      </c>
      <c r="AR159" s="66">
        <f t="shared" ca="1" si="119"/>
        <v>0</v>
      </c>
      <c r="AS159" s="89">
        <f t="shared" ca="1" si="92"/>
        <v>0</v>
      </c>
      <c r="AT159" s="34">
        <f t="shared" ca="1" si="120"/>
        <v>1</v>
      </c>
      <c r="AU159" s="24">
        <f t="shared" ca="1" si="94"/>
        <v>0</v>
      </c>
      <c r="AV159" s="17">
        <f t="shared" ca="1" si="95"/>
        <v>0</v>
      </c>
      <c r="AW159" s="44">
        <f t="shared" ca="1" si="96"/>
        <v>0</v>
      </c>
      <c r="AX159" s="15">
        <f t="shared" ca="1" si="97"/>
        <v>0</v>
      </c>
      <c r="AY159" s="44">
        <f t="shared" ca="1" si="87"/>
        <v>0</v>
      </c>
      <c r="AZ159" s="40"/>
      <c r="BA159" s="40"/>
      <c r="BB159" s="40"/>
      <c r="BC159" s="40"/>
      <c r="BD159" s="40"/>
      <c r="BE159" s="40"/>
      <c r="BF159" s="40"/>
      <c r="BG159" s="40"/>
      <c r="BH159" s="40"/>
      <c r="BI159" s="40"/>
      <c r="BJ159" s="40"/>
      <c r="BK159" s="40"/>
      <c r="BL159" s="40"/>
      <c r="BM159" s="40"/>
      <c r="BN159" s="40"/>
      <c r="BO159" s="40"/>
      <c r="BP159" s="40"/>
      <c r="BQ159" s="40"/>
      <c r="BR159" s="40"/>
      <c r="BS159" s="40"/>
      <c r="BT159" s="40"/>
      <c r="BU159" s="40"/>
      <c r="BV159" s="40"/>
      <c r="BW159" s="40"/>
      <c r="BX159" s="40"/>
      <c r="BY159" s="40"/>
      <c r="BZ159" s="40"/>
      <c r="CA159" s="40"/>
      <c r="CB159" s="40"/>
      <c r="CC159" s="40"/>
      <c r="CD159" s="40"/>
      <c r="CE159" s="40"/>
      <c r="CF159" s="40"/>
      <c r="CG159" s="40"/>
      <c r="CH159" s="40"/>
      <c r="CI159" s="40"/>
      <c r="CJ159" s="40"/>
      <c r="CK159" s="40"/>
      <c r="CL159" s="40"/>
      <c r="CM159" s="40"/>
      <c r="CN159" s="40"/>
      <c r="CO159" s="40"/>
      <c r="CP159" s="40"/>
      <c r="CQ159" s="40"/>
      <c r="CR159" s="40"/>
      <c r="CS159" s="40"/>
      <c r="CT159" s="40"/>
      <c r="CU159" s="40"/>
      <c r="CV159" s="40"/>
      <c r="CW159" s="40"/>
      <c r="CX159" s="40"/>
      <c r="CY159" s="40"/>
      <c r="CZ159" s="40"/>
      <c r="DA159" s="40"/>
      <c r="DB159" s="40"/>
      <c r="DC159" s="40"/>
      <c r="DD159" s="40"/>
      <c r="DE159" s="40"/>
      <c r="DF159" s="40"/>
      <c r="DG159" s="40"/>
      <c r="DH159" s="40"/>
      <c r="DI159" s="40"/>
      <c r="DJ159" s="40"/>
      <c r="DK159" s="40"/>
      <c r="DL159" s="40"/>
      <c r="DM159" s="40"/>
      <c r="DN159" s="40"/>
      <c r="DO159" s="40"/>
      <c r="DP159" s="40"/>
      <c r="DQ159" s="40"/>
      <c r="DR159" s="40"/>
      <c r="DS159" s="40"/>
      <c r="DT159" s="40"/>
      <c r="DU159" s="40"/>
      <c r="DV159" s="50" t="e">
        <f>IF(#REF!&lt;&gt;"",#REF!&amp;",","")</f>
        <v>#REF!</v>
      </c>
      <c r="DW159" s="50" t="e">
        <f>IF(#REF!&lt;&gt;"",#REF!&amp;",","")</f>
        <v>#REF!</v>
      </c>
      <c r="DX159" s="50" t="e">
        <f>IF(#REF!&lt;&gt;"",#REF!&amp;",","")</f>
        <v>#REF!</v>
      </c>
      <c r="DY159" s="50" t="e">
        <f>IF(#REF!="","",CONCATENATE(#REF!,","))</f>
        <v>#REF!</v>
      </c>
      <c r="DZ159" s="50" t="e">
        <f>IF(#REF!="","",CONCATENATE(#REF!,","))</f>
        <v>#REF!</v>
      </c>
      <c r="EA159" s="50" t="e">
        <f>IF(#REF!="","",CONCATENATE(#REF!,","))</f>
        <v>#REF!</v>
      </c>
      <c r="EB159" s="52" t="e">
        <f>IF(#REF!&lt;&gt;"",#REF!&amp;",","")</f>
        <v>#REF!</v>
      </c>
      <c r="EC159" s="52" t="e">
        <f>IF(#REF!&lt;&gt;"",#REF!&amp;",","")</f>
        <v>#REF!</v>
      </c>
      <c r="ED159" s="52" t="e">
        <f>IF(#REF!&lt;&gt;"",#REF!&amp;",","")</f>
        <v>#REF!</v>
      </c>
      <c r="EE159" s="52" t="e">
        <f>IF(#REF!="","",CONCATENATE(#REF!,","))</f>
        <v>#REF!</v>
      </c>
      <c r="EF159" s="52" t="e">
        <f>IF(#REF!="","",CONCATENATE(#REF!,","))</f>
        <v>#REF!</v>
      </c>
      <c r="EG159" s="52" t="e">
        <f>IF(#REF!="","",CONCATENATE(#REF!,","))</f>
        <v>#REF!</v>
      </c>
      <c r="EK159" s="36"/>
      <c r="EW159" s="88">
        <f t="shared" ca="1" si="98"/>
        <v>14</v>
      </c>
    </row>
    <row r="160" spans="1:153" ht="15">
      <c r="A160" s="88">
        <f t="shared" ca="1" si="93"/>
        <v>4</v>
      </c>
      <c r="B160" s="21" t="str">
        <f t="shared" ca="1" si="88"/>
        <v>DB</v>
      </c>
      <c r="C160" s="7" t="str">
        <f t="shared" ca="1" si="84"/>
        <v/>
      </c>
      <c r="D160" s="34">
        <f t="shared" ca="1" si="85"/>
        <v>0</v>
      </c>
      <c r="E160" s="7" t="str">
        <f t="shared" si="86"/>
        <v/>
      </c>
      <c r="F160" s="33" t="str">
        <f t="shared" ca="1" si="89"/>
        <v>B</v>
      </c>
      <c r="G160" s="21">
        <f ca="1">COUNTIF($F$5:$F160,G$4)</f>
        <v>79</v>
      </c>
      <c r="H160" s="21">
        <f ca="1">COUNTIF($F$5:$F160,H$4)</f>
        <v>77</v>
      </c>
      <c r="I160" s="112">
        <f t="shared" ca="1" si="99"/>
        <v>1</v>
      </c>
      <c r="J160" s="112">
        <f t="shared" ca="1" si="100"/>
        <v>0</v>
      </c>
      <c r="K160" s="114" t="str">
        <f ca="1">IF($A160&lt;&gt;"",IF(AND(K159="PB",I160&gt;=$W$2),"Bet",IF(K159&lt;&gt;"",K159,IF(AND(I160=0,MAX(I$5:$I159)&gt;=$W$1),"PB",""))),"")</f>
        <v/>
      </c>
      <c r="L160" s="114" t="str">
        <f ca="1">IF($A160&lt;&gt;"",IF(AND(L159="PB",J160&gt;=$W$2),"Bet",IF(L159&lt;&gt;"",L159,IF(AND(J160=0,MAX(J$5:$J159)&gt;=$W$1),"PB",""))),"")</f>
        <v/>
      </c>
      <c r="M160" s="41">
        <f t="shared" ca="1" si="105"/>
        <v>1</v>
      </c>
      <c r="N160" s="34">
        <f t="shared" ca="1" si="121"/>
        <v>1</v>
      </c>
      <c r="O160" s="43" t="str">
        <f t="shared" ca="1" si="106"/>
        <v/>
      </c>
      <c r="P160" s="43" t="str">
        <f t="shared" ca="1" si="107"/>
        <v/>
      </c>
      <c r="Q160" s="21">
        <f t="shared" ca="1" si="108"/>
        <v>0</v>
      </c>
      <c r="R160" s="66">
        <f t="shared" ca="1" si="109"/>
        <v>0</v>
      </c>
      <c r="S160" s="33" t="str">
        <f t="shared" ca="1" si="90"/>
        <v>E</v>
      </c>
      <c r="T160" s="21">
        <f ca="1">COUNTIF($S$5:$S160,T$4)</f>
        <v>81</v>
      </c>
      <c r="U160" s="21">
        <f ca="1">COUNTIF($S$5:$S160,U$4)</f>
        <v>75</v>
      </c>
      <c r="V160" s="112">
        <f t="shared" ca="1" si="101"/>
        <v>0</v>
      </c>
      <c r="W160" s="112">
        <f t="shared" ca="1" si="102"/>
        <v>3</v>
      </c>
      <c r="X160" s="114" t="str">
        <f ca="1">IF($A160&lt;&gt;"",IF(AND(X159="PB",V160&gt;=$W$2),"Bet",IF(X159&lt;&gt;"",X159,IF(AND(V160=0,MAX($V$5:V159)&gt;=$W$1),"PB",""))),"")</f>
        <v/>
      </c>
      <c r="Y160" s="114" t="str">
        <f ca="1">IF($A160&lt;&gt;"",IF(AND(Y159="PB",W160&gt;=$W$2),"Bet",IF(Y159&lt;&gt;"",Y159,IF(AND(W160=0,MAX($W$5:W159)&gt;=$W$1),"PB",""))),"")</f>
        <v/>
      </c>
      <c r="Z160" s="41">
        <f t="shared" ca="1" si="110"/>
        <v>1</v>
      </c>
      <c r="AA160" s="34">
        <f t="shared" ca="1" si="122"/>
        <v>1</v>
      </c>
      <c r="AB160" s="43" t="str">
        <f t="shared" ca="1" si="111"/>
        <v/>
      </c>
      <c r="AC160" s="43" t="str">
        <f t="shared" ca="1" si="112"/>
        <v/>
      </c>
      <c r="AD160" s="21">
        <f t="shared" ca="1" si="113"/>
        <v>0</v>
      </c>
      <c r="AE160" s="66">
        <f t="shared" ca="1" si="114"/>
        <v>0</v>
      </c>
      <c r="AF160" s="33" t="str">
        <f t="shared" ca="1" si="91"/>
        <v>L</v>
      </c>
      <c r="AG160" s="21">
        <f ca="1">COUNTIF($AF$5:$AF160,AG$4)</f>
        <v>78</v>
      </c>
      <c r="AH160" s="21">
        <f ca="1">COUNTIF($AF$5:$AF160,AH$4)</f>
        <v>78</v>
      </c>
      <c r="AI160" s="112">
        <f t="shared" ca="1" si="103"/>
        <v>2</v>
      </c>
      <c r="AJ160" s="112">
        <f t="shared" ca="1" si="104"/>
        <v>0</v>
      </c>
      <c r="AK160" s="114" t="str">
        <f ca="1">IF($A160&lt;&gt;"",IF(AND(AK159="PB",AI160&gt;=$W$2),"Bet",IF(AK159&lt;&gt;"",AK159,IF(AND(AI160=0,MAX($AI$5:AI159)&gt;=$W$1),"PB",""))),"")</f>
        <v/>
      </c>
      <c r="AL160" s="114" t="str">
        <f ca="1">IF($A160&lt;&gt;"",IF(AND(AL159="PB",AJ160&gt;=$W$2),"Bet",IF(AL159&lt;&gt;"",AL159,IF(AND(AJ160=0,MAX($AJ$5:AJ159)&gt;=$W$1),"PB",""))),"")</f>
        <v/>
      </c>
      <c r="AM160" s="41">
        <f t="shared" ca="1" si="115"/>
        <v>1</v>
      </c>
      <c r="AN160" s="34">
        <f t="shared" ca="1" si="123"/>
        <v>1</v>
      </c>
      <c r="AO160" s="43" t="str">
        <f t="shared" ca="1" si="116"/>
        <v/>
      </c>
      <c r="AP160" s="43" t="str">
        <f t="shared" ca="1" si="117"/>
        <v/>
      </c>
      <c r="AQ160" s="21">
        <f t="shared" ca="1" si="118"/>
        <v>0</v>
      </c>
      <c r="AR160" s="66">
        <f t="shared" ca="1" si="119"/>
        <v>0</v>
      </c>
      <c r="AS160" s="89">
        <f t="shared" ca="1" si="92"/>
        <v>0</v>
      </c>
      <c r="AT160" s="34">
        <f t="shared" ca="1" si="120"/>
        <v>1</v>
      </c>
      <c r="AU160" s="24">
        <f t="shared" ca="1" si="94"/>
        <v>0</v>
      </c>
      <c r="AV160" s="17">
        <f t="shared" ca="1" si="95"/>
        <v>0</v>
      </c>
      <c r="AW160" s="44">
        <f t="shared" ca="1" si="96"/>
        <v>0</v>
      </c>
      <c r="AX160" s="15">
        <f t="shared" ca="1" si="97"/>
        <v>0</v>
      </c>
      <c r="AY160" s="44">
        <f t="shared" ca="1" si="87"/>
        <v>0</v>
      </c>
      <c r="AZ160" s="40"/>
      <c r="BA160" s="40"/>
      <c r="BB160" s="40"/>
      <c r="BC160" s="40"/>
      <c r="BD160" s="40"/>
      <c r="BE160" s="40"/>
      <c r="BF160" s="40"/>
      <c r="BG160" s="40"/>
      <c r="BH160" s="40"/>
      <c r="BI160" s="40"/>
      <c r="BJ160" s="40"/>
      <c r="BK160" s="40"/>
      <c r="BL160" s="40"/>
      <c r="BM160" s="40"/>
      <c r="BN160" s="40"/>
      <c r="BO160" s="40"/>
      <c r="BP160" s="40"/>
      <c r="BQ160" s="40"/>
      <c r="BR160" s="40"/>
      <c r="BS160" s="40"/>
      <c r="BT160" s="40"/>
      <c r="BU160" s="40"/>
      <c r="BV160" s="40"/>
      <c r="BW160" s="40"/>
      <c r="BX160" s="40"/>
      <c r="BY160" s="40"/>
      <c r="BZ160" s="40"/>
      <c r="CA160" s="40"/>
      <c r="CB160" s="40"/>
      <c r="CC160" s="40"/>
      <c r="CD160" s="40"/>
      <c r="CE160" s="40"/>
      <c r="CF160" s="40"/>
      <c r="CG160" s="40"/>
      <c r="CH160" s="40"/>
      <c r="CI160" s="40"/>
      <c r="CJ160" s="40"/>
      <c r="CK160" s="40"/>
      <c r="CL160" s="40"/>
      <c r="CM160" s="40"/>
      <c r="CN160" s="40"/>
      <c r="CO160" s="40"/>
      <c r="CP160" s="40"/>
      <c r="CQ160" s="40"/>
      <c r="CR160" s="40"/>
      <c r="CS160" s="40"/>
      <c r="CT160" s="40"/>
      <c r="CU160" s="40"/>
      <c r="CV160" s="40"/>
      <c r="CW160" s="40"/>
      <c r="CX160" s="40"/>
      <c r="CY160" s="40"/>
      <c r="CZ160" s="40"/>
      <c r="DA160" s="40"/>
      <c r="DB160" s="40"/>
      <c r="DC160" s="40"/>
      <c r="DD160" s="40"/>
      <c r="DE160" s="40"/>
      <c r="DF160" s="40"/>
      <c r="DG160" s="40"/>
      <c r="DH160" s="40"/>
      <c r="DI160" s="40"/>
      <c r="DJ160" s="40"/>
      <c r="DK160" s="40"/>
      <c r="DL160" s="40"/>
      <c r="DM160" s="40"/>
      <c r="DN160" s="40"/>
      <c r="DO160" s="40"/>
      <c r="DP160" s="40"/>
      <c r="DQ160" s="40"/>
      <c r="DR160" s="40"/>
      <c r="DS160" s="40"/>
      <c r="DT160" s="40"/>
      <c r="DU160" s="40"/>
      <c r="DV160" s="50" t="e">
        <f>IF(#REF!&lt;&gt;"",#REF!&amp;",","")</f>
        <v>#REF!</v>
      </c>
      <c r="DW160" s="50" t="e">
        <f>IF(#REF!&lt;&gt;"",#REF!&amp;",","")</f>
        <v>#REF!</v>
      </c>
      <c r="DX160" s="50" t="e">
        <f>IF(#REF!&lt;&gt;"",#REF!&amp;",","")</f>
        <v>#REF!</v>
      </c>
      <c r="DY160" s="50" t="e">
        <f>IF(#REF!="","",CONCATENATE(#REF!,","))</f>
        <v>#REF!</v>
      </c>
      <c r="DZ160" s="50" t="e">
        <f>IF(#REF!="","",CONCATENATE(#REF!,","))</f>
        <v>#REF!</v>
      </c>
      <c r="EA160" s="50" t="e">
        <f>IF(#REF!="","",CONCATENATE(#REF!,","))</f>
        <v>#REF!</v>
      </c>
      <c r="EB160" s="52" t="e">
        <f>IF(#REF!&lt;&gt;"",#REF!&amp;",","")</f>
        <v>#REF!</v>
      </c>
      <c r="EC160" s="52" t="e">
        <f>IF(#REF!&lt;&gt;"",#REF!&amp;",","")</f>
        <v>#REF!</v>
      </c>
      <c r="ED160" s="52" t="e">
        <f>IF(#REF!&lt;&gt;"",#REF!&amp;",","")</f>
        <v>#REF!</v>
      </c>
      <c r="EE160" s="52" t="e">
        <f>IF(#REF!="","",CONCATENATE(#REF!,","))</f>
        <v>#REF!</v>
      </c>
      <c r="EF160" s="52" t="e">
        <f>IF(#REF!="","",CONCATENATE(#REF!,","))</f>
        <v>#REF!</v>
      </c>
      <c r="EG160" s="52" t="e">
        <f>IF(#REF!="","",CONCATENATE(#REF!,","))</f>
        <v>#REF!</v>
      </c>
      <c r="EK160" s="36"/>
      <c r="EW160" s="88">
        <f t="shared" ca="1" si="98"/>
        <v>10</v>
      </c>
    </row>
    <row r="161" spans="1:153" ht="15">
      <c r="A161" s="88">
        <f t="shared" ca="1" si="93"/>
        <v>18</v>
      </c>
      <c r="B161" s="21" t="str">
        <f t="shared" ca="1" si="88"/>
        <v>DB</v>
      </c>
      <c r="C161" s="7" t="str">
        <f t="shared" ca="1" si="84"/>
        <v/>
      </c>
      <c r="D161" s="34">
        <f t="shared" ca="1" si="85"/>
        <v>0</v>
      </c>
      <c r="E161" s="7" t="str">
        <f t="shared" si="86"/>
        <v/>
      </c>
      <c r="F161" s="33" t="str">
        <f t="shared" ca="1" si="89"/>
        <v>R</v>
      </c>
      <c r="G161" s="21">
        <f ca="1">COUNTIF($F$5:$F161,G$4)</f>
        <v>80</v>
      </c>
      <c r="H161" s="21">
        <f ca="1">COUNTIF($F$5:$F161,H$4)</f>
        <v>77</v>
      </c>
      <c r="I161" s="112">
        <f t="shared" ca="1" si="99"/>
        <v>0</v>
      </c>
      <c r="J161" s="112">
        <f t="shared" ca="1" si="100"/>
        <v>1</v>
      </c>
      <c r="K161" s="114" t="str">
        <f ca="1">IF($A161&lt;&gt;"",IF(AND(K160="PB",I161&gt;=$W$2),"Bet",IF(K160&lt;&gt;"",K160,IF(AND(I161=0,MAX(I$5:$I160)&gt;=$W$1),"PB",""))),"")</f>
        <v/>
      </c>
      <c r="L161" s="114" t="str">
        <f ca="1">IF($A161&lt;&gt;"",IF(AND(L160="PB",J161&gt;=$W$2),"Bet",IF(L160&lt;&gt;"",L160,IF(AND(J161=0,MAX(J$5:$J160)&gt;=$W$1),"PB",""))),"")</f>
        <v/>
      </c>
      <c r="M161" s="41">
        <f t="shared" ca="1" si="105"/>
        <v>1</v>
      </c>
      <c r="N161" s="34">
        <f t="shared" ca="1" si="121"/>
        <v>1</v>
      </c>
      <c r="O161" s="43" t="str">
        <f t="shared" ca="1" si="106"/>
        <v/>
      </c>
      <c r="P161" s="43" t="str">
        <f t="shared" ca="1" si="107"/>
        <v/>
      </c>
      <c r="Q161" s="21">
        <f t="shared" ca="1" si="108"/>
        <v>0</v>
      </c>
      <c r="R161" s="66">
        <f t="shared" ca="1" si="109"/>
        <v>0</v>
      </c>
      <c r="S161" s="33" t="str">
        <f t="shared" ca="1" si="90"/>
        <v>E</v>
      </c>
      <c r="T161" s="21">
        <f ca="1">COUNTIF($S$5:$S161,T$4)</f>
        <v>82</v>
      </c>
      <c r="U161" s="21">
        <f ca="1">COUNTIF($S$5:$S161,U$4)</f>
        <v>75</v>
      </c>
      <c r="V161" s="112">
        <f t="shared" ca="1" si="101"/>
        <v>0</v>
      </c>
      <c r="W161" s="112">
        <f t="shared" ca="1" si="102"/>
        <v>4</v>
      </c>
      <c r="X161" s="114" t="str">
        <f ca="1">IF($A161&lt;&gt;"",IF(AND(X160="PB",V161&gt;=$W$2),"Bet",IF(X160&lt;&gt;"",X160,IF(AND(V161=0,MAX($V$5:V160)&gt;=$W$1),"PB",""))),"")</f>
        <v/>
      </c>
      <c r="Y161" s="114" t="str">
        <f ca="1">IF($A161&lt;&gt;"",IF(AND(Y160="PB",W161&gt;=$W$2),"Bet",IF(Y160&lt;&gt;"",Y160,IF(AND(W161=0,MAX($W$5:W160)&gt;=$W$1),"PB",""))),"")</f>
        <v/>
      </c>
      <c r="Z161" s="41">
        <f t="shared" ca="1" si="110"/>
        <v>1</v>
      </c>
      <c r="AA161" s="34">
        <f t="shared" ca="1" si="122"/>
        <v>1</v>
      </c>
      <c r="AB161" s="43" t="str">
        <f t="shared" ca="1" si="111"/>
        <v/>
      </c>
      <c r="AC161" s="43" t="str">
        <f t="shared" ca="1" si="112"/>
        <v/>
      </c>
      <c r="AD161" s="21">
        <f t="shared" ca="1" si="113"/>
        <v>0</v>
      </c>
      <c r="AE161" s="66">
        <f t="shared" ca="1" si="114"/>
        <v>0</v>
      </c>
      <c r="AF161" s="33" t="str">
        <f t="shared" ca="1" si="91"/>
        <v>L</v>
      </c>
      <c r="AG161" s="21">
        <f ca="1">COUNTIF($AF$5:$AF161,AG$4)</f>
        <v>78</v>
      </c>
      <c r="AH161" s="21">
        <f ca="1">COUNTIF($AF$5:$AF161,AH$4)</f>
        <v>79</v>
      </c>
      <c r="AI161" s="112">
        <f t="shared" ca="1" si="103"/>
        <v>3</v>
      </c>
      <c r="AJ161" s="112">
        <f t="shared" ca="1" si="104"/>
        <v>0</v>
      </c>
      <c r="AK161" s="114" t="str">
        <f ca="1">IF($A161&lt;&gt;"",IF(AND(AK160="PB",AI161&gt;=$W$2),"Bet",IF(AK160&lt;&gt;"",AK160,IF(AND(AI161=0,MAX($AI$5:AI160)&gt;=$W$1),"PB",""))),"")</f>
        <v/>
      </c>
      <c r="AL161" s="114" t="str">
        <f ca="1">IF($A161&lt;&gt;"",IF(AND(AL160="PB",AJ161&gt;=$W$2),"Bet",IF(AL160&lt;&gt;"",AL160,IF(AND(AJ161=0,MAX($AJ$5:AJ160)&gt;=$W$1),"PB",""))),"")</f>
        <v/>
      </c>
      <c r="AM161" s="41">
        <f t="shared" ca="1" si="115"/>
        <v>1</v>
      </c>
      <c r="AN161" s="34">
        <f t="shared" ca="1" si="123"/>
        <v>1</v>
      </c>
      <c r="AO161" s="43" t="str">
        <f t="shared" ca="1" si="116"/>
        <v/>
      </c>
      <c r="AP161" s="43" t="str">
        <f t="shared" ca="1" si="117"/>
        <v/>
      </c>
      <c r="AQ161" s="21">
        <f t="shared" ca="1" si="118"/>
        <v>0</v>
      </c>
      <c r="AR161" s="66">
        <f t="shared" ca="1" si="119"/>
        <v>0</v>
      </c>
      <c r="AS161" s="89">
        <f t="shared" ca="1" si="92"/>
        <v>0</v>
      </c>
      <c r="AT161" s="34">
        <f t="shared" ca="1" si="120"/>
        <v>1</v>
      </c>
      <c r="AU161" s="24">
        <f t="shared" ca="1" si="94"/>
        <v>0</v>
      </c>
      <c r="AV161" s="17">
        <f t="shared" ca="1" si="95"/>
        <v>0</v>
      </c>
      <c r="AW161" s="44">
        <f t="shared" ca="1" si="96"/>
        <v>0</v>
      </c>
      <c r="AX161" s="15">
        <f t="shared" ca="1" si="97"/>
        <v>0</v>
      </c>
      <c r="AY161" s="44">
        <f t="shared" ca="1" si="87"/>
        <v>0</v>
      </c>
      <c r="AZ161" s="40"/>
      <c r="BA161" s="40"/>
      <c r="BB161" s="40"/>
      <c r="BC161" s="40"/>
      <c r="BD161" s="40"/>
      <c r="BE161" s="40"/>
      <c r="BF161" s="40"/>
      <c r="BG161" s="40"/>
      <c r="BH161" s="40"/>
      <c r="BI161" s="40"/>
      <c r="BJ161" s="40"/>
      <c r="BK161" s="40"/>
      <c r="BL161" s="40"/>
      <c r="BM161" s="40"/>
      <c r="BN161" s="40"/>
      <c r="BO161" s="40"/>
      <c r="BP161" s="40"/>
      <c r="BQ161" s="40"/>
      <c r="BR161" s="40"/>
      <c r="BS161" s="40"/>
      <c r="BT161" s="40"/>
      <c r="BU161" s="40"/>
      <c r="BV161" s="40"/>
      <c r="BW161" s="40"/>
      <c r="BX161" s="40"/>
      <c r="BY161" s="40"/>
      <c r="BZ161" s="40"/>
      <c r="CA161" s="40"/>
      <c r="CB161" s="40"/>
      <c r="CC161" s="40"/>
      <c r="CD161" s="40"/>
      <c r="CE161" s="40"/>
      <c r="CF161" s="40"/>
      <c r="CG161" s="40"/>
      <c r="CH161" s="40"/>
      <c r="CI161" s="40"/>
      <c r="CJ161" s="40"/>
      <c r="CK161" s="40"/>
      <c r="CL161" s="40"/>
      <c r="CM161" s="40"/>
      <c r="CN161" s="40"/>
      <c r="CO161" s="40"/>
      <c r="CP161" s="40"/>
      <c r="CQ161" s="40"/>
      <c r="CR161" s="40"/>
      <c r="CS161" s="40"/>
      <c r="CT161" s="40"/>
      <c r="CU161" s="40"/>
      <c r="CV161" s="40"/>
      <c r="CW161" s="40"/>
      <c r="CX161" s="40"/>
      <c r="CY161" s="40"/>
      <c r="CZ161" s="40"/>
      <c r="DA161" s="40"/>
      <c r="DB161" s="40"/>
      <c r="DC161" s="40"/>
      <c r="DD161" s="40"/>
      <c r="DE161" s="40"/>
      <c r="DF161" s="40"/>
      <c r="DG161" s="40"/>
      <c r="DH161" s="40"/>
      <c r="DI161" s="40"/>
      <c r="DJ161" s="40"/>
      <c r="DK161" s="40"/>
      <c r="DL161" s="40"/>
      <c r="DM161" s="40"/>
      <c r="DN161" s="40"/>
      <c r="DO161" s="40"/>
      <c r="DP161" s="40"/>
      <c r="DQ161" s="40"/>
      <c r="DR161" s="40"/>
      <c r="DS161" s="40"/>
      <c r="DT161" s="40"/>
      <c r="DU161" s="40"/>
      <c r="DV161" s="50" t="e">
        <f>IF(#REF!&lt;&gt;"",#REF!&amp;",","")</f>
        <v>#REF!</v>
      </c>
      <c r="DW161" s="50" t="e">
        <f>IF(#REF!&lt;&gt;"",#REF!&amp;",","")</f>
        <v>#REF!</v>
      </c>
      <c r="DX161" s="50" t="e">
        <f>IF(#REF!&lt;&gt;"",#REF!&amp;",","")</f>
        <v>#REF!</v>
      </c>
      <c r="DY161" s="50" t="e">
        <f>IF(#REF!="","",CONCATENATE(#REF!,","))</f>
        <v>#REF!</v>
      </c>
      <c r="DZ161" s="50" t="e">
        <f>IF(#REF!="","",CONCATENATE(#REF!,","))</f>
        <v>#REF!</v>
      </c>
      <c r="EA161" s="50" t="e">
        <f>IF(#REF!="","",CONCATENATE(#REF!,","))</f>
        <v>#REF!</v>
      </c>
      <c r="EB161" s="52" t="e">
        <f>IF(#REF!&lt;&gt;"",#REF!&amp;",","")</f>
        <v>#REF!</v>
      </c>
      <c r="EC161" s="52" t="e">
        <f>IF(#REF!&lt;&gt;"",#REF!&amp;",","")</f>
        <v>#REF!</v>
      </c>
      <c r="ED161" s="52" t="e">
        <f>IF(#REF!&lt;&gt;"",#REF!&amp;",","")</f>
        <v>#REF!</v>
      </c>
      <c r="EE161" s="52" t="e">
        <f>IF(#REF!="","",CONCATENATE(#REF!,","))</f>
        <v>#REF!</v>
      </c>
      <c r="EF161" s="52" t="e">
        <f>IF(#REF!="","",CONCATENATE(#REF!,","))</f>
        <v>#REF!</v>
      </c>
      <c r="EG161" s="52" t="e">
        <f>IF(#REF!="","",CONCATENATE(#REF!,","))</f>
        <v>#REF!</v>
      </c>
      <c r="EK161" s="36"/>
      <c r="EW161" s="88">
        <f t="shared" ca="1" si="98"/>
        <v>36</v>
      </c>
    </row>
    <row r="162" spans="1:153" ht="15">
      <c r="A162" s="88">
        <f t="shared" ca="1" si="93"/>
        <v>30</v>
      </c>
      <c r="B162" s="21" t="str">
        <f t="shared" ca="1" si="88"/>
        <v>DB</v>
      </c>
      <c r="C162" s="7" t="str">
        <f t="shared" ca="1" si="84"/>
        <v/>
      </c>
      <c r="D162" s="34">
        <f t="shared" ca="1" si="85"/>
        <v>0</v>
      </c>
      <c r="E162" s="7" t="str">
        <f t="shared" si="86"/>
        <v/>
      </c>
      <c r="F162" s="33" t="str">
        <f t="shared" ca="1" si="89"/>
        <v>R</v>
      </c>
      <c r="G162" s="21">
        <f ca="1">COUNTIF($F$5:$F162,G$4)</f>
        <v>81</v>
      </c>
      <c r="H162" s="21">
        <f ca="1">COUNTIF($F$5:$F162,H$4)</f>
        <v>77</v>
      </c>
      <c r="I162" s="112">
        <f t="shared" ca="1" si="99"/>
        <v>0</v>
      </c>
      <c r="J162" s="112">
        <f t="shared" ca="1" si="100"/>
        <v>2</v>
      </c>
      <c r="K162" s="114" t="str">
        <f ca="1">IF($A162&lt;&gt;"",IF(AND(K161="PB",I162&gt;=$W$2),"Bet",IF(K161&lt;&gt;"",K161,IF(AND(I162=0,MAX(I$5:$I161)&gt;=$W$1),"PB",""))),"")</f>
        <v/>
      </c>
      <c r="L162" s="114" t="str">
        <f ca="1">IF($A162&lt;&gt;"",IF(AND(L161="PB",J162&gt;=$W$2),"Bet",IF(L161&lt;&gt;"",L161,IF(AND(J162=0,MAX(J$5:$J161)&gt;=$W$1),"PB",""))),"")</f>
        <v/>
      </c>
      <c r="M162" s="41">
        <f t="shared" ca="1" si="105"/>
        <v>1</v>
      </c>
      <c r="N162" s="34">
        <f t="shared" ca="1" si="121"/>
        <v>1</v>
      </c>
      <c r="O162" s="43" t="str">
        <f t="shared" ca="1" si="106"/>
        <v/>
      </c>
      <c r="P162" s="43" t="str">
        <f t="shared" ca="1" si="107"/>
        <v/>
      </c>
      <c r="Q162" s="21">
        <f t="shared" ca="1" si="108"/>
        <v>0</v>
      </c>
      <c r="R162" s="66">
        <f t="shared" ca="1" si="109"/>
        <v>0</v>
      </c>
      <c r="S162" s="33" t="str">
        <f t="shared" ca="1" si="90"/>
        <v>E</v>
      </c>
      <c r="T162" s="21">
        <f ca="1">COUNTIF($S$5:$S162,T$4)</f>
        <v>83</v>
      </c>
      <c r="U162" s="21">
        <f ca="1">COUNTIF($S$5:$S162,U$4)</f>
        <v>75</v>
      </c>
      <c r="V162" s="112">
        <f t="shared" ca="1" si="101"/>
        <v>0</v>
      </c>
      <c r="W162" s="112">
        <f t="shared" ca="1" si="102"/>
        <v>5</v>
      </c>
      <c r="X162" s="114" t="str">
        <f ca="1">IF($A162&lt;&gt;"",IF(AND(X161="PB",V162&gt;=$W$2),"Bet",IF(X161&lt;&gt;"",X161,IF(AND(V162=0,MAX($V$5:V161)&gt;=$W$1),"PB",""))),"")</f>
        <v/>
      </c>
      <c r="Y162" s="114" t="str">
        <f ca="1">IF($A162&lt;&gt;"",IF(AND(Y161="PB",W162&gt;=$W$2),"Bet",IF(Y161&lt;&gt;"",Y161,IF(AND(W162=0,MAX($W$5:W161)&gt;=$W$1),"PB",""))),"")</f>
        <v/>
      </c>
      <c r="Z162" s="41">
        <f t="shared" ca="1" si="110"/>
        <v>1</v>
      </c>
      <c r="AA162" s="34">
        <f t="shared" ca="1" si="122"/>
        <v>1</v>
      </c>
      <c r="AB162" s="43" t="str">
        <f t="shared" ca="1" si="111"/>
        <v/>
      </c>
      <c r="AC162" s="43" t="str">
        <f t="shared" ca="1" si="112"/>
        <v/>
      </c>
      <c r="AD162" s="21">
        <f t="shared" ca="1" si="113"/>
        <v>0</v>
      </c>
      <c r="AE162" s="66">
        <f t="shared" ca="1" si="114"/>
        <v>0</v>
      </c>
      <c r="AF162" s="33" t="str">
        <f t="shared" ca="1" si="91"/>
        <v>H</v>
      </c>
      <c r="AG162" s="21">
        <f ca="1">COUNTIF($AF$5:$AF162,AG$4)</f>
        <v>79</v>
      </c>
      <c r="AH162" s="21">
        <f ca="1">COUNTIF($AF$5:$AF162,AH$4)</f>
        <v>79</v>
      </c>
      <c r="AI162" s="112">
        <f t="shared" ca="1" si="103"/>
        <v>0</v>
      </c>
      <c r="AJ162" s="112">
        <f t="shared" ca="1" si="104"/>
        <v>1</v>
      </c>
      <c r="AK162" s="114" t="str">
        <f ca="1">IF($A162&lt;&gt;"",IF(AND(AK161="PB",AI162&gt;=$W$2),"Bet",IF(AK161&lt;&gt;"",AK161,IF(AND(AI162=0,MAX($AI$5:AI161)&gt;=$W$1),"PB",""))),"")</f>
        <v/>
      </c>
      <c r="AL162" s="114" t="str">
        <f ca="1">IF($A162&lt;&gt;"",IF(AND(AL161="PB",AJ162&gt;=$W$2),"Bet",IF(AL161&lt;&gt;"",AL161,IF(AND(AJ162=0,MAX($AJ$5:AJ161)&gt;=$W$1),"PB",""))),"")</f>
        <v/>
      </c>
      <c r="AM162" s="41">
        <f t="shared" ca="1" si="115"/>
        <v>1</v>
      </c>
      <c r="AN162" s="34">
        <f t="shared" ca="1" si="123"/>
        <v>1</v>
      </c>
      <c r="AO162" s="43" t="str">
        <f t="shared" ca="1" si="116"/>
        <v/>
      </c>
      <c r="AP162" s="43" t="str">
        <f t="shared" ca="1" si="117"/>
        <v/>
      </c>
      <c r="AQ162" s="21">
        <f t="shared" ca="1" si="118"/>
        <v>0</v>
      </c>
      <c r="AR162" s="66">
        <f t="shared" ca="1" si="119"/>
        <v>0</v>
      </c>
      <c r="AS162" s="89">
        <f t="shared" ca="1" si="92"/>
        <v>0</v>
      </c>
      <c r="AT162" s="34">
        <f t="shared" ca="1" si="120"/>
        <v>1</v>
      </c>
      <c r="AU162" s="24">
        <f t="shared" ca="1" si="94"/>
        <v>0</v>
      </c>
      <c r="AV162" s="17">
        <f t="shared" ca="1" si="95"/>
        <v>0</v>
      </c>
      <c r="AW162" s="44">
        <f t="shared" ca="1" si="96"/>
        <v>0</v>
      </c>
      <c r="AX162" s="15">
        <f t="shared" ca="1" si="97"/>
        <v>0</v>
      </c>
      <c r="AY162" s="44">
        <f t="shared" ca="1" si="87"/>
        <v>0</v>
      </c>
      <c r="AZ162" s="40"/>
      <c r="BA162" s="40"/>
      <c r="BB162" s="40"/>
      <c r="BC162" s="40"/>
      <c r="BD162" s="40"/>
      <c r="BE162" s="40"/>
      <c r="BF162" s="40"/>
      <c r="BG162" s="40"/>
      <c r="BH162" s="40"/>
      <c r="BI162" s="40"/>
      <c r="BJ162" s="40"/>
      <c r="BK162" s="40"/>
      <c r="BL162" s="40"/>
      <c r="BM162" s="40"/>
      <c r="BN162" s="40"/>
      <c r="BO162" s="40"/>
      <c r="BP162" s="40"/>
      <c r="BQ162" s="40"/>
      <c r="BR162" s="40"/>
      <c r="BS162" s="40"/>
      <c r="BT162" s="40"/>
      <c r="BU162" s="40"/>
      <c r="BV162" s="40"/>
      <c r="BW162" s="40"/>
      <c r="BX162" s="40"/>
      <c r="BY162" s="40"/>
      <c r="BZ162" s="40"/>
      <c r="CA162" s="40"/>
      <c r="CB162" s="40"/>
      <c r="CC162" s="40"/>
      <c r="CD162" s="40"/>
      <c r="CE162" s="40"/>
      <c r="CF162" s="40"/>
      <c r="CG162" s="40"/>
      <c r="CH162" s="40"/>
      <c r="CI162" s="40"/>
      <c r="CJ162" s="40"/>
      <c r="CK162" s="40"/>
      <c r="CL162" s="40"/>
      <c r="CM162" s="40"/>
      <c r="CN162" s="40"/>
      <c r="CO162" s="40"/>
      <c r="CP162" s="40"/>
      <c r="CQ162" s="40"/>
      <c r="CR162" s="40"/>
      <c r="CS162" s="40"/>
      <c r="CT162" s="40"/>
      <c r="CU162" s="40"/>
      <c r="CV162" s="40"/>
      <c r="CW162" s="40"/>
      <c r="CX162" s="40"/>
      <c r="CY162" s="40"/>
      <c r="CZ162" s="40"/>
      <c r="DA162" s="40"/>
      <c r="DB162" s="40"/>
      <c r="DC162" s="40"/>
      <c r="DD162" s="40"/>
      <c r="DE162" s="40"/>
      <c r="DF162" s="40"/>
      <c r="DG162" s="40"/>
      <c r="DH162" s="40"/>
      <c r="DI162" s="40"/>
      <c r="DJ162" s="40"/>
      <c r="DK162" s="40"/>
      <c r="DL162" s="40"/>
      <c r="DM162" s="40"/>
      <c r="DN162" s="40"/>
      <c r="DO162" s="40"/>
      <c r="DP162" s="40"/>
      <c r="DQ162" s="40"/>
      <c r="DR162" s="40"/>
      <c r="DS162" s="40"/>
      <c r="DT162" s="40"/>
      <c r="DU162" s="40"/>
      <c r="DV162" s="50" t="e">
        <f>IF(#REF!&lt;&gt;"",#REF!&amp;",","")</f>
        <v>#REF!</v>
      </c>
      <c r="DW162" s="50" t="e">
        <f>IF(#REF!&lt;&gt;"",#REF!&amp;",","")</f>
        <v>#REF!</v>
      </c>
      <c r="DX162" s="50" t="e">
        <f>IF(#REF!&lt;&gt;"",#REF!&amp;",","")</f>
        <v>#REF!</v>
      </c>
      <c r="DY162" s="50" t="e">
        <f>IF(#REF!="","",CONCATENATE(#REF!,","))</f>
        <v>#REF!</v>
      </c>
      <c r="DZ162" s="50" t="e">
        <f>IF(#REF!="","",CONCATENATE(#REF!,","))</f>
        <v>#REF!</v>
      </c>
      <c r="EA162" s="50" t="e">
        <f>IF(#REF!="","",CONCATENATE(#REF!,","))</f>
        <v>#REF!</v>
      </c>
      <c r="EB162" s="52" t="e">
        <f>IF(#REF!&lt;&gt;"",#REF!&amp;",","")</f>
        <v>#REF!</v>
      </c>
      <c r="EC162" s="52" t="e">
        <f>IF(#REF!&lt;&gt;"",#REF!&amp;",","")</f>
        <v>#REF!</v>
      </c>
      <c r="ED162" s="52" t="e">
        <f>IF(#REF!&lt;&gt;"",#REF!&amp;",","")</f>
        <v>#REF!</v>
      </c>
      <c r="EE162" s="52" t="e">
        <f>IF(#REF!="","",CONCATENATE(#REF!,","))</f>
        <v>#REF!</v>
      </c>
      <c r="EF162" s="52" t="e">
        <f>IF(#REF!="","",CONCATENATE(#REF!,","))</f>
        <v>#REF!</v>
      </c>
      <c r="EG162" s="52" t="e">
        <f>IF(#REF!="","",CONCATENATE(#REF!,","))</f>
        <v>#REF!</v>
      </c>
      <c r="EK162" s="36"/>
      <c r="EW162" s="88">
        <f t="shared" ca="1" si="98"/>
        <v>18</v>
      </c>
    </row>
    <row r="163" spans="1:153" ht="15">
      <c r="A163" s="88">
        <f t="shared" ca="1" si="93"/>
        <v>3</v>
      </c>
      <c r="B163" s="21" t="str">
        <f t="shared" ca="1" si="88"/>
        <v>DB</v>
      </c>
      <c r="C163" s="7" t="str">
        <f t="shared" ca="1" si="84"/>
        <v/>
      </c>
      <c r="D163" s="34">
        <f t="shared" ca="1" si="85"/>
        <v>0</v>
      </c>
      <c r="E163" s="7" t="str">
        <f t="shared" si="86"/>
        <v/>
      </c>
      <c r="F163" s="33" t="str">
        <f t="shared" ca="1" si="89"/>
        <v>R</v>
      </c>
      <c r="G163" s="21">
        <f ca="1">COUNTIF($F$5:$F163,G$4)</f>
        <v>82</v>
      </c>
      <c r="H163" s="21">
        <f ca="1">COUNTIF($F$5:$F163,H$4)</f>
        <v>77</v>
      </c>
      <c r="I163" s="112">
        <f t="shared" ca="1" si="99"/>
        <v>0</v>
      </c>
      <c r="J163" s="112">
        <f t="shared" ca="1" si="100"/>
        <v>3</v>
      </c>
      <c r="K163" s="114" t="str">
        <f ca="1">IF($A163&lt;&gt;"",IF(AND(K162="PB",I163&gt;=$W$2),"Bet",IF(K162&lt;&gt;"",K162,IF(AND(I163=0,MAX(I$5:$I162)&gt;=$W$1),"PB",""))),"")</f>
        <v/>
      </c>
      <c r="L163" s="114" t="str">
        <f ca="1">IF($A163&lt;&gt;"",IF(AND(L162="PB",J163&gt;=$W$2),"Bet",IF(L162&lt;&gt;"",L162,IF(AND(J163=0,MAX(J$5:$J162)&gt;=$W$1),"PB",""))),"")</f>
        <v/>
      </c>
      <c r="M163" s="41">
        <f t="shared" ca="1" si="105"/>
        <v>1</v>
      </c>
      <c r="N163" s="34">
        <f t="shared" ca="1" si="121"/>
        <v>1</v>
      </c>
      <c r="O163" s="43" t="str">
        <f t="shared" ca="1" si="106"/>
        <v/>
      </c>
      <c r="P163" s="43" t="str">
        <f t="shared" ca="1" si="107"/>
        <v/>
      </c>
      <c r="Q163" s="21">
        <f t="shared" ca="1" si="108"/>
        <v>0</v>
      </c>
      <c r="R163" s="66">
        <f t="shared" ca="1" si="109"/>
        <v>0</v>
      </c>
      <c r="S163" s="33" t="str">
        <f t="shared" ca="1" si="90"/>
        <v>O</v>
      </c>
      <c r="T163" s="21">
        <f ca="1">COUNTIF($S$5:$S163,T$4)</f>
        <v>83</v>
      </c>
      <c r="U163" s="21">
        <f ca="1">COUNTIF($S$5:$S163,U$4)</f>
        <v>76</v>
      </c>
      <c r="V163" s="112">
        <f t="shared" ca="1" si="101"/>
        <v>1</v>
      </c>
      <c r="W163" s="112">
        <f t="shared" ca="1" si="102"/>
        <v>0</v>
      </c>
      <c r="X163" s="114" t="str">
        <f ca="1">IF($A163&lt;&gt;"",IF(AND(X162="PB",V163&gt;=$W$2),"Bet",IF(X162&lt;&gt;"",X162,IF(AND(V163=0,MAX($V$5:V162)&gt;=$W$1),"PB",""))),"")</f>
        <v/>
      </c>
      <c r="Y163" s="114" t="str">
        <f ca="1">IF($A163&lt;&gt;"",IF(AND(Y162="PB",W163&gt;=$W$2),"Bet",IF(Y162&lt;&gt;"",Y162,IF(AND(W163=0,MAX($W$5:W162)&gt;=$W$1),"PB",""))),"")</f>
        <v/>
      </c>
      <c r="Z163" s="41">
        <f t="shared" ca="1" si="110"/>
        <v>1</v>
      </c>
      <c r="AA163" s="34">
        <f t="shared" ca="1" si="122"/>
        <v>1</v>
      </c>
      <c r="AB163" s="43" t="str">
        <f t="shared" ca="1" si="111"/>
        <v/>
      </c>
      <c r="AC163" s="43" t="str">
        <f t="shared" ca="1" si="112"/>
        <v/>
      </c>
      <c r="AD163" s="21">
        <f t="shared" ca="1" si="113"/>
        <v>0</v>
      </c>
      <c r="AE163" s="66">
        <f t="shared" ca="1" si="114"/>
        <v>0</v>
      </c>
      <c r="AF163" s="33" t="str">
        <f t="shared" ca="1" si="91"/>
        <v>L</v>
      </c>
      <c r="AG163" s="21">
        <f ca="1">COUNTIF($AF$5:$AF163,AG$4)</f>
        <v>79</v>
      </c>
      <c r="AH163" s="21">
        <f ca="1">COUNTIF($AF$5:$AF163,AH$4)</f>
        <v>80</v>
      </c>
      <c r="AI163" s="112">
        <f t="shared" ca="1" si="103"/>
        <v>1</v>
      </c>
      <c r="AJ163" s="112">
        <f t="shared" ca="1" si="104"/>
        <v>0</v>
      </c>
      <c r="AK163" s="114" t="str">
        <f ca="1">IF($A163&lt;&gt;"",IF(AND(AK162="PB",AI163&gt;=$W$2),"Bet",IF(AK162&lt;&gt;"",AK162,IF(AND(AI163=0,MAX($AI$5:AI162)&gt;=$W$1),"PB",""))),"")</f>
        <v/>
      </c>
      <c r="AL163" s="114" t="str">
        <f ca="1">IF($A163&lt;&gt;"",IF(AND(AL162="PB",AJ163&gt;=$W$2),"Bet",IF(AL162&lt;&gt;"",AL162,IF(AND(AJ163=0,MAX($AJ$5:AJ162)&gt;=$W$1),"PB",""))),"")</f>
        <v/>
      </c>
      <c r="AM163" s="41">
        <f t="shared" ca="1" si="115"/>
        <v>1</v>
      </c>
      <c r="AN163" s="34">
        <f t="shared" ca="1" si="123"/>
        <v>1</v>
      </c>
      <c r="AO163" s="43" t="str">
        <f t="shared" ca="1" si="116"/>
        <v/>
      </c>
      <c r="AP163" s="43" t="str">
        <f t="shared" ca="1" si="117"/>
        <v/>
      </c>
      <c r="AQ163" s="21">
        <f t="shared" ca="1" si="118"/>
        <v>0</v>
      </c>
      <c r="AR163" s="66">
        <f t="shared" ca="1" si="119"/>
        <v>0</v>
      </c>
      <c r="AS163" s="89">
        <f t="shared" ca="1" si="92"/>
        <v>0</v>
      </c>
      <c r="AT163" s="34">
        <f t="shared" ca="1" si="120"/>
        <v>1</v>
      </c>
      <c r="AU163" s="24">
        <f t="shared" ca="1" si="94"/>
        <v>0</v>
      </c>
      <c r="AV163" s="17">
        <f t="shared" ca="1" si="95"/>
        <v>0</v>
      </c>
      <c r="AW163" s="44">
        <f t="shared" ca="1" si="96"/>
        <v>0</v>
      </c>
      <c r="AX163" s="15">
        <f t="shared" ca="1" si="97"/>
        <v>0</v>
      </c>
      <c r="AY163" s="44">
        <f t="shared" ca="1" si="87"/>
        <v>0</v>
      </c>
      <c r="AZ163" s="40"/>
      <c r="BA163" s="40"/>
      <c r="BB163" s="40"/>
      <c r="BC163" s="40"/>
      <c r="BD163" s="40"/>
      <c r="BE163" s="40"/>
      <c r="BF163" s="40"/>
      <c r="BG163" s="40"/>
      <c r="BH163" s="40"/>
      <c r="BI163" s="40"/>
      <c r="BJ163" s="40"/>
      <c r="BK163" s="40"/>
      <c r="BL163" s="40"/>
      <c r="BM163" s="40"/>
      <c r="BN163" s="40"/>
      <c r="BO163" s="40"/>
      <c r="BP163" s="40"/>
      <c r="BQ163" s="40"/>
      <c r="BR163" s="40"/>
      <c r="BS163" s="40"/>
      <c r="BT163" s="40"/>
      <c r="BU163" s="40"/>
      <c r="BV163" s="40"/>
      <c r="BW163" s="40"/>
      <c r="BX163" s="40"/>
      <c r="BY163" s="40"/>
      <c r="BZ163" s="40"/>
      <c r="CA163" s="40"/>
      <c r="CB163" s="40"/>
      <c r="CC163" s="40"/>
      <c r="CD163" s="40"/>
      <c r="CE163" s="40"/>
      <c r="CF163" s="40"/>
      <c r="CG163" s="40"/>
      <c r="CH163" s="40"/>
      <c r="CI163" s="40"/>
      <c r="CJ163" s="40"/>
      <c r="CK163" s="40"/>
      <c r="CL163" s="40"/>
      <c r="CM163" s="40"/>
      <c r="CN163" s="40"/>
      <c r="CO163" s="40"/>
      <c r="CP163" s="40"/>
      <c r="CQ163" s="40"/>
      <c r="CR163" s="40"/>
      <c r="CS163" s="40"/>
      <c r="CT163" s="40"/>
      <c r="CU163" s="40"/>
      <c r="CV163" s="40"/>
      <c r="CW163" s="40"/>
      <c r="CX163" s="40"/>
      <c r="CY163" s="40"/>
      <c r="CZ163" s="40"/>
      <c r="DA163" s="40"/>
      <c r="DB163" s="40"/>
      <c r="DC163" s="40"/>
      <c r="DD163" s="40"/>
      <c r="DE163" s="40"/>
      <c r="DF163" s="40"/>
      <c r="DG163" s="40"/>
      <c r="DH163" s="40"/>
      <c r="DI163" s="40"/>
      <c r="DJ163" s="40"/>
      <c r="DK163" s="40"/>
      <c r="DL163" s="40"/>
      <c r="DM163" s="40"/>
      <c r="DN163" s="40"/>
      <c r="DO163" s="40"/>
      <c r="DP163" s="40"/>
      <c r="DQ163" s="40"/>
      <c r="DR163" s="40"/>
      <c r="DS163" s="40"/>
      <c r="DT163" s="40"/>
      <c r="DU163" s="40"/>
      <c r="DV163" s="50" t="e">
        <f>IF(#REF!&lt;&gt;"",#REF!&amp;",","")</f>
        <v>#REF!</v>
      </c>
      <c r="DW163" s="50" t="e">
        <f>IF(#REF!&lt;&gt;"",#REF!&amp;",","")</f>
        <v>#REF!</v>
      </c>
      <c r="DX163" s="50" t="e">
        <f>IF(#REF!&lt;&gt;"",#REF!&amp;",","")</f>
        <v>#REF!</v>
      </c>
      <c r="DY163" s="50" t="e">
        <f>IF(#REF!="","",CONCATENATE(#REF!,","))</f>
        <v>#REF!</v>
      </c>
      <c r="DZ163" s="50" t="e">
        <f>IF(#REF!="","",CONCATENATE(#REF!,","))</f>
        <v>#REF!</v>
      </c>
      <c r="EA163" s="50" t="e">
        <f>IF(#REF!="","",CONCATENATE(#REF!,","))</f>
        <v>#REF!</v>
      </c>
      <c r="EB163" s="52" t="e">
        <f>IF(#REF!&lt;&gt;"",#REF!&amp;",","")</f>
        <v>#REF!</v>
      </c>
      <c r="EC163" s="52" t="e">
        <f>IF(#REF!&lt;&gt;"",#REF!&amp;",","")</f>
        <v>#REF!</v>
      </c>
      <c r="ED163" s="52" t="e">
        <f>IF(#REF!&lt;&gt;"",#REF!&amp;",","")</f>
        <v>#REF!</v>
      </c>
      <c r="EE163" s="52" t="e">
        <f>IF(#REF!="","",CONCATENATE(#REF!,","))</f>
        <v>#REF!</v>
      </c>
      <c r="EF163" s="52" t="e">
        <f>IF(#REF!="","",CONCATENATE(#REF!,","))</f>
        <v>#REF!</v>
      </c>
      <c r="EG163" s="52" t="e">
        <f>IF(#REF!="","",CONCATENATE(#REF!,","))</f>
        <v>#REF!</v>
      </c>
      <c r="EK163" s="36"/>
      <c r="EW163" s="88">
        <f t="shared" ca="1" si="98"/>
        <v>31</v>
      </c>
    </row>
    <row r="164" spans="1:153" ht="15">
      <c r="A164" s="88">
        <f t="shared" ca="1" si="93"/>
        <v>31</v>
      </c>
      <c r="B164" s="21" t="str">
        <f t="shared" ca="1" si="88"/>
        <v>DB</v>
      </c>
      <c r="C164" s="7" t="str">
        <f t="shared" ca="1" si="84"/>
        <v/>
      </c>
      <c r="D164" s="34">
        <f t="shared" ca="1" si="85"/>
        <v>0</v>
      </c>
      <c r="E164" s="7" t="str">
        <f t="shared" si="86"/>
        <v/>
      </c>
      <c r="F164" s="33" t="str">
        <f t="shared" ca="1" si="89"/>
        <v>B</v>
      </c>
      <c r="G164" s="21">
        <f ca="1">COUNTIF($F$5:$F164,G$4)</f>
        <v>82</v>
      </c>
      <c r="H164" s="21">
        <f ca="1">COUNTIF($F$5:$F164,H$4)</f>
        <v>78</v>
      </c>
      <c r="I164" s="112">
        <f t="shared" ca="1" si="99"/>
        <v>1</v>
      </c>
      <c r="J164" s="112">
        <f t="shared" ca="1" si="100"/>
        <v>0</v>
      </c>
      <c r="K164" s="114" t="str">
        <f ca="1">IF($A164&lt;&gt;"",IF(AND(K163="PB",I164&gt;=$W$2),"Bet",IF(K163&lt;&gt;"",K163,IF(AND(I164=0,MAX(I$5:$I163)&gt;=$W$1),"PB",""))),"")</f>
        <v/>
      </c>
      <c r="L164" s="114" t="str">
        <f ca="1">IF($A164&lt;&gt;"",IF(AND(L163="PB",J164&gt;=$W$2),"Bet",IF(L163&lt;&gt;"",L163,IF(AND(J164=0,MAX(J$5:$J163)&gt;=$W$1),"PB",""))),"")</f>
        <v/>
      </c>
      <c r="M164" s="41">
        <f t="shared" ca="1" si="105"/>
        <v>1</v>
      </c>
      <c r="N164" s="34">
        <f t="shared" ca="1" si="121"/>
        <v>1</v>
      </c>
      <c r="O164" s="43" t="str">
        <f t="shared" ca="1" si="106"/>
        <v/>
      </c>
      <c r="P164" s="43" t="str">
        <f t="shared" ca="1" si="107"/>
        <v/>
      </c>
      <c r="Q164" s="21">
        <f t="shared" ca="1" si="108"/>
        <v>0</v>
      </c>
      <c r="R164" s="66">
        <f t="shared" ca="1" si="109"/>
        <v>0</v>
      </c>
      <c r="S164" s="33" t="str">
        <f t="shared" ca="1" si="90"/>
        <v>O</v>
      </c>
      <c r="T164" s="21">
        <f ca="1">COUNTIF($S$5:$S164,T$4)</f>
        <v>83</v>
      </c>
      <c r="U164" s="21">
        <f ca="1">COUNTIF($S$5:$S164,U$4)</f>
        <v>77</v>
      </c>
      <c r="V164" s="112">
        <f t="shared" ca="1" si="101"/>
        <v>2</v>
      </c>
      <c r="W164" s="112">
        <f t="shared" ca="1" si="102"/>
        <v>0</v>
      </c>
      <c r="X164" s="114" t="str">
        <f ca="1">IF($A164&lt;&gt;"",IF(AND(X163="PB",V164&gt;=$W$2),"Bet",IF(X163&lt;&gt;"",X163,IF(AND(V164=0,MAX($V$5:V163)&gt;=$W$1),"PB",""))),"")</f>
        <v/>
      </c>
      <c r="Y164" s="114" t="str">
        <f ca="1">IF($A164&lt;&gt;"",IF(AND(Y163="PB",W164&gt;=$W$2),"Bet",IF(Y163&lt;&gt;"",Y163,IF(AND(W164=0,MAX($W$5:W163)&gt;=$W$1),"PB",""))),"")</f>
        <v/>
      </c>
      <c r="Z164" s="41">
        <f t="shared" ca="1" si="110"/>
        <v>1</v>
      </c>
      <c r="AA164" s="34">
        <f t="shared" ca="1" si="122"/>
        <v>1</v>
      </c>
      <c r="AB164" s="43" t="str">
        <f t="shared" ca="1" si="111"/>
        <v/>
      </c>
      <c r="AC164" s="43" t="str">
        <f t="shared" ca="1" si="112"/>
        <v/>
      </c>
      <c r="AD164" s="21">
        <f t="shared" ca="1" si="113"/>
        <v>0</v>
      </c>
      <c r="AE164" s="66">
        <f t="shared" ca="1" si="114"/>
        <v>0</v>
      </c>
      <c r="AF164" s="33" t="str">
        <f t="shared" ca="1" si="91"/>
        <v>H</v>
      </c>
      <c r="AG164" s="21">
        <f ca="1">COUNTIF($AF$5:$AF164,AG$4)</f>
        <v>80</v>
      </c>
      <c r="AH164" s="21">
        <f ca="1">COUNTIF($AF$5:$AF164,AH$4)</f>
        <v>80</v>
      </c>
      <c r="AI164" s="112">
        <f t="shared" ca="1" si="103"/>
        <v>0</v>
      </c>
      <c r="AJ164" s="112">
        <f t="shared" ca="1" si="104"/>
        <v>1</v>
      </c>
      <c r="AK164" s="114" t="str">
        <f ca="1">IF($A164&lt;&gt;"",IF(AND(AK163="PB",AI164&gt;=$W$2),"Bet",IF(AK163&lt;&gt;"",AK163,IF(AND(AI164=0,MAX($AI$5:AI163)&gt;=$W$1),"PB",""))),"")</f>
        <v/>
      </c>
      <c r="AL164" s="114" t="str">
        <f ca="1">IF($A164&lt;&gt;"",IF(AND(AL163="PB",AJ164&gt;=$W$2),"Bet",IF(AL163&lt;&gt;"",AL163,IF(AND(AJ164=0,MAX($AJ$5:AJ163)&gt;=$W$1),"PB",""))),"")</f>
        <v/>
      </c>
      <c r="AM164" s="41">
        <f t="shared" ca="1" si="115"/>
        <v>1</v>
      </c>
      <c r="AN164" s="34">
        <f t="shared" ca="1" si="123"/>
        <v>1</v>
      </c>
      <c r="AO164" s="43" t="str">
        <f t="shared" ca="1" si="116"/>
        <v/>
      </c>
      <c r="AP164" s="43" t="str">
        <f t="shared" ca="1" si="117"/>
        <v/>
      </c>
      <c r="AQ164" s="21">
        <f t="shared" ca="1" si="118"/>
        <v>0</v>
      </c>
      <c r="AR164" s="66">
        <f t="shared" ca="1" si="119"/>
        <v>0</v>
      </c>
      <c r="AS164" s="89">
        <f t="shared" ca="1" si="92"/>
        <v>0</v>
      </c>
      <c r="AT164" s="34">
        <f t="shared" ca="1" si="120"/>
        <v>1</v>
      </c>
      <c r="AU164" s="24">
        <f t="shared" ca="1" si="94"/>
        <v>0</v>
      </c>
      <c r="AV164" s="17">
        <f t="shared" ca="1" si="95"/>
        <v>0</v>
      </c>
      <c r="AW164" s="44">
        <f t="shared" ca="1" si="96"/>
        <v>0</v>
      </c>
      <c r="AX164" s="15">
        <f t="shared" ca="1" si="97"/>
        <v>0</v>
      </c>
      <c r="AY164" s="44">
        <f t="shared" ca="1" si="87"/>
        <v>0</v>
      </c>
      <c r="AZ164" s="40"/>
      <c r="BA164" s="40"/>
      <c r="BB164" s="40"/>
      <c r="BC164" s="40"/>
      <c r="BD164" s="40"/>
      <c r="BE164" s="40"/>
      <c r="BF164" s="40"/>
      <c r="BG164" s="40"/>
      <c r="BH164" s="40"/>
      <c r="BI164" s="40"/>
      <c r="BJ164" s="40"/>
      <c r="BK164" s="40"/>
      <c r="BL164" s="40"/>
      <c r="BM164" s="40"/>
      <c r="BN164" s="40"/>
      <c r="BO164" s="40"/>
      <c r="BP164" s="40"/>
      <c r="BQ164" s="40"/>
      <c r="BR164" s="40"/>
      <c r="BS164" s="40"/>
      <c r="BT164" s="40"/>
      <c r="BU164" s="40"/>
      <c r="BV164" s="40"/>
      <c r="BW164" s="40"/>
      <c r="BX164" s="40"/>
      <c r="BY164" s="40"/>
      <c r="BZ164" s="40"/>
      <c r="CA164" s="40"/>
      <c r="CB164" s="40"/>
      <c r="CC164" s="40"/>
      <c r="CD164" s="40"/>
      <c r="CE164" s="40"/>
      <c r="CF164" s="40"/>
      <c r="CG164" s="40"/>
      <c r="CH164" s="40"/>
      <c r="CI164" s="40"/>
      <c r="CJ164" s="40"/>
      <c r="CK164" s="40"/>
      <c r="CL164" s="40"/>
      <c r="CM164" s="40"/>
      <c r="CN164" s="40"/>
      <c r="CO164" s="40"/>
      <c r="CP164" s="40"/>
      <c r="CQ164" s="40"/>
      <c r="CR164" s="40"/>
      <c r="CS164" s="40"/>
      <c r="CT164" s="40"/>
      <c r="CU164" s="40"/>
      <c r="CV164" s="40"/>
      <c r="CW164" s="40"/>
      <c r="CX164" s="40"/>
      <c r="CY164" s="40"/>
      <c r="CZ164" s="40"/>
      <c r="DA164" s="40"/>
      <c r="DB164" s="40"/>
      <c r="DC164" s="40"/>
      <c r="DD164" s="40"/>
      <c r="DE164" s="40"/>
      <c r="DF164" s="40"/>
      <c r="DG164" s="40"/>
      <c r="DH164" s="40"/>
      <c r="DI164" s="40"/>
      <c r="DJ164" s="40"/>
      <c r="DK164" s="40"/>
      <c r="DL164" s="40"/>
      <c r="DM164" s="40"/>
      <c r="DN164" s="40"/>
      <c r="DO164" s="40"/>
      <c r="DP164" s="40"/>
      <c r="DQ164" s="40"/>
      <c r="DR164" s="40"/>
      <c r="DS164" s="40"/>
      <c r="DT164" s="40"/>
      <c r="DU164" s="40"/>
      <c r="DV164" s="50" t="e">
        <f>IF(#REF!&lt;&gt;"",#REF!&amp;",","")</f>
        <v>#REF!</v>
      </c>
      <c r="DW164" s="50" t="e">
        <f>IF(#REF!&lt;&gt;"",#REF!&amp;",","")</f>
        <v>#REF!</v>
      </c>
      <c r="DX164" s="50" t="e">
        <f>IF(#REF!&lt;&gt;"",#REF!&amp;",","")</f>
        <v>#REF!</v>
      </c>
      <c r="DY164" s="50" t="e">
        <f>IF(#REF!="","",CONCATENATE(#REF!,","))</f>
        <v>#REF!</v>
      </c>
      <c r="DZ164" s="50" t="e">
        <f>IF(#REF!="","",CONCATENATE(#REF!,","))</f>
        <v>#REF!</v>
      </c>
      <c r="EA164" s="50" t="e">
        <f>IF(#REF!="","",CONCATENATE(#REF!,","))</f>
        <v>#REF!</v>
      </c>
      <c r="EB164" s="52" t="e">
        <f>IF(#REF!&lt;&gt;"",#REF!&amp;",","")</f>
        <v>#REF!</v>
      </c>
      <c r="EC164" s="52" t="e">
        <f>IF(#REF!&lt;&gt;"",#REF!&amp;",","")</f>
        <v>#REF!</v>
      </c>
      <c r="ED164" s="52" t="e">
        <f>IF(#REF!&lt;&gt;"",#REF!&amp;",","")</f>
        <v>#REF!</v>
      </c>
      <c r="EE164" s="52" t="e">
        <f>IF(#REF!="","",CONCATENATE(#REF!,","))</f>
        <v>#REF!</v>
      </c>
      <c r="EF164" s="52" t="e">
        <f>IF(#REF!="","",CONCATENATE(#REF!,","))</f>
        <v>#REF!</v>
      </c>
      <c r="EG164" s="52" t="e">
        <f>IF(#REF!="","",CONCATENATE(#REF!,","))</f>
        <v>#REF!</v>
      </c>
      <c r="EK164" s="36"/>
      <c r="EW164" s="88">
        <f t="shared" ca="1" si="98"/>
        <v>24</v>
      </c>
    </row>
    <row r="165" spans="1:153" ht="15">
      <c r="A165" s="88">
        <f t="shared" ca="1" si="93"/>
        <v>7</v>
      </c>
      <c r="B165" s="21" t="str">
        <f t="shared" ca="1" si="88"/>
        <v>DB</v>
      </c>
      <c r="C165" s="7" t="str">
        <f t="shared" ca="1" si="84"/>
        <v/>
      </c>
      <c r="D165" s="34">
        <f t="shared" ca="1" si="85"/>
        <v>0</v>
      </c>
      <c r="E165" s="7" t="str">
        <f t="shared" si="86"/>
        <v/>
      </c>
      <c r="F165" s="33" t="str">
        <f t="shared" ca="1" si="89"/>
        <v>R</v>
      </c>
      <c r="G165" s="21">
        <f ca="1">COUNTIF($F$5:$F165,G$4)</f>
        <v>83</v>
      </c>
      <c r="H165" s="21">
        <f ca="1">COUNTIF($F$5:$F165,H$4)</f>
        <v>78</v>
      </c>
      <c r="I165" s="112">
        <f t="shared" ca="1" si="99"/>
        <v>0</v>
      </c>
      <c r="J165" s="112">
        <f t="shared" ca="1" si="100"/>
        <v>1</v>
      </c>
      <c r="K165" s="114" t="str">
        <f ca="1">IF($A165&lt;&gt;"",IF(AND(K164="PB",I165&gt;=$W$2),"Bet",IF(K164&lt;&gt;"",K164,IF(AND(I165=0,MAX(I$5:$I164)&gt;=$W$1),"PB",""))),"")</f>
        <v/>
      </c>
      <c r="L165" s="114" t="str">
        <f ca="1">IF($A165&lt;&gt;"",IF(AND(L164="PB",J165&gt;=$W$2),"Bet",IF(L164&lt;&gt;"",L164,IF(AND(J165=0,MAX(J$5:$J164)&gt;=$W$1),"PB",""))),"")</f>
        <v/>
      </c>
      <c r="M165" s="41">
        <f t="shared" ca="1" si="105"/>
        <v>1</v>
      </c>
      <c r="N165" s="34">
        <f t="shared" ca="1" si="121"/>
        <v>1</v>
      </c>
      <c r="O165" s="43" t="str">
        <f t="shared" ca="1" si="106"/>
        <v/>
      </c>
      <c r="P165" s="43" t="str">
        <f t="shared" ca="1" si="107"/>
        <v/>
      </c>
      <c r="Q165" s="21">
        <f t="shared" ca="1" si="108"/>
        <v>0</v>
      </c>
      <c r="R165" s="66">
        <f t="shared" ca="1" si="109"/>
        <v>0</v>
      </c>
      <c r="S165" s="33" t="str">
        <f t="shared" ca="1" si="90"/>
        <v>O</v>
      </c>
      <c r="T165" s="21">
        <f ca="1">COUNTIF($S$5:$S165,T$4)</f>
        <v>83</v>
      </c>
      <c r="U165" s="21">
        <f ca="1">COUNTIF($S$5:$S165,U$4)</f>
        <v>78</v>
      </c>
      <c r="V165" s="112">
        <f t="shared" ca="1" si="101"/>
        <v>3</v>
      </c>
      <c r="W165" s="112">
        <f t="shared" ca="1" si="102"/>
        <v>0</v>
      </c>
      <c r="X165" s="114" t="str">
        <f ca="1">IF($A165&lt;&gt;"",IF(AND(X164="PB",V165&gt;=$W$2),"Bet",IF(X164&lt;&gt;"",X164,IF(AND(V165=0,MAX($V$5:V164)&gt;=$W$1),"PB",""))),"")</f>
        <v/>
      </c>
      <c r="Y165" s="114" t="str">
        <f ca="1">IF($A165&lt;&gt;"",IF(AND(Y164="PB",W165&gt;=$W$2),"Bet",IF(Y164&lt;&gt;"",Y164,IF(AND(W165=0,MAX($W$5:W164)&gt;=$W$1),"PB",""))),"")</f>
        <v/>
      </c>
      <c r="Z165" s="41">
        <f t="shared" ca="1" si="110"/>
        <v>1</v>
      </c>
      <c r="AA165" s="34">
        <f t="shared" ca="1" si="122"/>
        <v>1</v>
      </c>
      <c r="AB165" s="43" t="str">
        <f t="shared" ca="1" si="111"/>
        <v/>
      </c>
      <c r="AC165" s="43" t="str">
        <f t="shared" ca="1" si="112"/>
        <v/>
      </c>
      <c r="AD165" s="21">
        <f t="shared" ca="1" si="113"/>
        <v>0</v>
      </c>
      <c r="AE165" s="66">
        <f t="shared" ca="1" si="114"/>
        <v>0</v>
      </c>
      <c r="AF165" s="33" t="str">
        <f t="shared" ca="1" si="91"/>
        <v>L</v>
      </c>
      <c r="AG165" s="21">
        <f ca="1">COUNTIF($AF$5:$AF165,AG$4)</f>
        <v>80</v>
      </c>
      <c r="AH165" s="21">
        <f ca="1">COUNTIF($AF$5:$AF165,AH$4)</f>
        <v>81</v>
      </c>
      <c r="AI165" s="112">
        <f t="shared" ca="1" si="103"/>
        <v>1</v>
      </c>
      <c r="AJ165" s="112">
        <f t="shared" ca="1" si="104"/>
        <v>0</v>
      </c>
      <c r="AK165" s="114" t="str">
        <f ca="1">IF($A165&lt;&gt;"",IF(AND(AK164="PB",AI165&gt;=$W$2),"Bet",IF(AK164&lt;&gt;"",AK164,IF(AND(AI165=0,MAX($AI$5:AI164)&gt;=$W$1),"PB",""))),"")</f>
        <v/>
      </c>
      <c r="AL165" s="114" t="str">
        <f ca="1">IF($A165&lt;&gt;"",IF(AND(AL164="PB",AJ165&gt;=$W$2),"Bet",IF(AL164&lt;&gt;"",AL164,IF(AND(AJ165=0,MAX($AJ$5:AJ164)&gt;=$W$1),"PB",""))),"")</f>
        <v/>
      </c>
      <c r="AM165" s="41">
        <f t="shared" ca="1" si="115"/>
        <v>1</v>
      </c>
      <c r="AN165" s="34">
        <f t="shared" ca="1" si="123"/>
        <v>1</v>
      </c>
      <c r="AO165" s="43" t="str">
        <f t="shared" ca="1" si="116"/>
        <v/>
      </c>
      <c r="AP165" s="43" t="str">
        <f t="shared" ca="1" si="117"/>
        <v/>
      </c>
      <c r="AQ165" s="21">
        <f t="shared" ca="1" si="118"/>
        <v>0</v>
      </c>
      <c r="AR165" s="66">
        <f t="shared" ca="1" si="119"/>
        <v>0</v>
      </c>
      <c r="AS165" s="89">
        <f t="shared" ca="1" si="92"/>
        <v>0</v>
      </c>
      <c r="AT165" s="34">
        <f t="shared" ca="1" si="120"/>
        <v>1</v>
      </c>
      <c r="AU165" s="24">
        <f t="shared" ca="1" si="94"/>
        <v>0</v>
      </c>
      <c r="AV165" s="17">
        <f t="shared" ca="1" si="95"/>
        <v>0</v>
      </c>
      <c r="AW165" s="44">
        <f t="shared" ca="1" si="96"/>
        <v>0</v>
      </c>
      <c r="AX165" s="15">
        <f t="shared" ca="1" si="97"/>
        <v>0</v>
      </c>
      <c r="AY165" s="44">
        <f t="shared" ca="1" si="87"/>
        <v>0</v>
      </c>
      <c r="AZ165" s="40"/>
      <c r="BA165" s="40"/>
      <c r="BB165" s="40"/>
      <c r="BC165" s="40"/>
      <c r="BD165" s="40"/>
      <c r="BE165" s="40"/>
      <c r="BF165" s="40"/>
      <c r="BG165" s="40"/>
      <c r="BH165" s="40"/>
      <c r="BI165" s="40"/>
      <c r="BJ165" s="40"/>
      <c r="BK165" s="40"/>
      <c r="BL165" s="40"/>
      <c r="BM165" s="40"/>
      <c r="BN165" s="40"/>
      <c r="BO165" s="40"/>
      <c r="BP165" s="40"/>
      <c r="BQ165" s="40"/>
      <c r="BR165" s="40"/>
      <c r="BS165" s="40"/>
      <c r="BT165" s="40"/>
      <c r="BU165" s="40"/>
      <c r="BV165" s="40"/>
      <c r="BW165" s="40"/>
      <c r="BX165" s="40"/>
      <c r="BY165" s="40"/>
      <c r="BZ165" s="40"/>
      <c r="CA165" s="40"/>
      <c r="CB165" s="40"/>
      <c r="CC165" s="40"/>
      <c r="CD165" s="40"/>
      <c r="CE165" s="40"/>
      <c r="CF165" s="40"/>
      <c r="CG165" s="40"/>
      <c r="CH165" s="40"/>
      <c r="CI165" s="40"/>
      <c r="CJ165" s="40"/>
      <c r="CK165" s="40"/>
      <c r="CL165" s="40"/>
      <c r="CM165" s="40"/>
      <c r="CN165" s="40"/>
      <c r="CO165" s="40"/>
      <c r="CP165" s="40"/>
      <c r="CQ165" s="40"/>
      <c r="CR165" s="40"/>
      <c r="CS165" s="40"/>
      <c r="CT165" s="40"/>
      <c r="CU165" s="40"/>
      <c r="CV165" s="40"/>
      <c r="CW165" s="40"/>
      <c r="CX165" s="40"/>
      <c r="CY165" s="40"/>
      <c r="CZ165" s="40"/>
      <c r="DA165" s="40"/>
      <c r="DB165" s="40"/>
      <c r="DC165" s="40"/>
      <c r="DD165" s="40"/>
      <c r="DE165" s="40"/>
      <c r="DF165" s="40"/>
      <c r="DG165" s="40"/>
      <c r="DH165" s="40"/>
      <c r="DI165" s="40"/>
      <c r="DJ165" s="40"/>
      <c r="DK165" s="40"/>
      <c r="DL165" s="40"/>
      <c r="DM165" s="40"/>
      <c r="DN165" s="40"/>
      <c r="DO165" s="40"/>
      <c r="DP165" s="40"/>
      <c r="DQ165" s="40"/>
      <c r="DR165" s="40"/>
      <c r="DS165" s="40"/>
      <c r="DT165" s="40"/>
      <c r="DU165" s="40"/>
      <c r="DV165" s="50" t="e">
        <f>IF(#REF!&lt;&gt;"",#REF!&amp;",","")</f>
        <v>#REF!</v>
      </c>
      <c r="DW165" s="50" t="e">
        <f>IF(#REF!&lt;&gt;"",#REF!&amp;",","")</f>
        <v>#REF!</v>
      </c>
      <c r="DX165" s="50" t="e">
        <f>IF(#REF!&lt;&gt;"",#REF!&amp;",","")</f>
        <v>#REF!</v>
      </c>
      <c r="DY165" s="50" t="e">
        <f>IF(#REF!="","",CONCATENATE(#REF!,","))</f>
        <v>#REF!</v>
      </c>
      <c r="DZ165" s="50" t="e">
        <f>IF(#REF!="","",CONCATENATE(#REF!,","))</f>
        <v>#REF!</v>
      </c>
      <c r="EA165" s="50" t="e">
        <f>IF(#REF!="","",CONCATENATE(#REF!,","))</f>
        <v>#REF!</v>
      </c>
      <c r="EB165" s="52" t="e">
        <f>IF(#REF!&lt;&gt;"",#REF!&amp;",","")</f>
        <v>#REF!</v>
      </c>
      <c r="EC165" s="52" t="e">
        <f>IF(#REF!&lt;&gt;"",#REF!&amp;",","")</f>
        <v>#REF!</v>
      </c>
      <c r="ED165" s="52" t="e">
        <f>IF(#REF!&lt;&gt;"",#REF!&amp;",","")</f>
        <v>#REF!</v>
      </c>
      <c r="EE165" s="52" t="e">
        <f>IF(#REF!="","",CONCATENATE(#REF!,","))</f>
        <v>#REF!</v>
      </c>
      <c r="EF165" s="52" t="e">
        <f>IF(#REF!="","",CONCATENATE(#REF!,","))</f>
        <v>#REF!</v>
      </c>
      <c r="EG165" s="52" t="e">
        <f>IF(#REF!="","",CONCATENATE(#REF!,","))</f>
        <v>#REF!</v>
      </c>
      <c r="EK165" s="36"/>
      <c r="EW165" s="88">
        <f t="shared" ca="1" si="98"/>
        <v>34</v>
      </c>
    </row>
    <row r="166" spans="1:153" ht="15">
      <c r="A166" s="88">
        <f t="shared" ca="1" si="93"/>
        <v>31</v>
      </c>
      <c r="B166" s="21" t="str">
        <f t="shared" ca="1" si="88"/>
        <v>DB</v>
      </c>
      <c r="C166" s="7" t="str">
        <f t="shared" ca="1" si="84"/>
        <v/>
      </c>
      <c r="D166" s="34">
        <f t="shared" ca="1" si="85"/>
        <v>0</v>
      </c>
      <c r="E166" s="7" t="str">
        <f t="shared" si="86"/>
        <v/>
      </c>
      <c r="F166" s="33" t="str">
        <f t="shared" ca="1" si="89"/>
        <v>B</v>
      </c>
      <c r="G166" s="21">
        <f ca="1">COUNTIF($F$5:$F166,G$4)</f>
        <v>83</v>
      </c>
      <c r="H166" s="21">
        <f ca="1">COUNTIF($F$5:$F166,H$4)</f>
        <v>79</v>
      </c>
      <c r="I166" s="112">
        <f t="shared" ca="1" si="99"/>
        <v>1</v>
      </c>
      <c r="J166" s="112">
        <f t="shared" ca="1" si="100"/>
        <v>0</v>
      </c>
      <c r="K166" s="114" t="str">
        <f ca="1">IF($A166&lt;&gt;"",IF(AND(K165="PB",I166&gt;=$W$2),"Bet",IF(K165&lt;&gt;"",K165,IF(AND(I166=0,MAX(I$5:$I165)&gt;=$W$1),"PB",""))),"")</f>
        <v/>
      </c>
      <c r="L166" s="114" t="str">
        <f ca="1">IF($A166&lt;&gt;"",IF(AND(L165="PB",J166&gt;=$W$2),"Bet",IF(L165&lt;&gt;"",L165,IF(AND(J166=0,MAX(J$5:$J165)&gt;=$W$1),"PB",""))),"")</f>
        <v/>
      </c>
      <c r="M166" s="41">
        <f t="shared" ca="1" si="105"/>
        <v>1</v>
      </c>
      <c r="N166" s="34">
        <f t="shared" ca="1" si="121"/>
        <v>1</v>
      </c>
      <c r="O166" s="43" t="str">
        <f t="shared" ca="1" si="106"/>
        <v/>
      </c>
      <c r="P166" s="43" t="str">
        <f t="shared" ca="1" si="107"/>
        <v/>
      </c>
      <c r="Q166" s="21">
        <f t="shared" ca="1" si="108"/>
        <v>0</v>
      </c>
      <c r="R166" s="66">
        <f t="shared" ca="1" si="109"/>
        <v>0</v>
      </c>
      <c r="S166" s="33" t="str">
        <f t="shared" ca="1" si="90"/>
        <v>O</v>
      </c>
      <c r="T166" s="21">
        <f ca="1">COUNTIF($S$5:$S166,T$4)</f>
        <v>83</v>
      </c>
      <c r="U166" s="21">
        <f ca="1">COUNTIF($S$5:$S166,U$4)</f>
        <v>79</v>
      </c>
      <c r="V166" s="112">
        <f t="shared" ca="1" si="101"/>
        <v>4</v>
      </c>
      <c r="W166" s="112">
        <f t="shared" ca="1" si="102"/>
        <v>0</v>
      </c>
      <c r="X166" s="114" t="str">
        <f ca="1">IF($A166&lt;&gt;"",IF(AND(X165="PB",V166&gt;=$W$2),"Bet",IF(X165&lt;&gt;"",X165,IF(AND(V166=0,MAX($V$5:V165)&gt;=$W$1),"PB",""))),"")</f>
        <v/>
      </c>
      <c r="Y166" s="114" t="str">
        <f ca="1">IF($A166&lt;&gt;"",IF(AND(Y165="PB",W166&gt;=$W$2),"Bet",IF(Y165&lt;&gt;"",Y165,IF(AND(W166=0,MAX($W$5:W165)&gt;=$W$1),"PB",""))),"")</f>
        <v/>
      </c>
      <c r="Z166" s="41">
        <f t="shared" ca="1" si="110"/>
        <v>1</v>
      </c>
      <c r="AA166" s="34">
        <f t="shared" ca="1" si="122"/>
        <v>1</v>
      </c>
      <c r="AB166" s="43" t="str">
        <f t="shared" ca="1" si="111"/>
        <v/>
      </c>
      <c r="AC166" s="43" t="str">
        <f t="shared" ca="1" si="112"/>
        <v/>
      </c>
      <c r="AD166" s="21">
        <f t="shared" ca="1" si="113"/>
        <v>0</v>
      </c>
      <c r="AE166" s="66">
        <f t="shared" ca="1" si="114"/>
        <v>0</v>
      </c>
      <c r="AF166" s="33" t="str">
        <f t="shared" ca="1" si="91"/>
        <v>H</v>
      </c>
      <c r="AG166" s="21">
        <f ca="1">COUNTIF($AF$5:$AF166,AG$4)</f>
        <v>81</v>
      </c>
      <c r="AH166" s="21">
        <f ca="1">COUNTIF($AF$5:$AF166,AH$4)</f>
        <v>81</v>
      </c>
      <c r="AI166" s="112">
        <f t="shared" ca="1" si="103"/>
        <v>0</v>
      </c>
      <c r="AJ166" s="112">
        <f t="shared" ca="1" si="104"/>
        <v>1</v>
      </c>
      <c r="AK166" s="114" t="str">
        <f ca="1">IF($A166&lt;&gt;"",IF(AND(AK165="PB",AI166&gt;=$W$2),"Bet",IF(AK165&lt;&gt;"",AK165,IF(AND(AI166=0,MAX($AI$5:AI165)&gt;=$W$1),"PB",""))),"")</f>
        <v/>
      </c>
      <c r="AL166" s="114" t="str">
        <f ca="1">IF($A166&lt;&gt;"",IF(AND(AL165="PB",AJ166&gt;=$W$2),"Bet",IF(AL165&lt;&gt;"",AL165,IF(AND(AJ166=0,MAX($AJ$5:AJ165)&gt;=$W$1),"PB",""))),"")</f>
        <v/>
      </c>
      <c r="AM166" s="41">
        <f t="shared" ca="1" si="115"/>
        <v>1</v>
      </c>
      <c r="AN166" s="34">
        <f t="shared" ca="1" si="123"/>
        <v>1</v>
      </c>
      <c r="AO166" s="43" t="str">
        <f t="shared" ca="1" si="116"/>
        <v/>
      </c>
      <c r="AP166" s="43" t="str">
        <f t="shared" ca="1" si="117"/>
        <v/>
      </c>
      <c r="AQ166" s="21">
        <f t="shared" ca="1" si="118"/>
        <v>0</v>
      </c>
      <c r="AR166" s="66">
        <f t="shared" ca="1" si="119"/>
        <v>0</v>
      </c>
      <c r="AS166" s="89">
        <f t="shared" ca="1" si="92"/>
        <v>0</v>
      </c>
      <c r="AT166" s="34">
        <f t="shared" ca="1" si="120"/>
        <v>1</v>
      </c>
      <c r="AU166" s="24">
        <f t="shared" ca="1" si="94"/>
        <v>0</v>
      </c>
      <c r="AV166" s="17">
        <f t="shared" ca="1" si="95"/>
        <v>0</v>
      </c>
      <c r="AW166" s="44">
        <f t="shared" ca="1" si="96"/>
        <v>0</v>
      </c>
      <c r="AX166" s="15">
        <f t="shared" ca="1" si="97"/>
        <v>0</v>
      </c>
      <c r="AY166" s="44">
        <f t="shared" ca="1" si="87"/>
        <v>0</v>
      </c>
      <c r="AZ166" s="40"/>
      <c r="BA166" s="40"/>
      <c r="BB166" s="40"/>
      <c r="BC166" s="40"/>
      <c r="BD166" s="40"/>
      <c r="BE166" s="40"/>
      <c r="BF166" s="40"/>
      <c r="BG166" s="40"/>
      <c r="BH166" s="40"/>
      <c r="BI166" s="40"/>
      <c r="BJ166" s="40"/>
      <c r="BK166" s="40"/>
      <c r="BL166" s="40"/>
      <c r="BM166" s="40"/>
      <c r="BN166" s="40"/>
      <c r="BO166" s="40"/>
      <c r="BP166" s="40"/>
      <c r="BQ166" s="40"/>
      <c r="BR166" s="40"/>
      <c r="BS166" s="40"/>
      <c r="BT166" s="40"/>
      <c r="BU166" s="40"/>
      <c r="BV166" s="40"/>
      <c r="BW166" s="40"/>
      <c r="BX166" s="40"/>
      <c r="BY166" s="40"/>
      <c r="BZ166" s="40"/>
      <c r="CA166" s="40"/>
      <c r="CB166" s="40"/>
      <c r="CC166" s="40"/>
      <c r="CD166" s="40"/>
      <c r="CE166" s="40"/>
      <c r="CF166" s="40"/>
      <c r="CG166" s="40"/>
      <c r="CH166" s="40"/>
      <c r="CI166" s="40"/>
      <c r="CJ166" s="40"/>
      <c r="CK166" s="40"/>
      <c r="CL166" s="40"/>
      <c r="CM166" s="40"/>
      <c r="CN166" s="40"/>
      <c r="CO166" s="40"/>
      <c r="CP166" s="40"/>
      <c r="CQ166" s="40"/>
      <c r="CR166" s="40"/>
      <c r="CS166" s="40"/>
      <c r="CT166" s="40"/>
      <c r="CU166" s="40"/>
      <c r="CV166" s="40"/>
      <c r="CW166" s="40"/>
      <c r="CX166" s="40"/>
      <c r="CY166" s="40"/>
      <c r="CZ166" s="40"/>
      <c r="DA166" s="40"/>
      <c r="DB166" s="40"/>
      <c r="DC166" s="40"/>
      <c r="DD166" s="40"/>
      <c r="DE166" s="40"/>
      <c r="DF166" s="40"/>
      <c r="DG166" s="40"/>
      <c r="DH166" s="40"/>
      <c r="DI166" s="40"/>
      <c r="DJ166" s="40"/>
      <c r="DK166" s="40"/>
      <c r="DL166" s="40"/>
      <c r="DM166" s="40"/>
      <c r="DN166" s="40"/>
      <c r="DO166" s="40"/>
      <c r="DP166" s="40"/>
      <c r="DQ166" s="40"/>
      <c r="DR166" s="40"/>
      <c r="DS166" s="40"/>
      <c r="DT166" s="40"/>
      <c r="DU166" s="40"/>
      <c r="DV166" s="50" t="e">
        <f>IF(#REF!&lt;&gt;"",#REF!&amp;",","")</f>
        <v>#REF!</v>
      </c>
      <c r="DW166" s="50" t="e">
        <f>IF(#REF!&lt;&gt;"",#REF!&amp;",","")</f>
        <v>#REF!</v>
      </c>
      <c r="DX166" s="50" t="e">
        <f>IF(#REF!&lt;&gt;"",#REF!&amp;",","")</f>
        <v>#REF!</v>
      </c>
      <c r="DY166" s="50" t="e">
        <f>IF(#REF!="","",CONCATENATE(#REF!,","))</f>
        <v>#REF!</v>
      </c>
      <c r="DZ166" s="50" t="e">
        <f>IF(#REF!="","",CONCATENATE(#REF!,","))</f>
        <v>#REF!</v>
      </c>
      <c r="EA166" s="50" t="e">
        <f>IF(#REF!="","",CONCATENATE(#REF!,","))</f>
        <v>#REF!</v>
      </c>
      <c r="EB166" s="52" t="e">
        <f>IF(#REF!&lt;&gt;"",#REF!&amp;",","")</f>
        <v>#REF!</v>
      </c>
      <c r="EC166" s="52" t="e">
        <f>IF(#REF!&lt;&gt;"",#REF!&amp;",","")</f>
        <v>#REF!</v>
      </c>
      <c r="ED166" s="52" t="e">
        <f>IF(#REF!&lt;&gt;"",#REF!&amp;",","")</f>
        <v>#REF!</v>
      </c>
      <c r="EE166" s="52" t="e">
        <f>IF(#REF!="","",CONCATENATE(#REF!,","))</f>
        <v>#REF!</v>
      </c>
      <c r="EF166" s="52" t="e">
        <f>IF(#REF!="","",CONCATENATE(#REF!,","))</f>
        <v>#REF!</v>
      </c>
      <c r="EG166" s="52" t="e">
        <f>IF(#REF!="","",CONCATENATE(#REF!,","))</f>
        <v>#REF!</v>
      </c>
      <c r="EK166" s="36"/>
      <c r="EW166" s="88">
        <f t="shared" ca="1" si="98"/>
        <v>29</v>
      </c>
    </row>
    <row r="167" spans="1:153" ht="15">
      <c r="A167" s="88">
        <f t="shared" ca="1" si="93"/>
        <v>22</v>
      </c>
      <c r="B167" s="21" t="str">
        <f t="shared" ca="1" si="88"/>
        <v>DB</v>
      </c>
      <c r="C167" s="7" t="str">
        <f t="shared" ca="1" si="84"/>
        <v/>
      </c>
      <c r="D167" s="34">
        <f t="shared" ca="1" si="85"/>
        <v>0</v>
      </c>
      <c r="E167" s="7" t="str">
        <f t="shared" si="86"/>
        <v/>
      </c>
      <c r="F167" s="33" t="str">
        <f t="shared" ca="1" si="89"/>
        <v>B</v>
      </c>
      <c r="G167" s="21">
        <f ca="1">COUNTIF($F$5:$F167,G$4)</f>
        <v>83</v>
      </c>
      <c r="H167" s="21">
        <f ca="1">COUNTIF($F$5:$F167,H$4)</f>
        <v>80</v>
      </c>
      <c r="I167" s="112">
        <f t="shared" ca="1" si="99"/>
        <v>2</v>
      </c>
      <c r="J167" s="112">
        <f t="shared" ca="1" si="100"/>
        <v>0</v>
      </c>
      <c r="K167" s="114" t="str">
        <f ca="1">IF($A167&lt;&gt;"",IF(AND(K166="PB",I167&gt;=$W$2),"Bet",IF(K166&lt;&gt;"",K166,IF(AND(I167=0,MAX(I$5:$I166)&gt;=$W$1),"PB",""))),"")</f>
        <v/>
      </c>
      <c r="L167" s="114" t="str">
        <f ca="1">IF($A167&lt;&gt;"",IF(AND(L166="PB",J167&gt;=$W$2),"Bet",IF(L166&lt;&gt;"",L166,IF(AND(J167=0,MAX(J$5:$J166)&gt;=$W$1),"PB",""))),"")</f>
        <v/>
      </c>
      <c r="M167" s="41">
        <f t="shared" ca="1" si="105"/>
        <v>1</v>
      </c>
      <c r="N167" s="34">
        <f t="shared" ca="1" si="121"/>
        <v>1</v>
      </c>
      <c r="O167" s="43" t="str">
        <f t="shared" ca="1" si="106"/>
        <v/>
      </c>
      <c r="P167" s="43" t="str">
        <f t="shared" ca="1" si="107"/>
        <v/>
      </c>
      <c r="Q167" s="21">
        <f t="shared" ca="1" si="108"/>
        <v>0</v>
      </c>
      <c r="R167" s="66">
        <f t="shared" ca="1" si="109"/>
        <v>0</v>
      </c>
      <c r="S167" s="33" t="str">
        <f t="shared" ca="1" si="90"/>
        <v>E</v>
      </c>
      <c r="T167" s="21">
        <f ca="1">COUNTIF($S$5:$S167,T$4)</f>
        <v>84</v>
      </c>
      <c r="U167" s="21">
        <f ca="1">COUNTIF($S$5:$S167,U$4)</f>
        <v>79</v>
      </c>
      <c r="V167" s="112">
        <f t="shared" ca="1" si="101"/>
        <v>0</v>
      </c>
      <c r="W167" s="112">
        <f t="shared" ca="1" si="102"/>
        <v>1</v>
      </c>
      <c r="X167" s="114" t="str">
        <f ca="1">IF($A167&lt;&gt;"",IF(AND(X166="PB",V167&gt;=$W$2),"Bet",IF(X166&lt;&gt;"",X166,IF(AND(V167=0,MAX($V$5:V166)&gt;=$W$1),"PB",""))),"")</f>
        <v/>
      </c>
      <c r="Y167" s="114" t="str">
        <f ca="1">IF($A167&lt;&gt;"",IF(AND(Y166="PB",W167&gt;=$W$2),"Bet",IF(Y166&lt;&gt;"",Y166,IF(AND(W167=0,MAX($W$5:W166)&gt;=$W$1),"PB",""))),"")</f>
        <v/>
      </c>
      <c r="Z167" s="41">
        <f t="shared" ca="1" si="110"/>
        <v>1</v>
      </c>
      <c r="AA167" s="34">
        <f t="shared" ca="1" si="122"/>
        <v>1</v>
      </c>
      <c r="AB167" s="43" t="str">
        <f t="shared" ca="1" si="111"/>
        <v/>
      </c>
      <c r="AC167" s="43" t="str">
        <f t="shared" ca="1" si="112"/>
        <v/>
      </c>
      <c r="AD167" s="21">
        <f t="shared" ca="1" si="113"/>
        <v>0</v>
      </c>
      <c r="AE167" s="66">
        <f t="shared" ca="1" si="114"/>
        <v>0</v>
      </c>
      <c r="AF167" s="33" t="str">
        <f t="shared" ca="1" si="91"/>
        <v>H</v>
      </c>
      <c r="AG167" s="21">
        <f ca="1">COUNTIF($AF$5:$AF167,AG$4)</f>
        <v>82</v>
      </c>
      <c r="AH167" s="21">
        <f ca="1">COUNTIF($AF$5:$AF167,AH$4)</f>
        <v>81</v>
      </c>
      <c r="AI167" s="112">
        <f t="shared" ca="1" si="103"/>
        <v>0</v>
      </c>
      <c r="AJ167" s="112">
        <f t="shared" ca="1" si="104"/>
        <v>2</v>
      </c>
      <c r="AK167" s="114" t="str">
        <f ca="1">IF($A167&lt;&gt;"",IF(AND(AK166="PB",AI167&gt;=$W$2),"Bet",IF(AK166&lt;&gt;"",AK166,IF(AND(AI167=0,MAX($AI$5:AI166)&gt;=$W$1),"PB",""))),"")</f>
        <v/>
      </c>
      <c r="AL167" s="114" t="str">
        <f ca="1">IF($A167&lt;&gt;"",IF(AND(AL166="PB",AJ167&gt;=$W$2),"Bet",IF(AL166&lt;&gt;"",AL166,IF(AND(AJ167=0,MAX($AJ$5:AJ166)&gt;=$W$1),"PB",""))),"")</f>
        <v/>
      </c>
      <c r="AM167" s="41">
        <f t="shared" ca="1" si="115"/>
        <v>1</v>
      </c>
      <c r="AN167" s="34">
        <f t="shared" ca="1" si="123"/>
        <v>1</v>
      </c>
      <c r="AO167" s="43" t="str">
        <f t="shared" ca="1" si="116"/>
        <v/>
      </c>
      <c r="AP167" s="43" t="str">
        <f t="shared" ca="1" si="117"/>
        <v/>
      </c>
      <c r="AQ167" s="21">
        <f t="shared" ca="1" si="118"/>
        <v>0</v>
      </c>
      <c r="AR167" s="66">
        <f t="shared" ca="1" si="119"/>
        <v>0</v>
      </c>
      <c r="AS167" s="89">
        <f t="shared" ca="1" si="92"/>
        <v>0</v>
      </c>
      <c r="AT167" s="34">
        <f t="shared" ca="1" si="120"/>
        <v>1</v>
      </c>
      <c r="AU167" s="24">
        <f t="shared" ca="1" si="94"/>
        <v>0</v>
      </c>
      <c r="AV167" s="17">
        <f t="shared" ca="1" si="95"/>
        <v>0</v>
      </c>
      <c r="AW167" s="44">
        <f t="shared" ca="1" si="96"/>
        <v>0</v>
      </c>
      <c r="AX167" s="15">
        <f t="shared" ca="1" si="97"/>
        <v>0</v>
      </c>
      <c r="AY167" s="44">
        <f t="shared" ca="1" si="87"/>
        <v>0</v>
      </c>
      <c r="AZ167" s="40"/>
      <c r="BA167" s="40"/>
      <c r="BB167" s="40"/>
      <c r="BC167" s="40"/>
      <c r="BD167" s="40"/>
      <c r="BE167" s="40"/>
      <c r="BF167" s="40"/>
      <c r="BG167" s="40"/>
      <c r="BH167" s="40"/>
      <c r="BI167" s="40"/>
      <c r="BJ167" s="40"/>
      <c r="BK167" s="40"/>
      <c r="BL167" s="40"/>
      <c r="BM167" s="40"/>
      <c r="BN167" s="40"/>
      <c r="BO167" s="40"/>
      <c r="BP167" s="40"/>
      <c r="BQ167" s="40"/>
      <c r="BR167" s="40"/>
      <c r="BS167" s="40"/>
      <c r="BT167" s="40"/>
      <c r="BU167" s="40"/>
      <c r="BV167" s="40"/>
      <c r="BW167" s="40"/>
      <c r="BX167" s="40"/>
      <c r="BY167" s="40"/>
      <c r="BZ167" s="40"/>
      <c r="CA167" s="40"/>
      <c r="CB167" s="40"/>
      <c r="CC167" s="40"/>
      <c r="CD167" s="40"/>
      <c r="CE167" s="40"/>
      <c r="CF167" s="40"/>
      <c r="CG167" s="40"/>
      <c r="CH167" s="40"/>
      <c r="CI167" s="40"/>
      <c r="CJ167" s="40"/>
      <c r="CK167" s="40"/>
      <c r="CL167" s="40"/>
      <c r="CM167" s="40"/>
      <c r="CN167" s="40"/>
      <c r="CO167" s="40"/>
      <c r="CP167" s="40"/>
      <c r="CQ167" s="40"/>
      <c r="CR167" s="40"/>
      <c r="CS167" s="40"/>
      <c r="CT167" s="40"/>
      <c r="CU167" s="40"/>
      <c r="CV167" s="40"/>
      <c r="CW167" s="40"/>
      <c r="CX167" s="40"/>
      <c r="CY167" s="40"/>
      <c r="CZ167" s="40"/>
      <c r="DA167" s="40"/>
      <c r="DB167" s="40"/>
      <c r="DC167" s="40"/>
      <c r="DD167" s="40"/>
      <c r="DE167" s="40"/>
      <c r="DF167" s="40"/>
      <c r="DG167" s="40"/>
      <c r="DH167" s="40"/>
      <c r="DI167" s="40"/>
      <c r="DJ167" s="40"/>
      <c r="DK167" s="40"/>
      <c r="DL167" s="40"/>
      <c r="DM167" s="40"/>
      <c r="DN167" s="40"/>
      <c r="DO167" s="40"/>
      <c r="DP167" s="40"/>
      <c r="DQ167" s="40"/>
      <c r="DR167" s="40"/>
      <c r="DS167" s="40"/>
      <c r="DT167" s="40"/>
      <c r="DU167" s="40"/>
      <c r="DV167" s="50" t="e">
        <f>IF(#REF!&lt;&gt;"",#REF!&amp;",","")</f>
        <v>#REF!</v>
      </c>
      <c r="DW167" s="50" t="e">
        <f>IF(#REF!&lt;&gt;"",#REF!&amp;",","")</f>
        <v>#REF!</v>
      </c>
      <c r="DX167" s="50" t="e">
        <f>IF(#REF!&lt;&gt;"",#REF!&amp;",","")</f>
        <v>#REF!</v>
      </c>
      <c r="DY167" s="50" t="e">
        <f>IF(#REF!="","",CONCATENATE(#REF!,","))</f>
        <v>#REF!</v>
      </c>
      <c r="DZ167" s="50" t="e">
        <f>IF(#REF!="","",CONCATENATE(#REF!,","))</f>
        <v>#REF!</v>
      </c>
      <c r="EA167" s="50" t="e">
        <f>IF(#REF!="","",CONCATENATE(#REF!,","))</f>
        <v>#REF!</v>
      </c>
      <c r="EB167" s="52" t="e">
        <f>IF(#REF!&lt;&gt;"",#REF!&amp;",","")</f>
        <v>#REF!</v>
      </c>
      <c r="EC167" s="52" t="e">
        <f>IF(#REF!&lt;&gt;"",#REF!&amp;",","")</f>
        <v>#REF!</v>
      </c>
      <c r="ED167" s="52" t="e">
        <f>IF(#REF!&lt;&gt;"",#REF!&amp;",","")</f>
        <v>#REF!</v>
      </c>
      <c r="EE167" s="52" t="e">
        <f>IF(#REF!="","",CONCATENATE(#REF!,","))</f>
        <v>#REF!</v>
      </c>
      <c r="EF167" s="52" t="e">
        <f>IF(#REF!="","",CONCATENATE(#REF!,","))</f>
        <v>#REF!</v>
      </c>
      <c r="EG167" s="52" t="e">
        <f>IF(#REF!="","",CONCATENATE(#REF!,","))</f>
        <v>#REF!</v>
      </c>
      <c r="EK167" s="36"/>
      <c r="EW167" s="88">
        <f t="shared" ca="1" si="98"/>
        <v>15</v>
      </c>
    </row>
    <row r="168" spans="1:153" ht="15">
      <c r="A168" s="88">
        <f t="shared" ca="1" si="93"/>
        <v>4</v>
      </c>
      <c r="B168" s="21" t="str">
        <f t="shared" ca="1" si="88"/>
        <v>DB</v>
      </c>
      <c r="C168" s="7" t="str">
        <f t="shared" ca="1" si="84"/>
        <v/>
      </c>
      <c r="D168" s="34">
        <f t="shared" ca="1" si="85"/>
        <v>0</v>
      </c>
      <c r="E168" s="7" t="str">
        <f t="shared" si="86"/>
        <v/>
      </c>
      <c r="F168" s="33" t="str">
        <f t="shared" ca="1" si="89"/>
        <v>B</v>
      </c>
      <c r="G168" s="21">
        <f ca="1">COUNTIF($F$5:$F168,G$4)</f>
        <v>83</v>
      </c>
      <c r="H168" s="21">
        <f ca="1">COUNTIF($F$5:$F168,H$4)</f>
        <v>81</v>
      </c>
      <c r="I168" s="112">
        <f t="shared" ca="1" si="99"/>
        <v>3</v>
      </c>
      <c r="J168" s="112">
        <f t="shared" ca="1" si="100"/>
        <v>0</v>
      </c>
      <c r="K168" s="114" t="str">
        <f ca="1">IF($A168&lt;&gt;"",IF(AND(K167="PB",I168&gt;=$W$2),"Bet",IF(K167&lt;&gt;"",K167,IF(AND(I168=0,MAX(I$5:$I167)&gt;=$W$1),"PB",""))),"")</f>
        <v/>
      </c>
      <c r="L168" s="114" t="str">
        <f ca="1">IF($A168&lt;&gt;"",IF(AND(L167="PB",J168&gt;=$W$2),"Bet",IF(L167&lt;&gt;"",L167,IF(AND(J168=0,MAX(J$5:$J167)&gt;=$W$1),"PB",""))),"")</f>
        <v/>
      </c>
      <c r="M168" s="41">
        <f t="shared" ca="1" si="105"/>
        <v>1</v>
      </c>
      <c r="N168" s="34">
        <f t="shared" ca="1" si="121"/>
        <v>1</v>
      </c>
      <c r="O168" s="43" t="str">
        <f t="shared" ca="1" si="106"/>
        <v/>
      </c>
      <c r="P168" s="43" t="str">
        <f t="shared" ca="1" si="107"/>
        <v/>
      </c>
      <c r="Q168" s="21">
        <f t="shared" ca="1" si="108"/>
        <v>0</v>
      </c>
      <c r="R168" s="66">
        <f t="shared" ca="1" si="109"/>
        <v>0</v>
      </c>
      <c r="S168" s="33" t="str">
        <f t="shared" ca="1" si="90"/>
        <v>E</v>
      </c>
      <c r="T168" s="21">
        <f ca="1">COUNTIF($S$5:$S168,T$4)</f>
        <v>85</v>
      </c>
      <c r="U168" s="21">
        <f ca="1">COUNTIF($S$5:$S168,U$4)</f>
        <v>79</v>
      </c>
      <c r="V168" s="112">
        <f t="shared" ca="1" si="101"/>
        <v>0</v>
      </c>
      <c r="W168" s="112">
        <f t="shared" ca="1" si="102"/>
        <v>2</v>
      </c>
      <c r="X168" s="114" t="str">
        <f ca="1">IF($A168&lt;&gt;"",IF(AND(X167="PB",V168&gt;=$W$2),"Bet",IF(X167&lt;&gt;"",X167,IF(AND(V168=0,MAX($V$5:V167)&gt;=$W$1),"PB",""))),"")</f>
        <v/>
      </c>
      <c r="Y168" s="114" t="str">
        <f ca="1">IF($A168&lt;&gt;"",IF(AND(Y167="PB",W168&gt;=$W$2),"Bet",IF(Y167&lt;&gt;"",Y167,IF(AND(W168=0,MAX($W$5:W167)&gt;=$W$1),"PB",""))),"")</f>
        <v/>
      </c>
      <c r="Z168" s="41">
        <f t="shared" ca="1" si="110"/>
        <v>1</v>
      </c>
      <c r="AA168" s="34">
        <f t="shared" ca="1" si="122"/>
        <v>1</v>
      </c>
      <c r="AB168" s="43" t="str">
        <f t="shared" ca="1" si="111"/>
        <v/>
      </c>
      <c r="AC168" s="43" t="str">
        <f t="shared" ca="1" si="112"/>
        <v/>
      </c>
      <c r="AD168" s="21">
        <f t="shared" ca="1" si="113"/>
        <v>0</v>
      </c>
      <c r="AE168" s="66">
        <f t="shared" ca="1" si="114"/>
        <v>0</v>
      </c>
      <c r="AF168" s="33" t="str">
        <f t="shared" ca="1" si="91"/>
        <v>L</v>
      </c>
      <c r="AG168" s="21">
        <f ca="1">COUNTIF($AF$5:$AF168,AG$4)</f>
        <v>82</v>
      </c>
      <c r="AH168" s="21">
        <f ca="1">COUNTIF($AF$5:$AF168,AH$4)</f>
        <v>82</v>
      </c>
      <c r="AI168" s="112">
        <f t="shared" ca="1" si="103"/>
        <v>1</v>
      </c>
      <c r="AJ168" s="112">
        <f t="shared" ca="1" si="104"/>
        <v>0</v>
      </c>
      <c r="AK168" s="114" t="str">
        <f ca="1">IF($A168&lt;&gt;"",IF(AND(AK167="PB",AI168&gt;=$W$2),"Bet",IF(AK167&lt;&gt;"",AK167,IF(AND(AI168=0,MAX($AI$5:AI167)&gt;=$W$1),"PB",""))),"")</f>
        <v/>
      </c>
      <c r="AL168" s="114" t="str">
        <f ca="1">IF($A168&lt;&gt;"",IF(AND(AL167="PB",AJ168&gt;=$W$2),"Bet",IF(AL167&lt;&gt;"",AL167,IF(AND(AJ168=0,MAX($AJ$5:AJ167)&gt;=$W$1),"PB",""))),"")</f>
        <v/>
      </c>
      <c r="AM168" s="41">
        <f t="shared" ca="1" si="115"/>
        <v>1</v>
      </c>
      <c r="AN168" s="34">
        <f t="shared" ca="1" si="123"/>
        <v>1</v>
      </c>
      <c r="AO168" s="43" t="str">
        <f t="shared" ca="1" si="116"/>
        <v/>
      </c>
      <c r="AP168" s="43" t="str">
        <f t="shared" ca="1" si="117"/>
        <v/>
      </c>
      <c r="AQ168" s="21">
        <f t="shared" ca="1" si="118"/>
        <v>0</v>
      </c>
      <c r="AR168" s="66">
        <f t="shared" ca="1" si="119"/>
        <v>0</v>
      </c>
      <c r="AS168" s="89">
        <f t="shared" ca="1" si="92"/>
        <v>0</v>
      </c>
      <c r="AT168" s="34">
        <f t="shared" ca="1" si="120"/>
        <v>1</v>
      </c>
      <c r="AU168" s="24">
        <f t="shared" ca="1" si="94"/>
        <v>0</v>
      </c>
      <c r="AV168" s="17">
        <f t="shared" ca="1" si="95"/>
        <v>0</v>
      </c>
      <c r="AW168" s="44">
        <f t="shared" ca="1" si="96"/>
        <v>0</v>
      </c>
      <c r="AX168" s="15">
        <f t="shared" ca="1" si="97"/>
        <v>0</v>
      </c>
      <c r="AY168" s="44">
        <f t="shared" ca="1" si="87"/>
        <v>0</v>
      </c>
      <c r="AZ168" s="40"/>
      <c r="BA168" s="40"/>
      <c r="BB168" s="40"/>
      <c r="BC168" s="40"/>
      <c r="BD168" s="40"/>
      <c r="BE168" s="40"/>
      <c r="BF168" s="40"/>
      <c r="BG168" s="40"/>
      <c r="BH168" s="40"/>
      <c r="BI168" s="40"/>
      <c r="BJ168" s="40"/>
      <c r="BK168" s="40"/>
      <c r="BL168" s="40"/>
      <c r="BM168" s="40"/>
      <c r="BN168" s="40"/>
      <c r="BO168" s="40"/>
      <c r="BP168" s="40"/>
      <c r="BQ168" s="40"/>
      <c r="BR168" s="40"/>
      <c r="BS168" s="40"/>
      <c r="BT168" s="40"/>
      <c r="BU168" s="40"/>
      <c r="BV168" s="40"/>
      <c r="BW168" s="40"/>
      <c r="BX168" s="40"/>
      <c r="BY168" s="40"/>
      <c r="BZ168" s="40"/>
      <c r="CA168" s="40"/>
      <c r="CB168" s="40"/>
      <c r="CC168" s="40"/>
      <c r="CD168" s="40"/>
      <c r="CE168" s="40"/>
      <c r="CF168" s="40"/>
      <c r="CG168" s="40"/>
      <c r="CH168" s="40"/>
      <c r="CI168" s="40"/>
      <c r="CJ168" s="40"/>
      <c r="CK168" s="40"/>
      <c r="CL168" s="40"/>
      <c r="CM168" s="40"/>
      <c r="CN168" s="40"/>
      <c r="CO168" s="40"/>
      <c r="CP168" s="40"/>
      <c r="CQ168" s="40"/>
      <c r="CR168" s="40"/>
      <c r="CS168" s="40"/>
      <c r="CT168" s="40"/>
      <c r="CU168" s="40"/>
      <c r="CV168" s="40"/>
      <c r="CW168" s="40"/>
      <c r="CX168" s="40"/>
      <c r="CY168" s="40"/>
      <c r="CZ168" s="40"/>
      <c r="DA168" s="40"/>
      <c r="DB168" s="40"/>
      <c r="DC168" s="40"/>
      <c r="DD168" s="40"/>
      <c r="DE168" s="40"/>
      <c r="DF168" s="40"/>
      <c r="DG168" s="40"/>
      <c r="DH168" s="40"/>
      <c r="DI168" s="40"/>
      <c r="DJ168" s="40"/>
      <c r="DK168" s="40"/>
      <c r="DL168" s="40"/>
      <c r="DM168" s="40"/>
      <c r="DN168" s="40"/>
      <c r="DO168" s="40"/>
      <c r="DP168" s="40"/>
      <c r="DQ168" s="40"/>
      <c r="DR168" s="40"/>
      <c r="DS168" s="40"/>
      <c r="DT168" s="40"/>
      <c r="DU168" s="40"/>
      <c r="DV168" s="50" t="e">
        <f>IF(#REF!&lt;&gt;"",#REF!&amp;",","")</f>
        <v>#REF!</v>
      </c>
      <c r="DW168" s="50" t="e">
        <f>IF(#REF!&lt;&gt;"",#REF!&amp;",","")</f>
        <v>#REF!</v>
      </c>
      <c r="DX168" s="50" t="e">
        <f>IF(#REF!&lt;&gt;"",#REF!&amp;",","")</f>
        <v>#REF!</v>
      </c>
      <c r="DY168" s="50" t="e">
        <f>IF(#REF!="","",CONCATENATE(#REF!,","))</f>
        <v>#REF!</v>
      </c>
      <c r="DZ168" s="50" t="e">
        <f>IF(#REF!="","",CONCATENATE(#REF!,","))</f>
        <v>#REF!</v>
      </c>
      <c r="EA168" s="50" t="e">
        <f>IF(#REF!="","",CONCATENATE(#REF!,","))</f>
        <v>#REF!</v>
      </c>
      <c r="EB168" s="52" t="e">
        <f>IF(#REF!&lt;&gt;"",#REF!&amp;",","")</f>
        <v>#REF!</v>
      </c>
      <c r="EC168" s="52" t="e">
        <f>IF(#REF!&lt;&gt;"",#REF!&amp;",","")</f>
        <v>#REF!</v>
      </c>
      <c r="ED168" s="52" t="e">
        <f>IF(#REF!&lt;&gt;"",#REF!&amp;",","")</f>
        <v>#REF!</v>
      </c>
      <c r="EE168" s="52" t="e">
        <f>IF(#REF!="","",CONCATENATE(#REF!,","))</f>
        <v>#REF!</v>
      </c>
      <c r="EF168" s="52" t="e">
        <f>IF(#REF!="","",CONCATENATE(#REF!,","))</f>
        <v>#REF!</v>
      </c>
      <c r="EG168" s="52" t="e">
        <f>IF(#REF!="","",CONCATENATE(#REF!,","))</f>
        <v>#REF!</v>
      </c>
      <c r="EK168" s="36"/>
      <c r="EW168" s="88">
        <f t="shared" ca="1" si="98"/>
        <v>3</v>
      </c>
    </row>
    <row r="169" spans="1:153" ht="15">
      <c r="A169" s="88">
        <f t="shared" ca="1" si="93"/>
        <v>24</v>
      </c>
      <c r="B169" s="21" t="str">
        <f t="shared" ca="1" si="88"/>
        <v>DB</v>
      </c>
      <c r="C169" s="7" t="str">
        <f t="shared" ca="1" si="84"/>
        <v/>
      </c>
      <c r="D169" s="34">
        <f t="shared" ca="1" si="85"/>
        <v>0</v>
      </c>
      <c r="E169" s="7" t="str">
        <f t="shared" si="86"/>
        <v/>
      </c>
      <c r="F169" s="33" t="str">
        <f t="shared" ca="1" si="89"/>
        <v>B</v>
      </c>
      <c r="G169" s="21">
        <f ca="1">COUNTIF($F$5:$F169,G$4)</f>
        <v>83</v>
      </c>
      <c r="H169" s="21">
        <f ca="1">COUNTIF($F$5:$F169,H$4)</f>
        <v>82</v>
      </c>
      <c r="I169" s="112">
        <f t="shared" ca="1" si="99"/>
        <v>4</v>
      </c>
      <c r="J169" s="112">
        <f t="shared" ca="1" si="100"/>
        <v>0</v>
      </c>
      <c r="K169" s="114" t="str">
        <f ca="1">IF($A169&lt;&gt;"",IF(AND(K168="PB",I169&gt;=$W$2),"Bet",IF(K168&lt;&gt;"",K168,IF(AND(I169=0,MAX(I$5:$I168)&gt;=$W$1),"PB",""))),"")</f>
        <v/>
      </c>
      <c r="L169" s="114" t="str">
        <f ca="1">IF($A169&lt;&gt;"",IF(AND(L168="PB",J169&gt;=$W$2),"Bet",IF(L168&lt;&gt;"",L168,IF(AND(J169=0,MAX(J$5:$J168)&gt;=$W$1),"PB",""))),"")</f>
        <v/>
      </c>
      <c r="M169" s="41">
        <f t="shared" ca="1" si="105"/>
        <v>1</v>
      </c>
      <c r="N169" s="34">
        <f t="shared" ca="1" si="121"/>
        <v>1</v>
      </c>
      <c r="O169" s="43" t="str">
        <f t="shared" ca="1" si="106"/>
        <v/>
      </c>
      <c r="P169" s="43" t="str">
        <f t="shared" ca="1" si="107"/>
        <v/>
      </c>
      <c r="Q169" s="21">
        <f t="shared" ca="1" si="108"/>
        <v>0</v>
      </c>
      <c r="R169" s="66">
        <f t="shared" ca="1" si="109"/>
        <v>0</v>
      </c>
      <c r="S169" s="33" t="str">
        <f t="shared" ca="1" si="90"/>
        <v>E</v>
      </c>
      <c r="T169" s="21">
        <f ca="1">COUNTIF($S$5:$S169,T$4)</f>
        <v>86</v>
      </c>
      <c r="U169" s="21">
        <f ca="1">COUNTIF($S$5:$S169,U$4)</f>
        <v>79</v>
      </c>
      <c r="V169" s="112">
        <f t="shared" ca="1" si="101"/>
        <v>0</v>
      </c>
      <c r="W169" s="112">
        <f t="shared" ca="1" si="102"/>
        <v>3</v>
      </c>
      <c r="X169" s="114" t="str">
        <f ca="1">IF($A169&lt;&gt;"",IF(AND(X168="PB",V169&gt;=$W$2),"Bet",IF(X168&lt;&gt;"",X168,IF(AND(V169=0,MAX($V$5:V168)&gt;=$W$1),"PB",""))),"")</f>
        <v/>
      </c>
      <c r="Y169" s="114" t="str">
        <f ca="1">IF($A169&lt;&gt;"",IF(AND(Y168="PB",W169&gt;=$W$2),"Bet",IF(Y168&lt;&gt;"",Y168,IF(AND(W169=0,MAX($W$5:W168)&gt;=$W$1),"PB",""))),"")</f>
        <v/>
      </c>
      <c r="Z169" s="41">
        <f t="shared" ca="1" si="110"/>
        <v>1</v>
      </c>
      <c r="AA169" s="34">
        <f t="shared" ca="1" si="122"/>
        <v>1</v>
      </c>
      <c r="AB169" s="43" t="str">
        <f t="shared" ca="1" si="111"/>
        <v/>
      </c>
      <c r="AC169" s="43" t="str">
        <f t="shared" ca="1" si="112"/>
        <v/>
      </c>
      <c r="AD169" s="21">
        <f t="shared" ca="1" si="113"/>
        <v>0</v>
      </c>
      <c r="AE169" s="66">
        <f t="shared" ca="1" si="114"/>
        <v>0</v>
      </c>
      <c r="AF169" s="33" t="str">
        <f t="shared" ca="1" si="91"/>
        <v>H</v>
      </c>
      <c r="AG169" s="21">
        <f ca="1">COUNTIF($AF$5:$AF169,AG$4)</f>
        <v>83</v>
      </c>
      <c r="AH169" s="21">
        <f ca="1">COUNTIF($AF$5:$AF169,AH$4)</f>
        <v>82</v>
      </c>
      <c r="AI169" s="112">
        <f t="shared" ca="1" si="103"/>
        <v>0</v>
      </c>
      <c r="AJ169" s="112">
        <f t="shared" ca="1" si="104"/>
        <v>1</v>
      </c>
      <c r="AK169" s="114" t="str">
        <f ca="1">IF($A169&lt;&gt;"",IF(AND(AK168="PB",AI169&gt;=$W$2),"Bet",IF(AK168&lt;&gt;"",AK168,IF(AND(AI169=0,MAX($AI$5:AI168)&gt;=$W$1),"PB",""))),"")</f>
        <v/>
      </c>
      <c r="AL169" s="114" t="str">
        <f ca="1">IF($A169&lt;&gt;"",IF(AND(AL168="PB",AJ169&gt;=$W$2),"Bet",IF(AL168&lt;&gt;"",AL168,IF(AND(AJ169=0,MAX($AJ$5:AJ168)&gt;=$W$1),"PB",""))),"")</f>
        <v/>
      </c>
      <c r="AM169" s="41">
        <f t="shared" ca="1" si="115"/>
        <v>1</v>
      </c>
      <c r="AN169" s="34">
        <f t="shared" ca="1" si="123"/>
        <v>1</v>
      </c>
      <c r="AO169" s="43" t="str">
        <f t="shared" ca="1" si="116"/>
        <v/>
      </c>
      <c r="AP169" s="43" t="str">
        <f t="shared" ca="1" si="117"/>
        <v/>
      </c>
      <c r="AQ169" s="21">
        <f t="shared" ca="1" si="118"/>
        <v>0</v>
      </c>
      <c r="AR169" s="66">
        <f t="shared" ca="1" si="119"/>
        <v>0</v>
      </c>
      <c r="AS169" s="89">
        <f t="shared" ca="1" si="92"/>
        <v>0</v>
      </c>
      <c r="AT169" s="34">
        <f t="shared" ca="1" si="120"/>
        <v>1</v>
      </c>
      <c r="AU169" s="24">
        <f t="shared" ca="1" si="94"/>
        <v>0</v>
      </c>
      <c r="AV169" s="17">
        <f t="shared" ca="1" si="95"/>
        <v>0</v>
      </c>
      <c r="AW169" s="44">
        <f t="shared" ca="1" si="96"/>
        <v>0</v>
      </c>
      <c r="AX169" s="15">
        <f t="shared" ca="1" si="97"/>
        <v>0</v>
      </c>
      <c r="AY169" s="44">
        <f t="shared" ca="1" si="87"/>
        <v>0</v>
      </c>
      <c r="AZ169" s="40"/>
      <c r="BA169" s="40"/>
      <c r="BB169" s="40"/>
      <c r="BC169" s="40"/>
      <c r="BD169" s="40"/>
      <c r="BE169" s="40"/>
      <c r="BF169" s="40"/>
      <c r="BG169" s="40"/>
      <c r="BH169" s="40"/>
      <c r="BI169" s="40"/>
      <c r="BJ169" s="40"/>
      <c r="BK169" s="40"/>
      <c r="BL169" s="40"/>
      <c r="BM169" s="40"/>
      <c r="BN169" s="40"/>
      <c r="BO169" s="40"/>
      <c r="BP169" s="40"/>
      <c r="BQ169" s="40"/>
      <c r="BR169" s="40"/>
      <c r="BS169" s="40"/>
      <c r="BT169" s="40"/>
      <c r="BU169" s="40"/>
      <c r="BV169" s="40"/>
      <c r="BW169" s="40"/>
      <c r="BX169" s="40"/>
      <c r="BY169" s="40"/>
      <c r="BZ169" s="40"/>
      <c r="CA169" s="40"/>
      <c r="CB169" s="40"/>
      <c r="CC169" s="40"/>
      <c r="CD169" s="40"/>
      <c r="CE169" s="40"/>
      <c r="CF169" s="40"/>
      <c r="CG169" s="40"/>
      <c r="CH169" s="40"/>
      <c r="CI169" s="40"/>
      <c r="CJ169" s="40"/>
      <c r="CK169" s="40"/>
      <c r="CL169" s="40"/>
      <c r="CM169" s="40"/>
      <c r="CN169" s="40"/>
      <c r="CO169" s="40"/>
      <c r="CP169" s="40"/>
      <c r="CQ169" s="40"/>
      <c r="CR169" s="40"/>
      <c r="CS169" s="40"/>
      <c r="CT169" s="40"/>
      <c r="CU169" s="40"/>
      <c r="CV169" s="40"/>
      <c r="CW169" s="40"/>
      <c r="CX169" s="40"/>
      <c r="CY169" s="40"/>
      <c r="CZ169" s="40"/>
      <c r="DA169" s="40"/>
      <c r="DB169" s="40"/>
      <c r="DC169" s="40"/>
      <c r="DD169" s="40"/>
      <c r="DE169" s="40"/>
      <c r="DF169" s="40"/>
      <c r="DG169" s="40"/>
      <c r="DH169" s="40"/>
      <c r="DI169" s="40"/>
      <c r="DJ169" s="40"/>
      <c r="DK169" s="40"/>
      <c r="DL169" s="40"/>
      <c r="DM169" s="40"/>
      <c r="DN169" s="40"/>
      <c r="DO169" s="40"/>
      <c r="DP169" s="40"/>
      <c r="DQ169" s="40"/>
      <c r="DR169" s="40"/>
      <c r="DS169" s="40"/>
      <c r="DT169" s="40"/>
      <c r="DU169" s="40"/>
      <c r="DV169" s="50" t="e">
        <f>IF(#REF!&lt;&gt;"",#REF!&amp;",","")</f>
        <v>#REF!</v>
      </c>
      <c r="DW169" s="50" t="e">
        <f>IF(#REF!&lt;&gt;"",#REF!&amp;",","")</f>
        <v>#REF!</v>
      </c>
      <c r="DX169" s="50" t="e">
        <f>IF(#REF!&lt;&gt;"",#REF!&amp;",","")</f>
        <v>#REF!</v>
      </c>
      <c r="DY169" s="50" t="e">
        <f>IF(#REF!="","",CONCATENATE(#REF!,","))</f>
        <v>#REF!</v>
      </c>
      <c r="DZ169" s="50" t="e">
        <f>IF(#REF!="","",CONCATENATE(#REF!,","))</f>
        <v>#REF!</v>
      </c>
      <c r="EA169" s="50" t="e">
        <f>IF(#REF!="","",CONCATENATE(#REF!,","))</f>
        <v>#REF!</v>
      </c>
      <c r="EB169" s="52" t="e">
        <f>IF(#REF!&lt;&gt;"",#REF!&amp;",","")</f>
        <v>#REF!</v>
      </c>
      <c r="EC169" s="52" t="e">
        <f>IF(#REF!&lt;&gt;"",#REF!&amp;",","")</f>
        <v>#REF!</v>
      </c>
      <c r="ED169" s="52" t="e">
        <f>IF(#REF!&lt;&gt;"",#REF!&amp;",","")</f>
        <v>#REF!</v>
      </c>
      <c r="EE169" s="52" t="e">
        <f>IF(#REF!="","",CONCATENATE(#REF!,","))</f>
        <v>#REF!</v>
      </c>
      <c r="EF169" s="52" t="e">
        <f>IF(#REF!="","",CONCATENATE(#REF!,","))</f>
        <v>#REF!</v>
      </c>
      <c r="EG169" s="52" t="e">
        <f>IF(#REF!="","",CONCATENATE(#REF!,","))</f>
        <v>#REF!</v>
      </c>
      <c r="EK169" s="36"/>
      <c r="EW169" s="88">
        <f t="shared" ca="1" si="98"/>
        <v>14</v>
      </c>
    </row>
    <row r="170" spans="1:153" ht="15">
      <c r="A170" s="88">
        <f t="shared" ca="1" si="93"/>
        <v>11</v>
      </c>
      <c r="B170" s="21" t="str">
        <f t="shared" ca="1" si="88"/>
        <v>DB</v>
      </c>
      <c r="C170" s="7" t="str">
        <f t="shared" ref="C170:C233" ca="1" si="124">IF(AND(AW170=0,AX170=0),"",IF(AW170="Profit Target","profit target",IF(AX170="Stop Loss","stop loss","")))</f>
        <v/>
      </c>
      <c r="D170" s="34">
        <f t="shared" ref="D170:D233" ca="1" si="125">AU170</f>
        <v>0</v>
      </c>
      <c r="E170" s="7" t="str">
        <f t="shared" ref="E170:E233" si="126">CK171&amp;CL171&amp;CM171&amp;CN171&amp;CO171&amp;CP171&amp;CQ171&amp;CR171&amp;CS171&amp;CT171&amp;CU171&amp;CV171&amp;CW171&amp;CX171&amp;CY171&amp;CZ171&amp;DA171&amp;DB171&amp;DC171&amp;DD171&amp;DE171&amp;DF171&amp;DG171&amp;DH171&amp;DI171&amp;DJ171&amp;DK171&amp;DL171&amp;DM171&amp;DN171&amp;DO171&amp;DP171&amp;DQ171&amp;DR171&amp;DS171&amp;DT171&amp;DU171</f>
        <v/>
      </c>
      <c r="F170" s="33" t="str">
        <f t="shared" ca="1" si="89"/>
        <v>B</v>
      </c>
      <c r="G170" s="21">
        <f ca="1">COUNTIF($F$5:$F170,G$4)</f>
        <v>83</v>
      </c>
      <c r="H170" s="21">
        <f ca="1">COUNTIF($F$5:$F170,H$4)</f>
        <v>83</v>
      </c>
      <c r="I170" s="112">
        <f t="shared" ca="1" si="99"/>
        <v>5</v>
      </c>
      <c r="J170" s="112">
        <f t="shared" ca="1" si="100"/>
        <v>0</v>
      </c>
      <c r="K170" s="114" t="str">
        <f ca="1">IF($A170&lt;&gt;"",IF(AND(K169="PB",I170&gt;=$W$2),"Bet",IF(K169&lt;&gt;"",K169,IF(AND(I170=0,MAX(I$5:$I169)&gt;=$W$1),"PB",""))),"")</f>
        <v/>
      </c>
      <c r="L170" s="114" t="str">
        <f ca="1">IF($A170&lt;&gt;"",IF(AND(L169="PB",J170&gt;=$W$2),"Bet",IF(L169&lt;&gt;"",L169,IF(AND(J170=0,MAX(J$5:$J169)&gt;=$W$1),"PB",""))),"")</f>
        <v/>
      </c>
      <c r="M170" s="41">
        <f t="shared" ca="1" si="105"/>
        <v>1</v>
      </c>
      <c r="N170" s="34">
        <f t="shared" ca="1" si="121"/>
        <v>1</v>
      </c>
      <c r="O170" s="43" t="str">
        <f t="shared" ca="1" si="106"/>
        <v/>
      </c>
      <c r="P170" s="43" t="str">
        <f t="shared" ca="1" si="107"/>
        <v/>
      </c>
      <c r="Q170" s="21">
        <f t="shared" ca="1" si="108"/>
        <v>0</v>
      </c>
      <c r="R170" s="66">
        <f t="shared" ca="1" si="109"/>
        <v>0</v>
      </c>
      <c r="S170" s="33" t="str">
        <f t="shared" ca="1" si="90"/>
        <v>O</v>
      </c>
      <c r="T170" s="21">
        <f ca="1">COUNTIF($S$5:$S170,T$4)</f>
        <v>86</v>
      </c>
      <c r="U170" s="21">
        <f ca="1">COUNTIF($S$5:$S170,U$4)</f>
        <v>80</v>
      </c>
      <c r="V170" s="112">
        <f t="shared" ca="1" si="101"/>
        <v>1</v>
      </c>
      <c r="W170" s="112">
        <f t="shared" ca="1" si="102"/>
        <v>0</v>
      </c>
      <c r="X170" s="114" t="str">
        <f ca="1">IF($A170&lt;&gt;"",IF(AND(X169="PB",V170&gt;=$W$2),"Bet",IF(X169&lt;&gt;"",X169,IF(AND(V170=0,MAX($V$5:V169)&gt;=$W$1),"PB",""))),"")</f>
        <v/>
      </c>
      <c r="Y170" s="114" t="str">
        <f ca="1">IF($A170&lt;&gt;"",IF(AND(Y169="PB",W170&gt;=$W$2),"Bet",IF(Y169&lt;&gt;"",Y169,IF(AND(W170=0,MAX($W$5:W169)&gt;=$W$1),"PB",""))),"")</f>
        <v/>
      </c>
      <c r="Z170" s="41">
        <f t="shared" ca="1" si="110"/>
        <v>1</v>
      </c>
      <c r="AA170" s="34">
        <f t="shared" ca="1" si="122"/>
        <v>1</v>
      </c>
      <c r="AB170" s="43" t="str">
        <f t="shared" ca="1" si="111"/>
        <v/>
      </c>
      <c r="AC170" s="43" t="str">
        <f t="shared" ca="1" si="112"/>
        <v/>
      </c>
      <c r="AD170" s="21">
        <f t="shared" ca="1" si="113"/>
        <v>0</v>
      </c>
      <c r="AE170" s="66">
        <f t="shared" ca="1" si="114"/>
        <v>0</v>
      </c>
      <c r="AF170" s="33" t="str">
        <f t="shared" ca="1" si="91"/>
        <v>L</v>
      </c>
      <c r="AG170" s="21">
        <f ca="1">COUNTIF($AF$5:$AF170,AG$4)</f>
        <v>83</v>
      </c>
      <c r="AH170" s="21">
        <f ca="1">COUNTIF($AF$5:$AF170,AH$4)</f>
        <v>83</v>
      </c>
      <c r="AI170" s="112">
        <f t="shared" ca="1" si="103"/>
        <v>1</v>
      </c>
      <c r="AJ170" s="112">
        <f t="shared" ca="1" si="104"/>
        <v>0</v>
      </c>
      <c r="AK170" s="114" t="str">
        <f ca="1">IF($A170&lt;&gt;"",IF(AND(AK169="PB",AI170&gt;=$W$2),"Bet",IF(AK169&lt;&gt;"",AK169,IF(AND(AI170=0,MAX($AI$5:AI169)&gt;=$W$1),"PB",""))),"")</f>
        <v/>
      </c>
      <c r="AL170" s="114" t="str">
        <f ca="1">IF($A170&lt;&gt;"",IF(AND(AL169="PB",AJ170&gt;=$W$2),"Bet",IF(AL169&lt;&gt;"",AL169,IF(AND(AJ170=0,MAX($AJ$5:AJ169)&gt;=$W$1),"PB",""))),"")</f>
        <v/>
      </c>
      <c r="AM170" s="41">
        <f t="shared" ca="1" si="115"/>
        <v>1</v>
      </c>
      <c r="AN170" s="34">
        <f t="shared" ca="1" si="123"/>
        <v>1</v>
      </c>
      <c r="AO170" s="43" t="str">
        <f t="shared" ca="1" si="116"/>
        <v/>
      </c>
      <c r="AP170" s="43" t="str">
        <f t="shared" ca="1" si="117"/>
        <v/>
      </c>
      <c r="AQ170" s="21">
        <f t="shared" ca="1" si="118"/>
        <v>0</v>
      </c>
      <c r="AR170" s="66">
        <f t="shared" ca="1" si="119"/>
        <v>0</v>
      </c>
      <c r="AS170" s="89">
        <f t="shared" ca="1" si="92"/>
        <v>0</v>
      </c>
      <c r="AT170" s="34">
        <f t="shared" ca="1" si="120"/>
        <v>1</v>
      </c>
      <c r="AU170" s="24">
        <f t="shared" ca="1" si="94"/>
        <v>0</v>
      </c>
      <c r="AV170" s="17">
        <f t="shared" ca="1" si="95"/>
        <v>0</v>
      </c>
      <c r="AW170" s="44">
        <f t="shared" ca="1" si="96"/>
        <v>0</v>
      </c>
      <c r="AX170" s="15">
        <f t="shared" ca="1" si="97"/>
        <v>0</v>
      </c>
      <c r="AY170" s="44">
        <f t="shared" ref="AY170:AY233" ca="1" si="127">IF(AV170&gt;AY169,AV170,AY169)</f>
        <v>0</v>
      </c>
      <c r="AZ170" s="40"/>
      <c r="BA170" s="40"/>
      <c r="BB170" s="40"/>
      <c r="BC170" s="40"/>
      <c r="BD170" s="40"/>
      <c r="BE170" s="40"/>
      <c r="BF170" s="40"/>
      <c r="BG170" s="40"/>
      <c r="BH170" s="40"/>
      <c r="BI170" s="40"/>
      <c r="BJ170" s="40"/>
      <c r="BK170" s="40"/>
      <c r="BL170" s="40"/>
      <c r="BM170" s="40"/>
      <c r="BN170" s="40"/>
      <c r="BO170" s="40"/>
      <c r="BP170" s="40"/>
      <c r="BQ170" s="40"/>
      <c r="BR170" s="40"/>
      <c r="BS170" s="40"/>
      <c r="BT170" s="40"/>
      <c r="BU170" s="40"/>
      <c r="BV170" s="40"/>
      <c r="BW170" s="40"/>
      <c r="BX170" s="40"/>
      <c r="BY170" s="40"/>
      <c r="BZ170" s="40"/>
      <c r="CA170" s="40"/>
      <c r="CB170" s="40"/>
      <c r="CC170" s="40"/>
      <c r="CD170" s="40"/>
      <c r="CE170" s="40"/>
      <c r="CF170" s="40"/>
      <c r="CG170" s="40"/>
      <c r="CH170" s="40"/>
      <c r="CI170" s="40"/>
      <c r="CJ170" s="40"/>
      <c r="CK170" s="40"/>
      <c r="CL170" s="40"/>
      <c r="CM170" s="40"/>
      <c r="CN170" s="40"/>
      <c r="CO170" s="40"/>
      <c r="CP170" s="40"/>
      <c r="CQ170" s="40"/>
      <c r="CR170" s="40"/>
      <c r="CS170" s="40"/>
      <c r="CT170" s="40"/>
      <c r="CU170" s="40"/>
      <c r="CV170" s="40"/>
      <c r="CW170" s="40"/>
      <c r="CX170" s="40"/>
      <c r="CY170" s="40"/>
      <c r="CZ170" s="40"/>
      <c r="DA170" s="40"/>
      <c r="DB170" s="40"/>
      <c r="DC170" s="40"/>
      <c r="DD170" s="40"/>
      <c r="DE170" s="40"/>
      <c r="DF170" s="40"/>
      <c r="DG170" s="40"/>
      <c r="DH170" s="40"/>
      <c r="DI170" s="40"/>
      <c r="DJ170" s="40"/>
      <c r="DK170" s="40"/>
      <c r="DL170" s="40"/>
      <c r="DM170" s="40"/>
      <c r="DN170" s="40"/>
      <c r="DO170" s="40"/>
      <c r="DP170" s="40"/>
      <c r="DQ170" s="40"/>
      <c r="DR170" s="40"/>
      <c r="DS170" s="40"/>
      <c r="DT170" s="40"/>
      <c r="DU170" s="40"/>
      <c r="DV170" s="50" t="e">
        <f>IF(#REF!&lt;&gt;"",#REF!&amp;",","")</f>
        <v>#REF!</v>
      </c>
      <c r="DW170" s="50" t="e">
        <f>IF(#REF!&lt;&gt;"",#REF!&amp;",","")</f>
        <v>#REF!</v>
      </c>
      <c r="DX170" s="50" t="e">
        <f>IF(#REF!&lt;&gt;"",#REF!&amp;",","")</f>
        <v>#REF!</v>
      </c>
      <c r="DY170" s="50" t="e">
        <f>IF(#REF!="","",CONCATENATE(#REF!,","))</f>
        <v>#REF!</v>
      </c>
      <c r="DZ170" s="50" t="e">
        <f>IF(#REF!="","",CONCATENATE(#REF!,","))</f>
        <v>#REF!</v>
      </c>
      <c r="EA170" s="50" t="e">
        <f>IF(#REF!="","",CONCATENATE(#REF!,","))</f>
        <v>#REF!</v>
      </c>
      <c r="EB170" s="52" t="e">
        <f>IF(#REF!&lt;&gt;"",#REF!&amp;",","")</f>
        <v>#REF!</v>
      </c>
      <c r="EC170" s="52" t="e">
        <f>IF(#REF!&lt;&gt;"",#REF!&amp;",","")</f>
        <v>#REF!</v>
      </c>
      <c r="ED170" s="52" t="e">
        <f>IF(#REF!&lt;&gt;"",#REF!&amp;",","")</f>
        <v>#REF!</v>
      </c>
      <c r="EE170" s="52" t="e">
        <f>IF(#REF!="","",CONCATENATE(#REF!,","))</f>
        <v>#REF!</v>
      </c>
      <c r="EF170" s="52" t="e">
        <f>IF(#REF!="","",CONCATENATE(#REF!,","))</f>
        <v>#REF!</v>
      </c>
      <c r="EG170" s="52" t="e">
        <f>IF(#REF!="","",CONCATENATE(#REF!,","))</f>
        <v>#REF!</v>
      </c>
      <c r="EK170" s="36"/>
      <c r="EW170" s="88">
        <f t="shared" ca="1" si="98"/>
        <v>3</v>
      </c>
    </row>
    <row r="171" spans="1:153" ht="15">
      <c r="A171" s="88">
        <f t="shared" ca="1" si="93"/>
        <v>13</v>
      </c>
      <c r="B171" s="21" t="str">
        <f t="shared" ca="1" si="88"/>
        <v>DB</v>
      </c>
      <c r="C171" s="7" t="str">
        <f t="shared" ca="1" si="124"/>
        <v/>
      </c>
      <c r="D171" s="34">
        <f t="shared" ca="1" si="125"/>
        <v>0</v>
      </c>
      <c r="E171" s="7" t="str">
        <f t="shared" si="126"/>
        <v/>
      </c>
      <c r="F171" s="33" t="str">
        <f t="shared" ca="1" si="89"/>
        <v>B</v>
      </c>
      <c r="G171" s="21">
        <f ca="1">COUNTIF($F$5:$F171,G$4)</f>
        <v>83</v>
      </c>
      <c r="H171" s="21">
        <f ca="1">COUNTIF($F$5:$F171,H$4)</f>
        <v>84</v>
      </c>
      <c r="I171" s="112">
        <f t="shared" ca="1" si="99"/>
        <v>6</v>
      </c>
      <c r="J171" s="112">
        <f t="shared" ca="1" si="100"/>
        <v>0</v>
      </c>
      <c r="K171" s="114" t="str">
        <f ca="1">IF($A171&lt;&gt;"",IF(AND(K170="PB",I171&gt;=$W$2),"Bet",IF(K170&lt;&gt;"",K170,IF(AND(I171=0,MAX(I$5:$I170)&gt;=$W$1),"PB",""))),"")</f>
        <v/>
      </c>
      <c r="L171" s="114" t="str">
        <f ca="1">IF($A171&lt;&gt;"",IF(AND(L170="PB",J171&gt;=$W$2),"Bet",IF(L170&lt;&gt;"",L170,IF(AND(J171=0,MAX(J$5:$J170)&gt;=$W$1),"PB",""))),"")</f>
        <v/>
      </c>
      <c r="M171" s="41">
        <f t="shared" ca="1" si="105"/>
        <v>1</v>
      </c>
      <c r="N171" s="34">
        <f t="shared" ca="1" si="121"/>
        <v>1</v>
      </c>
      <c r="O171" s="43" t="str">
        <f t="shared" ca="1" si="106"/>
        <v/>
      </c>
      <c r="P171" s="43" t="str">
        <f t="shared" ca="1" si="107"/>
        <v/>
      </c>
      <c r="Q171" s="21">
        <f t="shared" ca="1" si="108"/>
        <v>0</v>
      </c>
      <c r="R171" s="66">
        <f t="shared" ca="1" si="109"/>
        <v>0</v>
      </c>
      <c r="S171" s="33" t="str">
        <f t="shared" ca="1" si="90"/>
        <v>O</v>
      </c>
      <c r="T171" s="21">
        <f ca="1">COUNTIF($S$5:$S171,T$4)</f>
        <v>86</v>
      </c>
      <c r="U171" s="21">
        <f ca="1">COUNTIF($S$5:$S171,U$4)</f>
        <v>81</v>
      </c>
      <c r="V171" s="112">
        <f t="shared" ca="1" si="101"/>
        <v>2</v>
      </c>
      <c r="W171" s="112">
        <f t="shared" ca="1" si="102"/>
        <v>0</v>
      </c>
      <c r="X171" s="114" t="str">
        <f ca="1">IF($A171&lt;&gt;"",IF(AND(X170="PB",V171&gt;=$W$2),"Bet",IF(X170&lt;&gt;"",X170,IF(AND(V171=0,MAX($V$5:V170)&gt;=$W$1),"PB",""))),"")</f>
        <v/>
      </c>
      <c r="Y171" s="114" t="str">
        <f ca="1">IF($A171&lt;&gt;"",IF(AND(Y170="PB",W171&gt;=$W$2),"Bet",IF(Y170&lt;&gt;"",Y170,IF(AND(W171=0,MAX($W$5:W170)&gt;=$W$1),"PB",""))),"")</f>
        <v/>
      </c>
      <c r="Z171" s="41">
        <f t="shared" ca="1" si="110"/>
        <v>1</v>
      </c>
      <c r="AA171" s="34">
        <f t="shared" ca="1" si="122"/>
        <v>1</v>
      </c>
      <c r="AB171" s="43" t="str">
        <f t="shared" ca="1" si="111"/>
        <v/>
      </c>
      <c r="AC171" s="43" t="str">
        <f t="shared" ca="1" si="112"/>
        <v/>
      </c>
      <c r="AD171" s="21">
        <f t="shared" ca="1" si="113"/>
        <v>0</v>
      </c>
      <c r="AE171" s="66">
        <f t="shared" ca="1" si="114"/>
        <v>0</v>
      </c>
      <c r="AF171" s="33" t="str">
        <f t="shared" ca="1" si="91"/>
        <v>L</v>
      </c>
      <c r="AG171" s="21">
        <f ca="1">COUNTIF($AF$5:$AF171,AG$4)</f>
        <v>83</v>
      </c>
      <c r="AH171" s="21">
        <f ca="1">COUNTIF($AF$5:$AF171,AH$4)</f>
        <v>84</v>
      </c>
      <c r="AI171" s="112">
        <f t="shared" ca="1" si="103"/>
        <v>2</v>
      </c>
      <c r="AJ171" s="112">
        <f t="shared" ca="1" si="104"/>
        <v>0</v>
      </c>
      <c r="AK171" s="114" t="str">
        <f ca="1">IF($A171&lt;&gt;"",IF(AND(AK170="PB",AI171&gt;=$W$2),"Bet",IF(AK170&lt;&gt;"",AK170,IF(AND(AI171=0,MAX($AI$5:AI170)&gt;=$W$1),"PB",""))),"")</f>
        <v/>
      </c>
      <c r="AL171" s="114" t="str">
        <f ca="1">IF($A171&lt;&gt;"",IF(AND(AL170="PB",AJ171&gt;=$W$2),"Bet",IF(AL170&lt;&gt;"",AL170,IF(AND(AJ171=0,MAX($AJ$5:AJ170)&gt;=$W$1),"PB",""))),"")</f>
        <v/>
      </c>
      <c r="AM171" s="41">
        <f t="shared" ca="1" si="115"/>
        <v>1</v>
      </c>
      <c r="AN171" s="34">
        <f t="shared" ca="1" si="123"/>
        <v>1</v>
      </c>
      <c r="AO171" s="43" t="str">
        <f t="shared" ca="1" si="116"/>
        <v/>
      </c>
      <c r="AP171" s="43" t="str">
        <f t="shared" ca="1" si="117"/>
        <v/>
      </c>
      <c r="AQ171" s="21">
        <f t="shared" ca="1" si="118"/>
        <v>0</v>
      </c>
      <c r="AR171" s="66">
        <f t="shared" ca="1" si="119"/>
        <v>0</v>
      </c>
      <c r="AS171" s="89">
        <f t="shared" ca="1" si="92"/>
        <v>0</v>
      </c>
      <c r="AT171" s="34">
        <f t="shared" ca="1" si="120"/>
        <v>1</v>
      </c>
      <c r="AU171" s="24">
        <f t="shared" ca="1" si="94"/>
        <v>0</v>
      </c>
      <c r="AV171" s="17">
        <f t="shared" ca="1" si="95"/>
        <v>0</v>
      </c>
      <c r="AW171" s="44">
        <f t="shared" ca="1" si="96"/>
        <v>0</v>
      </c>
      <c r="AX171" s="15">
        <f t="shared" ca="1" si="97"/>
        <v>0</v>
      </c>
      <c r="AY171" s="44">
        <f t="shared" ca="1" si="127"/>
        <v>0</v>
      </c>
      <c r="AZ171" s="40"/>
      <c r="BA171" s="40"/>
      <c r="BB171" s="40"/>
      <c r="BC171" s="40"/>
      <c r="BD171" s="40"/>
      <c r="BE171" s="40"/>
      <c r="BF171" s="40"/>
      <c r="BG171" s="40"/>
      <c r="BH171" s="40"/>
      <c r="BI171" s="40"/>
      <c r="BJ171" s="40"/>
      <c r="BK171" s="40"/>
      <c r="BL171" s="40"/>
      <c r="BM171" s="40"/>
      <c r="BN171" s="40"/>
      <c r="BO171" s="40"/>
      <c r="BP171" s="40"/>
      <c r="BQ171" s="40"/>
      <c r="BR171" s="40"/>
      <c r="BS171" s="40"/>
      <c r="BT171" s="40"/>
      <c r="BU171" s="40"/>
      <c r="BV171" s="40"/>
      <c r="BW171" s="40"/>
      <c r="BX171" s="40"/>
      <c r="BY171" s="40"/>
      <c r="BZ171" s="40"/>
      <c r="CA171" s="40"/>
      <c r="CB171" s="40"/>
      <c r="CC171" s="40"/>
      <c r="CD171" s="40"/>
      <c r="CE171" s="40"/>
      <c r="CF171" s="40"/>
      <c r="CG171" s="40"/>
      <c r="CH171" s="40"/>
      <c r="CI171" s="40"/>
      <c r="CJ171" s="40"/>
      <c r="CK171" s="40"/>
      <c r="CL171" s="40"/>
      <c r="CM171" s="40"/>
      <c r="CN171" s="40"/>
      <c r="CO171" s="40"/>
      <c r="CP171" s="40"/>
      <c r="CQ171" s="40"/>
      <c r="CR171" s="40"/>
      <c r="CS171" s="40"/>
      <c r="CT171" s="40"/>
      <c r="CU171" s="40"/>
      <c r="CV171" s="40"/>
      <c r="CW171" s="40"/>
      <c r="CX171" s="40"/>
      <c r="CY171" s="40"/>
      <c r="CZ171" s="40"/>
      <c r="DA171" s="40"/>
      <c r="DB171" s="40"/>
      <c r="DC171" s="40"/>
      <c r="DD171" s="40"/>
      <c r="DE171" s="40"/>
      <c r="DF171" s="40"/>
      <c r="DG171" s="40"/>
      <c r="DH171" s="40"/>
      <c r="DI171" s="40"/>
      <c r="DJ171" s="40"/>
      <c r="DK171" s="40"/>
      <c r="DL171" s="40"/>
      <c r="DM171" s="40"/>
      <c r="DN171" s="40"/>
      <c r="DO171" s="40"/>
      <c r="DP171" s="40"/>
      <c r="DQ171" s="40"/>
      <c r="DR171" s="40"/>
      <c r="DS171" s="40"/>
      <c r="DT171" s="40"/>
      <c r="DU171" s="40"/>
      <c r="DV171" s="50" t="e">
        <f>IF(#REF!&lt;&gt;"",#REF!&amp;",","")</f>
        <v>#REF!</v>
      </c>
      <c r="DW171" s="50" t="e">
        <f>IF(#REF!&lt;&gt;"",#REF!&amp;",","")</f>
        <v>#REF!</v>
      </c>
      <c r="DX171" s="50" t="e">
        <f>IF(#REF!&lt;&gt;"",#REF!&amp;",","")</f>
        <v>#REF!</v>
      </c>
      <c r="DY171" s="50" t="e">
        <f>IF(#REF!="","",CONCATENATE(#REF!,","))</f>
        <v>#REF!</v>
      </c>
      <c r="DZ171" s="50" t="e">
        <f>IF(#REF!="","",CONCATENATE(#REF!,","))</f>
        <v>#REF!</v>
      </c>
      <c r="EA171" s="50" t="e">
        <f>IF(#REF!="","",CONCATENATE(#REF!,","))</f>
        <v>#REF!</v>
      </c>
      <c r="EB171" s="52" t="e">
        <f>IF(#REF!&lt;&gt;"",#REF!&amp;",","")</f>
        <v>#REF!</v>
      </c>
      <c r="EC171" s="52" t="e">
        <f>IF(#REF!&lt;&gt;"",#REF!&amp;",","")</f>
        <v>#REF!</v>
      </c>
      <c r="ED171" s="52" t="e">
        <f>IF(#REF!&lt;&gt;"",#REF!&amp;",","")</f>
        <v>#REF!</v>
      </c>
      <c r="EE171" s="52" t="e">
        <f>IF(#REF!="","",CONCATENATE(#REF!,","))</f>
        <v>#REF!</v>
      </c>
      <c r="EF171" s="52" t="e">
        <f>IF(#REF!="","",CONCATENATE(#REF!,","))</f>
        <v>#REF!</v>
      </c>
      <c r="EG171" s="52" t="e">
        <f>IF(#REF!="","",CONCATENATE(#REF!,","))</f>
        <v>#REF!</v>
      </c>
      <c r="EK171" s="36"/>
      <c r="EW171" s="88">
        <f t="shared" ca="1" si="98"/>
        <v>26</v>
      </c>
    </row>
    <row r="172" spans="1:153" ht="15">
      <c r="A172" s="88">
        <f t="shared" ca="1" si="93"/>
        <v>7</v>
      </c>
      <c r="B172" s="21" t="str">
        <f t="shared" ca="1" si="88"/>
        <v>DB</v>
      </c>
      <c r="C172" s="7" t="str">
        <f t="shared" ca="1" si="124"/>
        <v/>
      </c>
      <c r="D172" s="34">
        <f t="shared" ca="1" si="125"/>
        <v>0</v>
      </c>
      <c r="E172" s="7" t="str">
        <f t="shared" si="126"/>
        <v/>
      </c>
      <c r="F172" s="33" t="str">
        <f t="shared" ca="1" si="89"/>
        <v>R</v>
      </c>
      <c r="G172" s="21">
        <f ca="1">COUNTIF($F$5:$F172,G$4)</f>
        <v>84</v>
      </c>
      <c r="H172" s="21">
        <f ca="1">COUNTIF($F$5:$F172,H$4)</f>
        <v>84</v>
      </c>
      <c r="I172" s="112">
        <f t="shared" ca="1" si="99"/>
        <v>0</v>
      </c>
      <c r="J172" s="112">
        <f t="shared" ca="1" si="100"/>
        <v>1</v>
      </c>
      <c r="K172" s="114" t="str">
        <f ca="1">IF($A172&lt;&gt;"",IF(AND(K171="PB",I172&gt;=$W$2),"Bet",IF(K171&lt;&gt;"",K171,IF(AND(I172=0,MAX(I$5:$I171)&gt;=$W$1),"PB",""))),"")</f>
        <v/>
      </c>
      <c r="L172" s="114" t="str">
        <f ca="1">IF($A172&lt;&gt;"",IF(AND(L171="PB",J172&gt;=$W$2),"Bet",IF(L171&lt;&gt;"",L171,IF(AND(J172=0,MAX(J$5:$J171)&gt;=$W$1),"PB",""))),"")</f>
        <v/>
      </c>
      <c r="M172" s="41">
        <f t="shared" ca="1" si="105"/>
        <v>1</v>
      </c>
      <c r="N172" s="34">
        <f t="shared" ca="1" si="121"/>
        <v>1</v>
      </c>
      <c r="O172" s="43" t="str">
        <f t="shared" ca="1" si="106"/>
        <v/>
      </c>
      <c r="P172" s="43" t="str">
        <f t="shared" ca="1" si="107"/>
        <v/>
      </c>
      <c r="Q172" s="21">
        <f t="shared" ca="1" si="108"/>
        <v>0</v>
      </c>
      <c r="R172" s="66">
        <f t="shared" ca="1" si="109"/>
        <v>0</v>
      </c>
      <c r="S172" s="33" t="str">
        <f t="shared" ca="1" si="90"/>
        <v>O</v>
      </c>
      <c r="T172" s="21">
        <f ca="1">COUNTIF($S$5:$S172,T$4)</f>
        <v>86</v>
      </c>
      <c r="U172" s="21">
        <f ca="1">COUNTIF($S$5:$S172,U$4)</f>
        <v>82</v>
      </c>
      <c r="V172" s="112">
        <f t="shared" ca="1" si="101"/>
        <v>3</v>
      </c>
      <c r="W172" s="112">
        <f t="shared" ca="1" si="102"/>
        <v>0</v>
      </c>
      <c r="X172" s="114" t="str">
        <f ca="1">IF($A172&lt;&gt;"",IF(AND(X171="PB",V172&gt;=$W$2),"Bet",IF(X171&lt;&gt;"",X171,IF(AND(V172=0,MAX($V$5:V171)&gt;=$W$1),"PB",""))),"")</f>
        <v/>
      </c>
      <c r="Y172" s="114" t="str">
        <f ca="1">IF($A172&lt;&gt;"",IF(AND(Y171="PB",W172&gt;=$W$2),"Bet",IF(Y171&lt;&gt;"",Y171,IF(AND(W172=0,MAX($W$5:W171)&gt;=$W$1),"PB",""))),"")</f>
        <v/>
      </c>
      <c r="Z172" s="41">
        <f t="shared" ca="1" si="110"/>
        <v>1</v>
      </c>
      <c r="AA172" s="34">
        <f t="shared" ca="1" si="122"/>
        <v>1</v>
      </c>
      <c r="AB172" s="43" t="str">
        <f t="shared" ca="1" si="111"/>
        <v/>
      </c>
      <c r="AC172" s="43" t="str">
        <f t="shared" ca="1" si="112"/>
        <v/>
      </c>
      <c r="AD172" s="21">
        <f t="shared" ca="1" si="113"/>
        <v>0</v>
      </c>
      <c r="AE172" s="66">
        <f t="shared" ca="1" si="114"/>
        <v>0</v>
      </c>
      <c r="AF172" s="33" t="str">
        <f t="shared" ca="1" si="91"/>
        <v>L</v>
      </c>
      <c r="AG172" s="21">
        <f ca="1">COUNTIF($AF$5:$AF172,AG$4)</f>
        <v>83</v>
      </c>
      <c r="AH172" s="21">
        <f ca="1">COUNTIF($AF$5:$AF172,AH$4)</f>
        <v>85</v>
      </c>
      <c r="AI172" s="112">
        <f t="shared" ca="1" si="103"/>
        <v>3</v>
      </c>
      <c r="AJ172" s="112">
        <f t="shared" ca="1" si="104"/>
        <v>0</v>
      </c>
      <c r="AK172" s="114" t="str">
        <f ca="1">IF($A172&lt;&gt;"",IF(AND(AK171="PB",AI172&gt;=$W$2),"Bet",IF(AK171&lt;&gt;"",AK171,IF(AND(AI172=0,MAX($AI$5:AI171)&gt;=$W$1),"PB",""))),"")</f>
        <v/>
      </c>
      <c r="AL172" s="114" t="str">
        <f ca="1">IF($A172&lt;&gt;"",IF(AND(AL171="PB",AJ172&gt;=$W$2),"Bet",IF(AL171&lt;&gt;"",AL171,IF(AND(AJ172=0,MAX($AJ$5:AJ171)&gt;=$W$1),"PB",""))),"")</f>
        <v/>
      </c>
      <c r="AM172" s="41">
        <f t="shared" ca="1" si="115"/>
        <v>1</v>
      </c>
      <c r="AN172" s="34">
        <f t="shared" ca="1" si="123"/>
        <v>1</v>
      </c>
      <c r="AO172" s="43" t="str">
        <f t="shared" ca="1" si="116"/>
        <v/>
      </c>
      <c r="AP172" s="43" t="str">
        <f t="shared" ca="1" si="117"/>
        <v/>
      </c>
      <c r="AQ172" s="21">
        <f t="shared" ca="1" si="118"/>
        <v>0</v>
      </c>
      <c r="AR172" s="66">
        <f t="shared" ca="1" si="119"/>
        <v>0</v>
      </c>
      <c r="AS172" s="89">
        <f t="shared" ca="1" si="92"/>
        <v>0</v>
      </c>
      <c r="AT172" s="34">
        <f t="shared" ca="1" si="120"/>
        <v>1</v>
      </c>
      <c r="AU172" s="24">
        <f t="shared" ca="1" si="94"/>
        <v>0</v>
      </c>
      <c r="AV172" s="17">
        <f t="shared" ca="1" si="95"/>
        <v>0</v>
      </c>
      <c r="AW172" s="44">
        <f t="shared" ca="1" si="96"/>
        <v>0</v>
      </c>
      <c r="AX172" s="15">
        <f t="shared" ca="1" si="97"/>
        <v>0</v>
      </c>
      <c r="AY172" s="44">
        <f t="shared" ca="1" si="127"/>
        <v>0</v>
      </c>
      <c r="AZ172" s="40"/>
      <c r="BA172" s="40"/>
      <c r="BB172" s="40"/>
      <c r="BC172" s="40"/>
      <c r="BD172" s="40"/>
      <c r="BE172" s="40"/>
      <c r="BF172" s="40"/>
      <c r="BG172" s="40"/>
      <c r="BH172" s="40"/>
      <c r="BI172" s="40"/>
      <c r="BJ172" s="40"/>
      <c r="BK172" s="40"/>
      <c r="BL172" s="40"/>
      <c r="BM172" s="40"/>
      <c r="BN172" s="40"/>
      <c r="BO172" s="40"/>
      <c r="BP172" s="40"/>
      <c r="BQ172" s="40"/>
      <c r="BR172" s="40"/>
      <c r="BS172" s="40"/>
      <c r="BT172" s="40"/>
      <c r="BU172" s="40"/>
      <c r="BV172" s="40"/>
      <c r="BW172" s="40"/>
      <c r="BX172" s="40"/>
      <c r="BY172" s="40"/>
      <c r="BZ172" s="40"/>
      <c r="CA172" s="40"/>
      <c r="CB172" s="40"/>
      <c r="CC172" s="40"/>
      <c r="CD172" s="40"/>
      <c r="CE172" s="40"/>
      <c r="CF172" s="40"/>
      <c r="CG172" s="40"/>
      <c r="CH172" s="40"/>
      <c r="CI172" s="40"/>
      <c r="CJ172" s="40"/>
      <c r="CK172" s="40"/>
      <c r="CL172" s="40"/>
      <c r="CM172" s="40"/>
      <c r="CN172" s="40"/>
      <c r="CO172" s="40"/>
      <c r="CP172" s="40"/>
      <c r="CQ172" s="40"/>
      <c r="CR172" s="40"/>
      <c r="CS172" s="40"/>
      <c r="CT172" s="40"/>
      <c r="CU172" s="40"/>
      <c r="CV172" s="40"/>
      <c r="CW172" s="40"/>
      <c r="CX172" s="40"/>
      <c r="CY172" s="40"/>
      <c r="CZ172" s="40"/>
      <c r="DA172" s="40"/>
      <c r="DB172" s="40"/>
      <c r="DC172" s="40"/>
      <c r="DD172" s="40"/>
      <c r="DE172" s="40"/>
      <c r="DF172" s="40"/>
      <c r="DG172" s="40"/>
      <c r="DH172" s="40"/>
      <c r="DI172" s="40"/>
      <c r="DJ172" s="40"/>
      <c r="DK172" s="40"/>
      <c r="DL172" s="40"/>
      <c r="DM172" s="40"/>
      <c r="DN172" s="40"/>
      <c r="DO172" s="40"/>
      <c r="DP172" s="40"/>
      <c r="DQ172" s="40"/>
      <c r="DR172" s="40"/>
      <c r="DS172" s="40"/>
      <c r="DT172" s="40"/>
      <c r="DU172" s="40"/>
      <c r="DV172" s="50" t="e">
        <f>IF(#REF!&lt;&gt;"",#REF!&amp;",","")</f>
        <v>#REF!</v>
      </c>
      <c r="DW172" s="50" t="e">
        <f>IF(#REF!&lt;&gt;"",#REF!&amp;",","")</f>
        <v>#REF!</v>
      </c>
      <c r="DX172" s="50" t="e">
        <f>IF(#REF!&lt;&gt;"",#REF!&amp;",","")</f>
        <v>#REF!</v>
      </c>
      <c r="DY172" s="50" t="e">
        <f>IF(#REF!="","",CONCATENATE(#REF!,","))</f>
        <v>#REF!</v>
      </c>
      <c r="DZ172" s="50" t="e">
        <f>IF(#REF!="","",CONCATENATE(#REF!,","))</f>
        <v>#REF!</v>
      </c>
      <c r="EA172" s="50" t="e">
        <f>IF(#REF!="","",CONCATENATE(#REF!,","))</f>
        <v>#REF!</v>
      </c>
      <c r="EB172" s="52" t="e">
        <f>IF(#REF!&lt;&gt;"",#REF!&amp;",","")</f>
        <v>#REF!</v>
      </c>
      <c r="EC172" s="52" t="e">
        <f>IF(#REF!&lt;&gt;"",#REF!&amp;",","")</f>
        <v>#REF!</v>
      </c>
      <c r="ED172" s="52" t="e">
        <f>IF(#REF!&lt;&gt;"",#REF!&amp;",","")</f>
        <v>#REF!</v>
      </c>
      <c r="EE172" s="52" t="e">
        <f>IF(#REF!="","",CONCATENATE(#REF!,","))</f>
        <v>#REF!</v>
      </c>
      <c r="EF172" s="52" t="e">
        <f>IF(#REF!="","",CONCATENATE(#REF!,","))</f>
        <v>#REF!</v>
      </c>
      <c r="EG172" s="52" t="e">
        <f>IF(#REF!="","",CONCATENATE(#REF!,","))</f>
        <v>#REF!</v>
      </c>
      <c r="EK172" s="36"/>
      <c r="EW172" s="88">
        <f t="shared" ca="1" si="98"/>
        <v>0</v>
      </c>
    </row>
    <row r="173" spans="1:153" ht="15">
      <c r="A173" s="88">
        <f t="shared" ca="1" si="93"/>
        <v>26</v>
      </c>
      <c r="B173" s="21" t="str">
        <f t="shared" ca="1" si="88"/>
        <v>DB</v>
      </c>
      <c r="C173" s="7" t="str">
        <f t="shared" ca="1" si="124"/>
        <v/>
      </c>
      <c r="D173" s="34">
        <f t="shared" ca="1" si="125"/>
        <v>0</v>
      </c>
      <c r="E173" s="7" t="str">
        <f t="shared" si="126"/>
        <v/>
      </c>
      <c r="F173" s="33" t="str">
        <f t="shared" ca="1" si="89"/>
        <v>B</v>
      </c>
      <c r="G173" s="21">
        <f ca="1">COUNTIF($F$5:$F173,G$4)</f>
        <v>84</v>
      </c>
      <c r="H173" s="21">
        <f ca="1">COUNTIF($F$5:$F173,H$4)</f>
        <v>85</v>
      </c>
      <c r="I173" s="112">
        <f t="shared" ca="1" si="99"/>
        <v>1</v>
      </c>
      <c r="J173" s="112">
        <f t="shared" ca="1" si="100"/>
        <v>0</v>
      </c>
      <c r="K173" s="114" t="str">
        <f ca="1">IF($A173&lt;&gt;"",IF(AND(K172="PB",I173&gt;=$W$2),"Bet",IF(K172&lt;&gt;"",K172,IF(AND(I173=0,MAX(I$5:$I172)&gt;=$W$1),"PB",""))),"")</f>
        <v/>
      </c>
      <c r="L173" s="114" t="str">
        <f ca="1">IF($A173&lt;&gt;"",IF(AND(L172="PB",J173&gt;=$W$2),"Bet",IF(L172&lt;&gt;"",L172,IF(AND(J173=0,MAX(J$5:$J172)&gt;=$W$1),"PB",""))),"")</f>
        <v/>
      </c>
      <c r="M173" s="41">
        <f t="shared" ca="1" si="105"/>
        <v>1</v>
      </c>
      <c r="N173" s="34">
        <f t="shared" ca="1" si="121"/>
        <v>1</v>
      </c>
      <c r="O173" s="43" t="str">
        <f t="shared" ca="1" si="106"/>
        <v/>
      </c>
      <c r="P173" s="43" t="str">
        <f t="shared" ca="1" si="107"/>
        <v/>
      </c>
      <c r="Q173" s="21">
        <f t="shared" ca="1" si="108"/>
        <v>0</v>
      </c>
      <c r="R173" s="66">
        <f t="shared" ca="1" si="109"/>
        <v>0</v>
      </c>
      <c r="S173" s="33" t="str">
        <f t="shared" ca="1" si="90"/>
        <v>E</v>
      </c>
      <c r="T173" s="21">
        <f ca="1">COUNTIF($S$5:$S173,T$4)</f>
        <v>87</v>
      </c>
      <c r="U173" s="21">
        <f ca="1">COUNTIF($S$5:$S173,U$4)</f>
        <v>82</v>
      </c>
      <c r="V173" s="112">
        <f t="shared" ca="1" si="101"/>
        <v>0</v>
      </c>
      <c r="W173" s="112">
        <f t="shared" ca="1" si="102"/>
        <v>1</v>
      </c>
      <c r="X173" s="114" t="str">
        <f ca="1">IF($A173&lt;&gt;"",IF(AND(X172="PB",V173&gt;=$W$2),"Bet",IF(X172&lt;&gt;"",X172,IF(AND(V173=0,MAX($V$5:V172)&gt;=$W$1),"PB",""))),"")</f>
        <v/>
      </c>
      <c r="Y173" s="114" t="str">
        <f ca="1">IF($A173&lt;&gt;"",IF(AND(Y172="PB",W173&gt;=$W$2),"Bet",IF(Y172&lt;&gt;"",Y172,IF(AND(W173=0,MAX($W$5:W172)&gt;=$W$1),"PB",""))),"")</f>
        <v/>
      </c>
      <c r="Z173" s="41">
        <f t="shared" ca="1" si="110"/>
        <v>1</v>
      </c>
      <c r="AA173" s="34">
        <f t="shared" ca="1" si="122"/>
        <v>1</v>
      </c>
      <c r="AB173" s="43" t="str">
        <f t="shared" ca="1" si="111"/>
        <v/>
      </c>
      <c r="AC173" s="43" t="str">
        <f t="shared" ca="1" si="112"/>
        <v/>
      </c>
      <c r="AD173" s="21">
        <f t="shared" ca="1" si="113"/>
        <v>0</v>
      </c>
      <c r="AE173" s="66">
        <f t="shared" ca="1" si="114"/>
        <v>0</v>
      </c>
      <c r="AF173" s="33" t="str">
        <f t="shared" ca="1" si="91"/>
        <v>H</v>
      </c>
      <c r="AG173" s="21">
        <f ca="1">COUNTIF($AF$5:$AF173,AG$4)</f>
        <v>84</v>
      </c>
      <c r="AH173" s="21">
        <f ca="1">COUNTIF($AF$5:$AF173,AH$4)</f>
        <v>85</v>
      </c>
      <c r="AI173" s="112">
        <f t="shared" ca="1" si="103"/>
        <v>0</v>
      </c>
      <c r="AJ173" s="112">
        <f t="shared" ca="1" si="104"/>
        <v>1</v>
      </c>
      <c r="AK173" s="114" t="str">
        <f ca="1">IF($A173&lt;&gt;"",IF(AND(AK172="PB",AI173&gt;=$W$2),"Bet",IF(AK172&lt;&gt;"",AK172,IF(AND(AI173=0,MAX($AI$5:AI172)&gt;=$W$1),"PB",""))),"")</f>
        <v/>
      </c>
      <c r="AL173" s="114" t="str">
        <f ca="1">IF($A173&lt;&gt;"",IF(AND(AL172="PB",AJ173&gt;=$W$2),"Bet",IF(AL172&lt;&gt;"",AL172,IF(AND(AJ173=0,MAX($AJ$5:AJ172)&gt;=$W$1),"PB",""))),"")</f>
        <v/>
      </c>
      <c r="AM173" s="41">
        <f t="shared" ca="1" si="115"/>
        <v>1</v>
      </c>
      <c r="AN173" s="34">
        <f t="shared" ca="1" si="123"/>
        <v>1</v>
      </c>
      <c r="AO173" s="43" t="str">
        <f t="shared" ca="1" si="116"/>
        <v/>
      </c>
      <c r="AP173" s="43" t="str">
        <f t="shared" ca="1" si="117"/>
        <v/>
      </c>
      <c r="AQ173" s="21">
        <f t="shared" ca="1" si="118"/>
        <v>0</v>
      </c>
      <c r="AR173" s="66">
        <f t="shared" ca="1" si="119"/>
        <v>0</v>
      </c>
      <c r="AS173" s="89">
        <f t="shared" ca="1" si="92"/>
        <v>0</v>
      </c>
      <c r="AT173" s="34">
        <f t="shared" ca="1" si="120"/>
        <v>1</v>
      </c>
      <c r="AU173" s="24">
        <f t="shared" ca="1" si="94"/>
        <v>0</v>
      </c>
      <c r="AV173" s="17">
        <f t="shared" ca="1" si="95"/>
        <v>0</v>
      </c>
      <c r="AW173" s="44">
        <f t="shared" ca="1" si="96"/>
        <v>0</v>
      </c>
      <c r="AX173" s="15">
        <f t="shared" ca="1" si="97"/>
        <v>0</v>
      </c>
      <c r="AY173" s="44">
        <f t="shared" ca="1" si="127"/>
        <v>0</v>
      </c>
      <c r="AZ173" s="40"/>
      <c r="BA173" s="40"/>
      <c r="BB173" s="40"/>
      <c r="BC173" s="40"/>
      <c r="BD173" s="40"/>
      <c r="BE173" s="40"/>
      <c r="BF173" s="40"/>
      <c r="BG173" s="40"/>
      <c r="BH173" s="40"/>
      <c r="BI173" s="40"/>
      <c r="BJ173" s="40"/>
      <c r="BK173" s="40"/>
      <c r="BL173" s="40"/>
      <c r="BM173" s="40"/>
      <c r="BN173" s="40"/>
      <c r="BO173" s="40"/>
      <c r="BP173" s="40"/>
      <c r="BQ173" s="40"/>
      <c r="BR173" s="40"/>
      <c r="BS173" s="40"/>
      <c r="BT173" s="40"/>
      <c r="BU173" s="40"/>
      <c r="BV173" s="40"/>
      <c r="BW173" s="40"/>
      <c r="BX173" s="40"/>
      <c r="BY173" s="40"/>
      <c r="BZ173" s="40"/>
      <c r="CA173" s="40"/>
      <c r="CB173" s="40"/>
      <c r="CC173" s="40"/>
      <c r="CD173" s="40"/>
      <c r="CE173" s="40"/>
      <c r="CF173" s="40"/>
      <c r="CG173" s="40"/>
      <c r="CH173" s="40"/>
      <c r="CI173" s="40"/>
      <c r="CJ173" s="40"/>
      <c r="CK173" s="40"/>
      <c r="CL173" s="40"/>
      <c r="CM173" s="40"/>
      <c r="CN173" s="40"/>
      <c r="CO173" s="40"/>
      <c r="CP173" s="40"/>
      <c r="CQ173" s="40"/>
      <c r="CR173" s="40"/>
      <c r="CS173" s="40"/>
      <c r="CT173" s="40"/>
      <c r="CU173" s="40"/>
      <c r="CV173" s="40"/>
      <c r="CW173" s="40"/>
      <c r="CX173" s="40"/>
      <c r="CY173" s="40"/>
      <c r="CZ173" s="40"/>
      <c r="DA173" s="40"/>
      <c r="DB173" s="40"/>
      <c r="DC173" s="40"/>
      <c r="DD173" s="40"/>
      <c r="DE173" s="40"/>
      <c r="DF173" s="40"/>
      <c r="DG173" s="40"/>
      <c r="DH173" s="40"/>
      <c r="DI173" s="40"/>
      <c r="DJ173" s="40"/>
      <c r="DK173" s="40"/>
      <c r="DL173" s="40"/>
      <c r="DM173" s="40"/>
      <c r="DN173" s="40"/>
      <c r="DO173" s="40"/>
      <c r="DP173" s="40"/>
      <c r="DQ173" s="40"/>
      <c r="DR173" s="40"/>
      <c r="DS173" s="40"/>
      <c r="DT173" s="40"/>
      <c r="DU173" s="40"/>
      <c r="DV173" s="50" t="e">
        <f>IF(#REF!&lt;&gt;"",#REF!&amp;",","")</f>
        <v>#REF!</v>
      </c>
      <c r="DW173" s="50" t="e">
        <f>IF(#REF!&lt;&gt;"",#REF!&amp;",","")</f>
        <v>#REF!</v>
      </c>
      <c r="DX173" s="50" t="e">
        <f>IF(#REF!&lt;&gt;"",#REF!&amp;",","")</f>
        <v>#REF!</v>
      </c>
      <c r="DY173" s="50" t="e">
        <f>IF(#REF!="","",CONCATENATE(#REF!,","))</f>
        <v>#REF!</v>
      </c>
      <c r="DZ173" s="50" t="e">
        <f>IF(#REF!="","",CONCATENATE(#REF!,","))</f>
        <v>#REF!</v>
      </c>
      <c r="EA173" s="50" t="e">
        <f>IF(#REF!="","",CONCATENATE(#REF!,","))</f>
        <v>#REF!</v>
      </c>
      <c r="EB173" s="52" t="e">
        <f>IF(#REF!&lt;&gt;"",#REF!&amp;",","")</f>
        <v>#REF!</v>
      </c>
      <c r="EC173" s="52" t="e">
        <f>IF(#REF!&lt;&gt;"",#REF!&amp;",","")</f>
        <v>#REF!</v>
      </c>
      <c r="ED173" s="52" t="e">
        <f>IF(#REF!&lt;&gt;"",#REF!&amp;",","")</f>
        <v>#REF!</v>
      </c>
      <c r="EE173" s="52" t="e">
        <f>IF(#REF!="","",CONCATENATE(#REF!,","))</f>
        <v>#REF!</v>
      </c>
      <c r="EF173" s="52" t="e">
        <f>IF(#REF!="","",CONCATENATE(#REF!,","))</f>
        <v>#REF!</v>
      </c>
      <c r="EG173" s="52" t="e">
        <f>IF(#REF!="","",CONCATENATE(#REF!,","))</f>
        <v>#REF!</v>
      </c>
      <c r="EK173" s="36"/>
      <c r="EW173" s="88">
        <f t="shared" ca="1" si="98"/>
        <v>30</v>
      </c>
    </row>
    <row r="174" spans="1:153" ht="15">
      <c r="A174" s="88">
        <f t="shared" ca="1" si="93"/>
        <v>17</v>
      </c>
      <c r="B174" s="21" t="str">
        <f t="shared" ca="1" si="88"/>
        <v>DB</v>
      </c>
      <c r="C174" s="7" t="str">
        <f t="shared" ca="1" si="124"/>
        <v/>
      </c>
      <c r="D174" s="34">
        <f t="shared" ca="1" si="125"/>
        <v>0</v>
      </c>
      <c r="E174" s="7" t="str">
        <f t="shared" si="126"/>
        <v/>
      </c>
      <c r="F174" s="33" t="str">
        <f t="shared" ca="1" si="89"/>
        <v>B</v>
      </c>
      <c r="G174" s="21">
        <f ca="1">COUNTIF($F$5:$F174,G$4)</f>
        <v>84</v>
      </c>
      <c r="H174" s="21">
        <f ca="1">COUNTIF($F$5:$F174,H$4)</f>
        <v>86</v>
      </c>
      <c r="I174" s="112">
        <f t="shared" ca="1" si="99"/>
        <v>2</v>
      </c>
      <c r="J174" s="112">
        <f t="shared" ca="1" si="100"/>
        <v>0</v>
      </c>
      <c r="K174" s="114" t="str">
        <f ca="1">IF($A174&lt;&gt;"",IF(AND(K173="PB",I174&gt;=$W$2),"Bet",IF(K173&lt;&gt;"",K173,IF(AND(I174=0,MAX(I$5:$I173)&gt;=$W$1),"PB",""))),"")</f>
        <v/>
      </c>
      <c r="L174" s="114" t="str">
        <f ca="1">IF($A174&lt;&gt;"",IF(AND(L173="PB",J174&gt;=$W$2),"Bet",IF(L173&lt;&gt;"",L173,IF(AND(J174=0,MAX(J$5:$J173)&gt;=$W$1),"PB",""))),"")</f>
        <v/>
      </c>
      <c r="M174" s="41">
        <f t="shared" ca="1" si="105"/>
        <v>1</v>
      </c>
      <c r="N174" s="34">
        <f t="shared" ca="1" si="121"/>
        <v>1</v>
      </c>
      <c r="O174" s="43" t="str">
        <f t="shared" ca="1" si="106"/>
        <v/>
      </c>
      <c r="P174" s="43" t="str">
        <f t="shared" ca="1" si="107"/>
        <v/>
      </c>
      <c r="Q174" s="21">
        <f t="shared" ca="1" si="108"/>
        <v>0</v>
      </c>
      <c r="R174" s="66">
        <f t="shared" ca="1" si="109"/>
        <v>0</v>
      </c>
      <c r="S174" s="33" t="str">
        <f t="shared" ca="1" si="90"/>
        <v>O</v>
      </c>
      <c r="T174" s="21">
        <f ca="1">COUNTIF($S$5:$S174,T$4)</f>
        <v>87</v>
      </c>
      <c r="U174" s="21">
        <f ca="1">COUNTIF($S$5:$S174,U$4)</f>
        <v>83</v>
      </c>
      <c r="V174" s="112">
        <f t="shared" ca="1" si="101"/>
        <v>1</v>
      </c>
      <c r="W174" s="112">
        <f t="shared" ca="1" si="102"/>
        <v>0</v>
      </c>
      <c r="X174" s="114" t="str">
        <f ca="1">IF($A174&lt;&gt;"",IF(AND(X173="PB",V174&gt;=$W$2),"Bet",IF(X173&lt;&gt;"",X173,IF(AND(V174=0,MAX($V$5:V173)&gt;=$W$1),"PB",""))),"")</f>
        <v/>
      </c>
      <c r="Y174" s="114" t="str">
        <f ca="1">IF($A174&lt;&gt;"",IF(AND(Y173="PB",W174&gt;=$W$2),"Bet",IF(Y173&lt;&gt;"",Y173,IF(AND(W174=0,MAX($W$5:W173)&gt;=$W$1),"PB",""))),"")</f>
        <v/>
      </c>
      <c r="Z174" s="41">
        <f t="shared" ca="1" si="110"/>
        <v>1</v>
      </c>
      <c r="AA174" s="34">
        <f t="shared" ca="1" si="122"/>
        <v>1</v>
      </c>
      <c r="AB174" s="43" t="str">
        <f t="shared" ca="1" si="111"/>
        <v/>
      </c>
      <c r="AC174" s="43" t="str">
        <f t="shared" ca="1" si="112"/>
        <v/>
      </c>
      <c r="AD174" s="21">
        <f t="shared" ca="1" si="113"/>
        <v>0</v>
      </c>
      <c r="AE174" s="66">
        <f t="shared" ca="1" si="114"/>
        <v>0</v>
      </c>
      <c r="AF174" s="33" t="str">
        <f t="shared" ca="1" si="91"/>
        <v>L</v>
      </c>
      <c r="AG174" s="21">
        <f ca="1">COUNTIF($AF$5:$AF174,AG$4)</f>
        <v>84</v>
      </c>
      <c r="AH174" s="21">
        <f ca="1">COUNTIF($AF$5:$AF174,AH$4)</f>
        <v>86</v>
      </c>
      <c r="AI174" s="112">
        <f t="shared" ca="1" si="103"/>
        <v>1</v>
      </c>
      <c r="AJ174" s="112">
        <f t="shared" ca="1" si="104"/>
        <v>0</v>
      </c>
      <c r="AK174" s="114" t="str">
        <f ca="1">IF($A174&lt;&gt;"",IF(AND(AK173="PB",AI174&gt;=$W$2),"Bet",IF(AK173&lt;&gt;"",AK173,IF(AND(AI174=0,MAX($AI$5:AI173)&gt;=$W$1),"PB",""))),"")</f>
        <v/>
      </c>
      <c r="AL174" s="114" t="str">
        <f ca="1">IF($A174&lt;&gt;"",IF(AND(AL173="PB",AJ174&gt;=$W$2),"Bet",IF(AL173&lt;&gt;"",AL173,IF(AND(AJ174=0,MAX($AJ$5:AJ173)&gt;=$W$1),"PB",""))),"")</f>
        <v/>
      </c>
      <c r="AM174" s="41">
        <f t="shared" ca="1" si="115"/>
        <v>1</v>
      </c>
      <c r="AN174" s="34">
        <f t="shared" ca="1" si="123"/>
        <v>1</v>
      </c>
      <c r="AO174" s="43" t="str">
        <f t="shared" ca="1" si="116"/>
        <v/>
      </c>
      <c r="AP174" s="43" t="str">
        <f t="shared" ca="1" si="117"/>
        <v/>
      </c>
      <c r="AQ174" s="21">
        <f t="shared" ca="1" si="118"/>
        <v>0</v>
      </c>
      <c r="AR174" s="66">
        <f t="shared" ca="1" si="119"/>
        <v>0</v>
      </c>
      <c r="AS174" s="89">
        <f t="shared" ca="1" si="92"/>
        <v>0</v>
      </c>
      <c r="AT174" s="34">
        <f t="shared" ca="1" si="120"/>
        <v>1</v>
      </c>
      <c r="AU174" s="24">
        <f t="shared" ca="1" si="94"/>
        <v>0</v>
      </c>
      <c r="AV174" s="17">
        <f t="shared" ca="1" si="95"/>
        <v>0</v>
      </c>
      <c r="AW174" s="44">
        <f t="shared" ca="1" si="96"/>
        <v>0</v>
      </c>
      <c r="AX174" s="15">
        <f t="shared" ca="1" si="97"/>
        <v>0</v>
      </c>
      <c r="AY174" s="44">
        <f t="shared" ca="1" si="127"/>
        <v>0</v>
      </c>
      <c r="AZ174" s="40"/>
      <c r="BA174" s="40"/>
      <c r="BB174" s="40"/>
      <c r="BC174" s="40"/>
      <c r="BD174" s="40"/>
      <c r="BE174" s="40"/>
      <c r="BF174" s="40"/>
      <c r="BG174" s="40"/>
      <c r="BH174" s="40"/>
      <c r="BI174" s="40"/>
      <c r="BJ174" s="40"/>
      <c r="BK174" s="40"/>
      <c r="BL174" s="40"/>
      <c r="BM174" s="40"/>
      <c r="BN174" s="40"/>
      <c r="BO174" s="40"/>
      <c r="BP174" s="40"/>
      <c r="BQ174" s="40"/>
      <c r="BR174" s="40"/>
      <c r="BS174" s="40"/>
      <c r="BT174" s="40"/>
      <c r="BU174" s="40"/>
      <c r="BV174" s="40"/>
      <c r="BW174" s="40"/>
      <c r="BX174" s="40"/>
      <c r="BY174" s="40"/>
      <c r="BZ174" s="40"/>
      <c r="CA174" s="40"/>
      <c r="CB174" s="40"/>
      <c r="CC174" s="40"/>
      <c r="CD174" s="40"/>
      <c r="CE174" s="40"/>
      <c r="CF174" s="40"/>
      <c r="CG174" s="40"/>
      <c r="CH174" s="40"/>
      <c r="CI174" s="40"/>
      <c r="CJ174" s="40"/>
      <c r="CK174" s="40"/>
      <c r="CL174" s="40"/>
      <c r="CM174" s="40"/>
      <c r="CN174" s="40"/>
      <c r="CO174" s="40"/>
      <c r="CP174" s="40"/>
      <c r="CQ174" s="40"/>
      <c r="CR174" s="40"/>
      <c r="CS174" s="40"/>
      <c r="CT174" s="40"/>
      <c r="CU174" s="40"/>
      <c r="CV174" s="40"/>
      <c r="CW174" s="40"/>
      <c r="CX174" s="40"/>
      <c r="CY174" s="40"/>
      <c r="CZ174" s="40"/>
      <c r="DA174" s="40"/>
      <c r="DB174" s="40"/>
      <c r="DC174" s="40"/>
      <c r="DD174" s="40"/>
      <c r="DE174" s="40"/>
      <c r="DF174" s="40"/>
      <c r="DG174" s="40"/>
      <c r="DH174" s="40"/>
      <c r="DI174" s="40"/>
      <c r="DJ174" s="40"/>
      <c r="DK174" s="40"/>
      <c r="DL174" s="40"/>
      <c r="DM174" s="40"/>
      <c r="DN174" s="40"/>
      <c r="DO174" s="40"/>
      <c r="DP174" s="40"/>
      <c r="DQ174" s="40"/>
      <c r="DR174" s="40"/>
      <c r="DS174" s="40"/>
      <c r="DT174" s="40"/>
      <c r="DU174" s="40"/>
      <c r="DV174" s="50" t="e">
        <f>IF(#REF!&lt;&gt;"",#REF!&amp;",","")</f>
        <v>#REF!</v>
      </c>
      <c r="DW174" s="50" t="e">
        <f>IF(#REF!&lt;&gt;"",#REF!&amp;",","")</f>
        <v>#REF!</v>
      </c>
      <c r="DX174" s="50" t="e">
        <f>IF(#REF!&lt;&gt;"",#REF!&amp;",","")</f>
        <v>#REF!</v>
      </c>
      <c r="DY174" s="50" t="e">
        <f>IF(#REF!="","",CONCATENATE(#REF!,","))</f>
        <v>#REF!</v>
      </c>
      <c r="DZ174" s="50" t="e">
        <f>IF(#REF!="","",CONCATENATE(#REF!,","))</f>
        <v>#REF!</v>
      </c>
      <c r="EA174" s="50" t="e">
        <f>IF(#REF!="","",CONCATENATE(#REF!,","))</f>
        <v>#REF!</v>
      </c>
      <c r="EB174" s="52" t="e">
        <f>IF(#REF!&lt;&gt;"",#REF!&amp;",","")</f>
        <v>#REF!</v>
      </c>
      <c r="EC174" s="52" t="e">
        <f>IF(#REF!&lt;&gt;"",#REF!&amp;",","")</f>
        <v>#REF!</v>
      </c>
      <c r="ED174" s="52" t="e">
        <f>IF(#REF!&lt;&gt;"",#REF!&amp;",","")</f>
        <v>#REF!</v>
      </c>
      <c r="EE174" s="52" t="e">
        <f>IF(#REF!="","",CONCATENATE(#REF!,","))</f>
        <v>#REF!</v>
      </c>
      <c r="EF174" s="52" t="e">
        <f>IF(#REF!="","",CONCATENATE(#REF!,","))</f>
        <v>#REF!</v>
      </c>
      <c r="EG174" s="52" t="e">
        <f>IF(#REF!="","",CONCATENATE(#REF!,","))</f>
        <v>#REF!</v>
      </c>
      <c r="EK174" s="36"/>
      <c r="EW174" s="88">
        <f t="shared" ca="1" si="98"/>
        <v>31</v>
      </c>
    </row>
    <row r="175" spans="1:153" ht="15">
      <c r="A175" s="88">
        <f t="shared" ca="1" si="93"/>
        <v>0</v>
      </c>
      <c r="B175" s="21" t="str">
        <f t="shared" ca="1" si="88"/>
        <v>DB</v>
      </c>
      <c r="C175" s="7" t="str">
        <f t="shared" ca="1" si="124"/>
        <v/>
      </c>
      <c r="D175" s="34">
        <f t="shared" ca="1" si="125"/>
        <v>0</v>
      </c>
      <c r="E175" s="7" t="str">
        <f t="shared" si="126"/>
        <v/>
      </c>
      <c r="F175" s="33" t="str">
        <f t="shared" ca="1" si="89"/>
        <v>R</v>
      </c>
      <c r="G175" s="21">
        <f ca="1">COUNTIF($F$5:$F175,G$4)</f>
        <v>85</v>
      </c>
      <c r="H175" s="21">
        <f ca="1">COUNTIF($F$5:$F175,H$4)</f>
        <v>86</v>
      </c>
      <c r="I175" s="112">
        <f t="shared" ca="1" si="99"/>
        <v>0</v>
      </c>
      <c r="J175" s="112">
        <f t="shared" ca="1" si="100"/>
        <v>0</v>
      </c>
      <c r="K175" s="114" t="str">
        <f ca="1">IF($A175&lt;&gt;"",IF(AND(K174="PB",I175&gt;=$W$2),"Bet",IF(K174&lt;&gt;"",K174,IF(AND(I175=0,MAX(I$5:$I174)&gt;=$W$1),"PB",""))),"")</f>
        <v/>
      </c>
      <c r="L175" s="114" t="str">
        <f ca="1">IF($A175&lt;&gt;"",IF(AND(L174="PB",J175&gt;=$W$2),"Bet",IF(L174&lt;&gt;"",L174,IF(AND(J175=0,MAX(J$5:$J174)&gt;=$W$1),"PB",""))),"")</f>
        <v/>
      </c>
      <c r="M175" s="41">
        <f t="shared" ca="1" si="105"/>
        <v>1</v>
      </c>
      <c r="N175" s="34">
        <f t="shared" ca="1" si="121"/>
        <v>1</v>
      </c>
      <c r="O175" s="43" t="str">
        <f t="shared" ca="1" si="106"/>
        <v/>
      </c>
      <c r="P175" s="43" t="str">
        <f t="shared" ca="1" si="107"/>
        <v/>
      </c>
      <c r="Q175" s="21">
        <f t="shared" ca="1" si="108"/>
        <v>0</v>
      </c>
      <c r="R175" s="66">
        <f t="shared" ca="1" si="109"/>
        <v>0</v>
      </c>
      <c r="S175" s="33" t="str">
        <f t="shared" ca="1" si="90"/>
        <v>E</v>
      </c>
      <c r="T175" s="21">
        <f ca="1">COUNTIF($S$5:$S175,T$4)</f>
        <v>88</v>
      </c>
      <c r="U175" s="21">
        <f ca="1">COUNTIF($S$5:$S175,U$4)</f>
        <v>83</v>
      </c>
      <c r="V175" s="112">
        <f t="shared" ca="1" si="101"/>
        <v>0</v>
      </c>
      <c r="W175" s="112">
        <f t="shared" ca="1" si="102"/>
        <v>0</v>
      </c>
      <c r="X175" s="114" t="str">
        <f ca="1">IF($A175&lt;&gt;"",IF(AND(X174="PB",V175&gt;=$W$2),"Bet",IF(X174&lt;&gt;"",X174,IF(AND(V175=0,MAX($V$5:V174)&gt;=$W$1),"PB",""))),"")</f>
        <v/>
      </c>
      <c r="Y175" s="114" t="str">
        <f ca="1">IF($A175&lt;&gt;"",IF(AND(Y174="PB",W175&gt;=$W$2),"Bet",IF(Y174&lt;&gt;"",Y174,IF(AND(W175=0,MAX($W$5:W174)&gt;=$W$1),"PB",""))),"")</f>
        <v/>
      </c>
      <c r="Z175" s="41">
        <f t="shared" ca="1" si="110"/>
        <v>1</v>
      </c>
      <c r="AA175" s="34">
        <f t="shared" ca="1" si="122"/>
        <v>1</v>
      </c>
      <c r="AB175" s="43" t="str">
        <f t="shared" ca="1" si="111"/>
        <v/>
      </c>
      <c r="AC175" s="43" t="str">
        <f t="shared" ca="1" si="112"/>
        <v/>
      </c>
      <c r="AD175" s="21">
        <f t="shared" ca="1" si="113"/>
        <v>0</v>
      </c>
      <c r="AE175" s="66">
        <f t="shared" ca="1" si="114"/>
        <v>0</v>
      </c>
      <c r="AF175" s="33" t="str">
        <f t="shared" ca="1" si="91"/>
        <v>L</v>
      </c>
      <c r="AG175" s="21">
        <f ca="1">COUNTIF($AF$5:$AF175,AG$4)</f>
        <v>84</v>
      </c>
      <c r="AH175" s="21">
        <f ca="1">COUNTIF($AF$5:$AF175,AH$4)</f>
        <v>87</v>
      </c>
      <c r="AI175" s="112">
        <f t="shared" ca="1" si="103"/>
        <v>0</v>
      </c>
      <c r="AJ175" s="112">
        <f t="shared" ca="1" si="104"/>
        <v>0</v>
      </c>
      <c r="AK175" s="114" t="str">
        <f ca="1">IF($A175&lt;&gt;"",IF(AND(AK174="PB",AI175&gt;=$W$2),"Bet",IF(AK174&lt;&gt;"",AK174,IF(AND(AI175=0,MAX($AI$5:AI174)&gt;=$W$1),"PB",""))),"")</f>
        <v/>
      </c>
      <c r="AL175" s="114" t="str">
        <f ca="1">IF($A175&lt;&gt;"",IF(AND(AL174="PB",AJ175&gt;=$W$2),"Bet",IF(AL174&lt;&gt;"",AL174,IF(AND(AJ175=0,MAX($AJ$5:AJ174)&gt;=$W$1),"PB",""))),"")</f>
        <v/>
      </c>
      <c r="AM175" s="41">
        <f t="shared" ca="1" si="115"/>
        <v>1</v>
      </c>
      <c r="AN175" s="34">
        <f t="shared" ca="1" si="123"/>
        <v>1</v>
      </c>
      <c r="AO175" s="43" t="str">
        <f t="shared" ca="1" si="116"/>
        <v/>
      </c>
      <c r="AP175" s="43" t="str">
        <f t="shared" ca="1" si="117"/>
        <v/>
      </c>
      <c r="AQ175" s="21">
        <f t="shared" ca="1" si="118"/>
        <v>0</v>
      </c>
      <c r="AR175" s="66">
        <f t="shared" ca="1" si="119"/>
        <v>0</v>
      </c>
      <c r="AS175" s="89">
        <f t="shared" ca="1" si="92"/>
        <v>0</v>
      </c>
      <c r="AT175" s="34">
        <f t="shared" ca="1" si="120"/>
        <v>1</v>
      </c>
      <c r="AU175" s="24">
        <f t="shared" ca="1" si="94"/>
        <v>0</v>
      </c>
      <c r="AV175" s="17">
        <f t="shared" ca="1" si="95"/>
        <v>0</v>
      </c>
      <c r="AW175" s="44">
        <f t="shared" ca="1" si="96"/>
        <v>0</v>
      </c>
      <c r="AX175" s="15">
        <f t="shared" ca="1" si="97"/>
        <v>0</v>
      </c>
      <c r="AY175" s="44">
        <f t="shared" ca="1" si="127"/>
        <v>0</v>
      </c>
      <c r="AZ175" s="40"/>
      <c r="BA175" s="40"/>
      <c r="BB175" s="40"/>
      <c r="BC175" s="40"/>
      <c r="BD175" s="40"/>
      <c r="BE175" s="40"/>
      <c r="BF175" s="40"/>
      <c r="BG175" s="40"/>
      <c r="BH175" s="40"/>
      <c r="BI175" s="40"/>
      <c r="BJ175" s="40"/>
      <c r="BK175" s="40"/>
      <c r="BL175" s="40"/>
      <c r="BM175" s="40"/>
      <c r="BN175" s="40"/>
      <c r="BO175" s="40"/>
      <c r="BP175" s="40"/>
      <c r="BQ175" s="40"/>
      <c r="BR175" s="40"/>
      <c r="BS175" s="40"/>
      <c r="BT175" s="40"/>
      <c r="BU175" s="40"/>
      <c r="BV175" s="40"/>
      <c r="BW175" s="40"/>
      <c r="BX175" s="40"/>
      <c r="BY175" s="40"/>
      <c r="BZ175" s="40"/>
      <c r="CA175" s="40"/>
      <c r="CB175" s="40"/>
      <c r="CC175" s="40"/>
      <c r="CD175" s="40"/>
      <c r="CE175" s="40"/>
      <c r="CF175" s="40"/>
      <c r="CG175" s="40"/>
      <c r="CH175" s="40"/>
      <c r="CI175" s="40"/>
      <c r="CJ175" s="40"/>
      <c r="CK175" s="40"/>
      <c r="CL175" s="40"/>
      <c r="CM175" s="40"/>
      <c r="CN175" s="40"/>
      <c r="CO175" s="40"/>
      <c r="CP175" s="40"/>
      <c r="CQ175" s="40"/>
      <c r="CR175" s="40"/>
      <c r="CS175" s="40"/>
      <c r="CT175" s="40"/>
      <c r="CU175" s="40"/>
      <c r="CV175" s="40"/>
      <c r="CW175" s="40"/>
      <c r="CX175" s="40"/>
      <c r="CY175" s="40"/>
      <c r="CZ175" s="40"/>
      <c r="DA175" s="40"/>
      <c r="DB175" s="40"/>
      <c r="DC175" s="40"/>
      <c r="DD175" s="40"/>
      <c r="DE175" s="40"/>
      <c r="DF175" s="40"/>
      <c r="DG175" s="40"/>
      <c r="DH175" s="40"/>
      <c r="DI175" s="40"/>
      <c r="DJ175" s="40"/>
      <c r="DK175" s="40"/>
      <c r="DL175" s="40"/>
      <c r="DM175" s="40"/>
      <c r="DN175" s="40"/>
      <c r="DO175" s="40"/>
      <c r="DP175" s="40"/>
      <c r="DQ175" s="40"/>
      <c r="DR175" s="40"/>
      <c r="DS175" s="40"/>
      <c r="DT175" s="40"/>
      <c r="DU175" s="40"/>
      <c r="DV175" s="50" t="e">
        <f>IF(#REF!&lt;&gt;"",#REF!&amp;",","")</f>
        <v>#REF!</v>
      </c>
      <c r="DW175" s="50" t="e">
        <f>IF(#REF!&lt;&gt;"",#REF!&amp;",","")</f>
        <v>#REF!</v>
      </c>
      <c r="DX175" s="50" t="e">
        <f>IF(#REF!&lt;&gt;"",#REF!&amp;",","")</f>
        <v>#REF!</v>
      </c>
      <c r="DY175" s="50" t="e">
        <f>IF(#REF!="","",CONCATENATE(#REF!,","))</f>
        <v>#REF!</v>
      </c>
      <c r="DZ175" s="50" t="e">
        <f>IF(#REF!="","",CONCATENATE(#REF!,","))</f>
        <v>#REF!</v>
      </c>
      <c r="EA175" s="50" t="e">
        <f>IF(#REF!="","",CONCATENATE(#REF!,","))</f>
        <v>#REF!</v>
      </c>
      <c r="EB175" s="52" t="e">
        <f>IF(#REF!&lt;&gt;"",#REF!&amp;",","")</f>
        <v>#REF!</v>
      </c>
      <c r="EC175" s="52" t="e">
        <f>IF(#REF!&lt;&gt;"",#REF!&amp;",","")</f>
        <v>#REF!</v>
      </c>
      <c r="ED175" s="52" t="e">
        <f>IF(#REF!&lt;&gt;"",#REF!&amp;",","")</f>
        <v>#REF!</v>
      </c>
      <c r="EE175" s="52" t="e">
        <f>IF(#REF!="","",CONCATENATE(#REF!,","))</f>
        <v>#REF!</v>
      </c>
      <c r="EF175" s="52" t="e">
        <f>IF(#REF!="","",CONCATENATE(#REF!,","))</f>
        <v>#REF!</v>
      </c>
      <c r="EG175" s="52" t="e">
        <f>IF(#REF!="","",CONCATENATE(#REF!,","))</f>
        <v>#REF!</v>
      </c>
      <c r="EK175" s="36"/>
      <c r="EW175" s="88">
        <f t="shared" ca="1" si="98"/>
        <v>10</v>
      </c>
    </row>
    <row r="176" spans="1:153" ht="15">
      <c r="A176" s="88">
        <f t="shared" ca="1" si="93"/>
        <v>17</v>
      </c>
      <c r="B176" s="21" t="str">
        <f t="shared" ca="1" si="88"/>
        <v>DB</v>
      </c>
      <c r="C176" s="7" t="str">
        <f t="shared" ca="1" si="124"/>
        <v/>
      </c>
      <c r="D176" s="34">
        <f t="shared" ca="1" si="125"/>
        <v>0</v>
      </c>
      <c r="E176" s="7" t="str">
        <f t="shared" si="126"/>
        <v/>
      </c>
      <c r="F176" s="33" t="str">
        <f t="shared" ca="1" si="89"/>
        <v>B</v>
      </c>
      <c r="G176" s="21">
        <f ca="1">COUNTIF($F$5:$F176,G$4)</f>
        <v>85</v>
      </c>
      <c r="H176" s="21">
        <f ca="1">COUNTIF($F$5:$F176,H$4)</f>
        <v>87</v>
      </c>
      <c r="I176" s="112">
        <f t="shared" ca="1" si="99"/>
        <v>1</v>
      </c>
      <c r="J176" s="112">
        <f t="shared" ca="1" si="100"/>
        <v>0</v>
      </c>
      <c r="K176" s="114" t="str">
        <f ca="1">IF($A176&lt;&gt;"",IF(AND(K175="PB",I176&gt;=$W$2),"Bet",IF(K175&lt;&gt;"",K175,IF(AND(I176=0,MAX(I$5:$I175)&gt;=$W$1),"PB",""))),"")</f>
        <v/>
      </c>
      <c r="L176" s="114" t="str">
        <f ca="1">IF($A176&lt;&gt;"",IF(AND(L175="PB",J176&gt;=$W$2),"Bet",IF(L175&lt;&gt;"",L175,IF(AND(J176=0,MAX(J$5:$J175)&gt;=$W$1),"PB",""))),"")</f>
        <v/>
      </c>
      <c r="M176" s="41">
        <f t="shared" ca="1" si="105"/>
        <v>1</v>
      </c>
      <c r="N176" s="34">
        <f t="shared" ca="1" si="121"/>
        <v>1</v>
      </c>
      <c r="O176" s="43" t="str">
        <f t="shared" ca="1" si="106"/>
        <v/>
      </c>
      <c r="P176" s="43" t="str">
        <f t="shared" ca="1" si="107"/>
        <v/>
      </c>
      <c r="Q176" s="21">
        <f t="shared" ca="1" si="108"/>
        <v>0</v>
      </c>
      <c r="R176" s="66">
        <f t="shared" ca="1" si="109"/>
        <v>0</v>
      </c>
      <c r="S176" s="33" t="str">
        <f t="shared" ca="1" si="90"/>
        <v>O</v>
      </c>
      <c r="T176" s="21">
        <f ca="1">COUNTIF($S$5:$S176,T$4)</f>
        <v>88</v>
      </c>
      <c r="U176" s="21">
        <f ca="1">COUNTIF($S$5:$S176,U$4)</f>
        <v>84</v>
      </c>
      <c r="V176" s="112">
        <f t="shared" ca="1" si="101"/>
        <v>1</v>
      </c>
      <c r="W176" s="112">
        <f t="shared" ca="1" si="102"/>
        <v>0</v>
      </c>
      <c r="X176" s="114" t="str">
        <f ca="1">IF($A176&lt;&gt;"",IF(AND(X175="PB",V176&gt;=$W$2),"Bet",IF(X175&lt;&gt;"",X175,IF(AND(V176=0,MAX($V$5:V175)&gt;=$W$1),"PB",""))),"")</f>
        <v/>
      </c>
      <c r="Y176" s="114" t="str">
        <f ca="1">IF($A176&lt;&gt;"",IF(AND(Y175="PB",W176&gt;=$W$2),"Bet",IF(Y175&lt;&gt;"",Y175,IF(AND(W176=0,MAX($W$5:W175)&gt;=$W$1),"PB",""))),"")</f>
        <v/>
      </c>
      <c r="Z176" s="41">
        <f t="shared" ca="1" si="110"/>
        <v>1</v>
      </c>
      <c r="AA176" s="34">
        <f t="shared" ca="1" si="122"/>
        <v>1</v>
      </c>
      <c r="AB176" s="43" t="str">
        <f t="shared" ca="1" si="111"/>
        <v/>
      </c>
      <c r="AC176" s="43" t="str">
        <f t="shared" ca="1" si="112"/>
        <v/>
      </c>
      <c r="AD176" s="21">
        <f t="shared" ca="1" si="113"/>
        <v>0</v>
      </c>
      <c r="AE176" s="66">
        <f t="shared" ca="1" si="114"/>
        <v>0</v>
      </c>
      <c r="AF176" s="33" t="str">
        <f t="shared" ca="1" si="91"/>
        <v>L</v>
      </c>
      <c r="AG176" s="21">
        <f ca="1">COUNTIF($AF$5:$AF176,AG$4)</f>
        <v>84</v>
      </c>
      <c r="AH176" s="21">
        <f ca="1">COUNTIF($AF$5:$AF176,AH$4)</f>
        <v>88</v>
      </c>
      <c r="AI176" s="112">
        <f t="shared" ca="1" si="103"/>
        <v>1</v>
      </c>
      <c r="AJ176" s="112">
        <f t="shared" ca="1" si="104"/>
        <v>0</v>
      </c>
      <c r="AK176" s="114" t="str">
        <f ca="1">IF($A176&lt;&gt;"",IF(AND(AK175="PB",AI176&gt;=$W$2),"Bet",IF(AK175&lt;&gt;"",AK175,IF(AND(AI176=0,MAX($AI$5:AI175)&gt;=$W$1),"PB",""))),"")</f>
        <v/>
      </c>
      <c r="AL176" s="114" t="str">
        <f ca="1">IF($A176&lt;&gt;"",IF(AND(AL175="PB",AJ176&gt;=$W$2),"Bet",IF(AL175&lt;&gt;"",AL175,IF(AND(AJ176=0,MAX($AJ$5:AJ175)&gt;=$W$1),"PB",""))),"")</f>
        <v/>
      </c>
      <c r="AM176" s="41">
        <f t="shared" ca="1" si="115"/>
        <v>1</v>
      </c>
      <c r="AN176" s="34">
        <f t="shared" ca="1" si="123"/>
        <v>1</v>
      </c>
      <c r="AO176" s="43" t="str">
        <f t="shared" ca="1" si="116"/>
        <v/>
      </c>
      <c r="AP176" s="43" t="str">
        <f t="shared" ca="1" si="117"/>
        <v/>
      </c>
      <c r="AQ176" s="21">
        <f t="shared" ca="1" si="118"/>
        <v>0</v>
      </c>
      <c r="AR176" s="66">
        <f t="shared" ca="1" si="119"/>
        <v>0</v>
      </c>
      <c r="AS176" s="89">
        <f t="shared" ca="1" si="92"/>
        <v>0</v>
      </c>
      <c r="AT176" s="34">
        <f t="shared" ca="1" si="120"/>
        <v>1</v>
      </c>
      <c r="AU176" s="24">
        <f t="shared" ca="1" si="94"/>
        <v>0</v>
      </c>
      <c r="AV176" s="17">
        <f t="shared" ca="1" si="95"/>
        <v>0</v>
      </c>
      <c r="AW176" s="44">
        <f t="shared" ca="1" si="96"/>
        <v>0</v>
      </c>
      <c r="AX176" s="15">
        <f t="shared" ca="1" si="97"/>
        <v>0</v>
      </c>
      <c r="AY176" s="44">
        <f t="shared" ca="1" si="127"/>
        <v>0</v>
      </c>
      <c r="AZ176" s="40"/>
      <c r="BA176" s="40"/>
      <c r="BB176" s="40"/>
      <c r="BC176" s="40"/>
      <c r="BD176" s="40"/>
      <c r="BE176" s="40"/>
      <c r="BF176" s="40"/>
      <c r="BG176" s="40"/>
      <c r="BH176" s="40"/>
      <c r="BI176" s="40"/>
      <c r="BJ176" s="40"/>
      <c r="BK176" s="40"/>
      <c r="BL176" s="40"/>
      <c r="BM176" s="40"/>
      <c r="BN176" s="40"/>
      <c r="BO176" s="40"/>
      <c r="BP176" s="40"/>
      <c r="BQ176" s="40"/>
      <c r="BR176" s="40"/>
      <c r="BS176" s="40"/>
      <c r="BT176" s="40"/>
      <c r="BU176" s="40"/>
      <c r="BV176" s="40"/>
      <c r="BW176" s="40"/>
      <c r="BX176" s="40"/>
      <c r="BY176" s="40"/>
      <c r="BZ176" s="40"/>
      <c r="CA176" s="40"/>
      <c r="CB176" s="40"/>
      <c r="CC176" s="40"/>
      <c r="CD176" s="40"/>
      <c r="CE176" s="40"/>
      <c r="CF176" s="40"/>
      <c r="CG176" s="40"/>
      <c r="CH176" s="40"/>
      <c r="CI176" s="40"/>
      <c r="CJ176" s="40"/>
      <c r="CK176" s="40"/>
      <c r="CL176" s="40"/>
      <c r="CM176" s="40"/>
      <c r="CN176" s="40"/>
      <c r="CO176" s="40"/>
      <c r="CP176" s="40"/>
      <c r="CQ176" s="40"/>
      <c r="CR176" s="40"/>
      <c r="CS176" s="40"/>
      <c r="CT176" s="40"/>
      <c r="CU176" s="40"/>
      <c r="CV176" s="40"/>
      <c r="CW176" s="40"/>
      <c r="CX176" s="40"/>
      <c r="CY176" s="40"/>
      <c r="CZ176" s="40"/>
      <c r="DA176" s="40"/>
      <c r="DB176" s="40"/>
      <c r="DC176" s="40"/>
      <c r="DD176" s="40"/>
      <c r="DE176" s="40"/>
      <c r="DF176" s="40"/>
      <c r="DG176" s="40"/>
      <c r="DH176" s="40"/>
      <c r="DI176" s="40"/>
      <c r="DJ176" s="40"/>
      <c r="DK176" s="40"/>
      <c r="DL176" s="40"/>
      <c r="DM176" s="40"/>
      <c r="DN176" s="40"/>
      <c r="DO176" s="40"/>
      <c r="DP176" s="40"/>
      <c r="DQ176" s="40"/>
      <c r="DR176" s="40"/>
      <c r="DS176" s="40"/>
      <c r="DT176" s="40"/>
      <c r="DU176" s="40"/>
      <c r="DV176" s="50" t="e">
        <f>IF(#REF!&lt;&gt;"",#REF!&amp;",","")</f>
        <v>#REF!</v>
      </c>
      <c r="DW176" s="50" t="e">
        <f>IF(#REF!&lt;&gt;"",#REF!&amp;",","")</f>
        <v>#REF!</v>
      </c>
      <c r="DX176" s="50" t="e">
        <f>IF(#REF!&lt;&gt;"",#REF!&amp;",","")</f>
        <v>#REF!</v>
      </c>
      <c r="DY176" s="50" t="e">
        <f>IF(#REF!="","",CONCATENATE(#REF!,","))</f>
        <v>#REF!</v>
      </c>
      <c r="DZ176" s="50" t="e">
        <f>IF(#REF!="","",CONCATENATE(#REF!,","))</f>
        <v>#REF!</v>
      </c>
      <c r="EA176" s="50" t="e">
        <f>IF(#REF!="","",CONCATENATE(#REF!,","))</f>
        <v>#REF!</v>
      </c>
      <c r="EB176" s="52" t="e">
        <f>IF(#REF!&lt;&gt;"",#REF!&amp;",","")</f>
        <v>#REF!</v>
      </c>
      <c r="EC176" s="52" t="e">
        <f>IF(#REF!&lt;&gt;"",#REF!&amp;",","")</f>
        <v>#REF!</v>
      </c>
      <c r="ED176" s="52" t="e">
        <f>IF(#REF!&lt;&gt;"",#REF!&amp;",","")</f>
        <v>#REF!</v>
      </c>
      <c r="EE176" s="52" t="e">
        <f>IF(#REF!="","",CONCATENATE(#REF!,","))</f>
        <v>#REF!</v>
      </c>
      <c r="EF176" s="52" t="e">
        <f>IF(#REF!="","",CONCATENATE(#REF!,","))</f>
        <v>#REF!</v>
      </c>
      <c r="EG176" s="52" t="e">
        <f>IF(#REF!="","",CONCATENATE(#REF!,","))</f>
        <v>#REF!</v>
      </c>
      <c r="EK176" s="36"/>
      <c r="EW176" s="88">
        <f t="shared" ca="1" si="98"/>
        <v>32</v>
      </c>
    </row>
    <row r="177" spans="1:153" ht="15">
      <c r="A177" s="88">
        <f t="shared" ca="1" si="93"/>
        <v>11</v>
      </c>
      <c r="B177" s="21" t="str">
        <f t="shared" ca="1" si="88"/>
        <v>DB</v>
      </c>
      <c r="C177" s="7" t="str">
        <f t="shared" ca="1" si="124"/>
        <v/>
      </c>
      <c r="D177" s="34">
        <f t="shared" ca="1" si="125"/>
        <v>0</v>
      </c>
      <c r="E177" s="7" t="str">
        <f t="shared" si="126"/>
        <v/>
      </c>
      <c r="F177" s="33" t="str">
        <f t="shared" ca="1" si="89"/>
        <v>B</v>
      </c>
      <c r="G177" s="21">
        <f ca="1">COUNTIF($F$5:$F177,G$4)</f>
        <v>85</v>
      </c>
      <c r="H177" s="21">
        <f ca="1">COUNTIF($F$5:$F177,H$4)</f>
        <v>88</v>
      </c>
      <c r="I177" s="112">
        <f t="shared" ca="1" si="99"/>
        <v>2</v>
      </c>
      <c r="J177" s="112">
        <f t="shared" ca="1" si="100"/>
        <v>0</v>
      </c>
      <c r="K177" s="114" t="str">
        <f ca="1">IF($A177&lt;&gt;"",IF(AND(K176="PB",I177&gt;=$W$2),"Bet",IF(K176&lt;&gt;"",K176,IF(AND(I177=0,MAX(I$5:$I176)&gt;=$W$1),"PB",""))),"")</f>
        <v/>
      </c>
      <c r="L177" s="114" t="str">
        <f ca="1">IF($A177&lt;&gt;"",IF(AND(L176="PB",J177&gt;=$W$2),"Bet",IF(L176&lt;&gt;"",L176,IF(AND(J177=0,MAX(J$5:$J176)&gt;=$W$1),"PB",""))),"")</f>
        <v/>
      </c>
      <c r="M177" s="41">
        <f t="shared" ca="1" si="105"/>
        <v>1</v>
      </c>
      <c r="N177" s="34">
        <f t="shared" ca="1" si="121"/>
        <v>1</v>
      </c>
      <c r="O177" s="43" t="str">
        <f t="shared" ca="1" si="106"/>
        <v/>
      </c>
      <c r="P177" s="43" t="str">
        <f t="shared" ca="1" si="107"/>
        <v/>
      </c>
      <c r="Q177" s="21">
        <f t="shared" ca="1" si="108"/>
        <v>0</v>
      </c>
      <c r="R177" s="66">
        <f t="shared" ca="1" si="109"/>
        <v>0</v>
      </c>
      <c r="S177" s="33" t="str">
        <f t="shared" ca="1" si="90"/>
        <v>O</v>
      </c>
      <c r="T177" s="21">
        <f ca="1">COUNTIF($S$5:$S177,T$4)</f>
        <v>88</v>
      </c>
      <c r="U177" s="21">
        <f ca="1">COUNTIF($S$5:$S177,U$4)</f>
        <v>85</v>
      </c>
      <c r="V177" s="112">
        <f t="shared" ca="1" si="101"/>
        <v>2</v>
      </c>
      <c r="W177" s="112">
        <f t="shared" ca="1" si="102"/>
        <v>0</v>
      </c>
      <c r="X177" s="114" t="str">
        <f ca="1">IF($A177&lt;&gt;"",IF(AND(X176="PB",V177&gt;=$W$2),"Bet",IF(X176&lt;&gt;"",X176,IF(AND(V177=0,MAX($V$5:V176)&gt;=$W$1),"PB",""))),"")</f>
        <v/>
      </c>
      <c r="Y177" s="114" t="str">
        <f ca="1">IF($A177&lt;&gt;"",IF(AND(Y176="PB",W177&gt;=$W$2),"Bet",IF(Y176&lt;&gt;"",Y176,IF(AND(W177=0,MAX($W$5:W176)&gt;=$W$1),"PB",""))),"")</f>
        <v/>
      </c>
      <c r="Z177" s="41">
        <f t="shared" ca="1" si="110"/>
        <v>1</v>
      </c>
      <c r="AA177" s="34">
        <f t="shared" ca="1" si="122"/>
        <v>1</v>
      </c>
      <c r="AB177" s="43" t="str">
        <f t="shared" ca="1" si="111"/>
        <v/>
      </c>
      <c r="AC177" s="43" t="str">
        <f t="shared" ca="1" si="112"/>
        <v/>
      </c>
      <c r="AD177" s="21">
        <f t="shared" ca="1" si="113"/>
        <v>0</v>
      </c>
      <c r="AE177" s="66">
        <f t="shared" ca="1" si="114"/>
        <v>0</v>
      </c>
      <c r="AF177" s="33" t="str">
        <f t="shared" ca="1" si="91"/>
        <v>L</v>
      </c>
      <c r="AG177" s="21">
        <f ca="1">COUNTIF($AF$5:$AF177,AG$4)</f>
        <v>84</v>
      </c>
      <c r="AH177" s="21">
        <f ca="1">COUNTIF($AF$5:$AF177,AH$4)</f>
        <v>89</v>
      </c>
      <c r="AI177" s="112">
        <f t="shared" ca="1" si="103"/>
        <v>2</v>
      </c>
      <c r="AJ177" s="112">
        <f t="shared" ca="1" si="104"/>
        <v>0</v>
      </c>
      <c r="AK177" s="114" t="str">
        <f ca="1">IF($A177&lt;&gt;"",IF(AND(AK176="PB",AI177&gt;=$W$2),"Bet",IF(AK176&lt;&gt;"",AK176,IF(AND(AI177=0,MAX($AI$5:AI176)&gt;=$W$1),"PB",""))),"")</f>
        <v/>
      </c>
      <c r="AL177" s="114" t="str">
        <f ca="1">IF($A177&lt;&gt;"",IF(AND(AL176="PB",AJ177&gt;=$W$2),"Bet",IF(AL176&lt;&gt;"",AL176,IF(AND(AJ177=0,MAX($AJ$5:AJ176)&gt;=$W$1),"PB",""))),"")</f>
        <v/>
      </c>
      <c r="AM177" s="41">
        <f t="shared" ca="1" si="115"/>
        <v>1</v>
      </c>
      <c r="AN177" s="34">
        <f t="shared" ca="1" si="123"/>
        <v>1</v>
      </c>
      <c r="AO177" s="43" t="str">
        <f t="shared" ca="1" si="116"/>
        <v/>
      </c>
      <c r="AP177" s="43" t="str">
        <f t="shared" ca="1" si="117"/>
        <v/>
      </c>
      <c r="AQ177" s="21">
        <f t="shared" ca="1" si="118"/>
        <v>0</v>
      </c>
      <c r="AR177" s="66">
        <f t="shared" ca="1" si="119"/>
        <v>0</v>
      </c>
      <c r="AS177" s="89">
        <f t="shared" ca="1" si="92"/>
        <v>0</v>
      </c>
      <c r="AT177" s="34">
        <f t="shared" ca="1" si="120"/>
        <v>1</v>
      </c>
      <c r="AU177" s="24">
        <f t="shared" ca="1" si="94"/>
        <v>0</v>
      </c>
      <c r="AV177" s="17">
        <f t="shared" ca="1" si="95"/>
        <v>0</v>
      </c>
      <c r="AW177" s="44">
        <f t="shared" ca="1" si="96"/>
        <v>0</v>
      </c>
      <c r="AX177" s="15">
        <f t="shared" ca="1" si="97"/>
        <v>0</v>
      </c>
      <c r="AY177" s="44">
        <f t="shared" ca="1" si="127"/>
        <v>0</v>
      </c>
      <c r="AZ177" s="40"/>
      <c r="BA177" s="40"/>
      <c r="BB177" s="40"/>
      <c r="BC177" s="40"/>
      <c r="BD177" s="40"/>
      <c r="BE177" s="40"/>
      <c r="BF177" s="40"/>
      <c r="BG177" s="40"/>
      <c r="BH177" s="40"/>
      <c r="BI177" s="40"/>
      <c r="BJ177" s="40"/>
      <c r="BK177" s="40"/>
      <c r="BL177" s="40"/>
      <c r="BM177" s="40"/>
      <c r="BN177" s="40"/>
      <c r="BO177" s="40"/>
      <c r="BP177" s="40"/>
      <c r="BQ177" s="40"/>
      <c r="BR177" s="40"/>
      <c r="BS177" s="40"/>
      <c r="BT177" s="40"/>
      <c r="BU177" s="40"/>
      <c r="BV177" s="40"/>
      <c r="BW177" s="40"/>
      <c r="BX177" s="40"/>
      <c r="BY177" s="40"/>
      <c r="BZ177" s="40"/>
      <c r="CA177" s="40"/>
      <c r="CB177" s="40"/>
      <c r="CC177" s="40"/>
      <c r="CD177" s="40"/>
      <c r="CE177" s="40"/>
      <c r="CF177" s="40"/>
      <c r="CG177" s="40"/>
      <c r="CH177" s="40"/>
      <c r="CI177" s="40"/>
      <c r="CJ177" s="40"/>
      <c r="CK177" s="40"/>
      <c r="CL177" s="40"/>
      <c r="CM177" s="40"/>
      <c r="CN177" s="40"/>
      <c r="CO177" s="40"/>
      <c r="CP177" s="40"/>
      <c r="CQ177" s="40"/>
      <c r="CR177" s="40"/>
      <c r="CS177" s="40"/>
      <c r="CT177" s="40"/>
      <c r="CU177" s="40"/>
      <c r="CV177" s="40"/>
      <c r="CW177" s="40"/>
      <c r="CX177" s="40"/>
      <c r="CY177" s="40"/>
      <c r="CZ177" s="40"/>
      <c r="DA177" s="40"/>
      <c r="DB177" s="40"/>
      <c r="DC177" s="40"/>
      <c r="DD177" s="40"/>
      <c r="DE177" s="40"/>
      <c r="DF177" s="40"/>
      <c r="DG177" s="40"/>
      <c r="DH177" s="40"/>
      <c r="DI177" s="40"/>
      <c r="DJ177" s="40"/>
      <c r="DK177" s="40"/>
      <c r="DL177" s="40"/>
      <c r="DM177" s="40"/>
      <c r="DN177" s="40"/>
      <c r="DO177" s="40"/>
      <c r="DP177" s="40"/>
      <c r="DQ177" s="40"/>
      <c r="DR177" s="40"/>
      <c r="DS177" s="40"/>
      <c r="DT177" s="40"/>
      <c r="DU177" s="40"/>
      <c r="DV177" s="50" t="e">
        <f>IF(#REF!&lt;&gt;"",#REF!&amp;",","")</f>
        <v>#REF!</v>
      </c>
      <c r="DW177" s="50" t="e">
        <f>IF(#REF!&lt;&gt;"",#REF!&amp;",","")</f>
        <v>#REF!</v>
      </c>
      <c r="DX177" s="50" t="e">
        <f>IF(#REF!&lt;&gt;"",#REF!&amp;",","")</f>
        <v>#REF!</v>
      </c>
      <c r="DY177" s="50" t="e">
        <f>IF(#REF!="","",CONCATENATE(#REF!,","))</f>
        <v>#REF!</v>
      </c>
      <c r="DZ177" s="50" t="e">
        <f>IF(#REF!="","",CONCATENATE(#REF!,","))</f>
        <v>#REF!</v>
      </c>
      <c r="EA177" s="50" t="e">
        <f>IF(#REF!="","",CONCATENATE(#REF!,","))</f>
        <v>#REF!</v>
      </c>
      <c r="EB177" s="52" t="e">
        <f>IF(#REF!&lt;&gt;"",#REF!&amp;",","")</f>
        <v>#REF!</v>
      </c>
      <c r="EC177" s="52" t="e">
        <f>IF(#REF!&lt;&gt;"",#REF!&amp;",","")</f>
        <v>#REF!</v>
      </c>
      <c r="ED177" s="52" t="e">
        <f>IF(#REF!&lt;&gt;"",#REF!&amp;",","")</f>
        <v>#REF!</v>
      </c>
      <c r="EE177" s="52" t="e">
        <f>IF(#REF!="","",CONCATENATE(#REF!,","))</f>
        <v>#REF!</v>
      </c>
      <c r="EF177" s="52" t="e">
        <f>IF(#REF!="","",CONCATENATE(#REF!,","))</f>
        <v>#REF!</v>
      </c>
      <c r="EG177" s="52" t="e">
        <f>IF(#REF!="","",CONCATENATE(#REF!,","))</f>
        <v>#REF!</v>
      </c>
      <c r="EK177" s="36"/>
      <c r="EW177" s="88">
        <f t="shared" ca="1" si="98"/>
        <v>11</v>
      </c>
    </row>
    <row r="178" spans="1:153" ht="15">
      <c r="A178" s="88">
        <f t="shared" ca="1" si="93"/>
        <v>9</v>
      </c>
      <c r="B178" s="21" t="str">
        <f t="shared" ca="1" si="88"/>
        <v>DB</v>
      </c>
      <c r="C178" s="7" t="str">
        <f t="shared" ca="1" si="124"/>
        <v/>
      </c>
      <c r="D178" s="34">
        <f t="shared" ca="1" si="125"/>
        <v>0</v>
      </c>
      <c r="E178" s="7" t="str">
        <f t="shared" si="126"/>
        <v/>
      </c>
      <c r="F178" s="33" t="str">
        <f t="shared" ca="1" si="89"/>
        <v>R</v>
      </c>
      <c r="G178" s="21">
        <f ca="1">COUNTIF($F$5:$F178,G$4)</f>
        <v>86</v>
      </c>
      <c r="H178" s="21">
        <f ca="1">COUNTIF($F$5:$F178,H$4)</f>
        <v>88</v>
      </c>
      <c r="I178" s="112">
        <f t="shared" ca="1" si="99"/>
        <v>0</v>
      </c>
      <c r="J178" s="112">
        <f t="shared" ca="1" si="100"/>
        <v>1</v>
      </c>
      <c r="K178" s="114" t="str">
        <f ca="1">IF($A178&lt;&gt;"",IF(AND(K177="PB",I178&gt;=$W$2),"Bet",IF(K177&lt;&gt;"",K177,IF(AND(I178=0,MAX(I$5:$I177)&gt;=$W$1),"PB",""))),"")</f>
        <v/>
      </c>
      <c r="L178" s="114" t="str">
        <f ca="1">IF($A178&lt;&gt;"",IF(AND(L177="PB",J178&gt;=$W$2),"Bet",IF(L177&lt;&gt;"",L177,IF(AND(J178=0,MAX(J$5:$J177)&gt;=$W$1),"PB",""))),"")</f>
        <v/>
      </c>
      <c r="M178" s="41">
        <f t="shared" ca="1" si="105"/>
        <v>1</v>
      </c>
      <c r="N178" s="34">
        <f t="shared" ca="1" si="121"/>
        <v>1</v>
      </c>
      <c r="O178" s="43" t="str">
        <f t="shared" ca="1" si="106"/>
        <v/>
      </c>
      <c r="P178" s="43" t="str">
        <f t="shared" ca="1" si="107"/>
        <v/>
      </c>
      <c r="Q178" s="21">
        <f t="shared" ca="1" si="108"/>
        <v>0</v>
      </c>
      <c r="R178" s="66">
        <f t="shared" ca="1" si="109"/>
        <v>0</v>
      </c>
      <c r="S178" s="33" t="str">
        <f t="shared" ca="1" si="90"/>
        <v>O</v>
      </c>
      <c r="T178" s="21">
        <f ca="1">COUNTIF($S$5:$S178,T$4)</f>
        <v>88</v>
      </c>
      <c r="U178" s="21">
        <f ca="1">COUNTIF($S$5:$S178,U$4)</f>
        <v>86</v>
      </c>
      <c r="V178" s="112">
        <f t="shared" ca="1" si="101"/>
        <v>3</v>
      </c>
      <c r="W178" s="112">
        <f t="shared" ca="1" si="102"/>
        <v>0</v>
      </c>
      <c r="X178" s="114" t="str">
        <f ca="1">IF($A178&lt;&gt;"",IF(AND(X177="PB",V178&gt;=$W$2),"Bet",IF(X177&lt;&gt;"",X177,IF(AND(V178=0,MAX($V$5:V177)&gt;=$W$1),"PB",""))),"")</f>
        <v/>
      </c>
      <c r="Y178" s="114" t="str">
        <f ca="1">IF($A178&lt;&gt;"",IF(AND(Y177="PB",W178&gt;=$W$2),"Bet",IF(Y177&lt;&gt;"",Y177,IF(AND(W178=0,MAX($W$5:W177)&gt;=$W$1),"PB",""))),"")</f>
        <v/>
      </c>
      <c r="Z178" s="41">
        <f t="shared" ca="1" si="110"/>
        <v>1</v>
      </c>
      <c r="AA178" s="34">
        <f t="shared" ca="1" si="122"/>
        <v>1</v>
      </c>
      <c r="AB178" s="43" t="str">
        <f t="shared" ca="1" si="111"/>
        <v/>
      </c>
      <c r="AC178" s="43" t="str">
        <f t="shared" ca="1" si="112"/>
        <v/>
      </c>
      <c r="AD178" s="21">
        <f t="shared" ca="1" si="113"/>
        <v>0</v>
      </c>
      <c r="AE178" s="66">
        <f t="shared" ca="1" si="114"/>
        <v>0</v>
      </c>
      <c r="AF178" s="33" t="str">
        <f t="shared" ca="1" si="91"/>
        <v>L</v>
      </c>
      <c r="AG178" s="21">
        <f ca="1">COUNTIF($AF$5:$AF178,AG$4)</f>
        <v>84</v>
      </c>
      <c r="AH178" s="21">
        <f ca="1">COUNTIF($AF$5:$AF178,AH$4)</f>
        <v>90</v>
      </c>
      <c r="AI178" s="112">
        <f t="shared" ca="1" si="103"/>
        <v>3</v>
      </c>
      <c r="AJ178" s="112">
        <f t="shared" ca="1" si="104"/>
        <v>0</v>
      </c>
      <c r="AK178" s="114" t="str">
        <f ca="1">IF($A178&lt;&gt;"",IF(AND(AK177="PB",AI178&gt;=$W$2),"Bet",IF(AK177&lt;&gt;"",AK177,IF(AND(AI178=0,MAX($AI$5:AI177)&gt;=$W$1),"PB",""))),"")</f>
        <v/>
      </c>
      <c r="AL178" s="114" t="str">
        <f ca="1">IF($A178&lt;&gt;"",IF(AND(AL177="PB",AJ178&gt;=$W$2),"Bet",IF(AL177&lt;&gt;"",AL177,IF(AND(AJ178=0,MAX($AJ$5:AJ177)&gt;=$W$1),"PB",""))),"")</f>
        <v/>
      </c>
      <c r="AM178" s="41">
        <f t="shared" ca="1" si="115"/>
        <v>1</v>
      </c>
      <c r="AN178" s="34">
        <f t="shared" ca="1" si="123"/>
        <v>1</v>
      </c>
      <c r="AO178" s="43" t="str">
        <f t="shared" ca="1" si="116"/>
        <v/>
      </c>
      <c r="AP178" s="43" t="str">
        <f t="shared" ca="1" si="117"/>
        <v/>
      </c>
      <c r="AQ178" s="21">
        <f t="shared" ca="1" si="118"/>
        <v>0</v>
      </c>
      <c r="AR178" s="66">
        <f t="shared" ca="1" si="119"/>
        <v>0</v>
      </c>
      <c r="AS178" s="89">
        <f t="shared" ca="1" si="92"/>
        <v>0</v>
      </c>
      <c r="AT178" s="34">
        <f t="shared" ca="1" si="120"/>
        <v>1</v>
      </c>
      <c r="AU178" s="24">
        <f t="shared" ca="1" si="94"/>
        <v>0</v>
      </c>
      <c r="AV178" s="17">
        <f t="shared" ca="1" si="95"/>
        <v>0</v>
      </c>
      <c r="AW178" s="44">
        <f t="shared" ca="1" si="96"/>
        <v>0</v>
      </c>
      <c r="AX178" s="15">
        <f t="shared" ca="1" si="97"/>
        <v>0</v>
      </c>
      <c r="AY178" s="44">
        <f t="shared" ca="1" si="127"/>
        <v>0</v>
      </c>
      <c r="AZ178" s="40"/>
      <c r="BA178" s="40"/>
      <c r="BB178" s="40"/>
      <c r="BC178" s="40"/>
      <c r="BD178" s="40"/>
      <c r="BE178" s="40"/>
      <c r="BF178" s="40"/>
      <c r="BG178" s="40"/>
      <c r="BH178" s="40"/>
      <c r="BI178" s="40"/>
      <c r="BJ178" s="40"/>
      <c r="BK178" s="40"/>
      <c r="BL178" s="40"/>
      <c r="BM178" s="40"/>
      <c r="BN178" s="40"/>
      <c r="BO178" s="40"/>
      <c r="BP178" s="40"/>
      <c r="BQ178" s="40"/>
      <c r="BR178" s="40"/>
      <c r="BS178" s="40"/>
      <c r="BT178" s="40"/>
      <c r="BU178" s="40"/>
      <c r="BV178" s="40"/>
      <c r="BW178" s="40"/>
      <c r="BX178" s="40"/>
      <c r="BY178" s="40"/>
      <c r="BZ178" s="40"/>
      <c r="CA178" s="40"/>
      <c r="CB178" s="40"/>
      <c r="CC178" s="40"/>
      <c r="CD178" s="40"/>
      <c r="CE178" s="40"/>
      <c r="CF178" s="40"/>
      <c r="CG178" s="40"/>
      <c r="CH178" s="40"/>
      <c r="CI178" s="40"/>
      <c r="CJ178" s="40"/>
      <c r="CK178" s="40"/>
      <c r="CL178" s="40"/>
      <c r="CM178" s="40"/>
      <c r="CN178" s="40"/>
      <c r="CO178" s="40"/>
      <c r="CP178" s="40"/>
      <c r="CQ178" s="40"/>
      <c r="CR178" s="40"/>
      <c r="CS178" s="40"/>
      <c r="CT178" s="40"/>
      <c r="CU178" s="40"/>
      <c r="CV178" s="40"/>
      <c r="CW178" s="40"/>
      <c r="CX178" s="40"/>
      <c r="CY178" s="40"/>
      <c r="CZ178" s="40"/>
      <c r="DA178" s="40"/>
      <c r="DB178" s="40"/>
      <c r="DC178" s="40"/>
      <c r="DD178" s="40"/>
      <c r="DE178" s="40"/>
      <c r="DF178" s="40"/>
      <c r="DG178" s="40"/>
      <c r="DH178" s="40"/>
      <c r="DI178" s="40"/>
      <c r="DJ178" s="40"/>
      <c r="DK178" s="40"/>
      <c r="DL178" s="40"/>
      <c r="DM178" s="40"/>
      <c r="DN178" s="40"/>
      <c r="DO178" s="40"/>
      <c r="DP178" s="40"/>
      <c r="DQ178" s="40"/>
      <c r="DR178" s="40"/>
      <c r="DS178" s="40"/>
      <c r="DT178" s="40"/>
      <c r="DU178" s="40"/>
      <c r="DV178" s="50" t="e">
        <f>IF(#REF!&lt;&gt;"",#REF!&amp;",","")</f>
        <v>#REF!</v>
      </c>
      <c r="DW178" s="50" t="e">
        <f>IF(#REF!&lt;&gt;"",#REF!&amp;",","")</f>
        <v>#REF!</v>
      </c>
      <c r="DX178" s="50" t="e">
        <f>IF(#REF!&lt;&gt;"",#REF!&amp;",","")</f>
        <v>#REF!</v>
      </c>
      <c r="DY178" s="50" t="e">
        <f>IF(#REF!="","",CONCATENATE(#REF!,","))</f>
        <v>#REF!</v>
      </c>
      <c r="DZ178" s="50" t="e">
        <f>IF(#REF!="","",CONCATENATE(#REF!,","))</f>
        <v>#REF!</v>
      </c>
      <c r="EA178" s="50" t="e">
        <f>IF(#REF!="","",CONCATENATE(#REF!,","))</f>
        <v>#REF!</v>
      </c>
      <c r="EB178" s="52" t="e">
        <f>IF(#REF!&lt;&gt;"",#REF!&amp;",","")</f>
        <v>#REF!</v>
      </c>
      <c r="EC178" s="52" t="e">
        <f>IF(#REF!&lt;&gt;"",#REF!&amp;",","")</f>
        <v>#REF!</v>
      </c>
      <c r="ED178" s="52" t="e">
        <f>IF(#REF!&lt;&gt;"",#REF!&amp;",","")</f>
        <v>#REF!</v>
      </c>
      <c r="EE178" s="52" t="e">
        <f>IF(#REF!="","",CONCATENATE(#REF!,","))</f>
        <v>#REF!</v>
      </c>
      <c r="EF178" s="52" t="e">
        <f>IF(#REF!="","",CONCATENATE(#REF!,","))</f>
        <v>#REF!</v>
      </c>
      <c r="EG178" s="52" t="e">
        <f>IF(#REF!="","",CONCATENATE(#REF!,","))</f>
        <v>#REF!</v>
      </c>
      <c r="EK178" s="36"/>
      <c r="EW178" s="88">
        <f t="shared" ca="1" si="98"/>
        <v>24</v>
      </c>
    </row>
    <row r="179" spans="1:153" ht="15">
      <c r="A179" s="88">
        <f t="shared" ca="1" si="93"/>
        <v>22</v>
      </c>
      <c r="B179" s="21" t="str">
        <f t="shared" ca="1" si="88"/>
        <v>DB</v>
      </c>
      <c r="C179" s="7" t="str">
        <f t="shared" ca="1" si="124"/>
        <v/>
      </c>
      <c r="D179" s="34">
        <f t="shared" ca="1" si="125"/>
        <v>0</v>
      </c>
      <c r="E179" s="7" t="str">
        <f t="shared" si="126"/>
        <v/>
      </c>
      <c r="F179" s="33" t="str">
        <f t="shared" ca="1" si="89"/>
        <v>B</v>
      </c>
      <c r="G179" s="21">
        <f ca="1">COUNTIF($F$5:$F179,G$4)</f>
        <v>86</v>
      </c>
      <c r="H179" s="21">
        <f ca="1">COUNTIF($F$5:$F179,H$4)</f>
        <v>89</v>
      </c>
      <c r="I179" s="112">
        <f t="shared" ca="1" si="99"/>
        <v>1</v>
      </c>
      <c r="J179" s="112">
        <f t="shared" ca="1" si="100"/>
        <v>0</v>
      </c>
      <c r="K179" s="114" t="str">
        <f ca="1">IF($A179&lt;&gt;"",IF(AND(K178="PB",I179&gt;=$W$2),"Bet",IF(K178&lt;&gt;"",K178,IF(AND(I179=0,MAX(I$5:$I178)&gt;=$W$1),"PB",""))),"")</f>
        <v/>
      </c>
      <c r="L179" s="114" t="str">
        <f ca="1">IF($A179&lt;&gt;"",IF(AND(L178="PB",J179&gt;=$W$2),"Bet",IF(L178&lt;&gt;"",L178,IF(AND(J179=0,MAX(J$5:$J178)&gt;=$W$1),"PB",""))),"")</f>
        <v/>
      </c>
      <c r="M179" s="41">
        <f t="shared" ca="1" si="105"/>
        <v>1</v>
      </c>
      <c r="N179" s="34">
        <f t="shared" ca="1" si="121"/>
        <v>1</v>
      </c>
      <c r="O179" s="43" t="str">
        <f t="shared" ca="1" si="106"/>
        <v/>
      </c>
      <c r="P179" s="43" t="str">
        <f t="shared" ca="1" si="107"/>
        <v/>
      </c>
      <c r="Q179" s="21">
        <f t="shared" ca="1" si="108"/>
        <v>0</v>
      </c>
      <c r="R179" s="66">
        <f t="shared" ca="1" si="109"/>
        <v>0</v>
      </c>
      <c r="S179" s="33" t="str">
        <f t="shared" ca="1" si="90"/>
        <v>E</v>
      </c>
      <c r="T179" s="21">
        <f ca="1">COUNTIF($S$5:$S179,T$4)</f>
        <v>89</v>
      </c>
      <c r="U179" s="21">
        <f ca="1">COUNTIF($S$5:$S179,U$4)</f>
        <v>86</v>
      </c>
      <c r="V179" s="112">
        <f t="shared" ca="1" si="101"/>
        <v>0</v>
      </c>
      <c r="W179" s="112">
        <f t="shared" ca="1" si="102"/>
        <v>1</v>
      </c>
      <c r="X179" s="114" t="str">
        <f ca="1">IF($A179&lt;&gt;"",IF(AND(X178="PB",V179&gt;=$W$2),"Bet",IF(X178&lt;&gt;"",X178,IF(AND(V179=0,MAX($V$5:V178)&gt;=$W$1),"PB",""))),"")</f>
        <v/>
      </c>
      <c r="Y179" s="114" t="str">
        <f ca="1">IF($A179&lt;&gt;"",IF(AND(Y178="PB",W179&gt;=$W$2),"Bet",IF(Y178&lt;&gt;"",Y178,IF(AND(W179=0,MAX($W$5:W178)&gt;=$W$1),"PB",""))),"")</f>
        <v/>
      </c>
      <c r="Z179" s="41">
        <f t="shared" ca="1" si="110"/>
        <v>1</v>
      </c>
      <c r="AA179" s="34">
        <f t="shared" ca="1" si="122"/>
        <v>1</v>
      </c>
      <c r="AB179" s="43" t="str">
        <f t="shared" ca="1" si="111"/>
        <v/>
      </c>
      <c r="AC179" s="43" t="str">
        <f t="shared" ca="1" si="112"/>
        <v/>
      </c>
      <c r="AD179" s="21">
        <f t="shared" ca="1" si="113"/>
        <v>0</v>
      </c>
      <c r="AE179" s="66">
        <f t="shared" ca="1" si="114"/>
        <v>0</v>
      </c>
      <c r="AF179" s="33" t="str">
        <f t="shared" ca="1" si="91"/>
        <v>H</v>
      </c>
      <c r="AG179" s="21">
        <f ca="1">COUNTIF($AF$5:$AF179,AG$4)</f>
        <v>85</v>
      </c>
      <c r="AH179" s="21">
        <f ca="1">COUNTIF($AF$5:$AF179,AH$4)</f>
        <v>90</v>
      </c>
      <c r="AI179" s="112">
        <f t="shared" ca="1" si="103"/>
        <v>0</v>
      </c>
      <c r="AJ179" s="112">
        <f t="shared" ca="1" si="104"/>
        <v>1</v>
      </c>
      <c r="AK179" s="114" t="str">
        <f ca="1">IF($A179&lt;&gt;"",IF(AND(AK178="PB",AI179&gt;=$W$2),"Bet",IF(AK178&lt;&gt;"",AK178,IF(AND(AI179=0,MAX($AI$5:AI178)&gt;=$W$1),"PB",""))),"")</f>
        <v/>
      </c>
      <c r="AL179" s="114" t="str">
        <f ca="1">IF($A179&lt;&gt;"",IF(AND(AL178="PB",AJ179&gt;=$W$2),"Bet",IF(AL178&lt;&gt;"",AL178,IF(AND(AJ179=0,MAX($AJ$5:AJ178)&gt;=$W$1),"PB",""))),"")</f>
        <v/>
      </c>
      <c r="AM179" s="41">
        <f t="shared" ca="1" si="115"/>
        <v>1</v>
      </c>
      <c r="AN179" s="34">
        <f t="shared" ca="1" si="123"/>
        <v>1</v>
      </c>
      <c r="AO179" s="43" t="str">
        <f t="shared" ca="1" si="116"/>
        <v/>
      </c>
      <c r="AP179" s="43" t="str">
        <f t="shared" ca="1" si="117"/>
        <v/>
      </c>
      <c r="AQ179" s="21">
        <f t="shared" ca="1" si="118"/>
        <v>0</v>
      </c>
      <c r="AR179" s="66">
        <f t="shared" ca="1" si="119"/>
        <v>0</v>
      </c>
      <c r="AS179" s="89">
        <f t="shared" ca="1" si="92"/>
        <v>0</v>
      </c>
      <c r="AT179" s="34">
        <f t="shared" ca="1" si="120"/>
        <v>1</v>
      </c>
      <c r="AU179" s="24">
        <f t="shared" ca="1" si="94"/>
        <v>0</v>
      </c>
      <c r="AV179" s="17">
        <f t="shared" ca="1" si="95"/>
        <v>0</v>
      </c>
      <c r="AW179" s="44">
        <f t="shared" ca="1" si="96"/>
        <v>0</v>
      </c>
      <c r="AX179" s="15">
        <f t="shared" ca="1" si="97"/>
        <v>0</v>
      </c>
      <c r="AY179" s="44">
        <f t="shared" ca="1" si="127"/>
        <v>0</v>
      </c>
      <c r="AZ179" s="40"/>
      <c r="BA179" s="40"/>
      <c r="BB179" s="40"/>
      <c r="BC179" s="40"/>
      <c r="BD179" s="40"/>
      <c r="BE179" s="40"/>
      <c r="BF179" s="40"/>
      <c r="BG179" s="40"/>
      <c r="BH179" s="40"/>
      <c r="BI179" s="40"/>
      <c r="BJ179" s="40"/>
      <c r="BK179" s="40"/>
      <c r="BL179" s="40"/>
      <c r="BM179" s="40"/>
      <c r="BN179" s="40"/>
      <c r="BO179" s="40"/>
      <c r="BP179" s="40"/>
      <c r="BQ179" s="40"/>
      <c r="BR179" s="40"/>
      <c r="BS179" s="40"/>
      <c r="BT179" s="40"/>
      <c r="BU179" s="40"/>
      <c r="BV179" s="40"/>
      <c r="BW179" s="40"/>
      <c r="BX179" s="40"/>
      <c r="BY179" s="40"/>
      <c r="BZ179" s="40"/>
      <c r="CA179" s="40"/>
      <c r="CB179" s="40"/>
      <c r="CC179" s="40"/>
      <c r="CD179" s="40"/>
      <c r="CE179" s="40"/>
      <c r="CF179" s="40"/>
      <c r="CG179" s="40"/>
      <c r="CH179" s="40"/>
      <c r="CI179" s="40"/>
      <c r="CJ179" s="40"/>
      <c r="CK179" s="40"/>
      <c r="CL179" s="40"/>
      <c r="CM179" s="40"/>
      <c r="CN179" s="40"/>
      <c r="CO179" s="40"/>
      <c r="CP179" s="40"/>
      <c r="CQ179" s="40"/>
      <c r="CR179" s="40"/>
      <c r="CS179" s="40"/>
      <c r="CT179" s="40"/>
      <c r="CU179" s="40"/>
      <c r="CV179" s="40"/>
      <c r="CW179" s="40"/>
      <c r="CX179" s="40"/>
      <c r="CY179" s="40"/>
      <c r="CZ179" s="40"/>
      <c r="DA179" s="40"/>
      <c r="DB179" s="40"/>
      <c r="DC179" s="40"/>
      <c r="DD179" s="40"/>
      <c r="DE179" s="40"/>
      <c r="DF179" s="40"/>
      <c r="DG179" s="40"/>
      <c r="DH179" s="40"/>
      <c r="DI179" s="40"/>
      <c r="DJ179" s="40"/>
      <c r="DK179" s="40"/>
      <c r="DL179" s="40"/>
      <c r="DM179" s="40"/>
      <c r="DN179" s="40"/>
      <c r="DO179" s="40"/>
      <c r="DP179" s="40"/>
      <c r="DQ179" s="40"/>
      <c r="DR179" s="40"/>
      <c r="DS179" s="40"/>
      <c r="DT179" s="40"/>
      <c r="DU179" s="40"/>
      <c r="DV179" s="50" t="e">
        <f>IF(#REF!&lt;&gt;"",#REF!&amp;",","")</f>
        <v>#REF!</v>
      </c>
      <c r="DW179" s="50" t="e">
        <f>IF(#REF!&lt;&gt;"",#REF!&amp;",","")</f>
        <v>#REF!</v>
      </c>
      <c r="DX179" s="50" t="e">
        <f>IF(#REF!&lt;&gt;"",#REF!&amp;",","")</f>
        <v>#REF!</v>
      </c>
      <c r="DY179" s="50" t="e">
        <f>IF(#REF!="","",CONCATENATE(#REF!,","))</f>
        <v>#REF!</v>
      </c>
      <c r="DZ179" s="50" t="e">
        <f>IF(#REF!="","",CONCATENATE(#REF!,","))</f>
        <v>#REF!</v>
      </c>
      <c r="EA179" s="50" t="e">
        <f>IF(#REF!="","",CONCATENATE(#REF!,","))</f>
        <v>#REF!</v>
      </c>
      <c r="EB179" s="52" t="e">
        <f>IF(#REF!&lt;&gt;"",#REF!&amp;",","")</f>
        <v>#REF!</v>
      </c>
      <c r="EC179" s="52" t="e">
        <f>IF(#REF!&lt;&gt;"",#REF!&amp;",","")</f>
        <v>#REF!</v>
      </c>
      <c r="ED179" s="52" t="e">
        <f>IF(#REF!&lt;&gt;"",#REF!&amp;",","")</f>
        <v>#REF!</v>
      </c>
      <c r="EE179" s="52" t="e">
        <f>IF(#REF!="","",CONCATENATE(#REF!,","))</f>
        <v>#REF!</v>
      </c>
      <c r="EF179" s="52" t="e">
        <f>IF(#REF!="","",CONCATENATE(#REF!,","))</f>
        <v>#REF!</v>
      </c>
      <c r="EG179" s="52" t="e">
        <f>IF(#REF!="","",CONCATENATE(#REF!,","))</f>
        <v>#REF!</v>
      </c>
      <c r="EK179" s="36"/>
      <c r="EW179" s="88">
        <f t="shared" ca="1" si="98"/>
        <v>9</v>
      </c>
    </row>
    <row r="180" spans="1:153" ht="15">
      <c r="A180" s="88">
        <f t="shared" ca="1" si="93"/>
        <v>20</v>
      </c>
      <c r="B180" s="21" t="str">
        <f t="shared" ca="1" si="88"/>
        <v>DB</v>
      </c>
      <c r="C180" s="7" t="str">
        <f t="shared" ca="1" si="124"/>
        <v/>
      </c>
      <c r="D180" s="34">
        <f t="shared" ca="1" si="125"/>
        <v>0</v>
      </c>
      <c r="E180" s="7" t="str">
        <f t="shared" si="126"/>
        <v/>
      </c>
      <c r="F180" s="33" t="str">
        <f t="shared" ca="1" si="89"/>
        <v>B</v>
      </c>
      <c r="G180" s="21">
        <f ca="1">COUNTIF($F$5:$F180,G$4)</f>
        <v>86</v>
      </c>
      <c r="H180" s="21">
        <f ca="1">COUNTIF($F$5:$F180,H$4)</f>
        <v>90</v>
      </c>
      <c r="I180" s="112">
        <f t="shared" ca="1" si="99"/>
        <v>2</v>
      </c>
      <c r="J180" s="112">
        <f t="shared" ca="1" si="100"/>
        <v>0</v>
      </c>
      <c r="K180" s="114" t="str">
        <f ca="1">IF($A180&lt;&gt;"",IF(AND(K179="PB",I180&gt;=$W$2),"Bet",IF(K179&lt;&gt;"",K179,IF(AND(I180=0,MAX(I$5:$I179)&gt;=$W$1),"PB",""))),"")</f>
        <v/>
      </c>
      <c r="L180" s="114" t="str">
        <f ca="1">IF($A180&lt;&gt;"",IF(AND(L179="PB",J180&gt;=$W$2),"Bet",IF(L179&lt;&gt;"",L179,IF(AND(J180=0,MAX(J$5:$J179)&gt;=$W$1),"PB",""))),"")</f>
        <v/>
      </c>
      <c r="M180" s="41">
        <f t="shared" ca="1" si="105"/>
        <v>1</v>
      </c>
      <c r="N180" s="34">
        <f t="shared" ca="1" si="121"/>
        <v>1</v>
      </c>
      <c r="O180" s="43" t="str">
        <f t="shared" ca="1" si="106"/>
        <v/>
      </c>
      <c r="P180" s="43" t="str">
        <f t="shared" ca="1" si="107"/>
        <v/>
      </c>
      <c r="Q180" s="21">
        <f t="shared" ca="1" si="108"/>
        <v>0</v>
      </c>
      <c r="R180" s="66">
        <f t="shared" ca="1" si="109"/>
        <v>0</v>
      </c>
      <c r="S180" s="33" t="str">
        <f t="shared" ca="1" si="90"/>
        <v>E</v>
      </c>
      <c r="T180" s="21">
        <f ca="1">COUNTIF($S$5:$S180,T$4)</f>
        <v>90</v>
      </c>
      <c r="U180" s="21">
        <f ca="1">COUNTIF($S$5:$S180,U$4)</f>
        <v>86</v>
      </c>
      <c r="V180" s="112">
        <f t="shared" ca="1" si="101"/>
        <v>0</v>
      </c>
      <c r="W180" s="112">
        <f t="shared" ca="1" si="102"/>
        <v>2</v>
      </c>
      <c r="X180" s="114" t="str">
        <f ca="1">IF($A180&lt;&gt;"",IF(AND(X179="PB",V180&gt;=$W$2),"Bet",IF(X179&lt;&gt;"",X179,IF(AND(V180=0,MAX($V$5:V179)&gt;=$W$1),"PB",""))),"")</f>
        <v/>
      </c>
      <c r="Y180" s="114" t="str">
        <f ca="1">IF($A180&lt;&gt;"",IF(AND(Y179="PB",W180&gt;=$W$2),"Bet",IF(Y179&lt;&gt;"",Y179,IF(AND(W180=0,MAX($W$5:W179)&gt;=$W$1),"PB",""))),"")</f>
        <v/>
      </c>
      <c r="Z180" s="41">
        <f t="shared" ca="1" si="110"/>
        <v>1</v>
      </c>
      <c r="AA180" s="34">
        <f t="shared" ca="1" si="122"/>
        <v>1</v>
      </c>
      <c r="AB180" s="43" t="str">
        <f t="shared" ca="1" si="111"/>
        <v/>
      </c>
      <c r="AC180" s="43" t="str">
        <f t="shared" ca="1" si="112"/>
        <v/>
      </c>
      <c r="AD180" s="21">
        <f t="shared" ca="1" si="113"/>
        <v>0</v>
      </c>
      <c r="AE180" s="66">
        <f t="shared" ca="1" si="114"/>
        <v>0</v>
      </c>
      <c r="AF180" s="33" t="str">
        <f t="shared" ca="1" si="91"/>
        <v>H</v>
      </c>
      <c r="AG180" s="21">
        <f ca="1">COUNTIF($AF$5:$AF180,AG$4)</f>
        <v>86</v>
      </c>
      <c r="AH180" s="21">
        <f ca="1">COUNTIF($AF$5:$AF180,AH$4)</f>
        <v>90</v>
      </c>
      <c r="AI180" s="112">
        <f t="shared" ca="1" si="103"/>
        <v>0</v>
      </c>
      <c r="AJ180" s="112">
        <f t="shared" ca="1" si="104"/>
        <v>2</v>
      </c>
      <c r="AK180" s="114" t="str">
        <f ca="1">IF($A180&lt;&gt;"",IF(AND(AK179="PB",AI180&gt;=$W$2),"Bet",IF(AK179&lt;&gt;"",AK179,IF(AND(AI180=0,MAX($AI$5:AI179)&gt;=$W$1),"PB",""))),"")</f>
        <v/>
      </c>
      <c r="AL180" s="114" t="str">
        <f ca="1">IF($A180&lt;&gt;"",IF(AND(AL179="PB",AJ180&gt;=$W$2),"Bet",IF(AL179&lt;&gt;"",AL179,IF(AND(AJ180=0,MAX($AJ$5:AJ179)&gt;=$W$1),"PB",""))),"")</f>
        <v/>
      </c>
      <c r="AM180" s="41">
        <f t="shared" ca="1" si="115"/>
        <v>1</v>
      </c>
      <c r="AN180" s="34">
        <f t="shared" ca="1" si="123"/>
        <v>1</v>
      </c>
      <c r="AO180" s="43" t="str">
        <f t="shared" ca="1" si="116"/>
        <v/>
      </c>
      <c r="AP180" s="43" t="str">
        <f t="shared" ca="1" si="117"/>
        <v/>
      </c>
      <c r="AQ180" s="21">
        <f t="shared" ca="1" si="118"/>
        <v>0</v>
      </c>
      <c r="AR180" s="66">
        <f t="shared" ca="1" si="119"/>
        <v>0</v>
      </c>
      <c r="AS180" s="89">
        <f t="shared" ca="1" si="92"/>
        <v>0</v>
      </c>
      <c r="AT180" s="34">
        <f t="shared" ca="1" si="120"/>
        <v>1</v>
      </c>
      <c r="AU180" s="24">
        <f t="shared" ca="1" si="94"/>
        <v>0</v>
      </c>
      <c r="AV180" s="17">
        <f t="shared" ca="1" si="95"/>
        <v>0</v>
      </c>
      <c r="AW180" s="44">
        <f t="shared" ca="1" si="96"/>
        <v>0</v>
      </c>
      <c r="AX180" s="15">
        <f t="shared" ca="1" si="97"/>
        <v>0</v>
      </c>
      <c r="AY180" s="44">
        <f t="shared" ca="1" si="127"/>
        <v>0</v>
      </c>
      <c r="AZ180" s="40"/>
      <c r="BA180" s="40"/>
      <c r="BB180" s="40"/>
      <c r="BC180" s="40"/>
      <c r="BD180" s="40"/>
      <c r="BE180" s="40"/>
      <c r="BF180" s="40"/>
      <c r="BG180" s="40"/>
      <c r="BH180" s="40"/>
      <c r="BI180" s="40"/>
      <c r="BJ180" s="40"/>
      <c r="BK180" s="40"/>
      <c r="BL180" s="40"/>
      <c r="BM180" s="40"/>
      <c r="BN180" s="40"/>
      <c r="BO180" s="40"/>
      <c r="BP180" s="40"/>
      <c r="BQ180" s="40"/>
      <c r="BR180" s="40"/>
      <c r="BS180" s="40"/>
      <c r="BT180" s="40"/>
      <c r="BU180" s="40"/>
      <c r="BV180" s="40"/>
      <c r="BW180" s="40"/>
      <c r="BX180" s="40"/>
      <c r="BY180" s="40"/>
      <c r="BZ180" s="40"/>
      <c r="CA180" s="40"/>
      <c r="CB180" s="40"/>
      <c r="CC180" s="40"/>
      <c r="CD180" s="40"/>
      <c r="CE180" s="40"/>
      <c r="CF180" s="40"/>
      <c r="CG180" s="40"/>
      <c r="CH180" s="40"/>
      <c r="CI180" s="40"/>
      <c r="CJ180" s="40"/>
      <c r="CK180" s="40"/>
      <c r="CL180" s="40"/>
      <c r="CM180" s="40"/>
      <c r="CN180" s="40"/>
      <c r="CO180" s="40"/>
      <c r="CP180" s="40"/>
      <c r="CQ180" s="40"/>
      <c r="CR180" s="40"/>
      <c r="CS180" s="40"/>
      <c r="CT180" s="40"/>
      <c r="CU180" s="40"/>
      <c r="CV180" s="40"/>
      <c r="CW180" s="40"/>
      <c r="CX180" s="40"/>
      <c r="CY180" s="40"/>
      <c r="CZ180" s="40"/>
      <c r="DA180" s="40"/>
      <c r="DB180" s="40"/>
      <c r="DC180" s="40"/>
      <c r="DD180" s="40"/>
      <c r="DE180" s="40"/>
      <c r="DF180" s="40"/>
      <c r="DG180" s="40"/>
      <c r="DH180" s="40"/>
      <c r="DI180" s="40"/>
      <c r="DJ180" s="40"/>
      <c r="DK180" s="40"/>
      <c r="DL180" s="40"/>
      <c r="DM180" s="40"/>
      <c r="DN180" s="40"/>
      <c r="DO180" s="40"/>
      <c r="DP180" s="40"/>
      <c r="DQ180" s="40"/>
      <c r="DR180" s="40"/>
      <c r="DS180" s="40"/>
      <c r="DT180" s="40"/>
      <c r="DU180" s="40"/>
      <c r="DV180" s="50" t="e">
        <f>IF(#REF!&lt;&gt;"",#REF!&amp;",","")</f>
        <v>#REF!</v>
      </c>
      <c r="DW180" s="50" t="e">
        <f>IF(#REF!&lt;&gt;"",#REF!&amp;",","")</f>
        <v>#REF!</v>
      </c>
      <c r="DX180" s="50" t="e">
        <f>IF(#REF!&lt;&gt;"",#REF!&amp;",","")</f>
        <v>#REF!</v>
      </c>
      <c r="DY180" s="50" t="e">
        <f>IF(#REF!="","",CONCATENATE(#REF!,","))</f>
        <v>#REF!</v>
      </c>
      <c r="DZ180" s="50" t="e">
        <f>IF(#REF!="","",CONCATENATE(#REF!,","))</f>
        <v>#REF!</v>
      </c>
      <c r="EA180" s="50" t="e">
        <f>IF(#REF!="","",CONCATENATE(#REF!,","))</f>
        <v>#REF!</v>
      </c>
      <c r="EB180" s="52" t="e">
        <f>IF(#REF!&lt;&gt;"",#REF!&amp;",","")</f>
        <v>#REF!</v>
      </c>
      <c r="EC180" s="52" t="e">
        <f>IF(#REF!&lt;&gt;"",#REF!&amp;",","")</f>
        <v>#REF!</v>
      </c>
      <c r="ED180" s="52" t="e">
        <f>IF(#REF!&lt;&gt;"",#REF!&amp;",","")</f>
        <v>#REF!</v>
      </c>
      <c r="EE180" s="52" t="e">
        <f>IF(#REF!="","",CONCATENATE(#REF!,","))</f>
        <v>#REF!</v>
      </c>
      <c r="EF180" s="52" t="e">
        <f>IF(#REF!="","",CONCATENATE(#REF!,","))</f>
        <v>#REF!</v>
      </c>
      <c r="EG180" s="52" t="e">
        <f>IF(#REF!="","",CONCATENATE(#REF!,","))</f>
        <v>#REF!</v>
      </c>
      <c r="EK180" s="36"/>
      <c r="EW180" s="88">
        <f t="shared" ca="1" si="98"/>
        <v>3</v>
      </c>
    </row>
    <row r="181" spans="1:153" ht="15">
      <c r="A181" s="88">
        <f t="shared" ca="1" si="93"/>
        <v>30</v>
      </c>
      <c r="B181" s="21" t="str">
        <f t="shared" ca="1" si="88"/>
        <v>DB</v>
      </c>
      <c r="C181" s="7" t="str">
        <f t="shared" ca="1" si="124"/>
        <v/>
      </c>
      <c r="D181" s="34">
        <f t="shared" ca="1" si="125"/>
        <v>0</v>
      </c>
      <c r="E181" s="7" t="str">
        <f t="shared" si="126"/>
        <v/>
      </c>
      <c r="F181" s="33" t="str">
        <f t="shared" ca="1" si="89"/>
        <v>R</v>
      </c>
      <c r="G181" s="21">
        <f ca="1">COUNTIF($F$5:$F181,G$4)</f>
        <v>87</v>
      </c>
      <c r="H181" s="21">
        <f ca="1">COUNTIF($F$5:$F181,H$4)</f>
        <v>90</v>
      </c>
      <c r="I181" s="112">
        <f t="shared" ca="1" si="99"/>
        <v>0</v>
      </c>
      <c r="J181" s="112">
        <f t="shared" ca="1" si="100"/>
        <v>1</v>
      </c>
      <c r="K181" s="114" t="str">
        <f ca="1">IF($A181&lt;&gt;"",IF(AND(K180="PB",I181&gt;=$W$2),"Bet",IF(K180&lt;&gt;"",K180,IF(AND(I181=0,MAX(I$5:$I180)&gt;=$W$1),"PB",""))),"")</f>
        <v/>
      </c>
      <c r="L181" s="114" t="str">
        <f ca="1">IF($A181&lt;&gt;"",IF(AND(L180="PB",J181&gt;=$W$2),"Bet",IF(L180&lt;&gt;"",L180,IF(AND(J181=0,MAX(J$5:$J180)&gt;=$W$1),"PB",""))),"")</f>
        <v/>
      </c>
      <c r="M181" s="41">
        <f t="shared" ca="1" si="105"/>
        <v>1</v>
      </c>
      <c r="N181" s="34">
        <f t="shared" ca="1" si="121"/>
        <v>1</v>
      </c>
      <c r="O181" s="43" t="str">
        <f t="shared" ca="1" si="106"/>
        <v/>
      </c>
      <c r="P181" s="43" t="str">
        <f t="shared" ca="1" si="107"/>
        <v/>
      </c>
      <c r="Q181" s="21">
        <f t="shared" ca="1" si="108"/>
        <v>0</v>
      </c>
      <c r="R181" s="66">
        <f t="shared" ca="1" si="109"/>
        <v>0</v>
      </c>
      <c r="S181" s="33" t="str">
        <f t="shared" ca="1" si="90"/>
        <v>E</v>
      </c>
      <c r="T181" s="21">
        <f ca="1">COUNTIF($S$5:$S181,T$4)</f>
        <v>91</v>
      </c>
      <c r="U181" s="21">
        <f ca="1">COUNTIF($S$5:$S181,U$4)</f>
        <v>86</v>
      </c>
      <c r="V181" s="112">
        <f t="shared" ca="1" si="101"/>
        <v>0</v>
      </c>
      <c r="W181" s="112">
        <f t="shared" ca="1" si="102"/>
        <v>3</v>
      </c>
      <c r="X181" s="114" t="str">
        <f ca="1">IF($A181&lt;&gt;"",IF(AND(X180="PB",V181&gt;=$W$2),"Bet",IF(X180&lt;&gt;"",X180,IF(AND(V181=0,MAX($V$5:V180)&gt;=$W$1),"PB",""))),"")</f>
        <v/>
      </c>
      <c r="Y181" s="114" t="str">
        <f ca="1">IF($A181&lt;&gt;"",IF(AND(Y180="PB",W181&gt;=$W$2),"Bet",IF(Y180&lt;&gt;"",Y180,IF(AND(W181=0,MAX($W$5:W180)&gt;=$W$1),"PB",""))),"")</f>
        <v/>
      </c>
      <c r="Z181" s="41">
        <f t="shared" ca="1" si="110"/>
        <v>1</v>
      </c>
      <c r="AA181" s="34">
        <f t="shared" ca="1" si="122"/>
        <v>1</v>
      </c>
      <c r="AB181" s="43" t="str">
        <f t="shared" ca="1" si="111"/>
        <v/>
      </c>
      <c r="AC181" s="43" t="str">
        <f t="shared" ca="1" si="112"/>
        <v/>
      </c>
      <c r="AD181" s="21">
        <f t="shared" ca="1" si="113"/>
        <v>0</v>
      </c>
      <c r="AE181" s="66">
        <f t="shared" ca="1" si="114"/>
        <v>0</v>
      </c>
      <c r="AF181" s="33" t="str">
        <f t="shared" ca="1" si="91"/>
        <v>H</v>
      </c>
      <c r="AG181" s="21">
        <f ca="1">COUNTIF($AF$5:$AF181,AG$4)</f>
        <v>87</v>
      </c>
      <c r="AH181" s="21">
        <f ca="1">COUNTIF($AF$5:$AF181,AH$4)</f>
        <v>90</v>
      </c>
      <c r="AI181" s="112">
        <f t="shared" ca="1" si="103"/>
        <v>0</v>
      </c>
      <c r="AJ181" s="112">
        <f t="shared" ca="1" si="104"/>
        <v>3</v>
      </c>
      <c r="AK181" s="114" t="str">
        <f ca="1">IF($A181&lt;&gt;"",IF(AND(AK180="PB",AI181&gt;=$W$2),"Bet",IF(AK180&lt;&gt;"",AK180,IF(AND(AI181=0,MAX($AI$5:AI180)&gt;=$W$1),"PB",""))),"")</f>
        <v/>
      </c>
      <c r="AL181" s="114" t="str">
        <f ca="1">IF($A181&lt;&gt;"",IF(AND(AL180="PB",AJ181&gt;=$W$2),"Bet",IF(AL180&lt;&gt;"",AL180,IF(AND(AJ181=0,MAX($AJ$5:AJ180)&gt;=$W$1),"PB",""))),"")</f>
        <v/>
      </c>
      <c r="AM181" s="41">
        <f t="shared" ca="1" si="115"/>
        <v>1</v>
      </c>
      <c r="AN181" s="34">
        <f t="shared" ca="1" si="123"/>
        <v>1</v>
      </c>
      <c r="AO181" s="43" t="str">
        <f t="shared" ca="1" si="116"/>
        <v/>
      </c>
      <c r="AP181" s="43" t="str">
        <f t="shared" ca="1" si="117"/>
        <v/>
      </c>
      <c r="AQ181" s="21">
        <f t="shared" ca="1" si="118"/>
        <v>0</v>
      </c>
      <c r="AR181" s="66">
        <f t="shared" ca="1" si="119"/>
        <v>0</v>
      </c>
      <c r="AS181" s="89">
        <f t="shared" ca="1" si="92"/>
        <v>0</v>
      </c>
      <c r="AT181" s="34">
        <f t="shared" ca="1" si="120"/>
        <v>1</v>
      </c>
      <c r="AU181" s="24">
        <f t="shared" ca="1" si="94"/>
        <v>0</v>
      </c>
      <c r="AV181" s="17">
        <f t="shared" ca="1" si="95"/>
        <v>0</v>
      </c>
      <c r="AW181" s="44">
        <f t="shared" ca="1" si="96"/>
        <v>0</v>
      </c>
      <c r="AX181" s="15">
        <f t="shared" ca="1" si="97"/>
        <v>0</v>
      </c>
      <c r="AY181" s="44">
        <f t="shared" ca="1" si="127"/>
        <v>0</v>
      </c>
      <c r="AZ181" s="40"/>
      <c r="BA181" s="40"/>
      <c r="BB181" s="40"/>
      <c r="BC181" s="40"/>
      <c r="BD181" s="40"/>
      <c r="BE181" s="40"/>
      <c r="BF181" s="40"/>
      <c r="BG181" s="40"/>
      <c r="BH181" s="40"/>
      <c r="BI181" s="40"/>
      <c r="BJ181" s="40"/>
      <c r="BK181" s="40"/>
      <c r="BL181" s="40"/>
      <c r="BM181" s="40"/>
      <c r="BN181" s="40"/>
      <c r="BO181" s="40"/>
      <c r="BP181" s="40"/>
      <c r="BQ181" s="40"/>
      <c r="BR181" s="40"/>
      <c r="BS181" s="40"/>
      <c r="BT181" s="40"/>
      <c r="BU181" s="40"/>
      <c r="BV181" s="40"/>
      <c r="BW181" s="40"/>
      <c r="BX181" s="40"/>
      <c r="BY181" s="40"/>
      <c r="BZ181" s="40"/>
      <c r="CA181" s="40"/>
      <c r="CB181" s="40"/>
      <c r="CC181" s="40"/>
      <c r="CD181" s="40"/>
      <c r="CE181" s="40"/>
      <c r="CF181" s="40"/>
      <c r="CG181" s="40"/>
      <c r="CH181" s="40"/>
      <c r="CI181" s="40"/>
      <c r="CJ181" s="40"/>
      <c r="CK181" s="40"/>
      <c r="CL181" s="40"/>
      <c r="CM181" s="40"/>
      <c r="CN181" s="40"/>
      <c r="CO181" s="40"/>
      <c r="CP181" s="40"/>
      <c r="CQ181" s="40"/>
      <c r="CR181" s="40"/>
      <c r="CS181" s="40"/>
      <c r="CT181" s="40"/>
      <c r="CU181" s="40"/>
      <c r="CV181" s="40"/>
      <c r="CW181" s="40"/>
      <c r="CX181" s="40"/>
      <c r="CY181" s="40"/>
      <c r="CZ181" s="40"/>
      <c r="DA181" s="40"/>
      <c r="DB181" s="40"/>
      <c r="DC181" s="40"/>
      <c r="DD181" s="40"/>
      <c r="DE181" s="40"/>
      <c r="DF181" s="40"/>
      <c r="DG181" s="40"/>
      <c r="DH181" s="40"/>
      <c r="DI181" s="40"/>
      <c r="DJ181" s="40"/>
      <c r="DK181" s="40"/>
      <c r="DL181" s="40"/>
      <c r="DM181" s="40"/>
      <c r="DN181" s="40"/>
      <c r="DO181" s="40"/>
      <c r="DP181" s="40"/>
      <c r="DQ181" s="40"/>
      <c r="DR181" s="40"/>
      <c r="DS181" s="40"/>
      <c r="DT181" s="40"/>
      <c r="DU181" s="40"/>
      <c r="DV181" s="50" t="e">
        <f>IF(#REF!&lt;&gt;"",#REF!&amp;",","")</f>
        <v>#REF!</v>
      </c>
      <c r="DW181" s="50" t="e">
        <f>IF(#REF!&lt;&gt;"",#REF!&amp;",","")</f>
        <v>#REF!</v>
      </c>
      <c r="DX181" s="50" t="e">
        <f>IF(#REF!&lt;&gt;"",#REF!&amp;",","")</f>
        <v>#REF!</v>
      </c>
      <c r="DY181" s="50" t="e">
        <f>IF(#REF!="","",CONCATENATE(#REF!,","))</f>
        <v>#REF!</v>
      </c>
      <c r="DZ181" s="50" t="e">
        <f>IF(#REF!="","",CONCATENATE(#REF!,","))</f>
        <v>#REF!</v>
      </c>
      <c r="EA181" s="50" t="e">
        <f>IF(#REF!="","",CONCATENATE(#REF!,","))</f>
        <v>#REF!</v>
      </c>
      <c r="EB181" s="52" t="e">
        <f>IF(#REF!&lt;&gt;"",#REF!&amp;",","")</f>
        <v>#REF!</v>
      </c>
      <c r="EC181" s="52" t="e">
        <f>IF(#REF!&lt;&gt;"",#REF!&amp;",","")</f>
        <v>#REF!</v>
      </c>
      <c r="ED181" s="52" t="e">
        <f>IF(#REF!&lt;&gt;"",#REF!&amp;",","")</f>
        <v>#REF!</v>
      </c>
      <c r="EE181" s="52" t="e">
        <f>IF(#REF!="","",CONCATENATE(#REF!,","))</f>
        <v>#REF!</v>
      </c>
      <c r="EF181" s="52" t="e">
        <f>IF(#REF!="","",CONCATENATE(#REF!,","))</f>
        <v>#REF!</v>
      </c>
      <c r="EG181" s="52" t="e">
        <f>IF(#REF!="","",CONCATENATE(#REF!,","))</f>
        <v>#REF!</v>
      </c>
      <c r="EK181" s="36"/>
      <c r="EW181" s="88">
        <f t="shared" ca="1" si="98"/>
        <v>14</v>
      </c>
    </row>
    <row r="182" spans="1:153" ht="15">
      <c r="A182" s="88">
        <f t="shared" ca="1" si="93"/>
        <v>14</v>
      </c>
      <c r="B182" s="21" t="str">
        <f t="shared" ca="1" si="88"/>
        <v>DB</v>
      </c>
      <c r="C182" s="7" t="str">
        <f t="shared" ca="1" si="124"/>
        <v/>
      </c>
      <c r="D182" s="34">
        <f t="shared" ca="1" si="125"/>
        <v>0</v>
      </c>
      <c r="E182" s="7" t="str">
        <f t="shared" si="126"/>
        <v/>
      </c>
      <c r="F182" s="33" t="str">
        <f t="shared" ca="1" si="89"/>
        <v>R</v>
      </c>
      <c r="G182" s="21">
        <f ca="1">COUNTIF($F$5:$F182,G$4)</f>
        <v>88</v>
      </c>
      <c r="H182" s="21">
        <f ca="1">COUNTIF($F$5:$F182,H$4)</f>
        <v>90</v>
      </c>
      <c r="I182" s="112">
        <f t="shared" ca="1" si="99"/>
        <v>0</v>
      </c>
      <c r="J182" s="112">
        <f t="shared" ca="1" si="100"/>
        <v>2</v>
      </c>
      <c r="K182" s="114" t="str">
        <f ca="1">IF($A182&lt;&gt;"",IF(AND(K181="PB",I182&gt;=$W$2),"Bet",IF(K181&lt;&gt;"",K181,IF(AND(I182=0,MAX(I$5:$I181)&gt;=$W$1),"PB",""))),"")</f>
        <v/>
      </c>
      <c r="L182" s="114" t="str">
        <f ca="1">IF($A182&lt;&gt;"",IF(AND(L181="PB",J182&gt;=$W$2),"Bet",IF(L181&lt;&gt;"",L181,IF(AND(J182=0,MAX(J$5:$J181)&gt;=$W$1),"PB",""))),"")</f>
        <v/>
      </c>
      <c r="M182" s="41">
        <f t="shared" ca="1" si="105"/>
        <v>1</v>
      </c>
      <c r="N182" s="34">
        <f t="shared" ca="1" si="121"/>
        <v>1</v>
      </c>
      <c r="O182" s="43" t="str">
        <f t="shared" ca="1" si="106"/>
        <v/>
      </c>
      <c r="P182" s="43" t="str">
        <f t="shared" ca="1" si="107"/>
        <v/>
      </c>
      <c r="Q182" s="21">
        <f t="shared" ca="1" si="108"/>
        <v>0</v>
      </c>
      <c r="R182" s="66">
        <f t="shared" ca="1" si="109"/>
        <v>0</v>
      </c>
      <c r="S182" s="33" t="str">
        <f t="shared" ca="1" si="90"/>
        <v>E</v>
      </c>
      <c r="T182" s="21">
        <f ca="1">COUNTIF($S$5:$S182,T$4)</f>
        <v>92</v>
      </c>
      <c r="U182" s="21">
        <f ca="1">COUNTIF($S$5:$S182,U$4)</f>
        <v>86</v>
      </c>
      <c r="V182" s="112">
        <f t="shared" ca="1" si="101"/>
        <v>0</v>
      </c>
      <c r="W182" s="112">
        <f t="shared" ca="1" si="102"/>
        <v>4</v>
      </c>
      <c r="X182" s="114" t="str">
        <f ca="1">IF($A182&lt;&gt;"",IF(AND(X181="PB",V182&gt;=$W$2),"Bet",IF(X181&lt;&gt;"",X181,IF(AND(V182=0,MAX($V$5:V181)&gt;=$W$1),"PB",""))),"")</f>
        <v/>
      </c>
      <c r="Y182" s="114" t="str">
        <f ca="1">IF($A182&lt;&gt;"",IF(AND(Y181="PB",W182&gt;=$W$2),"Bet",IF(Y181&lt;&gt;"",Y181,IF(AND(W182=0,MAX($W$5:W181)&gt;=$W$1),"PB",""))),"")</f>
        <v/>
      </c>
      <c r="Z182" s="41">
        <f t="shared" ca="1" si="110"/>
        <v>1</v>
      </c>
      <c r="AA182" s="34">
        <f t="shared" ca="1" si="122"/>
        <v>1</v>
      </c>
      <c r="AB182" s="43" t="str">
        <f t="shared" ca="1" si="111"/>
        <v/>
      </c>
      <c r="AC182" s="43" t="str">
        <f t="shared" ca="1" si="112"/>
        <v/>
      </c>
      <c r="AD182" s="21">
        <f t="shared" ca="1" si="113"/>
        <v>0</v>
      </c>
      <c r="AE182" s="66">
        <f t="shared" ca="1" si="114"/>
        <v>0</v>
      </c>
      <c r="AF182" s="33" t="str">
        <f t="shared" ca="1" si="91"/>
        <v>L</v>
      </c>
      <c r="AG182" s="21">
        <f ca="1">COUNTIF($AF$5:$AF182,AG$4)</f>
        <v>87</v>
      </c>
      <c r="AH182" s="21">
        <f ca="1">COUNTIF($AF$5:$AF182,AH$4)</f>
        <v>91</v>
      </c>
      <c r="AI182" s="112">
        <f t="shared" ca="1" si="103"/>
        <v>1</v>
      </c>
      <c r="AJ182" s="112">
        <f t="shared" ca="1" si="104"/>
        <v>0</v>
      </c>
      <c r="AK182" s="114" t="str">
        <f ca="1">IF($A182&lt;&gt;"",IF(AND(AK181="PB",AI182&gt;=$W$2),"Bet",IF(AK181&lt;&gt;"",AK181,IF(AND(AI182=0,MAX($AI$5:AI181)&gt;=$W$1),"PB",""))),"")</f>
        <v/>
      </c>
      <c r="AL182" s="114" t="str">
        <f ca="1">IF($A182&lt;&gt;"",IF(AND(AL181="PB",AJ182&gt;=$W$2),"Bet",IF(AL181&lt;&gt;"",AL181,IF(AND(AJ182=0,MAX($AJ$5:AJ181)&gt;=$W$1),"PB",""))),"")</f>
        <v/>
      </c>
      <c r="AM182" s="41">
        <f t="shared" ca="1" si="115"/>
        <v>1</v>
      </c>
      <c r="AN182" s="34">
        <f t="shared" ca="1" si="123"/>
        <v>1</v>
      </c>
      <c r="AO182" s="43" t="str">
        <f t="shared" ca="1" si="116"/>
        <v/>
      </c>
      <c r="AP182" s="43" t="str">
        <f t="shared" ca="1" si="117"/>
        <v/>
      </c>
      <c r="AQ182" s="21">
        <f t="shared" ca="1" si="118"/>
        <v>0</v>
      </c>
      <c r="AR182" s="66">
        <f t="shared" ca="1" si="119"/>
        <v>0</v>
      </c>
      <c r="AS182" s="89">
        <f t="shared" ca="1" si="92"/>
        <v>0</v>
      </c>
      <c r="AT182" s="34">
        <f t="shared" ca="1" si="120"/>
        <v>1</v>
      </c>
      <c r="AU182" s="24">
        <f t="shared" ca="1" si="94"/>
        <v>0</v>
      </c>
      <c r="AV182" s="17">
        <f t="shared" ca="1" si="95"/>
        <v>0</v>
      </c>
      <c r="AW182" s="44">
        <f t="shared" ca="1" si="96"/>
        <v>0</v>
      </c>
      <c r="AX182" s="15">
        <f t="shared" ca="1" si="97"/>
        <v>0</v>
      </c>
      <c r="AY182" s="44">
        <f t="shared" ca="1" si="127"/>
        <v>0</v>
      </c>
      <c r="AZ182" s="40"/>
      <c r="BA182" s="40"/>
      <c r="BB182" s="40"/>
      <c r="BC182" s="40"/>
      <c r="BD182" s="40"/>
      <c r="BE182" s="40"/>
      <c r="BF182" s="40"/>
      <c r="BG182" s="40"/>
      <c r="BH182" s="40"/>
      <c r="BI182" s="40"/>
      <c r="BJ182" s="40"/>
      <c r="BK182" s="40"/>
      <c r="BL182" s="40"/>
      <c r="BM182" s="40"/>
      <c r="BN182" s="40"/>
      <c r="BO182" s="40"/>
      <c r="BP182" s="40"/>
      <c r="BQ182" s="40"/>
      <c r="BR182" s="40"/>
      <c r="BS182" s="40"/>
      <c r="BT182" s="40"/>
      <c r="BU182" s="40"/>
      <c r="BV182" s="40"/>
      <c r="BW182" s="40"/>
      <c r="BX182" s="40"/>
      <c r="BY182" s="40"/>
      <c r="BZ182" s="40"/>
      <c r="CA182" s="40"/>
      <c r="CB182" s="40"/>
      <c r="CC182" s="40"/>
      <c r="CD182" s="40"/>
      <c r="CE182" s="40"/>
      <c r="CF182" s="40"/>
      <c r="CG182" s="40"/>
      <c r="CH182" s="40"/>
      <c r="CI182" s="40"/>
      <c r="CJ182" s="40"/>
      <c r="CK182" s="40"/>
      <c r="CL182" s="40"/>
      <c r="CM182" s="40"/>
      <c r="CN182" s="40"/>
      <c r="CO182" s="40"/>
      <c r="CP182" s="40"/>
      <c r="CQ182" s="40"/>
      <c r="CR182" s="40"/>
      <c r="CS182" s="40"/>
      <c r="CT182" s="40"/>
      <c r="CU182" s="40"/>
      <c r="CV182" s="40"/>
      <c r="CW182" s="40"/>
      <c r="CX182" s="40"/>
      <c r="CY182" s="40"/>
      <c r="CZ182" s="40"/>
      <c r="DA182" s="40"/>
      <c r="DB182" s="40"/>
      <c r="DC182" s="40"/>
      <c r="DD182" s="40"/>
      <c r="DE182" s="40"/>
      <c r="DF182" s="40"/>
      <c r="DG182" s="40"/>
      <c r="DH182" s="40"/>
      <c r="DI182" s="40"/>
      <c r="DJ182" s="40"/>
      <c r="DK182" s="40"/>
      <c r="DL182" s="40"/>
      <c r="DM182" s="40"/>
      <c r="DN182" s="40"/>
      <c r="DO182" s="40"/>
      <c r="DP182" s="40"/>
      <c r="DQ182" s="40"/>
      <c r="DR182" s="40"/>
      <c r="DS182" s="40"/>
      <c r="DT182" s="40"/>
      <c r="DU182" s="40"/>
      <c r="DV182" s="50" t="e">
        <f>IF(#REF!&lt;&gt;"",#REF!&amp;",","")</f>
        <v>#REF!</v>
      </c>
      <c r="DW182" s="50" t="e">
        <f>IF(#REF!&lt;&gt;"",#REF!&amp;",","")</f>
        <v>#REF!</v>
      </c>
      <c r="DX182" s="50" t="e">
        <f>IF(#REF!&lt;&gt;"",#REF!&amp;",","")</f>
        <v>#REF!</v>
      </c>
      <c r="DY182" s="50" t="e">
        <f>IF(#REF!="","",CONCATENATE(#REF!,","))</f>
        <v>#REF!</v>
      </c>
      <c r="DZ182" s="50" t="e">
        <f>IF(#REF!="","",CONCATENATE(#REF!,","))</f>
        <v>#REF!</v>
      </c>
      <c r="EA182" s="50" t="e">
        <f>IF(#REF!="","",CONCATENATE(#REF!,","))</f>
        <v>#REF!</v>
      </c>
      <c r="EB182" s="52" t="e">
        <f>IF(#REF!&lt;&gt;"",#REF!&amp;",","")</f>
        <v>#REF!</v>
      </c>
      <c r="EC182" s="52" t="e">
        <f>IF(#REF!&lt;&gt;"",#REF!&amp;",","")</f>
        <v>#REF!</v>
      </c>
      <c r="ED182" s="52" t="e">
        <f>IF(#REF!&lt;&gt;"",#REF!&amp;",","")</f>
        <v>#REF!</v>
      </c>
      <c r="EE182" s="52" t="e">
        <f>IF(#REF!="","",CONCATENATE(#REF!,","))</f>
        <v>#REF!</v>
      </c>
      <c r="EF182" s="52" t="e">
        <f>IF(#REF!="","",CONCATENATE(#REF!,","))</f>
        <v>#REF!</v>
      </c>
      <c r="EG182" s="52" t="e">
        <f>IF(#REF!="","",CONCATENATE(#REF!,","))</f>
        <v>#REF!</v>
      </c>
      <c r="EK182" s="36"/>
      <c r="EW182" s="88">
        <f t="shared" ca="1" si="98"/>
        <v>25</v>
      </c>
    </row>
    <row r="183" spans="1:153" ht="15">
      <c r="A183" s="88">
        <f t="shared" ca="1" si="93"/>
        <v>15</v>
      </c>
      <c r="B183" s="21" t="str">
        <f t="shared" ca="1" si="88"/>
        <v>DB</v>
      </c>
      <c r="C183" s="7" t="str">
        <f t="shared" ca="1" si="124"/>
        <v/>
      </c>
      <c r="D183" s="34">
        <f t="shared" ca="1" si="125"/>
        <v>0</v>
      </c>
      <c r="E183" s="7" t="str">
        <f t="shared" si="126"/>
        <v/>
      </c>
      <c r="F183" s="33" t="str">
        <f t="shared" ca="1" si="89"/>
        <v>B</v>
      </c>
      <c r="G183" s="21">
        <f ca="1">COUNTIF($F$5:$F183,G$4)</f>
        <v>88</v>
      </c>
      <c r="H183" s="21">
        <f ca="1">COUNTIF($F$5:$F183,H$4)</f>
        <v>91</v>
      </c>
      <c r="I183" s="112">
        <f t="shared" ca="1" si="99"/>
        <v>1</v>
      </c>
      <c r="J183" s="112">
        <f t="shared" ca="1" si="100"/>
        <v>0</v>
      </c>
      <c r="K183" s="114" t="str">
        <f ca="1">IF($A183&lt;&gt;"",IF(AND(K182="PB",I183&gt;=$W$2),"Bet",IF(K182&lt;&gt;"",K182,IF(AND(I183=0,MAX(I$5:$I182)&gt;=$W$1),"PB",""))),"")</f>
        <v/>
      </c>
      <c r="L183" s="114" t="str">
        <f ca="1">IF($A183&lt;&gt;"",IF(AND(L182="PB",J183&gt;=$W$2),"Bet",IF(L182&lt;&gt;"",L182,IF(AND(J183=0,MAX(J$5:$J182)&gt;=$W$1),"PB",""))),"")</f>
        <v/>
      </c>
      <c r="M183" s="41">
        <f t="shared" ca="1" si="105"/>
        <v>1</v>
      </c>
      <c r="N183" s="34">
        <f t="shared" ca="1" si="121"/>
        <v>1</v>
      </c>
      <c r="O183" s="43" t="str">
        <f t="shared" ca="1" si="106"/>
        <v/>
      </c>
      <c r="P183" s="43" t="str">
        <f t="shared" ca="1" si="107"/>
        <v/>
      </c>
      <c r="Q183" s="21">
        <f t="shared" ca="1" si="108"/>
        <v>0</v>
      </c>
      <c r="R183" s="66">
        <f t="shared" ca="1" si="109"/>
        <v>0</v>
      </c>
      <c r="S183" s="33" t="str">
        <f t="shared" ca="1" si="90"/>
        <v>O</v>
      </c>
      <c r="T183" s="21">
        <f ca="1">COUNTIF($S$5:$S183,T$4)</f>
        <v>92</v>
      </c>
      <c r="U183" s="21">
        <f ca="1">COUNTIF($S$5:$S183,U$4)</f>
        <v>87</v>
      </c>
      <c r="V183" s="112">
        <f t="shared" ca="1" si="101"/>
        <v>1</v>
      </c>
      <c r="W183" s="112">
        <f t="shared" ca="1" si="102"/>
        <v>0</v>
      </c>
      <c r="X183" s="114" t="str">
        <f ca="1">IF($A183&lt;&gt;"",IF(AND(X182="PB",V183&gt;=$W$2),"Bet",IF(X182&lt;&gt;"",X182,IF(AND(V183=0,MAX($V$5:V182)&gt;=$W$1),"PB",""))),"")</f>
        <v/>
      </c>
      <c r="Y183" s="114" t="str">
        <f ca="1">IF($A183&lt;&gt;"",IF(AND(Y182="PB",W183&gt;=$W$2),"Bet",IF(Y182&lt;&gt;"",Y182,IF(AND(W183=0,MAX($W$5:W182)&gt;=$W$1),"PB",""))),"")</f>
        <v/>
      </c>
      <c r="Z183" s="41">
        <f t="shared" ca="1" si="110"/>
        <v>1</v>
      </c>
      <c r="AA183" s="34">
        <f t="shared" ca="1" si="122"/>
        <v>1</v>
      </c>
      <c r="AB183" s="43" t="str">
        <f t="shared" ca="1" si="111"/>
        <v/>
      </c>
      <c r="AC183" s="43" t="str">
        <f t="shared" ca="1" si="112"/>
        <v/>
      </c>
      <c r="AD183" s="21">
        <f t="shared" ca="1" si="113"/>
        <v>0</v>
      </c>
      <c r="AE183" s="66">
        <f t="shared" ca="1" si="114"/>
        <v>0</v>
      </c>
      <c r="AF183" s="33" t="str">
        <f t="shared" ca="1" si="91"/>
        <v>L</v>
      </c>
      <c r="AG183" s="21">
        <f ca="1">COUNTIF($AF$5:$AF183,AG$4)</f>
        <v>87</v>
      </c>
      <c r="AH183" s="21">
        <f ca="1">COUNTIF($AF$5:$AF183,AH$4)</f>
        <v>92</v>
      </c>
      <c r="AI183" s="112">
        <f t="shared" ca="1" si="103"/>
        <v>2</v>
      </c>
      <c r="AJ183" s="112">
        <f t="shared" ca="1" si="104"/>
        <v>0</v>
      </c>
      <c r="AK183" s="114" t="str">
        <f ca="1">IF($A183&lt;&gt;"",IF(AND(AK182="PB",AI183&gt;=$W$2),"Bet",IF(AK182&lt;&gt;"",AK182,IF(AND(AI183=0,MAX($AI$5:AI182)&gt;=$W$1),"PB",""))),"")</f>
        <v/>
      </c>
      <c r="AL183" s="114" t="str">
        <f ca="1">IF($A183&lt;&gt;"",IF(AND(AL182="PB",AJ183&gt;=$W$2),"Bet",IF(AL182&lt;&gt;"",AL182,IF(AND(AJ183=0,MAX($AJ$5:AJ182)&gt;=$W$1),"PB",""))),"")</f>
        <v/>
      </c>
      <c r="AM183" s="41">
        <f t="shared" ca="1" si="115"/>
        <v>1</v>
      </c>
      <c r="AN183" s="34">
        <f t="shared" ca="1" si="123"/>
        <v>1</v>
      </c>
      <c r="AO183" s="43" t="str">
        <f t="shared" ca="1" si="116"/>
        <v/>
      </c>
      <c r="AP183" s="43" t="str">
        <f t="shared" ca="1" si="117"/>
        <v/>
      </c>
      <c r="AQ183" s="21">
        <f t="shared" ca="1" si="118"/>
        <v>0</v>
      </c>
      <c r="AR183" s="66">
        <f t="shared" ca="1" si="119"/>
        <v>0</v>
      </c>
      <c r="AS183" s="89">
        <f t="shared" ca="1" si="92"/>
        <v>0</v>
      </c>
      <c r="AT183" s="34">
        <f t="shared" ca="1" si="120"/>
        <v>1</v>
      </c>
      <c r="AU183" s="24">
        <f t="shared" ca="1" si="94"/>
        <v>0</v>
      </c>
      <c r="AV183" s="17">
        <f t="shared" ca="1" si="95"/>
        <v>0</v>
      </c>
      <c r="AW183" s="44">
        <f t="shared" ca="1" si="96"/>
        <v>0</v>
      </c>
      <c r="AX183" s="15">
        <f t="shared" ca="1" si="97"/>
        <v>0</v>
      </c>
      <c r="AY183" s="44">
        <f t="shared" ca="1" si="127"/>
        <v>0</v>
      </c>
      <c r="AZ183" s="40"/>
      <c r="BA183" s="40"/>
      <c r="BB183" s="40"/>
      <c r="BC183" s="40"/>
      <c r="BD183" s="40"/>
      <c r="BE183" s="40"/>
      <c r="BF183" s="40"/>
      <c r="BG183" s="40"/>
      <c r="BH183" s="40"/>
      <c r="BI183" s="40"/>
      <c r="BJ183" s="40"/>
      <c r="BK183" s="40"/>
      <c r="BL183" s="40"/>
      <c r="BM183" s="40"/>
      <c r="BN183" s="40"/>
      <c r="BO183" s="40"/>
      <c r="BP183" s="40"/>
      <c r="BQ183" s="40"/>
      <c r="BR183" s="40"/>
      <c r="BS183" s="40"/>
      <c r="BT183" s="40"/>
      <c r="BU183" s="40"/>
      <c r="BV183" s="40"/>
      <c r="BW183" s="40"/>
      <c r="BX183" s="40"/>
      <c r="BY183" s="40"/>
      <c r="BZ183" s="40"/>
      <c r="CA183" s="40"/>
      <c r="CB183" s="40"/>
      <c r="CC183" s="40"/>
      <c r="CD183" s="40"/>
      <c r="CE183" s="40"/>
      <c r="CF183" s="40"/>
      <c r="CG183" s="40"/>
      <c r="CH183" s="40"/>
      <c r="CI183" s="40"/>
      <c r="CJ183" s="40"/>
      <c r="CK183" s="40"/>
      <c r="CL183" s="40"/>
      <c r="CM183" s="40"/>
      <c r="CN183" s="40"/>
      <c r="CO183" s="40"/>
      <c r="CP183" s="40"/>
      <c r="CQ183" s="40"/>
      <c r="CR183" s="40"/>
      <c r="CS183" s="40"/>
      <c r="CT183" s="40"/>
      <c r="CU183" s="40"/>
      <c r="CV183" s="40"/>
      <c r="CW183" s="40"/>
      <c r="CX183" s="40"/>
      <c r="CY183" s="40"/>
      <c r="CZ183" s="40"/>
      <c r="DA183" s="40"/>
      <c r="DB183" s="40"/>
      <c r="DC183" s="40"/>
      <c r="DD183" s="40"/>
      <c r="DE183" s="40"/>
      <c r="DF183" s="40"/>
      <c r="DG183" s="40"/>
      <c r="DH183" s="40"/>
      <c r="DI183" s="40"/>
      <c r="DJ183" s="40"/>
      <c r="DK183" s="40"/>
      <c r="DL183" s="40"/>
      <c r="DM183" s="40"/>
      <c r="DN183" s="40"/>
      <c r="DO183" s="40"/>
      <c r="DP183" s="40"/>
      <c r="DQ183" s="40"/>
      <c r="DR183" s="40"/>
      <c r="DS183" s="40"/>
      <c r="DT183" s="40"/>
      <c r="DU183" s="40"/>
      <c r="DV183" s="50" t="e">
        <f>IF(#REF!&lt;&gt;"",#REF!&amp;",","")</f>
        <v>#REF!</v>
      </c>
      <c r="DW183" s="50" t="e">
        <f>IF(#REF!&lt;&gt;"",#REF!&amp;",","")</f>
        <v>#REF!</v>
      </c>
      <c r="DX183" s="50" t="e">
        <f>IF(#REF!&lt;&gt;"",#REF!&amp;",","")</f>
        <v>#REF!</v>
      </c>
      <c r="DY183" s="50" t="e">
        <f>IF(#REF!="","",CONCATENATE(#REF!,","))</f>
        <v>#REF!</v>
      </c>
      <c r="DZ183" s="50" t="e">
        <f>IF(#REF!="","",CONCATENATE(#REF!,","))</f>
        <v>#REF!</v>
      </c>
      <c r="EA183" s="50" t="e">
        <f>IF(#REF!="","",CONCATENATE(#REF!,","))</f>
        <v>#REF!</v>
      </c>
      <c r="EB183" s="52" t="e">
        <f>IF(#REF!&lt;&gt;"",#REF!&amp;",","")</f>
        <v>#REF!</v>
      </c>
      <c r="EC183" s="52" t="e">
        <f>IF(#REF!&lt;&gt;"",#REF!&amp;",","")</f>
        <v>#REF!</v>
      </c>
      <c r="ED183" s="52" t="e">
        <f>IF(#REF!&lt;&gt;"",#REF!&amp;",","")</f>
        <v>#REF!</v>
      </c>
      <c r="EE183" s="52" t="e">
        <f>IF(#REF!="","",CONCATENATE(#REF!,","))</f>
        <v>#REF!</v>
      </c>
      <c r="EF183" s="52" t="e">
        <f>IF(#REF!="","",CONCATENATE(#REF!,","))</f>
        <v>#REF!</v>
      </c>
      <c r="EG183" s="52" t="e">
        <f>IF(#REF!="","",CONCATENATE(#REF!,","))</f>
        <v>#REF!</v>
      </c>
      <c r="EK183" s="36"/>
      <c r="EW183" s="88">
        <f t="shared" ca="1" si="98"/>
        <v>33</v>
      </c>
    </row>
    <row r="184" spans="1:153" ht="15">
      <c r="A184" s="88">
        <f t="shared" ca="1" si="93"/>
        <v>36</v>
      </c>
      <c r="B184" s="21" t="str">
        <f t="shared" ca="1" si="88"/>
        <v>DB</v>
      </c>
      <c r="C184" s="7" t="str">
        <f t="shared" ca="1" si="124"/>
        <v/>
      </c>
      <c r="D184" s="34">
        <f t="shared" ca="1" si="125"/>
        <v>0</v>
      </c>
      <c r="E184" s="7" t="str">
        <f t="shared" si="126"/>
        <v/>
      </c>
      <c r="F184" s="33" t="str">
        <f t="shared" ca="1" si="89"/>
        <v>R</v>
      </c>
      <c r="G184" s="21">
        <f ca="1">COUNTIF($F$5:$F184,G$4)</f>
        <v>89</v>
      </c>
      <c r="H184" s="21">
        <f ca="1">COUNTIF($F$5:$F184,H$4)</f>
        <v>91</v>
      </c>
      <c r="I184" s="112">
        <f t="shared" ca="1" si="99"/>
        <v>0</v>
      </c>
      <c r="J184" s="112">
        <f t="shared" ca="1" si="100"/>
        <v>1</v>
      </c>
      <c r="K184" s="114" t="str">
        <f ca="1">IF($A184&lt;&gt;"",IF(AND(K183="PB",I184&gt;=$W$2),"Bet",IF(K183&lt;&gt;"",K183,IF(AND(I184=0,MAX(I$5:$I183)&gt;=$W$1),"PB",""))),"")</f>
        <v/>
      </c>
      <c r="L184" s="114" t="str">
        <f ca="1">IF($A184&lt;&gt;"",IF(AND(L183="PB",J184&gt;=$W$2),"Bet",IF(L183&lt;&gt;"",L183,IF(AND(J184=0,MAX(J$5:$J183)&gt;=$W$1),"PB",""))),"")</f>
        <v/>
      </c>
      <c r="M184" s="41">
        <f t="shared" ca="1" si="105"/>
        <v>1</v>
      </c>
      <c r="N184" s="34">
        <f t="shared" ca="1" si="121"/>
        <v>1</v>
      </c>
      <c r="O184" s="43" t="str">
        <f t="shared" ca="1" si="106"/>
        <v/>
      </c>
      <c r="P184" s="43" t="str">
        <f t="shared" ca="1" si="107"/>
        <v/>
      </c>
      <c r="Q184" s="21">
        <f t="shared" ca="1" si="108"/>
        <v>0</v>
      </c>
      <c r="R184" s="66">
        <f t="shared" ca="1" si="109"/>
        <v>0</v>
      </c>
      <c r="S184" s="33" t="str">
        <f t="shared" ca="1" si="90"/>
        <v>E</v>
      </c>
      <c r="T184" s="21">
        <f ca="1">COUNTIF($S$5:$S184,T$4)</f>
        <v>93</v>
      </c>
      <c r="U184" s="21">
        <f ca="1">COUNTIF($S$5:$S184,U$4)</f>
        <v>87</v>
      </c>
      <c r="V184" s="112">
        <f t="shared" ca="1" si="101"/>
        <v>0</v>
      </c>
      <c r="W184" s="112">
        <f t="shared" ca="1" si="102"/>
        <v>1</v>
      </c>
      <c r="X184" s="114" t="str">
        <f ca="1">IF($A184&lt;&gt;"",IF(AND(X183="PB",V184&gt;=$W$2),"Bet",IF(X183&lt;&gt;"",X183,IF(AND(V184=0,MAX($V$5:V183)&gt;=$W$1),"PB",""))),"")</f>
        <v/>
      </c>
      <c r="Y184" s="114" t="str">
        <f ca="1">IF($A184&lt;&gt;"",IF(AND(Y183="PB",W184&gt;=$W$2),"Bet",IF(Y183&lt;&gt;"",Y183,IF(AND(W184=0,MAX($W$5:W183)&gt;=$W$1),"PB",""))),"")</f>
        <v/>
      </c>
      <c r="Z184" s="41">
        <f t="shared" ca="1" si="110"/>
        <v>1</v>
      </c>
      <c r="AA184" s="34">
        <f t="shared" ca="1" si="122"/>
        <v>1</v>
      </c>
      <c r="AB184" s="43" t="str">
        <f t="shared" ca="1" si="111"/>
        <v/>
      </c>
      <c r="AC184" s="43" t="str">
        <f t="shared" ca="1" si="112"/>
        <v/>
      </c>
      <c r="AD184" s="21">
        <f t="shared" ca="1" si="113"/>
        <v>0</v>
      </c>
      <c r="AE184" s="66">
        <f t="shared" ca="1" si="114"/>
        <v>0</v>
      </c>
      <c r="AF184" s="33" t="str">
        <f t="shared" ca="1" si="91"/>
        <v>H</v>
      </c>
      <c r="AG184" s="21">
        <f ca="1">COUNTIF($AF$5:$AF184,AG$4)</f>
        <v>88</v>
      </c>
      <c r="AH184" s="21">
        <f ca="1">COUNTIF($AF$5:$AF184,AH$4)</f>
        <v>92</v>
      </c>
      <c r="AI184" s="112">
        <f t="shared" ca="1" si="103"/>
        <v>0</v>
      </c>
      <c r="AJ184" s="112">
        <f t="shared" ca="1" si="104"/>
        <v>1</v>
      </c>
      <c r="AK184" s="114" t="str">
        <f ca="1">IF($A184&lt;&gt;"",IF(AND(AK183="PB",AI184&gt;=$W$2),"Bet",IF(AK183&lt;&gt;"",AK183,IF(AND(AI184=0,MAX($AI$5:AI183)&gt;=$W$1),"PB",""))),"")</f>
        <v/>
      </c>
      <c r="AL184" s="114" t="str">
        <f ca="1">IF($A184&lt;&gt;"",IF(AND(AL183="PB",AJ184&gt;=$W$2),"Bet",IF(AL183&lt;&gt;"",AL183,IF(AND(AJ184=0,MAX($AJ$5:AJ183)&gt;=$W$1),"PB",""))),"")</f>
        <v/>
      </c>
      <c r="AM184" s="41">
        <f t="shared" ca="1" si="115"/>
        <v>1</v>
      </c>
      <c r="AN184" s="34">
        <f t="shared" ca="1" si="123"/>
        <v>1</v>
      </c>
      <c r="AO184" s="43" t="str">
        <f t="shared" ca="1" si="116"/>
        <v/>
      </c>
      <c r="AP184" s="43" t="str">
        <f t="shared" ca="1" si="117"/>
        <v/>
      </c>
      <c r="AQ184" s="21">
        <f t="shared" ca="1" si="118"/>
        <v>0</v>
      </c>
      <c r="AR184" s="66">
        <f t="shared" ca="1" si="119"/>
        <v>0</v>
      </c>
      <c r="AS184" s="89">
        <f t="shared" ca="1" si="92"/>
        <v>0</v>
      </c>
      <c r="AT184" s="34">
        <f t="shared" ca="1" si="120"/>
        <v>1</v>
      </c>
      <c r="AU184" s="24">
        <f t="shared" ca="1" si="94"/>
        <v>0</v>
      </c>
      <c r="AV184" s="17">
        <f t="shared" ca="1" si="95"/>
        <v>0</v>
      </c>
      <c r="AW184" s="44">
        <f t="shared" ca="1" si="96"/>
        <v>0</v>
      </c>
      <c r="AX184" s="15">
        <f t="shared" ca="1" si="97"/>
        <v>0</v>
      </c>
      <c r="AY184" s="44">
        <f t="shared" ca="1" si="127"/>
        <v>0</v>
      </c>
      <c r="AZ184" s="40"/>
      <c r="BA184" s="40"/>
      <c r="BB184" s="40"/>
      <c r="BC184" s="40"/>
      <c r="BD184" s="40"/>
      <c r="BE184" s="40"/>
      <c r="BF184" s="40"/>
      <c r="BG184" s="40"/>
      <c r="BH184" s="40"/>
      <c r="BI184" s="40"/>
      <c r="BJ184" s="40"/>
      <c r="BK184" s="40"/>
      <c r="BL184" s="40"/>
      <c r="BM184" s="40"/>
      <c r="BN184" s="40"/>
      <c r="BO184" s="40"/>
      <c r="BP184" s="40"/>
      <c r="BQ184" s="40"/>
      <c r="BR184" s="40"/>
      <c r="BS184" s="40"/>
      <c r="BT184" s="40"/>
      <c r="BU184" s="40"/>
      <c r="BV184" s="40"/>
      <c r="BW184" s="40"/>
      <c r="BX184" s="40"/>
      <c r="BY184" s="40"/>
      <c r="BZ184" s="40"/>
      <c r="CA184" s="40"/>
      <c r="CB184" s="40"/>
      <c r="CC184" s="40"/>
      <c r="CD184" s="40"/>
      <c r="CE184" s="40"/>
      <c r="CF184" s="40"/>
      <c r="CG184" s="40"/>
      <c r="CH184" s="40"/>
      <c r="CI184" s="40"/>
      <c r="CJ184" s="40"/>
      <c r="CK184" s="40"/>
      <c r="CL184" s="40"/>
      <c r="CM184" s="40"/>
      <c r="CN184" s="40"/>
      <c r="CO184" s="40"/>
      <c r="CP184" s="40"/>
      <c r="CQ184" s="40"/>
      <c r="CR184" s="40"/>
      <c r="CS184" s="40"/>
      <c r="CT184" s="40"/>
      <c r="CU184" s="40"/>
      <c r="CV184" s="40"/>
      <c r="CW184" s="40"/>
      <c r="CX184" s="40"/>
      <c r="CY184" s="40"/>
      <c r="CZ184" s="40"/>
      <c r="DA184" s="40"/>
      <c r="DB184" s="40"/>
      <c r="DC184" s="40"/>
      <c r="DD184" s="40"/>
      <c r="DE184" s="40"/>
      <c r="DF184" s="40"/>
      <c r="DG184" s="40"/>
      <c r="DH184" s="40"/>
      <c r="DI184" s="40"/>
      <c r="DJ184" s="40"/>
      <c r="DK184" s="40"/>
      <c r="DL184" s="40"/>
      <c r="DM184" s="40"/>
      <c r="DN184" s="40"/>
      <c r="DO184" s="40"/>
      <c r="DP184" s="40"/>
      <c r="DQ184" s="40"/>
      <c r="DR184" s="40"/>
      <c r="DS184" s="40"/>
      <c r="DT184" s="40"/>
      <c r="DU184" s="40"/>
      <c r="DV184" s="50" t="e">
        <f>IF(#REF!&lt;&gt;"",#REF!&amp;",","")</f>
        <v>#REF!</v>
      </c>
      <c r="DW184" s="50" t="e">
        <f>IF(#REF!&lt;&gt;"",#REF!&amp;",","")</f>
        <v>#REF!</v>
      </c>
      <c r="DX184" s="50" t="e">
        <f>IF(#REF!&lt;&gt;"",#REF!&amp;",","")</f>
        <v>#REF!</v>
      </c>
      <c r="DY184" s="50" t="e">
        <f>IF(#REF!="","",CONCATENATE(#REF!,","))</f>
        <v>#REF!</v>
      </c>
      <c r="DZ184" s="50" t="e">
        <f>IF(#REF!="","",CONCATENATE(#REF!,","))</f>
        <v>#REF!</v>
      </c>
      <c r="EA184" s="50" t="e">
        <f>IF(#REF!="","",CONCATENATE(#REF!,","))</f>
        <v>#REF!</v>
      </c>
      <c r="EB184" s="52" t="e">
        <f>IF(#REF!&lt;&gt;"",#REF!&amp;",","")</f>
        <v>#REF!</v>
      </c>
      <c r="EC184" s="52" t="e">
        <f>IF(#REF!&lt;&gt;"",#REF!&amp;",","")</f>
        <v>#REF!</v>
      </c>
      <c r="ED184" s="52" t="e">
        <f>IF(#REF!&lt;&gt;"",#REF!&amp;",","")</f>
        <v>#REF!</v>
      </c>
      <c r="EE184" s="52" t="e">
        <f>IF(#REF!="","",CONCATENATE(#REF!,","))</f>
        <v>#REF!</v>
      </c>
      <c r="EF184" s="52" t="e">
        <f>IF(#REF!="","",CONCATENATE(#REF!,","))</f>
        <v>#REF!</v>
      </c>
      <c r="EG184" s="52" t="e">
        <f>IF(#REF!="","",CONCATENATE(#REF!,","))</f>
        <v>#REF!</v>
      </c>
      <c r="EK184" s="36"/>
      <c r="EW184" s="88">
        <f t="shared" ca="1" si="98"/>
        <v>4</v>
      </c>
    </row>
    <row r="185" spans="1:153" ht="15">
      <c r="A185" s="88">
        <f t="shared" ca="1" si="93"/>
        <v>1</v>
      </c>
      <c r="B185" s="21" t="str">
        <f t="shared" ca="1" si="88"/>
        <v>DB</v>
      </c>
      <c r="C185" s="7" t="str">
        <f t="shared" ca="1" si="124"/>
        <v/>
      </c>
      <c r="D185" s="34">
        <f t="shared" ca="1" si="125"/>
        <v>0</v>
      </c>
      <c r="E185" s="7" t="str">
        <f t="shared" si="126"/>
        <v/>
      </c>
      <c r="F185" s="33" t="str">
        <f t="shared" ca="1" si="89"/>
        <v>R</v>
      </c>
      <c r="G185" s="21">
        <f ca="1">COUNTIF($F$5:$F185,G$4)</f>
        <v>90</v>
      </c>
      <c r="H185" s="21">
        <f ca="1">COUNTIF($F$5:$F185,H$4)</f>
        <v>91</v>
      </c>
      <c r="I185" s="112">
        <f t="shared" ca="1" si="99"/>
        <v>0</v>
      </c>
      <c r="J185" s="112">
        <f t="shared" ca="1" si="100"/>
        <v>2</v>
      </c>
      <c r="K185" s="114" t="str">
        <f ca="1">IF($A185&lt;&gt;"",IF(AND(K184="PB",I185&gt;=$W$2),"Bet",IF(K184&lt;&gt;"",K184,IF(AND(I185=0,MAX(I$5:$I184)&gt;=$W$1),"PB",""))),"")</f>
        <v/>
      </c>
      <c r="L185" s="114" t="str">
        <f ca="1">IF($A185&lt;&gt;"",IF(AND(L184="PB",J185&gt;=$W$2),"Bet",IF(L184&lt;&gt;"",L184,IF(AND(J185=0,MAX(J$5:$J184)&gt;=$W$1),"PB",""))),"")</f>
        <v/>
      </c>
      <c r="M185" s="41">
        <f t="shared" ca="1" si="105"/>
        <v>1</v>
      </c>
      <c r="N185" s="34">
        <f t="shared" ca="1" si="121"/>
        <v>1</v>
      </c>
      <c r="O185" s="43" t="str">
        <f t="shared" ca="1" si="106"/>
        <v/>
      </c>
      <c r="P185" s="43" t="str">
        <f t="shared" ca="1" si="107"/>
        <v/>
      </c>
      <c r="Q185" s="21">
        <f t="shared" ca="1" si="108"/>
        <v>0</v>
      </c>
      <c r="R185" s="66">
        <f t="shared" ca="1" si="109"/>
        <v>0</v>
      </c>
      <c r="S185" s="33" t="str">
        <f t="shared" ca="1" si="90"/>
        <v>O</v>
      </c>
      <c r="T185" s="21">
        <f ca="1">COUNTIF($S$5:$S185,T$4)</f>
        <v>93</v>
      </c>
      <c r="U185" s="21">
        <f ca="1">COUNTIF($S$5:$S185,U$4)</f>
        <v>88</v>
      </c>
      <c r="V185" s="112">
        <f t="shared" ca="1" si="101"/>
        <v>1</v>
      </c>
      <c r="W185" s="112">
        <f t="shared" ca="1" si="102"/>
        <v>0</v>
      </c>
      <c r="X185" s="114" t="str">
        <f ca="1">IF($A185&lt;&gt;"",IF(AND(X184="PB",V185&gt;=$W$2),"Bet",IF(X184&lt;&gt;"",X184,IF(AND(V185=0,MAX($V$5:V184)&gt;=$W$1),"PB",""))),"")</f>
        <v/>
      </c>
      <c r="Y185" s="114" t="str">
        <f ca="1">IF($A185&lt;&gt;"",IF(AND(Y184="PB",W185&gt;=$W$2),"Bet",IF(Y184&lt;&gt;"",Y184,IF(AND(W185=0,MAX($W$5:W184)&gt;=$W$1),"PB",""))),"")</f>
        <v/>
      </c>
      <c r="Z185" s="41">
        <f t="shared" ca="1" si="110"/>
        <v>1</v>
      </c>
      <c r="AA185" s="34">
        <f t="shared" ca="1" si="122"/>
        <v>1</v>
      </c>
      <c r="AB185" s="43" t="str">
        <f t="shared" ca="1" si="111"/>
        <v/>
      </c>
      <c r="AC185" s="43" t="str">
        <f t="shared" ca="1" si="112"/>
        <v/>
      </c>
      <c r="AD185" s="21">
        <f t="shared" ca="1" si="113"/>
        <v>0</v>
      </c>
      <c r="AE185" s="66">
        <f t="shared" ca="1" si="114"/>
        <v>0</v>
      </c>
      <c r="AF185" s="33" t="str">
        <f t="shared" ca="1" si="91"/>
        <v>L</v>
      </c>
      <c r="AG185" s="21">
        <f ca="1">COUNTIF($AF$5:$AF185,AG$4)</f>
        <v>88</v>
      </c>
      <c r="AH185" s="21">
        <f ca="1">COUNTIF($AF$5:$AF185,AH$4)</f>
        <v>93</v>
      </c>
      <c r="AI185" s="112">
        <f t="shared" ca="1" si="103"/>
        <v>1</v>
      </c>
      <c r="AJ185" s="112">
        <f t="shared" ca="1" si="104"/>
        <v>0</v>
      </c>
      <c r="AK185" s="114" t="str">
        <f ca="1">IF($A185&lt;&gt;"",IF(AND(AK184="PB",AI185&gt;=$W$2),"Bet",IF(AK184&lt;&gt;"",AK184,IF(AND(AI185=0,MAX($AI$5:AI184)&gt;=$W$1),"PB",""))),"")</f>
        <v/>
      </c>
      <c r="AL185" s="114" t="str">
        <f ca="1">IF($A185&lt;&gt;"",IF(AND(AL184="PB",AJ185&gt;=$W$2),"Bet",IF(AL184&lt;&gt;"",AL184,IF(AND(AJ185=0,MAX($AJ$5:AJ184)&gt;=$W$1),"PB",""))),"")</f>
        <v/>
      </c>
      <c r="AM185" s="41">
        <f t="shared" ca="1" si="115"/>
        <v>1</v>
      </c>
      <c r="AN185" s="34">
        <f t="shared" ca="1" si="123"/>
        <v>1</v>
      </c>
      <c r="AO185" s="43" t="str">
        <f t="shared" ca="1" si="116"/>
        <v/>
      </c>
      <c r="AP185" s="43" t="str">
        <f t="shared" ca="1" si="117"/>
        <v/>
      </c>
      <c r="AQ185" s="21">
        <f t="shared" ca="1" si="118"/>
        <v>0</v>
      </c>
      <c r="AR185" s="66">
        <f t="shared" ca="1" si="119"/>
        <v>0</v>
      </c>
      <c r="AS185" s="89">
        <f t="shared" ca="1" si="92"/>
        <v>0</v>
      </c>
      <c r="AT185" s="34">
        <f t="shared" ca="1" si="120"/>
        <v>1</v>
      </c>
      <c r="AU185" s="24">
        <f t="shared" ca="1" si="94"/>
        <v>0</v>
      </c>
      <c r="AV185" s="17">
        <f t="shared" ca="1" si="95"/>
        <v>0</v>
      </c>
      <c r="AW185" s="44">
        <f t="shared" ca="1" si="96"/>
        <v>0</v>
      </c>
      <c r="AX185" s="15">
        <f t="shared" ca="1" si="97"/>
        <v>0</v>
      </c>
      <c r="AY185" s="44">
        <f t="shared" ca="1" si="127"/>
        <v>0</v>
      </c>
      <c r="AZ185" s="40"/>
      <c r="BA185" s="40"/>
      <c r="BB185" s="40"/>
      <c r="BC185" s="40"/>
      <c r="BD185" s="40"/>
      <c r="BE185" s="40"/>
      <c r="BF185" s="40"/>
      <c r="BG185" s="40"/>
      <c r="BH185" s="40"/>
      <c r="BI185" s="40"/>
      <c r="BJ185" s="40"/>
      <c r="BK185" s="40"/>
      <c r="BL185" s="40"/>
      <c r="BM185" s="40"/>
      <c r="BN185" s="40"/>
      <c r="BO185" s="40"/>
      <c r="BP185" s="40"/>
      <c r="BQ185" s="40"/>
      <c r="BR185" s="40"/>
      <c r="BS185" s="40"/>
      <c r="BT185" s="40"/>
      <c r="BU185" s="40"/>
      <c r="BV185" s="40"/>
      <c r="BW185" s="40"/>
      <c r="BX185" s="40"/>
      <c r="BY185" s="40"/>
      <c r="BZ185" s="40"/>
      <c r="CA185" s="40"/>
      <c r="CB185" s="40"/>
      <c r="CC185" s="40"/>
      <c r="CD185" s="40"/>
      <c r="CE185" s="40"/>
      <c r="CF185" s="40"/>
      <c r="CG185" s="40"/>
      <c r="CH185" s="40"/>
      <c r="CI185" s="40"/>
      <c r="CJ185" s="40"/>
      <c r="CK185" s="40"/>
      <c r="CL185" s="40"/>
      <c r="CM185" s="40"/>
      <c r="CN185" s="40"/>
      <c r="CO185" s="40"/>
      <c r="CP185" s="40"/>
      <c r="CQ185" s="40"/>
      <c r="CR185" s="40"/>
      <c r="CS185" s="40"/>
      <c r="CT185" s="40"/>
      <c r="CU185" s="40"/>
      <c r="CV185" s="40"/>
      <c r="CW185" s="40"/>
      <c r="CX185" s="40"/>
      <c r="CY185" s="40"/>
      <c r="CZ185" s="40"/>
      <c r="DA185" s="40"/>
      <c r="DB185" s="40"/>
      <c r="DC185" s="40"/>
      <c r="DD185" s="40"/>
      <c r="DE185" s="40"/>
      <c r="DF185" s="40"/>
      <c r="DG185" s="40"/>
      <c r="DH185" s="40"/>
      <c r="DI185" s="40"/>
      <c r="DJ185" s="40"/>
      <c r="DK185" s="40"/>
      <c r="DL185" s="40"/>
      <c r="DM185" s="40"/>
      <c r="DN185" s="40"/>
      <c r="DO185" s="40"/>
      <c r="DP185" s="40"/>
      <c r="DQ185" s="40"/>
      <c r="DR185" s="40"/>
      <c r="DS185" s="40"/>
      <c r="DT185" s="40"/>
      <c r="DU185" s="40"/>
      <c r="DV185" s="50" t="e">
        <f>IF(#REF!&lt;&gt;"",#REF!&amp;",","")</f>
        <v>#REF!</v>
      </c>
      <c r="DW185" s="50" t="e">
        <f>IF(#REF!&lt;&gt;"",#REF!&amp;",","")</f>
        <v>#REF!</v>
      </c>
      <c r="DX185" s="50" t="e">
        <f>IF(#REF!&lt;&gt;"",#REF!&amp;",","")</f>
        <v>#REF!</v>
      </c>
      <c r="DY185" s="50" t="e">
        <f>IF(#REF!="","",CONCATENATE(#REF!,","))</f>
        <v>#REF!</v>
      </c>
      <c r="DZ185" s="50" t="e">
        <f>IF(#REF!="","",CONCATENATE(#REF!,","))</f>
        <v>#REF!</v>
      </c>
      <c r="EA185" s="50" t="e">
        <f>IF(#REF!="","",CONCATENATE(#REF!,","))</f>
        <v>#REF!</v>
      </c>
      <c r="EB185" s="52" t="e">
        <f>IF(#REF!&lt;&gt;"",#REF!&amp;",","")</f>
        <v>#REF!</v>
      </c>
      <c r="EC185" s="52" t="e">
        <f>IF(#REF!&lt;&gt;"",#REF!&amp;",","")</f>
        <v>#REF!</v>
      </c>
      <c r="ED185" s="52" t="e">
        <f>IF(#REF!&lt;&gt;"",#REF!&amp;",","")</f>
        <v>#REF!</v>
      </c>
      <c r="EE185" s="52" t="e">
        <f>IF(#REF!="","",CONCATENATE(#REF!,","))</f>
        <v>#REF!</v>
      </c>
      <c r="EF185" s="52" t="e">
        <f>IF(#REF!="","",CONCATENATE(#REF!,","))</f>
        <v>#REF!</v>
      </c>
      <c r="EG185" s="52" t="e">
        <f>IF(#REF!="","",CONCATENATE(#REF!,","))</f>
        <v>#REF!</v>
      </c>
      <c r="EK185" s="36"/>
      <c r="EW185" s="88">
        <f t="shared" ca="1" si="98"/>
        <v>13</v>
      </c>
    </row>
    <row r="186" spans="1:153" ht="15">
      <c r="A186" s="88">
        <f t="shared" ca="1" si="93"/>
        <v>34</v>
      </c>
      <c r="B186" s="21" t="str">
        <f t="shared" ca="1" si="88"/>
        <v>DB</v>
      </c>
      <c r="C186" s="7" t="str">
        <f t="shared" ca="1" si="124"/>
        <v/>
      </c>
      <c r="D186" s="34">
        <f t="shared" ca="1" si="125"/>
        <v>0</v>
      </c>
      <c r="E186" s="7" t="str">
        <f t="shared" si="126"/>
        <v/>
      </c>
      <c r="F186" s="33" t="str">
        <f t="shared" ca="1" si="89"/>
        <v>R</v>
      </c>
      <c r="G186" s="21">
        <f ca="1">COUNTIF($F$5:$F186,G$4)</f>
        <v>91</v>
      </c>
      <c r="H186" s="21">
        <f ca="1">COUNTIF($F$5:$F186,H$4)</f>
        <v>91</v>
      </c>
      <c r="I186" s="112">
        <f t="shared" ca="1" si="99"/>
        <v>0</v>
      </c>
      <c r="J186" s="112">
        <f t="shared" ca="1" si="100"/>
        <v>3</v>
      </c>
      <c r="K186" s="114" t="str">
        <f ca="1">IF($A186&lt;&gt;"",IF(AND(K185="PB",I186&gt;=$W$2),"Bet",IF(K185&lt;&gt;"",K185,IF(AND(I186=0,MAX(I$5:$I185)&gt;=$W$1),"PB",""))),"")</f>
        <v/>
      </c>
      <c r="L186" s="114" t="str">
        <f ca="1">IF($A186&lt;&gt;"",IF(AND(L185="PB",J186&gt;=$W$2),"Bet",IF(L185&lt;&gt;"",L185,IF(AND(J186=0,MAX(J$5:$J185)&gt;=$W$1),"PB",""))),"")</f>
        <v/>
      </c>
      <c r="M186" s="41">
        <f t="shared" ca="1" si="105"/>
        <v>1</v>
      </c>
      <c r="N186" s="34">
        <f t="shared" ca="1" si="121"/>
        <v>1</v>
      </c>
      <c r="O186" s="43" t="str">
        <f t="shared" ca="1" si="106"/>
        <v/>
      </c>
      <c r="P186" s="43" t="str">
        <f t="shared" ca="1" si="107"/>
        <v/>
      </c>
      <c r="Q186" s="21">
        <f t="shared" ca="1" si="108"/>
        <v>0</v>
      </c>
      <c r="R186" s="66">
        <f t="shared" ca="1" si="109"/>
        <v>0</v>
      </c>
      <c r="S186" s="33" t="str">
        <f t="shared" ca="1" si="90"/>
        <v>E</v>
      </c>
      <c r="T186" s="21">
        <f ca="1">COUNTIF($S$5:$S186,T$4)</f>
        <v>94</v>
      </c>
      <c r="U186" s="21">
        <f ca="1">COUNTIF($S$5:$S186,U$4)</f>
        <v>88</v>
      </c>
      <c r="V186" s="112">
        <f t="shared" ca="1" si="101"/>
        <v>0</v>
      </c>
      <c r="W186" s="112">
        <f t="shared" ca="1" si="102"/>
        <v>1</v>
      </c>
      <c r="X186" s="114" t="str">
        <f ca="1">IF($A186&lt;&gt;"",IF(AND(X185="PB",V186&gt;=$W$2),"Bet",IF(X185&lt;&gt;"",X185,IF(AND(V186=0,MAX($V$5:V185)&gt;=$W$1),"PB",""))),"")</f>
        <v/>
      </c>
      <c r="Y186" s="114" t="str">
        <f ca="1">IF($A186&lt;&gt;"",IF(AND(Y185="PB",W186&gt;=$W$2),"Bet",IF(Y185&lt;&gt;"",Y185,IF(AND(W186=0,MAX($W$5:W185)&gt;=$W$1),"PB",""))),"")</f>
        <v/>
      </c>
      <c r="Z186" s="41">
        <f t="shared" ca="1" si="110"/>
        <v>1</v>
      </c>
      <c r="AA186" s="34">
        <f t="shared" ca="1" si="122"/>
        <v>1</v>
      </c>
      <c r="AB186" s="43" t="str">
        <f t="shared" ca="1" si="111"/>
        <v/>
      </c>
      <c r="AC186" s="43" t="str">
        <f t="shared" ca="1" si="112"/>
        <v/>
      </c>
      <c r="AD186" s="21">
        <f t="shared" ca="1" si="113"/>
        <v>0</v>
      </c>
      <c r="AE186" s="66">
        <f t="shared" ca="1" si="114"/>
        <v>0</v>
      </c>
      <c r="AF186" s="33" t="str">
        <f t="shared" ca="1" si="91"/>
        <v>H</v>
      </c>
      <c r="AG186" s="21">
        <f ca="1">COUNTIF($AF$5:$AF186,AG$4)</f>
        <v>89</v>
      </c>
      <c r="AH186" s="21">
        <f ca="1">COUNTIF($AF$5:$AF186,AH$4)</f>
        <v>93</v>
      </c>
      <c r="AI186" s="112">
        <f t="shared" ca="1" si="103"/>
        <v>0</v>
      </c>
      <c r="AJ186" s="112">
        <f t="shared" ca="1" si="104"/>
        <v>1</v>
      </c>
      <c r="AK186" s="114" t="str">
        <f ca="1">IF($A186&lt;&gt;"",IF(AND(AK185="PB",AI186&gt;=$W$2),"Bet",IF(AK185&lt;&gt;"",AK185,IF(AND(AI186=0,MAX($AI$5:AI185)&gt;=$W$1),"PB",""))),"")</f>
        <v/>
      </c>
      <c r="AL186" s="114" t="str">
        <f ca="1">IF($A186&lt;&gt;"",IF(AND(AL185="PB",AJ186&gt;=$W$2),"Bet",IF(AL185&lt;&gt;"",AL185,IF(AND(AJ186=0,MAX($AJ$5:AJ185)&gt;=$W$1),"PB",""))),"")</f>
        <v/>
      </c>
      <c r="AM186" s="41">
        <f t="shared" ca="1" si="115"/>
        <v>1</v>
      </c>
      <c r="AN186" s="34">
        <f t="shared" ca="1" si="123"/>
        <v>1</v>
      </c>
      <c r="AO186" s="43" t="str">
        <f t="shared" ca="1" si="116"/>
        <v/>
      </c>
      <c r="AP186" s="43" t="str">
        <f t="shared" ca="1" si="117"/>
        <v/>
      </c>
      <c r="AQ186" s="21">
        <f t="shared" ca="1" si="118"/>
        <v>0</v>
      </c>
      <c r="AR186" s="66">
        <f t="shared" ca="1" si="119"/>
        <v>0</v>
      </c>
      <c r="AS186" s="89">
        <f t="shared" ca="1" si="92"/>
        <v>0</v>
      </c>
      <c r="AT186" s="34">
        <f t="shared" ca="1" si="120"/>
        <v>1</v>
      </c>
      <c r="AU186" s="24">
        <f t="shared" ca="1" si="94"/>
        <v>0</v>
      </c>
      <c r="AV186" s="17">
        <f t="shared" ca="1" si="95"/>
        <v>0</v>
      </c>
      <c r="AW186" s="44">
        <f t="shared" ca="1" si="96"/>
        <v>0</v>
      </c>
      <c r="AX186" s="15">
        <f t="shared" ca="1" si="97"/>
        <v>0</v>
      </c>
      <c r="AY186" s="44">
        <f t="shared" ca="1" si="127"/>
        <v>0</v>
      </c>
      <c r="AZ186" s="40"/>
      <c r="BA186" s="40"/>
      <c r="BB186" s="40"/>
      <c r="BC186" s="40"/>
      <c r="BD186" s="40"/>
      <c r="BE186" s="40"/>
      <c r="BF186" s="40"/>
      <c r="BG186" s="40"/>
      <c r="BH186" s="40"/>
      <c r="BI186" s="40"/>
      <c r="BJ186" s="40"/>
      <c r="BK186" s="40"/>
      <c r="BL186" s="40"/>
      <c r="BM186" s="40"/>
      <c r="BN186" s="40"/>
      <c r="BO186" s="40"/>
      <c r="BP186" s="40"/>
      <c r="BQ186" s="40"/>
      <c r="BR186" s="40"/>
      <c r="BS186" s="40"/>
      <c r="BT186" s="40"/>
      <c r="BU186" s="40"/>
      <c r="BV186" s="40"/>
      <c r="BW186" s="40"/>
      <c r="BX186" s="40"/>
      <c r="BY186" s="40"/>
      <c r="BZ186" s="40"/>
      <c r="CA186" s="40"/>
      <c r="CB186" s="40"/>
      <c r="CC186" s="40"/>
      <c r="CD186" s="40"/>
      <c r="CE186" s="40"/>
      <c r="CF186" s="40"/>
      <c r="CG186" s="40"/>
      <c r="CH186" s="40"/>
      <c r="CI186" s="40"/>
      <c r="CJ186" s="40"/>
      <c r="CK186" s="40"/>
      <c r="CL186" s="40"/>
      <c r="CM186" s="40"/>
      <c r="CN186" s="40"/>
      <c r="CO186" s="40"/>
      <c r="CP186" s="40"/>
      <c r="CQ186" s="40"/>
      <c r="CR186" s="40"/>
      <c r="CS186" s="40"/>
      <c r="CT186" s="40"/>
      <c r="CU186" s="40"/>
      <c r="CV186" s="40"/>
      <c r="CW186" s="40"/>
      <c r="CX186" s="40"/>
      <c r="CY186" s="40"/>
      <c r="CZ186" s="40"/>
      <c r="DA186" s="40"/>
      <c r="DB186" s="40"/>
      <c r="DC186" s="40"/>
      <c r="DD186" s="40"/>
      <c r="DE186" s="40"/>
      <c r="DF186" s="40"/>
      <c r="DG186" s="40"/>
      <c r="DH186" s="40"/>
      <c r="DI186" s="40"/>
      <c r="DJ186" s="40"/>
      <c r="DK186" s="40"/>
      <c r="DL186" s="40"/>
      <c r="DM186" s="40"/>
      <c r="DN186" s="40"/>
      <c r="DO186" s="40"/>
      <c r="DP186" s="40"/>
      <c r="DQ186" s="40"/>
      <c r="DR186" s="40"/>
      <c r="DS186" s="40"/>
      <c r="DT186" s="40"/>
      <c r="DU186" s="40"/>
      <c r="DV186" s="50" t="e">
        <f>IF(#REF!&lt;&gt;"",#REF!&amp;",","")</f>
        <v>#REF!</v>
      </c>
      <c r="DW186" s="50" t="e">
        <f>IF(#REF!&lt;&gt;"",#REF!&amp;",","")</f>
        <v>#REF!</v>
      </c>
      <c r="DX186" s="50" t="e">
        <f>IF(#REF!&lt;&gt;"",#REF!&amp;",","")</f>
        <v>#REF!</v>
      </c>
      <c r="DY186" s="50" t="e">
        <f>IF(#REF!="","",CONCATENATE(#REF!,","))</f>
        <v>#REF!</v>
      </c>
      <c r="DZ186" s="50" t="e">
        <f>IF(#REF!="","",CONCATENATE(#REF!,","))</f>
        <v>#REF!</v>
      </c>
      <c r="EA186" s="50" t="e">
        <f>IF(#REF!="","",CONCATENATE(#REF!,","))</f>
        <v>#REF!</v>
      </c>
      <c r="EB186" s="52" t="e">
        <f>IF(#REF!&lt;&gt;"",#REF!&amp;",","")</f>
        <v>#REF!</v>
      </c>
      <c r="EC186" s="52" t="e">
        <f>IF(#REF!&lt;&gt;"",#REF!&amp;",","")</f>
        <v>#REF!</v>
      </c>
      <c r="ED186" s="52" t="e">
        <f>IF(#REF!&lt;&gt;"",#REF!&amp;",","")</f>
        <v>#REF!</v>
      </c>
      <c r="EE186" s="52" t="e">
        <f>IF(#REF!="","",CONCATENATE(#REF!,","))</f>
        <v>#REF!</v>
      </c>
      <c r="EF186" s="52" t="e">
        <f>IF(#REF!="","",CONCATENATE(#REF!,","))</f>
        <v>#REF!</v>
      </c>
      <c r="EG186" s="52" t="e">
        <f>IF(#REF!="","",CONCATENATE(#REF!,","))</f>
        <v>#REF!</v>
      </c>
      <c r="EK186" s="36"/>
      <c r="EW186" s="88">
        <f t="shared" ca="1" si="98"/>
        <v>36</v>
      </c>
    </row>
    <row r="187" spans="1:153" ht="15">
      <c r="A187" s="88">
        <f t="shared" ca="1" si="93"/>
        <v>0</v>
      </c>
      <c r="B187" s="21" t="str">
        <f t="shared" ca="1" si="88"/>
        <v>DB</v>
      </c>
      <c r="C187" s="7" t="str">
        <f t="shared" ca="1" si="124"/>
        <v/>
      </c>
      <c r="D187" s="34">
        <f t="shared" ca="1" si="125"/>
        <v>0</v>
      </c>
      <c r="E187" s="7" t="str">
        <f t="shared" si="126"/>
        <v/>
      </c>
      <c r="F187" s="33" t="str">
        <f t="shared" ca="1" si="89"/>
        <v>R</v>
      </c>
      <c r="G187" s="21">
        <f ca="1">COUNTIF($F$5:$F187,G$4)</f>
        <v>92</v>
      </c>
      <c r="H187" s="21">
        <f ca="1">COUNTIF($F$5:$F187,H$4)</f>
        <v>91</v>
      </c>
      <c r="I187" s="112">
        <f t="shared" ca="1" si="99"/>
        <v>0</v>
      </c>
      <c r="J187" s="112">
        <f t="shared" ca="1" si="100"/>
        <v>0</v>
      </c>
      <c r="K187" s="114" t="str">
        <f ca="1">IF($A187&lt;&gt;"",IF(AND(K186="PB",I187&gt;=$W$2),"Bet",IF(K186&lt;&gt;"",K186,IF(AND(I187=0,MAX(I$5:$I186)&gt;=$W$1),"PB",""))),"")</f>
        <v/>
      </c>
      <c r="L187" s="114" t="str">
        <f ca="1">IF($A187&lt;&gt;"",IF(AND(L186="PB",J187&gt;=$W$2),"Bet",IF(L186&lt;&gt;"",L186,IF(AND(J187=0,MAX(J$5:$J186)&gt;=$W$1),"PB",""))),"")</f>
        <v/>
      </c>
      <c r="M187" s="41">
        <f t="shared" ca="1" si="105"/>
        <v>1</v>
      </c>
      <c r="N187" s="34">
        <f t="shared" ca="1" si="121"/>
        <v>1</v>
      </c>
      <c r="O187" s="43" t="str">
        <f t="shared" ca="1" si="106"/>
        <v/>
      </c>
      <c r="P187" s="43" t="str">
        <f t="shared" ca="1" si="107"/>
        <v/>
      </c>
      <c r="Q187" s="21">
        <f t="shared" ca="1" si="108"/>
        <v>0</v>
      </c>
      <c r="R187" s="66">
        <f t="shared" ca="1" si="109"/>
        <v>0</v>
      </c>
      <c r="S187" s="33" t="str">
        <f t="shared" ca="1" si="90"/>
        <v>E</v>
      </c>
      <c r="T187" s="21">
        <f ca="1">COUNTIF($S$5:$S187,T$4)</f>
        <v>95</v>
      </c>
      <c r="U187" s="21">
        <f ca="1">COUNTIF($S$5:$S187,U$4)</f>
        <v>88</v>
      </c>
      <c r="V187" s="112">
        <f t="shared" ca="1" si="101"/>
        <v>0</v>
      </c>
      <c r="W187" s="112">
        <f t="shared" ca="1" si="102"/>
        <v>0</v>
      </c>
      <c r="X187" s="114" t="str">
        <f ca="1">IF($A187&lt;&gt;"",IF(AND(X186="PB",V187&gt;=$W$2),"Bet",IF(X186&lt;&gt;"",X186,IF(AND(V187=0,MAX($V$5:V186)&gt;=$W$1),"PB",""))),"")</f>
        <v/>
      </c>
      <c r="Y187" s="114" t="str">
        <f ca="1">IF($A187&lt;&gt;"",IF(AND(Y186="PB",W187&gt;=$W$2),"Bet",IF(Y186&lt;&gt;"",Y186,IF(AND(W187=0,MAX($W$5:W186)&gt;=$W$1),"PB",""))),"")</f>
        <v/>
      </c>
      <c r="Z187" s="41">
        <f t="shared" ca="1" si="110"/>
        <v>1</v>
      </c>
      <c r="AA187" s="34">
        <f t="shared" ca="1" si="122"/>
        <v>1</v>
      </c>
      <c r="AB187" s="43" t="str">
        <f t="shared" ca="1" si="111"/>
        <v/>
      </c>
      <c r="AC187" s="43" t="str">
        <f t="shared" ca="1" si="112"/>
        <v/>
      </c>
      <c r="AD187" s="21">
        <f t="shared" ca="1" si="113"/>
        <v>0</v>
      </c>
      <c r="AE187" s="66">
        <f t="shared" ca="1" si="114"/>
        <v>0</v>
      </c>
      <c r="AF187" s="33" t="str">
        <f t="shared" ca="1" si="91"/>
        <v>L</v>
      </c>
      <c r="AG187" s="21">
        <f ca="1">COUNTIF($AF$5:$AF187,AG$4)</f>
        <v>89</v>
      </c>
      <c r="AH187" s="21">
        <f ca="1">COUNTIF($AF$5:$AF187,AH$4)</f>
        <v>94</v>
      </c>
      <c r="AI187" s="112">
        <f t="shared" ca="1" si="103"/>
        <v>0</v>
      </c>
      <c r="AJ187" s="112">
        <f t="shared" ca="1" si="104"/>
        <v>0</v>
      </c>
      <c r="AK187" s="114" t="str">
        <f ca="1">IF($A187&lt;&gt;"",IF(AND(AK186="PB",AI187&gt;=$W$2),"Bet",IF(AK186&lt;&gt;"",AK186,IF(AND(AI187=0,MAX($AI$5:AI186)&gt;=$W$1),"PB",""))),"")</f>
        <v/>
      </c>
      <c r="AL187" s="114" t="str">
        <f ca="1">IF($A187&lt;&gt;"",IF(AND(AL186="PB",AJ187&gt;=$W$2),"Bet",IF(AL186&lt;&gt;"",AL186,IF(AND(AJ187=0,MAX($AJ$5:AJ186)&gt;=$W$1),"PB",""))),"")</f>
        <v/>
      </c>
      <c r="AM187" s="41">
        <f t="shared" ca="1" si="115"/>
        <v>1</v>
      </c>
      <c r="AN187" s="34">
        <f t="shared" ca="1" si="123"/>
        <v>1</v>
      </c>
      <c r="AO187" s="43" t="str">
        <f t="shared" ca="1" si="116"/>
        <v/>
      </c>
      <c r="AP187" s="43" t="str">
        <f t="shared" ca="1" si="117"/>
        <v/>
      </c>
      <c r="AQ187" s="21">
        <f t="shared" ca="1" si="118"/>
        <v>0</v>
      </c>
      <c r="AR187" s="66">
        <f t="shared" ca="1" si="119"/>
        <v>0</v>
      </c>
      <c r="AS187" s="89">
        <f t="shared" ca="1" si="92"/>
        <v>0</v>
      </c>
      <c r="AT187" s="34">
        <f t="shared" ca="1" si="120"/>
        <v>1</v>
      </c>
      <c r="AU187" s="24">
        <f t="shared" ca="1" si="94"/>
        <v>0</v>
      </c>
      <c r="AV187" s="17">
        <f t="shared" ca="1" si="95"/>
        <v>0</v>
      </c>
      <c r="AW187" s="44">
        <f t="shared" ca="1" si="96"/>
        <v>0</v>
      </c>
      <c r="AX187" s="15">
        <f t="shared" ca="1" si="97"/>
        <v>0</v>
      </c>
      <c r="AY187" s="44">
        <f t="shared" ca="1" si="127"/>
        <v>0</v>
      </c>
      <c r="AZ187" s="40"/>
      <c r="BA187" s="40"/>
      <c r="BB187" s="40"/>
      <c r="BC187" s="40"/>
      <c r="BD187" s="40"/>
      <c r="BE187" s="40"/>
      <c r="BF187" s="40"/>
      <c r="BG187" s="40"/>
      <c r="BH187" s="40"/>
      <c r="BI187" s="40"/>
      <c r="BJ187" s="40"/>
      <c r="BK187" s="40"/>
      <c r="BL187" s="40"/>
      <c r="BM187" s="40"/>
      <c r="BN187" s="40"/>
      <c r="BO187" s="40"/>
      <c r="BP187" s="40"/>
      <c r="BQ187" s="40"/>
      <c r="BR187" s="40"/>
      <c r="BS187" s="40"/>
      <c r="BT187" s="40"/>
      <c r="BU187" s="40"/>
      <c r="BV187" s="40"/>
      <c r="BW187" s="40"/>
      <c r="BX187" s="40"/>
      <c r="BY187" s="40"/>
      <c r="BZ187" s="40"/>
      <c r="CA187" s="40"/>
      <c r="CB187" s="40"/>
      <c r="CC187" s="40"/>
      <c r="CD187" s="40"/>
      <c r="CE187" s="40"/>
      <c r="CF187" s="40"/>
      <c r="CG187" s="40"/>
      <c r="CH187" s="40"/>
      <c r="CI187" s="40"/>
      <c r="CJ187" s="40"/>
      <c r="CK187" s="40"/>
      <c r="CL187" s="40"/>
      <c r="CM187" s="40"/>
      <c r="CN187" s="40"/>
      <c r="CO187" s="40"/>
      <c r="CP187" s="40"/>
      <c r="CQ187" s="40"/>
      <c r="CR187" s="40"/>
      <c r="CS187" s="40"/>
      <c r="CT187" s="40"/>
      <c r="CU187" s="40"/>
      <c r="CV187" s="40"/>
      <c r="CW187" s="40"/>
      <c r="CX187" s="40"/>
      <c r="CY187" s="40"/>
      <c r="CZ187" s="40"/>
      <c r="DA187" s="40"/>
      <c r="DB187" s="40"/>
      <c r="DC187" s="40"/>
      <c r="DD187" s="40"/>
      <c r="DE187" s="40"/>
      <c r="DF187" s="40"/>
      <c r="DG187" s="40"/>
      <c r="DH187" s="40"/>
      <c r="DI187" s="40"/>
      <c r="DJ187" s="40"/>
      <c r="DK187" s="40"/>
      <c r="DL187" s="40"/>
      <c r="DM187" s="40"/>
      <c r="DN187" s="40"/>
      <c r="DO187" s="40"/>
      <c r="DP187" s="40"/>
      <c r="DQ187" s="40"/>
      <c r="DR187" s="40"/>
      <c r="DS187" s="40"/>
      <c r="DT187" s="40"/>
      <c r="DU187" s="40"/>
      <c r="DV187" s="50" t="e">
        <f>IF(#REF!&lt;&gt;"",#REF!&amp;",","")</f>
        <v>#REF!</v>
      </c>
      <c r="DW187" s="50" t="e">
        <f>IF(#REF!&lt;&gt;"",#REF!&amp;",","")</f>
        <v>#REF!</v>
      </c>
      <c r="DX187" s="50" t="e">
        <f>IF(#REF!&lt;&gt;"",#REF!&amp;",","")</f>
        <v>#REF!</v>
      </c>
      <c r="DY187" s="50" t="e">
        <f>IF(#REF!="","",CONCATENATE(#REF!,","))</f>
        <v>#REF!</v>
      </c>
      <c r="DZ187" s="50" t="e">
        <f>IF(#REF!="","",CONCATENATE(#REF!,","))</f>
        <v>#REF!</v>
      </c>
      <c r="EA187" s="50" t="e">
        <f>IF(#REF!="","",CONCATENATE(#REF!,","))</f>
        <v>#REF!</v>
      </c>
      <c r="EB187" s="52" t="e">
        <f>IF(#REF!&lt;&gt;"",#REF!&amp;",","")</f>
        <v>#REF!</v>
      </c>
      <c r="EC187" s="52" t="e">
        <f>IF(#REF!&lt;&gt;"",#REF!&amp;",","")</f>
        <v>#REF!</v>
      </c>
      <c r="ED187" s="52" t="e">
        <f>IF(#REF!&lt;&gt;"",#REF!&amp;",","")</f>
        <v>#REF!</v>
      </c>
      <c r="EE187" s="52" t="e">
        <f>IF(#REF!="","",CONCATENATE(#REF!,","))</f>
        <v>#REF!</v>
      </c>
      <c r="EF187" s="52" t="e">
        <f>IF(#REF!="","",CONCATENATE(#REF!,","))</f>
        <v>#REF!</v>
      </c>
      <c r="EG187" s="52" t="e">
        <f>IF(#REF!="","",CONCATENATE(#REF!,","))</f>
        <v>#REF!</v>
      </c>
      <c r="EK187" s="36"/>
      <c r="EW187" s="88">
        <f t="shared" ca="1" si="98"/>
        <v>3</v>
      </c>
    </row>
    <row r="188" spans="1:153" ht="15">
      <c r="A188" s="88">
        <f t="shared" ca="1" si="93"/>
        <v>4</v>
      </c>
      <c r="B188" s="21" t="str">
        <f t="shared" ca="1" si="88"/>
        <v>DB</v>
      </c>
      <c r="C188" s="7" t="str">
        <f t="shared" ca="1" si="124"/>
        <v/>
      </c>
      <c r="D188" s="34">
        <f t="shared" ca="1" si="125"/>
        <v>0</v>
      </c>
      <c r="E188" s="7" t="str">
        <f t="shared" si="126"/>
        <v/>
      </c>
      <c r="F188" s="33" t="str">
        <f t="shared" ca="1" si="89"/>
        <v>B</v>
      </c>
      <c r="G188" s="21">
        <f ca="1">COUNTIF($F$5:$F188,G$4)</f>
        <v>92</v>
      </c>
      <c r="H188" s="21">
        <f ca="1">COUNTIF($F$5:$F188,H$4)</f>
        <v>92</v>
      </c>
      <c r="I188" s="112">
        <f t="shared" ca="1" si="99"/>
        <v>1</v>
      </c>
      <c r="J188" s="112">
        <f t="shared" ca="1" si="100"/>
        <v>0</v>
      </c>
      <c r="K188" s="114" t="str">
        <f ca="1">IF($A188&lt;&gt;"",IF(AND(K187="PB",I188&gt;=$W$2),"Bet",IF(K187&lt;&gt;"",K187,IF(AND(I188=0,MAX(I$5:$I187)&gt;=$W$1),"PB",""))),"")</f>
        <v/>
      </c>
      <c r="L188" s="114" t="str">
        <f ca="1">IF($A188&lt;&gt;"",IF(AND(L187="PB",J188&gt;=$W$2),"Bet",IF(L187&lt;&gt;"",L187,IF(AND(J188=0,MAX(J$5:$J187)&gt;=$W$1),"PB",""))),"")</f>
        <v/>
      </c>
      <c r="M188" s="41">
        <f t="shared" ca="1" si="105"/>
        <v>1</v>
      </c>
      <c r="N188" s="34">
        <f t="shared" ca="1" si="121"/>
        <v>1</v>
      </c>
      <c r="O188" s="43" t="str">
        <f t="shared" ca="1" si="106"/>
        <v/>
      </c>
      <c r="P188" s="43" t="str">
        <f t="shared" ca="1" si="107"/>
        <v/>
      </c>
      <c r="Q188" s="21">
        <f t="shared" ca="1" si="108"/>
        <v>0</v>
      </c>
      <c r="R188" s="66">
        <f t="shared" ca="1" si="109"/>
        <v>0</v>
      </c>
      <c r="S188" s="33" t="str">
        <f t="shared" ca="1" si="90"/>
        <v>E</v>
      </c>
      <c r="T188" s="21">
        <f ca="1">COUNTIF($S$5:$S188,T$4)</f>
        <v>96</v>
      </c>
      <c r="U188" s="21">
        <f ca="1">COUNTIF($S$5:$S188,U$4)</f>
        <v>88</v>
      </c>
      <c r="V188" s="112">
        <f t="shared" ca="1" si="101"/>
        <v>0</v>
      </c>
      <c r="W188" s="112">
        <f t="shared" ca="1" si="102"/>
        <v>1</v>
      </c>
      <c r="X188" s="114" t="str">
        <f ca="1">IF($A188&lt;&gt;"",IF(AND(X187="PB",V188&gt;=$W$2),"Bet",IF(X187&lt;&gt;"",X187,IF(AND(V188=0,MAX($V$5:V187)&gt;=$W$1),"PB",""))),"")</f>
        <v/>
      </c>
      <c r="Y188" s="114" t="str">
        <f ca="1">IF($A188&lt;&gt;"",IF(AND(Y187="PB",W188&gt;=$W$2),"Bet",IF(Y187&lt;&gt;"",Y187,IF(AND(W188=0,MAX($W$5:W187)&gt;=$W$1),"PB",""))),"")</f>
        <v/>
      </c>
      <c r="Z188" s="41">
        <f t="shared" ca="1" si="110"/>
        <v>1</v>
      </c>
      <c r="AA188" s="34">
        <f t="shared" ca="1" si="122"/>
        <v>1</v>
      </c>
      <c r="AB188" s="43" t="str">
        <f t="shared" ca="1" si="111"/>
        <v/>
      </c>
      <c r="AC188" s="43" t="str">
        <f t="shared" ca="1" si="112"/>
        <v/>
      </c>
      <c r="AD188" s="21">
        <f t="shared" ca="1" si="113"/>
        <v>0</v>
      </c>
      <c r="AE188" s="66">
        <f t="shared" ca="1" si="114"/>
        <v>0</v>
      </c>
      <c r="AF188" s="33" t="str">
        <f t="shared" ca="1" si="91"/>
        <v>L</v>
      </c>
      <c r="AG188" s="21">
        <f ca="1">COUNTIF($AF$5:$AF188,AG$4)</f>
        <v>89</v>
      </c>
      <c r="AH188" s="21">
        <f ca="1">COUNTIF($AF$5:$AF188,AH$4)</f>
        <v>95</v>
      </c>
      <c r="AI188" s="112">
        <f t="shared" ca="1" si="103"/>
        <v>1</v>
      </c>
      <c r="AJ188" s="112">
        <f t="shared" ca="1" si="104"/>
        <v>0</v>
      </c>
      <c r="AK188" s="114" t="str">
        <f ca="1">IF($A188&lt;&gt;"",IF(AND(AK187="PB",AI188&gt;=$W$2),"Bet",IF(AK187&lt;&gt;"",AK187,IF(AND(AI188=0,MAX($AI$5:AI187)&gt;=$W$1),"PB",""))),"")</f>
        <v/>
      </c>
      <c r="AL188" s="114" t="str">
        <f ca="1">IF($A188&lt;&gt;"",IF(AND(AL187="PB",AJ188&gt;=$W$2),"Bet",IF(AL187&lt;&gt;"",AL187,IF(AND(AJ188=0,MAX($AJ$5:AJ187)&gt;=$W$1),"PB",""))),"")</f>
        <v/>
      </c>
      <c r="AM188" s="41">
        <f t="shared" ca="1" si="115"/>
        <v>1</v>
      </c>
      <c r="AN188" s="34">
        <f t="shared" ca="1" si="123"/>
        <v>1</v>
      </c>
      <c r="AO188" s="43" t="str">
        <f t="shared" ca="1" si="116"/>
        <v/>
      </c>
      <c r="AP188" s="43" t="str">
        <f t="shared" ca="1" si="117"/>
        <v/>
      </c>
      <c r="AQ188" s="21">
        <f t="shared" ca="1" si="118"/>
        <v>0</v>
      </c>
      <c r="AR188" s="66">
        <f t="shared" ca="1" si="119"/>
        <v>0</v>
      </c>
      <c r="AS188" s="89">
        <f t="shared" ca="1" si="92"/>
        <v>0</v>
      </c>
      <c r="AT188" s="34">
        <f t="shared" ca="1" si="120"/>
        <v>1</v>
      </c>
      <c r="AU188" s="24">
        <f t="shared" ca="1" si="94"/>
        <v>0</v>
      </c>
      <c r="AV188" s="17">
        <f t="shared" ca="1" si="95"/>
        <v>0</v>
      </c>
      <c r="AW188" s="44">
        <f t="shared" ca="1" si="96"/>
        <v>0</v>
      </c>
      <c r="AX188" s="15">
        <f t="shared" ca="1" si="97"/>
        <v>0</v>
      </c>
      <c r="AY188" s="44">
        <f t="shared" ca="1" si="127"/>
        <v>0</v>
      </c>
      <c r="AZ188" s="40"/>
      <c r="BA188" s="40"/>
      <c r="BB188" s="40"/>
      <c r="BC188" s="40"/>
      <c r="BD188" s="40"/>
      <c r="BE188" s="40"/>
      <c r="BF188" s="40"/>
      <c r="BG188" s="40"/>
      <c r="BH188" s="40"/>
      <c r="BI188" s="40"/>
      <c r="BJ188" s="40"/>
      <c r="BK188" s="40"/>
      <c r="BL188" s="40"/>
      <c r="BM188" s="40"/>
      <c r="BN188" s="40"/>
      <c r="BO188" s="40"/>
      <c r="BP188" s="40"/>
      <c r="BQ188" s="40"/>
      <c r="BR188" s="40"/>
      <c r="BS188" s="40"/>
      <c r="BT188" s="40"/>
      <c r="BU188" s="40"/>
      <c r="BV188" s="40"/>
      <c r="BW188" s="40"/>
      <c r="BX188" s="40"/>
      <c r="BY188" s="40"/>
      <c r="BZ188" s="40"/>
      <c r="CA188" s="40"/>
      <c r="CB188" s="40"/>
      <c r="CC188" s="40"/>
      <c r="CD188" s="40"/>
      <c r="CE188" s="40"/>
      <c r="CF188" s="40"/>
      <c r="CG188" s="40"/>
      <c r="CH188" s="40"/>
      <c r="CI188" s="40"/>
      <c r="CJ188" s="40"/>
      <c r="CK188" s="40"/>
      <c r="CL188" s="40"/>
      <c r="CM188" s="40"/>
      <c r="CN188" s="40"/>
      <c r="CO188" s="40"/>
      <c r="CP188" s="40"/>
      <c r="CQ188" s="40"/>
      <c r="CR188" s="40"/>
      <c r="CS188" s="40"/>
      <c r="CT188" s="40"/>
      <c r="CU188" s="40"/>
      <c r="CV188" s="40"/>
      <c r="CW188" s="40"/>
      <c r="CX188" s="40"/>
      <c r="CY188" s="40"/>
      <c r="CZ188" s="40"/>
      <c r="DA188" s="40"/>
      <c r="DB188" s="40"/>
      <c r="DC188" s="40"/>
      <c r="DD188" s="40"/>
      <c r="DE188" s="40"/>
      <c r="DF188" s="40"/>
      <c r="DG188" s="40"/>
      <c r="DH188" s="40"/>
      <c r="DI188" s="40"/>
      <c r="DJ188" s="40"/>
      <c r="DK188" s="40"/>
      <c r="DL188" s="40"/>
      <c r="DM188" s="40"/>
      <c r="DN188" s="40"/>
      <c r="DO188" s="40"/>
      <c r="DP188" s="40"/>
      <c r="DQ188" s="40"/>
      <c r="DR188" s="40"/>
      <c r="DS188" s="40"/>
      <c r="DT188" s="40"/>
      <c r="DU188" s="40"/>
      <c r="DV188" s="50" t="e">
        <f>IF(#REF!&lt;&gt;"",#REF!&amp;",","")</f>
        <v>#REF!</v>
      </c>
      <c r="DW188" s="50" t="e">
        <f>IF(#REF!&lt;&gt;"",#REF!&amp;",","")</f>
        <v>#REF!</v>
      </c>
      <c r="DX188" s="50" t="e">
        <f>IF(#REF!&lt;&gt;"",#REF!&amp;",","")</f>
        <v>#REF!</v>
      </c>
      <c r="DY188" s="50" t="e">
        <f>IF(#REF!="","",CONCATENATE(#REF!,","))</f>
        <v>#REF!</v>
      </c>
      <c r="DZ188" s="50" t="e">
        <f>IF(#REF!="","",CONCATENATE(#REF!,","))</f>
        <v>#REF!</v>
      </c>
      <c r="EA188" s="50" t="e">
        <f>IF(#REF!="","",CONCATENATE(#REF!,","))</f>
        <v>#REF!</v>
      </c>
      <c r="EB188" s="52" t="e">
        <f>IF(#REF!&lt;&gt;"",#REF!&amp;",","")</f>
        <v>#REF!</v>
      </c>
      <c r="EC188" s="52" t="e">
        <f>IF(#REF!&lt;&gt;"",#REF!&amp;",","")</f>
        <v>#REF!</v>
      </c>
      <c r="ED188" s="52" t="e">
        <f>IF(#REF!&lt;&gt;"",#REF!&amp;",","")</f>
        <v>#REF!</v>
      </c>
      <c r="EE188" s="52" t="e">
        <f>IF(#REF!="","",CONCATENATE(#REF!,","))</f>
        <v>#REF!</v>
      </c>
      <c r="EF188" s="52" t="e">
        <f>IF(#REF!="","",CONCATENATE(#REF!,","))</f>
        <v>#REF!</v>
      </c>
      <c r="EG188" s="52" t="e">
        <f>IF(#REF!="","",CONCATENATE(#REF!,","))</f>
        <v>#REF!</v>
      </c>
      <c r="EK188" s="36"/>
      <c r="EW188" s="88">
        <f t="shared" ca="1" si="98"/>
        <v>30</v>
      </c>
    </row>
    <row r="189" spans="1:153" ht="15">
      <c r="A189" s="88">
        <f t="shared" ca="1" si="93"/>
        <v>36</v>
      </c>
      <c r="B189" s="21" t="str">
        <f t="shared" ca="1" si="88"/>
        <v>DB</v>
      </c>
      <c r="C189" s="7" t="str">
        <f t="shared" ca="1" si="124"/>
        <v/>
      </c>
      <c r="D189" s="34">
        <f t="shared" ca="1" si="125"/>
        <v>0</v>
      </c>
      <c r="E189" s="7" t="str">
        <f t="shared" si="126"/>
        <v/>
      </c>
      <c r="F189" s="33" t="str">
        <f t="shared" ca="1" si="89"/>
        <v>R</v>
      </c>
      <c r="G189" s="21">
        <f ca="1">COUNTIF($F$5:$F189,G$4)</f>
        <v>93</v>
      </c>
      <c r="H189" s="21">
        <f ca="1">COUNTIF($F$5:$F189,H$4)</f>
        <v>92</v>
      </c>
      <c r="I189" s="112">
        <f t="shared" ca="1" si="99"/>
        <v>0</v>
      </c>
      <c r="J189" s="112">
        <f t="shared" ca="1" si="100"/>
        <v>1</v>
      </c>
      <c r="K189" s="114" t="str">
        <f ca="1">IF($A189&lt;&gt;"",IF(AND(K188="PB",I189&gt;=$W$2),"Bet",IF(K188&lt;&gt;"",K188,IF(AND(I189=0,MAX(I$5:$I188)&gt;=$W$1),"PB",""))),"")</f>
        <v/>
      </c>
      <c r="L189" s="114" t="str">
        <f ca="1">IF($A189&lt;&gt;"",IF(AND(L188="PB",J189&gt;=$W$2),"Bet",IF(L188&lt;&gt;"",L188,IF(AND(J189=0,MAX(J$5:$J188)&gt;=$W$1),"PB",""))),"")</f>
        <v/>
      </c>
      <c r="M189" s="41">
        <f t="shared" ca="1" si="105"/>
        <v>1</v>
      </c>
      <c r="N189" s="34">
        <f t="shared" ca="1" si="121"/>
        <v>1</v>
      </c>
      <c r="O189" s="43" t="str">
        <f t="shared" ca="1" si="106"/>
        <v/>
      </c>
      <c r="P189" s="43" t="str">
        <f t="shared" ca="1" si="107"/>
        <v/>
      </c>
      <c r="Q189" s="21">
        <f t="shared" ca="1" si="108"/>
        <v>0</v>
      </c>
      <c r="R189" s="66">
        <f t="shared" ca="1" si="109"/>
        <v>0</v>
      </c>
      <c r="S189" s="33" t="str">
        <f t="shared" ca="1" si="90"/>
        <v>E</v>
      </c>
      <c r="T189" s="21">
        <f ca="1">COUNTIF($S$5:$S189,T$4)</f>
        <v>97</v>
      </c>
      <c r="U189" s="21">
        <f ca="1">COUNTIF($S$5:$S189,U$4)</f>
        <v>88</v>
      </c>
      <c r="V189" s="112">
        <f t="shared" ca="1" si="101"/>
        <v>0</v>
      </c>
      <c r="W189" s="112">
        <f t="shared" ca="1" si="102"/>
        <v>2</v>
      </c>
      <c r="X189" s="114" t="str">
        <f ca="1">IF($A189&lt;&gt;"",IF(AND(X188="PB",V189&gt;=$W$2),"Bet",IF(X188&lt;&gt;"",X188,IF(AND(V189=0,MAX($V$5:V188)&gt;=$W$1),"PB",""))),"")</f>
        <v/>
      </c>
      <c r="Y189" s="114" t="str">
        <f ca="1">IF($A189&lt;&gt;"",IF(AND(Y188="PB",W189&gt;=$W$2),"Bet",IF(Y188&lt;&gt;"",Y188,IF(AND(W189=0,MAX($W$5:W188)&gt;=$W$1),"PB",""))),"")</f>
        <v/>
      </c>
      <c r="Z189" s="41">
        <f t="shared" ca="1" si="110"/>
        <v>1</v>
      </c>
      <c r="AA189" s="34">
        <f t="shared" ca="1" si="122"/>
        <v>1</v>
      </c>
      <c r="AB189" s="43" t="str">
        <f t="shared" ca="1" si="111"/>
        <v/>
      </c>
      <c r="AC189" s="43" t="str">
        <f t="shared" ca="1" si="112"/>
        <v/>
      </c>
      <c r="AD189" s="21">
        <f t="shared" ca="1" si="113"/>
        <v>0</v>
      </c>
      <c r="AE189" s="66">
        <f t="shared" ca="1" si="114"/>
        <v>0</v>
      </c>
      <c r="AF189" s="33" t="str">
        <f t="shared" ca="1" si="91"/>
        <v>H</v>
      </c>
      <c r="AG189" s="21">
        <f ca="1">COUNTIF($AF$5:$AF189,AG$4)</f>
        <v>90</v>
      </c>
      <c r="AH189" s="21">
        <f ca="1">COUNTIF($AF$5:$AF189,AH$4)</f>
        <v>95</v>
      </c>
      <c r="AI189" s="112">
        <f t="shared" ca="1" si="103"/>
        <v>0</v>
      </c>
      <c r="AJ189" s="112">
        <f t="shared" ca="1" si="104"/>
        <v>1</v>
      </c>
      <c r="AK189" s="114" t="str">
        <f ca="1">IF($A189&lt;&gt;"",IF(AND(AK188="PB",AI189&gt;=$W$2),"Bet",IF(AK188&lt;&gt;"",AK188,IF(AND(AI189=0,MAX($AI$5:AI188)&gt;=$W$1),"PB",""))),"")</f>
        <v/>
      </c>
      <c r="AL189" s="114" t="str">
        <f ca="1">IF($A189&lt;&gt;"",IF(AND(AL188="PB",AJ189&gt;=$W$2),"Bet",IF(AL188&lt;&gt;"",AL188,IF(AND(AJ189=0,MAX($AJ$5:AJ188)&gt;=$W$1),"PB",""))),"")</f>
        <v/>
      </c>
      <c r="AM189" s="41">
        <f t="shared" ca="1" si="115"/>
        <v>1</v>
      </c>
      <c r="AN189" s="34">
        <f t="shared" ca="1" si="123"/>
        <v>1</v>
      </c>
      <c r="AO189" s="43" t="str">
        <f t="shared" ca="1" si="116"/>
        <v/>
      </c>
      <c r="AP189" s="43" t="str">
        <f t="shared" ca="1" si="117"/>
        <v/>
      </c>
      <c r="AQ189" s="21">
        <f t="shared" ca="1" si="118"/>
        <v>0</v>
      </c>
      <c r="AR189" s="66">
        <f t="shared" ca="1" si="119"/>
        <v>0</v>
      </c>
      <c r="AS189" s="89">
        <f t="shared" ca="1" si="92"/>
        <v>0</v>
      </c>
      <c r="AT189" s="34">
        <f t="shared" ca="1" si="120"/>
        <v>1</v>
      </c>
      <c r="AU189" s="24">
        <f t="shared" ca="1" si="94"/>
        <v>0</v>
      </c>
      <c r="AV189" s="17">
        <f t="shared" ca="1" si="95"/>
        <v>0</v>
      </c>
      <c r="AW189" s="44">
        <f t="shared" ca="1" si="96"/>
        <v>0</v>
      </c>
      <c r="AX189" s="15">
        <f t="shared" ca="1" si="97"/>
        <v>0</v>
      </c>
      <c r="AY189" s="44">
        <f t="shared" ca="1" si="127"/>
        <v>0</v>
      </c>
      <c r="AZ189" s="40"/>
      <c r="BA189" s="40"/>
      <c r="BB189" s="40"/>
      <c r="BC189" s="40"/>
      <c r="BD189" s="40"/>
      <c r="BE189" s="40"/>
      <c r="BF189" s="40"/>
      <c r="BG189" s="40"/>
      <c r="BH189" s="40"/>
      <c r="BI189" s="40"/>
      <c r="BJ189" s="40"/>
      <c r="BK189" s="40"/>
      <c r="BL189" s="40"/>
      <c r="BM189" s="40"/>
      <c r="BN189" s="40"/>
      <c r="BO189" s="40"/>
      <c r="BP189" s="40"/>
      <c r="BQ189" s="40"/>
      <c r="BR189" s="40"/>
      <c r="BS189" s="40"/>
      <c r="BT189" s="40"/>
      <c r="BU189" s="40"/>
      <c r="BV189" s="40"/>
      <c r="BW189" s="40"/>
      <c r="BX189" s="40"/>
      <c r="BY189" s="40"/>
      <c r="BZ189" s="40"/>
      <c r="CA189" s="40"/>
      <c r="CB189" s="40"/>
      <c r="CC189" s="40"/>
      <c r="CD189" s="40"/>
      <c r="CE189" s="40"/>
      <c r="CF189" s="40"/>
      <c r="CG189" s="40"/>
      <c r="CH189" s="40"/>
      <c r="CI189" s="40"/>
      <c r="CJ189" s="40"/>
      <c r="CK189" s="40"/>
      <c r="CL189" s="40"/>
      <c r="CM189" s="40"/>
      <c r="CN189" s="40"/>
      <c r="CO189" s="40"/>
      <c r="CP189" s="40"/>
      <c r="CQ189" s="40"/>
      <c r="CR189" s="40"/>
      <c r="CS189" s="40"/>
      <c r="CT189" s="40"/>
      <c r="CU189" s="40"/>
      <c r="CV189" s="40"/>
      <c r="CW189" s="40"/>
      <c r="CX189" s="40"/>
      <c r="CY189" s="40"/>
      <c r="CZ189" s="40"/>
      <c r="DA189" s="40"/>
      <c r="DB189" s="40"/>
      <c r="DC189" s="40"/>
      <c r="DD189" s="40"/>
      <c r="DE189" s="40"/>
      <c r="DF189" s="40"/>
      <c r="DG189" s="40"/>
      <c r="DH189" s="40"/>
      <c r="DI189" s="40"/>
      <c r="DJ189" s="40"/>
      <c r="DK189" s="40"/>
      <c r="DL189" s="40"/>
      <c r="DM189" s="40"/>
      <c r="DN189" s="40"/>
      <c r="DO189" s="40"/>
      <c r="DP189" s="40"/>
      <c r="DQ189" s="40"/>
      <c r="DR189" s="40"/>
      <c r="DS189" s="40"/>
      <c r="DT189" s="40"/>
      <c r="DU189" s="40"/>
      <c r="DV189" s="50" t="e">
        <f>IF(#REF!&lt;&gt;"",#REF!&amp;",","")</f>
        <v>#REF!</v>
      </c>
      <c r="DW189" s="50" t="e">
        <f>IF(#REF!&lt;&gt;"",#REF!&amp;",","")</f>
        <v>#REF!</v>
      </c>
      <c r="DX189" s="50" t="e">
        <f>IF(#REF!&lt;&gt;"",#REF!&amp;",","")</f>
        <v>#REF!</v>
      </c>
      <c r="DY189" s="50" t="e">
        <f>IF(#REF!="","",CONCATENATE(#REF!,","))</f>
        <v>#REF!</v>
      </c>
      <c r="DZ189" s="50" t="e">
        <f>IF(#REF!="","",CONCATENATE(#REF!,","))</f>
        <v>#REF!</v>
      </c>
      <c r="EA189" s="50" t="e">
        <f>IF(#REF!="","",CONCATENATE(#REF!,","))</f>
        <v>#REF!</v>
      </c>
      <c r="EB189" s="52" t="e">
        <f>IF(#REF!&lt;&gt;"",#REF!&amp;",","")</f>
        <v>#REF!</v>
      </c>
      <c r="EC189" s="52" t="e">
        <f>IF(#REF!&lt;&gt;"",#REF!&amp;",","")</f>
        <v>#REF!</v>
      </c>
      <c r="ED189" s="52" t="e">
        <f>IF(#REF!&lt;&gt;"",#REF!&amp;",","")</f>
        <v>#REF!</v>
      </c>
      <c r="EE189" s="52" t="e">
        <f>IF(#REF!="","",CONCATENATE(#REF!,","))</f>
        <v>#REF!</v>
      </c>
      <c r="EF189" s="52" t="e">
        <f>IF(#REF!="","",CONCATENATE(#REF!,","))</f>
        <v>#REF!</v>
      </c>
      <c r="EG189" s="52" t="e">
        <f>IF(#REF!="","",CONCATENATE(#REF!,","))</f>
        <v>#REF!</v>
      </c>
      <c r="EK189" s="36"/>
      <c r="EW189" s="88">
        <f t="shared" ca="1" si="98"/>
        <v>22</v>
      </c>
    </row>
    <row r="190" spans="1:153" ht="15">
      <c r="A190" s="88">
        <f t="shared" ca="1" si="93"/>
        <v>2</v>
      </c>
      <c r="B190" s="21" t="str">
        <f t="shared" ca="1" si="88"/>
        <v>DB</v>
      </c>
      <c r="C190" s="7" t="str">
        <f t="shared" ca="1" si="124"/>
        <v/>
      </c>
      <c r="D190" s="34">
        <f t="shared" ca="1" si="125"/>
        <v>0</v>
      </c>
      <c r="E190" s="7" t="str">
        <f t="shared" si="126"/>
        <v/>
      </c>
      <c r="F190" s="33" t="str">
        <f t="shared" ca="1" si="89"/>
        <v>B</v>
      </c>
      <c r="G190" s="21">
        <f ca="1">COUNTIF($F$5:$F190,G$4)</f>
        <v>93</v>
      </c>
      <c r="H190" s="21">
        <f ca="1">COUNTIF($F$5:$F190,H$4)</f>
        <v>93</v>
      </c>
      <c r="I190" s="112">
        <f t="shared" ca="1" si="99"/>
        <v>1</v>
      </c>
      <c r="J190" s="112">
        <f t="shared" ca="1" si="100"/>
        <v>0</v>
      </c>
      <c r="K190" s="114" t="str">
        <f ca="1">IF($A190&lt;&gt;"",IF(AND(K189="PB",I190&gt;=$W$2),"Bet",IF(K189&lt;&gt;"",K189,IF(AND(I190=0,MAX(I$5:$I189)&gt;=$W$1),"PB",""))),"")</f>
        <v/>
      </c>
      <c r="L190" s="114" t="str">
        <f ca="1">IF($A190&lt;&gt;"",IF(AND(L189="PB",J190&gt;=$W$2),"Bet",IF(L189&lt;&gt;"",L189,IF(AND(J190=0,MAX(J$5:$J189)&gt;=$W$1),"PB",""))),"")</f>
        <v/>
      </c>
      <c r="M190" s="41">
        <f t="shared" ca="1" si="105"/>
        <v>1</v>
      </c>
      <c r="N190" s="34">
        <f t="shared" ca="1" si="121"/>
        <v>1</v>
      </c>
      <c r="O190" s="43" t="str">
        <f t="shared" ca="1" si="106"/>
        <v/>
      </c>
      <c r="P190" s="43" t="str">
        <f t="shared" ca="1" si="107"/>
        <v/>
      </c>
      <c r="Q190" s="21">
        <f t="shared" ca="1" si="108"/>
        <v>0</v>
      </c>
      <c r="R190" s="66">
        <f t="shared" ca="1" si="109"/>
        <v>0</v>
      </c>
      <c r="S190" s="33" t="str">
        <f t="shared" ca="1" si="90"/>
        <v>E</v>
      </c>
      <c r="T190" s="21">
        <f ca="1">COUNTIF($S$5:$S190,T$4)</f>
        <v>98</v>
      </c>
      <c r="U190" s="21">
        <f ca="1">COUNTIF($S$5:$S190,U$4)</f>
        <v>88</v>
      </c>
      <c r="V190" s="112">
        <f t="shared" ca="1" si="101"/>
        <v>0</v>
      </c>
      <c r="W190" s="112">
        <f t="shared" ca="1" si="102"/>
        <v>3</v>
      </c>
      <c r="X190" s="114" t="str">
        <f ca="1">IF($A190&lt;&gt;"",IF(AND(X189="PB",V190&gt;=$W$2),"Bet",IF(X189&lt;&gt;"",X189,IF(AND(V190=0,MAX($V$5:V189)&gt;=$W$1),"PB",""))),"")</f>
        <v/>
      </c>
      <c r="Y190" s="114" t="str">
        <f ca="1">IF($A190&lt;&gt;"",IF(AND(Y189="PB",W190&gt;=$W$2),"Bet",IF(Y189&lt;&gt;"",Y189,IF(AND(W190=0,MAX($W$5:W189)&gt;=$W$1),"PB",""))),"")</f>
        <v/>
      </c>
      <c r="Z190" s="41">
        <f t="shared" ca="1" si="110"/>
        <v>1</v>
      </c>
      <c r="AA190" s="34">
        <f t="shared" ca="1" si="122"/>
        <v>1</v>
      </c>
      <c r="AB190" s="43" t="str">
        <f t="shared" ca="1" si="111"/>
        <v/>
      </c>
      <c r="AC190" s="43" t="str">
        <f t="shared" ca="1" si="112"/>
        <v/>
      </c>
      <c r="AD190" s="21">
        <f t="shared" ca="1" si="113"/>
        <v>0</v>
      </c>
      <c r="AE190" s="66">
        <f t="shared" ca="1" si="114"/>
        <v>0</v>
      </c>
      <c r="AF190" s="33" t="str">
        <f t="shared" ca="1" si="91"/>
        <v>L</v>
      </c>
      <c r="AG190" s="21">
        <f ca="1">COUNTIF($AF$5:$AF190,AG$4)</f>
        <v>90</v>
      </c>
      <c r="AH190" s="21">
        <f ca="1">COUNTIF($AF$5:$AF190,AH$4)</f>
        <v>96</v>
      </c>
      <c r="AI190" s="112">
        <f t="shared" ca="1" si="103"/>
        <v>1</v>
      </c>
      <c r="AJ190" s="112">
        <f t="shared" ca="1" si="104"/>
        <v>0</v>
      </c>
      <c r="AK190" s="114" t="str">
        <f ca="1">IF($A190&lt;&gt;"",IF(AND(AK189="PB",AI190&gt;=$W$2),"Bet",IF(AK189&lt;&gt;"",AK189,IF(AND(AI190=0,MAX($AI$5:AI189)&gt;=$W$1),"PB",""))),"")</f>
        <v/>
      </c>
      <c r="AL190" s="114" t="str">
        <f ca="1">IF($A190&lt;&gt;"",IF(AND(AL189="PB",AJ190&gt;=$W$2),"Bet",IF(AL189&lt;&gt;"",AL189,IF(AND(AJ190=0,MAX($AJ$5:AJ189)&gt;=$W$1),"PB",""))),"")</f>
        <v/>
      </c>
      <c r="AM190" s="41">
        <f t="shared" ca="1" si="115"/>
        <v>1</v>
      </c>
      <c r="AN190" s="34">
        <f t="shared" ca="1" si="123"/>
        <v>1</v>
      </c>
      <c r="AO190" s="43" t="str">
        <f t="shared" ca="1" si="116"/>
        <v/>
      </c>
      <c r="AP190" s="43" t="str">
        <f t="shared" ca="1" si="117"/>
        <v/>
      </c>
      <c r="AQ190" s="21">
        <f t="shared" ca="1" si="118"/>
        <v>0</v>
      </c>
      <c r="AR190" s="66">
        <f t="shared" ca="1" si="119"/>
        <v>0</v>
      </c>
      <c r="AS190" s="89">
        <f t="shared" ca="1" si="92"/>
        <v>0</v>
      </c>
      <c r="AT190" s="34">
        <f t="shared" ca="1" si="120"/>
        <v>1</v>
      </c>
      <c r="AU190" s="24">
        <f t="shared" ca="1" si="94"/>
        <v>0</v>
      </c>
      <c r="AV190" s="17">
        <f t="shared" ca="1" si="95"/>
        <v>0</v>
      </c>
      <c r="AW190" s="44">
        <f t="shared" ca="1" si="96"/>
        <v>0</v>
      </c>
      <c r="AX190" s="15">
        <f t="shared" ca="1" si="97"/>
        <v>0</v>
      </c>
      <c r="AY190" s="44">
        <f t="shared" ca="1" si="127"/>
        <v>0</v>
      </c>
      <c r="AZ190" s="40"/>
      <c r="BA190" s="40"/>
      <c r="BB190" s="40"/>
      <c r="BC190" s="40"/>
      <c r="BD190" s="40"/>
      <c r="BE190" s="40"/>
      <c r="BF190" s="40"/>
      <c r="BG190" s="40"/>
      <c r="BH190" s="40"/>
      <c r="BI190" s="40"/>
      <c r="BJ190" s="40"/>
      <c r="BK190" s="40"/>
      <c r="BL190" s="40"/>
      <c r="BM190" s="40"/>
      <c r="BN190" s="40"/>
      <c r="BO190" s="40"/>
      <c r="BP190" s="40"/>
      <c r="BQ190" s="40"/>
      <c r="BR190" s="40"/>
      <c r="BS190" s="40"/>
      <c r="BT190" s="40"/>
      <c r="BU190" s="40"/>
      <c r="BV190" s="40"/>
      <c r="BW190" s="40"/>
      <c r="BX190" s="40"/>
      <c r="BY190" s="40"/>
      <c r="BZ190" s="40"/>
      <c r="CA190" s="40"/>
      <c r="CB190" s="40"/>
      <c r="CC190" s="40"/>
      <c r="CD190" s="40"/>
      <c r="CE190" s="40"/>
      <c r="CF190" s="40"/>
      <c r="CG190" s="40"/>
      <c r="CH190" s="40"/>
      <c r="CI190" s="40"/>
      <c r="CJ190" s="40"/>
      <c r="CK190" s="40"/>
      <c r="CL190" s="40"/>
      <c r="CM190" s="40"/>
      <c r="CN190" s="40"/>
      <c r="CO190" s="40"/>
      <c r="CP190" s="40"/>
      <c r="CQ190" s="40"/>
      <c r="CR190" s="40"/>
      <c r="CS190" s="40"/>
      <c r="CT190" s="40"/>
      <c r="CU190" s="40"/>
      <c r="CV190" s="40"/>
      <c r="CW190" s="40"/>
      <c r="CX190" s="40"/>
      <c r="CY190" s="40"/>
      <c r="CZ190" s="40"/>
      <c r="DA190" s="40"/>
      <c r="DB190" s="40"/>
      <c r="DC190" s="40"/>
      <c r="DD190" s="40"/>
      <c r="DE190" s="40"/>
      <c r="DF190" s="40"/>
      <c r="DG190" s="40"/>
      <c r="DH190" s="40"/>
      <c r="DI190" s="40"/>
      <c r="DJ190" s="40"/>
      <c r="DK190" s="40"/>
      <c r="DL190" s="40"/>
      <c r="DM190" s="40"/>
      <c r="DN190" s="40"/>
      <c r="DO190" s="40"/>
      <c r="DP190" s="40"/>
      <c r="DQ190" s="40"/>
      <c r="DR190" s="40"/>
      <c r="DS190" s="40"/>
      <c r="DT190" s="40"/>
      <c r="DU190" s="40"/>
      <c r="DV190" s="50" t="e">
        <f>IF(#REF!&lt;&gt;"",#REF!&amp;",","")</f>
        <v>#REF!</v>
      </c>
      <c r="DW190" s="50" t="e">
        <f>IF(#REF!&lt;&gt;"",#REF!&amp;",","")</f>
        <v>#REF!</v>
      </c>
      <c r="DX190" s="50" t="e">
        <f>IF(#REF!&lt;&gt;"",#REF!&amp;",","")</f>
        <v>#REF!</v>
      </c>
      <c r="DY190" s="50" t="e">
        <f>IF(#REF!="","",CONCATENATE(#REF!,","))</f>
        <v>#REF!</v>
      </c>
      <c r="DZ190" s="50" t="e">
        <f>IF(#REF!="","",CONCATENATE(#REF!,","))</f>
        <v>#REF!</v>
      </c>
      <c r="EA190" s="50" t="e">
        <f>IF(#REF!="","",CONCATENATE(#REF!,","))</f>
        <v>#REF!</v>
      </c>
      <c r="EB190" s="52" t="e">
        <f>IF(#REF!&lt;&gt;"",#REF!&amp;",","")</f>
        <v>#REF!</v>
      </c>
      <c r="EC190" s="52" t="e">
        <f>IF(#REF!&lt;&gt;"",#REF!&amp;",","")</f>
        <v>#REF!</v>
      </c>
      <c r="ED190" s="52" t="e">
        <f>IF(#REF!&lt;&gt;"",#REF!&amp;",","")</f>
        <v>#REF!</v>
      </c>
      <c r="EE190" s="52" t="e">
        <f>IF(#REF!="","",CONCATENATE(#REF!,","))</f>
        <v>#REF!</v>
      </c>
      <c r="EF190" s="52" t="e">
        <f>IF(#REF!="","",CONCATENATE(#REF!,","))</f>
        <v>#REF!</v>
      </c>
      <c r="EG190" s="52" t="e">
        <f>IF(#REF!="","",CONCATENATE(#REF!,","))</f>
        <v>#REF!</v>
      </c>
      <c r="EK190" s="36"/>
      <c r="EW190" s="88">
        <f t="shared" ca="1" si="98"/>
        <v>15</v>
      </c>
    </row>
    <row r="191" spans="1:153" ht="15">
      <c r="A191" s="88">
        <f t="shared" ca="1" si="93"/>
        <v>9</v>
      </c>
      <c r="B191" s="21" t="str">
        <f t="shared" ca="1" si="88"/>
        <v>DB</v>
      </c>
      <c r="C191" s="7" t="str">
        <f t="shared" ca="1" si="124"/>
        <v/>
      </c>
      <c r="D191" s="34">
        <f t="shared" ca="1" si="125"/>
        <v>0</v>
      </c>
      <c r="E191" s="7" t="str">
        <f t="shared" si="126"/>
        <v/>
      </c>
      <c r="F191" s="33" t="str">
        <f t="shared" ca="1" si="89"/>
        <v>R</v>
      </c>
      <c r="G191" s="21">
        <f ca="1">COUNTIF($F$5:$F191,G$4)</f>
        <v>94</v>
      </c>
      <c r="H191" s="21">
        <f ca="1">COUNTIF($F$5:$F191,H$4)</f>
        <v>93</v>
      </c>
      <c r="I191" s="112">
        <f t="shared" ca="1" si="99"/>
        <v>0</v>
      </c>
      <c r="J191" s="112">
        <f t="shared" ca="1" si="100"/>
        <v>1</v>
      </c>
      <c r="K191" s="114" t="str">
        <f ca="1">IF($A191&lt;&gt;"",IF(AND(K190="PB",I191&gt;=$W$2),"Bet",IF(K190&lt;&gt;"",K190,IF(AND(I191=0,MAX(I$5:$I190)&gt;=$W$1),"PB",""))),"")</f>
        <v/>
      </c>
      <c r="L191" s="114" t="str">
        <f ca="1">IF($A191&lt;&gt;"",IF(AND(L190="PB",J191&gt;=$W$2),"Bet",IF(L190&lt;&gt;"",L190,IF(AND(J191=0,MAX(J$5:$J190)&gt;=$W$1),"PB",""))),"")</f>
        <v/>
      </c>
      <c r="M191" s="41">
        <f t="shared" ca="1" si="105"/>
        <v>1</v>
      </c>
      <c r="N191" s="34">
        <f t="shared" ca="1" si="121"/>
        <v>1</v>
      </c>
      <c r="O191" s="43" t="str">
        <f t="shared" ca="1" si="106"/>
        <v/>
      </c>
      <c r="P191" s="43" t="str">
        <f t="shared" ca="1" si="107"/>
        <v/>
      </c>
      <c r="Q191" s="21">
        <f t="shared" ca="1" si="108"/>
        <v>0</v>
      </c>
      <c r="R191" s="66">
        <f t="shared" ca="1" si="109"/>
        <v>0</v>
      </c>
      <c r="S191" s="33" t="str">
        <f t="shared" ca="1" si="90"/>
        <v>O</v>
      </c>
      <c r="T191" s="21">
        <f ca="1">COUNTIF($S$5:$S191,T$4)</f>
        <v>98</v>
      </c>
      <c r="U191" s="21">
        <f ca="1">COUNTIF($S$5:$S191,U$4)</f>
        <v>89</v>
      </c>
      <c r="V191" s="112">
        <f t="shared" ca="1" si="101"/>
        <v>1</v>
      </c>
      <c r="W191" s="112">
        <f t="shared" ca="1" si="102"/>
        <v>0</v>
      </c>
      <c r="X191" s="114" t="str">
        <f ca="1">IF($A191&lt;&gt;"",IF(AND(X190="PB",V191&gt;=$W$2),"Bet",IF(X190&lt;&gt;"",X190,IF(AND(V191=0,MAX($V$5:V190)&gt;=$W$1),"PB",""))),"")</f>
        <v/>
      </c>
      <c r="Y191" s="114" t="str">
        <f ca="1">IF($A191&lt;&gt;"",IF(AND(Y190="PB",W191&gt;=$W$2),"Bet",IF(Y190&lt;&gt;"",Y190,IF(AND(W191=0,MAX($W$5:W190)&gt;=$W$1),"PB",""))),"")</f>
        <v/>
      </c>
      <c r="Z191" s="41">
        <f t="shared" ca="1" si="110"/>
        <v>1</v>
      </c>
      <c r="AA191" s="34">
        <f t="shared" ca="1" si="122"/>
        <v>1</v>
      </c>
      <c r="AB191" s="43" t="str">
        <f t="shared" ca="1" si="111"/>
        <v/>
      </c>
      <c r="AC191" s="43" t="str">
        <f t="shared" ca="1" si="112"/>
        <v/>
      </c>
      <c r="AD191" s="21">
        <f t="shared" ca="1" si="113"/>
        <v>0</v>
      </c>
      <c r="AE191" s="66">
        <f t="shared" ca="1" si="114"/>
        <v>0</v>
      </c>
      <c r="AF191" s="33" t="str">
        <f t="shared" ca="1" si="91"/>
        <v>L</v>
      </c>
      <c r="AG191" s="21">
        <f ca="1">COUNTIF($AF$5:$AF191,AG$4)</f>
        <v>90</v>
      </c>
      <c r="AH191" s="21">
        <f ca="1">COUNTIF($AF$5:$AF191,AH$4)</f>
        <v>97</v>
      </c>
      <c r="AI191" s="112">
        <f t="shared" ca="1" si="103"/>
        <v>2</v>
      </c>
      <c r="AJ191" s="112">
        <f t="shared" ca="1" si="104"/>
        <v>0</v>
      </c>
      <c r="AK191" s="114" t="str">
        <f ca="1">IF($A191&lt;&gt;"",IF(AND(AK190="PB",AI191&gt;=$W$2),"Bet",IF(AK190&lt;&gt;"",AK190,IF(AND(AI191=0,MAX($AI$5:AI190)&gt;=$W$1),"PB",""))),"")</f>
        <v/>
      </c>
      <c r="AL191" s="114" t="str">
        <f ca="1">IF($A191&lt;&gt;"",IF(AND(AL190="PB",AJ191&gt;=$W$2),"Bet",IF(AL190&lt;&gt;"",AL190,IF(AND(AJ191=0,MAX($AJ$5:AJ190)&gt;=$W$1),"PB",""))),"")</f>
        <v/>
      </c>
      <c r="AM191" s="41">
        <f t="shared" ca="1" si="115"/>
        <v>1</v>
      </c>
      <c r="AN191" s="34">
        <f t="shared" ca="1" si="123"/>
        <v>1</v>
      </c>
      <c r="AO191" s="43" t="str">
        <f t="shared" ca="1" si="116"/>
        <v/>
      </c>
      <c r="AP191" s="43" t="str">
        <f t="shared" ca="1" si="117"/>
        <v/>
      </c>
      <c r="AQ191" s="21">
        <f t="shared" ca="1" si="118"/>
        <v>0</v>
      </c>
      <c r="AR191" s="66">
        <f t="shared" ca="1" si="119"/>
        <v>0</v>
      </c>
      <c r="AS191" s="89">
        <f t="shared" ca="1" si="92"/>
        <v>0</v>
      </c>
      <c r="AT191" s="34">
        <f t="shared" ca="1" si="120"/>
        <v>1</v>
      </c>
      <c r="AU191" s="24">
        <f t="shared" ca="1" si="94"/>
        <v>0</v>
      </c>
      <c r="AV191" s="17">
        <f t="shared" ca="1" si="95"/>
        <v>0</v>
      </c>
      <c r="AW191" s="44">
        <f t="shared" ca="1" si="96"/>
        <v>0</v>
      </c>
      <c r="AX191" s="15">
        <f t="shared" ca="1" si="97"/>
        <v>0</v>
      </c>
      <c r="AY191" s="44">
        <f t="shared" ca="1" si="127"/>
        <v>0</v>
      </c>
      <c r="AZ191" s="40"/>
      <c r="BA191" s="40"/>
      <c r="BB191" s="40"/>
      <c r="BC191" s="40"/>
      <c r="BD191" s="40"/>
      <c r="BE191" s="40"/>
      <c r="BF191" s="40"/>
      <c r="BG191" s="40"/>
      <c r="BH191" s="40"/>
      <c r="BI191" s="40"/>
      <c r="BJ191" s="40"/>
      <c r="BK191" s="40"/>
      <c r="BL191" s="40"/>
      <c r="BM191" s="40"/>
      <c r="BN191" s="40"/>
      <c r="BO191" s="40"/>
      <c r="BP191" s="40"/>
      <c r="BQ191" s="40"/>
      <c r="BR191" s="40"/>
      <c r="BS191" s="40"/>
      <c r="BT191" s="40"/>
      <c r="BU191" s="40"/>
      <c r="BV191" s="40"/>
      <c r="BW191" s="40"/>
      <c r="BX191" s="40"/>
      <c r="BY191" s="40"/>
      <c r="BZ191" s="40"/>
      <c r="CA191" s="40"/>
      <c r="CB191" s="40"/>
      <c r="CC191" s="40"/>
      <c r="CD191" s="40"/>
      <c r="CE191" s="40"/>
      <c r="CF191" s="40"/>
      <c r="CG191" s="40"/>
      <c r="CH191" s="40"/>
      <c r="CI191" s="40"/>
      <c r="CJ191" s="40"/>
      <c r="CK191" s="40"/>
      <c r="CL191" s="40"/>
      <c r="CM191" s="40"/>
      <c r="CN191" s="40"/>
      <c r="CO191" s="40"/>
      <c r="CP191" s="40"/>
      <c r="CQ191" s="40"/>
      <c r="CR191" s="40"/>
      <c r="CS191" s="40"/>
      <c r="CT191" s="40"/>
      <c r="CU191" s="40"/>
      <c r="CV191" s="40"/>
      <c r="CW191" s="40"/>
      <c r="CX191" s="40"/>
      <c r="CY191" s="40"/>
      <c r="CZ191" s="40"/>
      <c r="DA191" s="40"/>
      <c r="DB191" s="40"/>
      <c r="DC191" s="40"/>
      <c r="DD191" s="40"/>
      <c r="DE191" s="40"/>
      <c r="DF191" s="40"/>
      <c r="DG191" s="40"/>
      <c r="DH191" s="40"/>
      <c r="DI191" s="40"/>
      <c r="DJ191" s="40"/>
      <c r="DK191" s="40"/>
      <c r="DL191" s="40"/>
      <c r="DM191" s="40"/>
      <c r="DN191" s="40"/>
      <c r="DO191" s="40"/>
      <c r="DP191" s="40"/>
      <c r="DQ191" s="40"/>
      <c r="DR191" s="40"/>
      <c r="DS191" s="40"/>
      <c r="DT191" s="40"/>
      <c r="DU191" s="40"/>
      <c r="DV191" s="50" t="e">
        <f>IF(#REF!&lt;&gt;"",#REF!&amp;",","")</f>
        <v>#REF!</v>
      </c>
      <c r="DW191" s="50" t="e">
        <f>IF(#REF!&lt;&gt;"",#REF!&amp;",","")</f>
        <v>#REF!</v>
      </c>
      <c r="DX191" s="50" t="e">
        <f>IF(#REF!&lt;&gt;"",#REF!&amp;",","")</f>
        <v>#REF!</v>
      </c>
      <c r="DY191" s="50" t="e">
        <f>IF(#REF!="","",CONCATENATE(#REF!,","))</f>
        <v>#REF!</v>
      </c>
      <c r="DZ191" s="50" t="e">
        <f>IF(#REF!="","",CONCATENATE(#REF!,","))</f>
        <v>#REF!</v>
      </c>
      <c r="EA191" s="50" t="e">
        <f>IF(#REF!="","",CONCATENATE(#REF!,","))</f>
        <v>#REF!</v>
      </c>
      <c r="EB191" s="52" t="e">
        <f>IF(#REF!&lt;&gt;"",#REF!&amp;",","")</f>
        <v>#REF!</v>
      </c>
      <c r="EC191" s="52" t="e">
        <f>IF(#REF!&lt;&gt;"",#REF!&amp;",","")</f>
        <v>#REF!</v>
      </c>
      <c r="ED191" s="52" t="e">
        <f>IF(#REF!&lt;&gt;"",#REF!&amp;",","")</f>
        <v>#REF!</v>
      </c>
      <c r="EE191" s="52" t="e">
        <f>IF(#REF!="","",CONCATENATE(#REF!,","))</f>
        <v>#REF!</v>
      </c>
      <c r="EF191" s="52" t="e">
        <f>IF(#REF!="","",CONCATENATE(#REF!,","))</f>
        <v>#REF!</v>
      </c>
      <c r="EG191" s="52" t="e">
        <f>IF(#REF!="","",CONCATENATE(#REF!,","))</f>
        <v>#REF!</v>
      </c>
      <c r="EK191" s="36"/>
      <c r="EW191" s="88">
        <f t="shared" ca="1" si="98"/>
        <v>12</v>
      </c>
    </row>
    <row r="192" spans="1:153" ht="15">
      <c r="A192" s="88">
        <f t="shared" ca="1" si="93"/>
        <v>13</v>
      </c>
      <c r="B192" s="21" t="str">
        <f t="shared" ca="1" si="88"/>
        <v>DB</v>
      </c>
      <c r="C192" s="7" t="str">
        <f t="shared" ca="1" si="124"/>
        <v/>
      </c>
      <c r="D192" s="34">
        <f t="shared" ca="1" si="125"/>
        <v>0</v>
      </c>
      <c r="E192" s="7" t="str">
        <f t="shared" si="126"/>
        <v/>
      </c>
      <c r="F192" s="33" t="str">
        <f t="shared" ca="1" si="89"/>
        <v>B</v>
      </c>
      <c r="G192" s="21">
        <f ca="1">COUNTIF($F$5:$F192,G$4)</f>
        <v>94</v>
      </c>
      <c r="H192" s="21">
        <f ca="1">COUNTIF($F$5:$F192,H$4)</f>
        <v>94</v>
      </c>
      <c r="I192" s="112">
        <f t="shared" ca="1" si="99"/>
        <v>1</v>
      </c>
      <c r="J192" s="112">
        <f t="shared" ca="1" si="100"/>
        <v>0</v>
      </c>
      <c r="K192" s="114" t="str">
        <f ca="1">IF($A192&lt;&gt;"",IF(AND(K191="PB",I192&gt;=$W$2),"Bet",IF(K191&lt;&gt;"",K191,IF(AND(I192=0,MAX(I$5:$I191)&gt;=$W$1),"PB",""))),"")</f>
        <v/>
      </c>
      <c r="L192" s="114" t="str">
        <f ca="1">IF($A192&lt;&gt;"",IF(AND(L191="PB",J192&gt;=$W$2),"Bet",IF(L191&lt;&gt;"",L191,IF(AND(J192=0,MAX(J$5:$J191)&gt;=$W$1),"PB",""))),"")</f>
        <v/>
      </c>
      <c r="M192" s="41">
        <f t="shared" ca="1" si="105"/>
        <v>1</v>
      </c>
      <c r="N192" s="34">
        <f t="shared" ca="1" si="121"/>
        <v>1</v>
      </c>
      <c r="O192" s="43" t="str">
        <f t="shared" ca="1" si="106"/>
        <v/>
      </c>
      <c r="P192" s="43" t="str">
        <f t="shared" ca="1" si="107"/>
        <v/>
      </c>
      <c r="Q192" s="21">
        <f t="shared" ca="1" si="108"/>
        <v>0</v>
      </c>
      <c r="R192" s="66">
        <f t="shared" ca="1" si="109"/>
        <v>0</v>
      </c>
      <c r="S192" s="33" t="str">
        <f t="shared" ca="1" si="90"/>
        <v>O</v>
      </c>
      <c r="T192" s="21">
        <f ca="1">COUNTIF($S$5:$S192,T$4)</f>
        <v>98</v>
      </c>
      <c r="U192" s="21">
        <f ca="1">COUNTIF($S$5:$S192,U$4)</f>
        <v>90</v>
      </c>
      <c r="V192" s="112">
        <f t="shared" ca="1" si="101"/>
        <v>2</v>
      </c>
      <c r="W192" s="112">
        <f t="shared" ca="1" si="102"/>
        <v>0</v>
      </c>
      <c r="X192" s="114" t="str">
        <f ca="1">IF($A192&lt;&gt;"",IF(AND(X191="PB",V192&gt;=$W$2),"Bet",IF(X191&lt;&gt;"",X191,IF(AND(V192=0,MAX($V$5:V191)&gt;=$W$1),"PB",""))),"")</f>
        <v/>
      </c>
      <c r="Y192" s="114" t="str">
        <f ca="1">IF($A192&lt;&gt;"",IF(AND(Y191="PB",W192&gt;=$W$2),"Bet",IF(Y191&lt;&gt;"",Y191,IF(AND(W192=0,MAX($W$5:W191)&gt;=$W$1),"PB",""))),"")</f>
        <v/>
      </c>
      <c r="Z192" s="41">
        <f t="shared" ca="1" si="110"/>
        <v>1</v>
      </c>
      <c r="AA192" s="34">
        <f t="shared" ca="1" si="122"/>
        <v>1</v>
      </c>
      <c r="AB192" s="43" t="str">
        <f t="shared" ca="1" si="111"/>
        <v/>
      </c>
      <c r="AC192" s="43" t="str">
        <f t="shared" ca="1" si="112"/>
        <v/>
      </c>
      <c r="AD192" s="21">
        <f t="shared" ca="1" si="113"/>
        <v>0</v>
      </c>
      <c r="AE192" s="66">
        <f t="shared" ca="1" si="114"/>
        <v>0</v>
      </c>
      <c r="AF192" s="33" t="str">
        <f t="shared" ca="1" si="91"/>
        <v>L</v>
      </c>
      <c r="AG192" s="21">
        <f ca="1">COUNTIF($AF$5:$AF192,AG$4)</f>
        <v>90</v>
      </c>
      <c r="AH192" s="21">
        <f ca="1">COUNTIF($AF$5:$AF192,AH$4)</f>
        <v>98</v>
      </c>
      <c r="AI192" s="112">
        <f t="shared" ca="1" si="103"/>
        <v>3</v>
      </c>
      <c r="AJ192" s="112">
        <f t="shared" ca="1" si="104"/>
        <v>0</v>
      </c>
      <c r="AK192" s="114" t="str">
        <f ca="1">IF($A192&lt;&gt;"",IF(AND(AK191="PB",AI192&gt;=$W$2),"Bet",IF(AK191&lt;&gt;"",AK191,IF(AND(AI192=0,MAX($AI$5:AI191)&gt;=$W$1),"PB",""))),"")</f>
        <v/>
      </c>
      <c r="AL192" s="114" t="str">
        <f ca="1">IF($A192&lt;&gt;"",IF(AND(AL191="PB",AJ192&gt;=$W$2),"Bet",IF(AL191&lt;&gt;"",AL191,IF(AND(AJ192=0,MAX($AJ$5:AJ191)&gt;=$W$1),"PB",""))),"")</f>
        <v/>
      </c>
      <c r="AM192" s="41">
        <f t="shared" ca="1" si="115"/>
        <v>1</v>
      </c>
      <c r="AN192" s="34">
        <f t="shared" ca="1" si="123"/>
        <v>1</v>
      </c>
      <c r="AO192" s="43" t="str">
        <f t="shared" ca="1" si="116"/>
        <v/>
      </c>
      <c r="AP192" s="43" t="str">
        <f t="shared" ca="1" si="117"/>
        <v/>
      </c>
      <c r="AQ192" s="21">
        <f t="shared" ca="1" si="118"/>
        <v>0</v>
      </c>
      <c r="AR192" s="66">
        <f t="shared" ca="1" si="119"/>
        <v>0</v>
      </c>
      <c r="AS192" s="89">
        <f t="shared" ca="1" si="92"/>
        <v>0</v>
      </c>
      <c r="AT192" s="34">
        <f t="shared" ca="1" si="120"/>
        <v>1</v>
      </c>
      <c r="AU192" s="24">
        <f t="shared" ca="1" si="94"/>
        <v>0</v>
      </c>
      <c r="AV192" s="17">
        <f t="shared" ca="1" si="95"/>
        <v>0</v>
      </c>
      <c r="AW192" s="44">
        <f t="shared" ca="1" si="96"/>
        <v>0</v>
      </c>
      <c r="AX192" s="15">
        <f t="shared" ca="1" si="97"/>
        <v>0</v>
      </c>
      <c r="AY192" s="44">
        <f t="shared" ca="1" si="127"/>
        <v>0</v>
      </c>
      <c r="AZ192" s="40"/>
      <c r="BA192" s="40"/>
      <c r="BB192" s="40"/>
      <c r="BC192" s="40"/>
      <c r="BD192" s="40"/>
      <c r="BE192" s="40"/>
      <c r="BF192" s="40"/>
      <c r="BG192" s="40"/>
      <c r="BH192" s="40"/>
      <c r="BI192" s="40"/>
      <c r="BJ192" s="40"/>
      <c r="BK192" s="40"/>
      <c r="BL192" s="40"/>
      <c r="BM192" s="40"/>
      <c r="BN192" s="40"/>
      <c r="BO192" s="40"/>
      <c r="BP192" s="40"/>
      <c r="BQ192" s="40"/>
      <c r="BR192" s="40"/>
      <c r="BS192" s="40"/>
      <c r="BT192" s="40"/>
      <c r="BU192" s="40"/>
      <c r="BV192" s="40"/>
      <c r="BW192" s="40"/>
      <c r="BX192" s="40"/>
      <c r="BY192" s="40"/>
      <c r="BZ192" s="40"/>
      <c r="CA192" s="40"/>
      <c r="CB192" s="40"/>
      <c r="CC192" s="40"/>
      <c r="CD192" s="40"/>
      <c r="CE192" s="40"/>
      <c r="CF192" s="40"/>
      <c r="CG192" s="40"/>
      <c r="CH192" s="40"/>
      <c r="CI192" s="40"/>
      <c r="CJ192" s="40"/>
      <c r="CK192" s="40"/>
      <c r="CL192" s="40"/>
      <c r="CM192" s="40"/>
      <c r="CN192" s="40"/>
      <c r="CO192" s="40"/>
      <c r="CP192" s="40"/>
      <c r="CQ192" s="40"/>
      <c r="CR192" s="40"/>
      <c r="CS192" s="40"/>
      <c r="CT192" s="40"/>
      <c r="CU192" s="40"/>
      <c r="CV192" s="40"/>
      <c r="CW192" s="40"/>
      <c r="CX192" s="40"/>
      <c r="CY192" s="40"/>
      <c r="CZ192" s="40"/>
      <c r="DA192" s="40"/>
      <c r="DB192" s="40"/>
      <c r="DC192" s="40"/>
      <c r="DD192" s="40"/>
      <c r="DE192" s="40"/>
      <c r="DF192" s="40"/>
      <c r="DG192" s="40"/>
      <c r="DH192" s="40"/>
      <c r="DI192" s="40"/>
      <c r="DJ192" s="40"/>
      <c r="DK192" s="40"/>
      <c r="DL192" s="40"/>
      <c r="DM192" s="40"/>
      <c r="DN192" s="40"/>
      <c r="DO192" s="40"/>
      <c r="DP192" s="40"/>
      <c r="DQ192" s="40"/>
      <c r="DR192" s="40"/>
      <c r="DS192" s="40"/>
      <c r="DT192" s="40"/>
      <c r="DU192" s="40"/>
      <c r="DV192" s="50" t="e">
        <f>IF(#REF!&lt;&gt;"",#REF!&amp;",","")</f>
        <v>#REF!</v>
      </c>
      <c r="DW192" s="50" t="e">
        <f>IF(#REF!&lt;&gt;"",#REF!&amp;",","")</f>
        <v>#REF!</v>
      </c>
      <c r="DX192" s="50" t="e">
        <f>IF(#REF!&lt;&gt;"",#REF!&amp;",","")</f>
        <v>#REF!</v>
      </c>
      <c r="DY192" s="50" t="e">
        <f>IF(#REF!="","",CONCATENATE(#REF!,","))</f>
        <v>#REF!</v>
      </c>
      <c r="DZ192" s="50" t="e">
        <f>IF(#REF!="","",CONCATENATE(#REF!,","))</f>
        <v>#REF!</v>
      </c>
      <c r="EA192" s="50" t="e">
        <f>IF(#REF!="","",CONCATENATE(#REF!,","))</f>
        <v>#REF!</v>
      </c>
      <c r="EB192" s="52" t="e">
        <f>IF(#REF!&lt;&gt;"",#REF!&amp;",","")</f>
        <v>#REF!</v>
      </c>
      <c r="EC192" s="52" t="e">
        <f>IF(#REF!&lt;&gt;"",#REF!&amp;",","")</f>
        <v>#REF!</v>
      </c>
      <c r="ED192" s="52" t="e">
        <f>IF(#REF!&lt;&gt;"",#REF!&amp;",","")</f>
        <v>#REF!</v>
      </c>
      <c r="EE192" s="52" t="e">
        <f>IF(#REF!="","",CONCATENATE(#REF!,","))</f>
        <v>#REF!</v>
      </c>
      <c r="EF192" s="52" t="e">
        <f>IF(#REF!="","",CONCATENATE(#REF!,","))</f>
        <v>#REF!</v>
      </c>
      <c r="EG192" s="52" t="e">
        <f>IF(#REF!="","",CONCATENATE(#REF!,","))</f>
        <v>#REF!</v>
      </c>
      <c r="EK192" s="36"/>
      <c r="EW192" s="88">
        <f t="shared" ca="1" si="98"/>
        <v>33</v>
      </c>
    </row>
    <row r="193" spans="1:153" ht="15">
      <c r="A193" s="88">
        <f t="shared" ca="1" si="93"/>
        <v>17</v>
      </c>
      <c r="B193" s="21" t="str">
        <f t="shared" ca="1" si="88"/>
        <v>DB</v>
      </c>
      <c r="C193" s="7" t="str">
        <f t="shared" ca="1" si="124"/>
        <v/>
      </c>
      <c r="D193" s="34">
        <f t="shared" ca="1" si="125"/>
        <v>0</v>
      </c>
      <c r="E193" s="7" t="str">
        <f t="shared" si="126"/>
        <v/>
      </c>
      <c r="F193" s="33" t="str">
        <f t="shared" ca="1" si="89"/>
        <v>B</v>
      </c>
      <c r="G193" s="21">
        <f ca="1">COUNTIF($F$5:$F193,G$4)</f>
        <v>94</v>
      </c>
      <c r="H193" s="21">
        <f ca="1">COUNTIF($F$5:$F193,H$4)</f>
        <v>95</v>
      </c>
      <c r="I193" s="112">
        <f t="shared" ca="1" si="99"/>
        <v>2</v>
      </c>
      <c r="J193" s="112">
        <f t="shared" ca="1" si="100"/>
        <v>0</v>
      </c>
      <c r="K193" s="114" t="str">
        <f ca="1">IF($A193&lt;&gt;"",IF(AND(K192="PB",I193&gt;=$W$2),"Bet",IF(K192&lt;&gt;"",K192,IF(AND(I193=0,MAX(I$5:$I192)&gt;=$W$1),"PB",""))),"")</f>
        <v/>
      </c>
      <c r="L193" s="114" t="str">
        <f ca="1">IF($A193&lt;&gt;"",IF(AND(L192="PB",J193&gt;=$W$2),"Bet",IF(L192&lt;&gt;"",L192,IF(AND(J193=0,MAX(J$5:$J192)&gt;=$W$1),"PB",""))),"")</f>
        <v/>
      </c>
      <c r="M193" s="41">
        <f t="shared" ca="1" si="105"/>
        <v>1</v>
      </c>
      <c r="N193" s="34">
        <f t="shared" ca="1" si="121"/>
        <v>1</v>
      </c>
      <c r="O193" s="43" t="str">
        <f t="shared" ca="1" si="106"/>
        <v/>
      </c>
      <c r="P193" s="43" t="str">
        <f t="shared" ca="1" si="107"/>
        <v/>
      </c>
      <c r="Q193" s="21">
        <f t="shared" ca="1" si="108"/>
        <v>0</v>
      </c>
      <c r="R193" s="66">
        <f t="shared" ca="1" si="109"/>
        <v>0</v>
      </c>
      <c r="S193" s="33" t="str">
        <f t="shared" ca="1" si="90"/>
        <v>O</v>
      </c>
      <c r="T193" s="21">
        <f ca="1">COUNTIF($S$5:$S193,T$4)</f>
        <v>98</v>
      </c>
      <c r="U193" s="21">
        <f ca="1">COUNTIF($S$5:$S193,U$4)</f>
        <v>91</v>
      </c>
      <c r="V193" s="112">
        <f t="shared" ca="1" si="101"/>
        <v>3</v>
      </c>
      <c r="W193" s="112">
        <f t="shared" ca="1" si="102"/>
        <v>0</v>
      </c>
      <c r="X193" s="114" t="str">
        <f ca="1">IF($A193&lt;&gt;"",IF(AND(X192="PB",V193&gt;=$W$2),"Bet",IF(X192&lt;&gt;"",X192,IF(AND(V193=0,MAX($V$5:V192)&gt;=$W$1),"PB",""))),"")</f>
        <v/>
      </c>
      <c r="Y193" s="114" t="str">
        <f ca="1">IF($A193&lt;&gt;"",IF(AND(Y192="PB",W193&gt;=$W$2),"Bet",IF(Y192&lt;&gt;"",Y192,IF(AND(W193=0,MAX($W$5:W192)&gt;=$W$1),"PB",""))),"")</f>
        <v/>
      </c>
      <c r="Z193" s="41">
        <f t="shared" ca="1" si="110"/>
        <v>1</v>
      </c>
      <c r="AA193" s="34">
        <f t="shared" ca="1" si="122"/>
        <v>1</v>
      </c>
      <c r="AB193" s="43" t="str">
        <f t="shared" ca="1" si="111"/>
        <v/>
      </c>
      <c r="AC193" s="43" t="str">
        <f t="shared" ca="1" si="112"/>
        <v/>
      </c>
      <c r="AD193" s="21">
        <f t="shared" ca="1" si="113"/>
        <v>0</v>
      </c>
      <c r="AE193" s="66">
        <f t="shared" ca="1" si="114"/>
        <v>0</v>
      </c>
      <c r="AF193" s="33" t="str">
        <f t="shared" ca="1" si="91"/>
        <v>L</v>
      </c>
      <c r="AG193" s="21">
        <f ca="1">COUNTIF($AF$5:$AF193,AG$4)</f>
        <v>90</v>
      </c>
      <c r="AH193" s="21">
        <f ca="1">COUNTIF($AF$5:$AF193,AH$4)</f>
        <v>99</v>
      </c>
      <c r="AI193" s="112">
        <f t="shared" ca="1" si="103"/>
        <v>4</v>
      </c>
      <c r="AJ193" s="112">
        <f t="shared" ca="1" si="104"/>
        <v>0</v>
      </c>
      <c r="AK193" s="114" t="str">
        <f ca="1">IF($A193&lt;&gt;"",IF(AND(AK192="PB",AI193&gt;=$W$2),"Bet",IF(AK192&lt;&gt;"",AK192,IF(AND(AI193=0,MAX($AI$5:AI192)&gt;=$W$1),"PB",""))),"")</f>
        <v/>
      </c>
      <c r="AL193" s="114" t="str">
        <f ca="1">IF($A193&lt;&gt;"",IF(AND(AL192="PB",AJ193&gt;=$W$2),"Bet",IF(AL192&lt;&gt;"",AL192,IF(AND(AJ193=0,MAX($AJ$5:AJ192)&gt;=$W$1),"PB",""))),"")</f>
        <v/>
      </c>
      <c r="AM193" s="41">
        <f t="shared" ca="1" si="115"/>
        <v>1</v>
      </c>
      <c r="AN193" s="34">
        <f t="shared" ca="1" si="123"/>
        <v>1</v>
      </c>
      <c r="AO193" s="43" t="str">
        <f t="shared" ca="1" si="116"/>
        <v/>
      </c>
      <c r="AP193" s="43" t="str">
        <f t="shared" ca="1" si="117"/>
        <v/>
      </c>
      <c r="AQ193" s="21">
        <f t="shared" ca="1" si="118"/>
        <v>0</v>
      </c>
      <c r="AR193" s="66">
        <f t="shared" ca="1" si="119"/>
        <v>0</v>
      </c>
      <c r="AS193" s="89">
        <f t="shared" ca="1" si="92"/>
        <v>0</v>
      </c>
      <c r="AT193" s="34">
        <f t="shared" ca="1" si="120"/>
        <v>1</v>
      </c>
      <c r="AU193" s="24">
        <f t="shared" ca="1" si="94"/>
        <v>0</v>
      </c>
      <c r="AV193" s="17">
        <f t="shared" ca="1" si="95"/>
        <v>0</v>
      </c>
      <c r="AW193" s="44">
        <f t="shared" ca="1" si="96"/>
        <v>0</v>
      </c>
      <c r="AX193" s="15">
        <f t="shared" ca="1" si="97"/>
        <v>0</v>
      </c>
      <c r="AY193" s="44">
        <f t="shared" ca="1" si="127"/>
        <v>0</v>
      </c>
      <c r="AZ193" s="40"/>
      <c r="BA193" s="40"/>
      <c r="BB193" s="40"/>
      <c r="BC193" s="40"/>
      <c r="BD193" s="40"/>
      <c r="BE193" s="40"/>
      <c r="BF193" s="40"/>
      <c r="BG193" s="40"/>
      <c r="BH193" s="40"/>
      <c r="BI193" s="40"/>
      <c r="BJ193" s="40"/>
      <c r="BK193" s="40"/>
      <c r="BL193" s="40"/>
      <c r="BM193" s="40"/>
      <c r="BN193" s="40"/>
      <c r="BO193" s="40"/>
      <c r="BP193" s="40"/>
      <c r="BQ193" s="40"/>
      <c r="BR193" s="40"/>
      <c r="BS193" s="40"/>
      <c r="BT193" s="40"/>
      <c r="BU193" s="40"/>
      <c r="BV193" s="40"/>
      <c r="BW193" s="40"/>
      <c r="BX193" s="40"/>
      <c r="BY193" s="40"/>
      <c r="BZ193" s="40"/>
      <c r="CA193" s="40"/>
      <c r="CB193" s="40"/>
      <c r="CC193" s="40"/>
      <c r="CD193" s="40"/>
      <c r="CE193" s="40"/>
      <c r="CF193" s="40"/>
      <c r="CG193" s="40"/>
      <c r="CH193" s="40"/>
      <c r="CI193" s="40"/>
      <c r="CJ193" s="40"/>
      <c r="CK193" s="40"/>
      <c r="CL193" s="40"/>
      <c r="CM193" s="40"/>
      <c r="CN193" s="40"/>
      <c r="CO193" s="40"/>
      <c r="CP193" s="40"/>
      <c r="CQ193" s="40"/>
      <c r="CR193" s="40"/>
      <c r="CS193" s="40"/>
      <c r="CT193" s="40"/>
      <c r="CU193" s="40"/>
      <c r="CV193" s="40"/>
      <c r="CW193" s="40"/>
      <c r="CX193" s="40"/>
      <c r="CY193" s="40"/>
      <c r="CZ193" s="40"/>
      <c r="DA193" s="40"/>
      <c r="DB193" s="40"/>
      <c r="DC193" s="40"/>
      <c r="DD193" s="40"/>
      <c r="DE193" s="40"/>
      <c r="DF193" s="40"/>
      <c r="DG193" s="40"/>
      <c r="DH193" s="40"/>
      <c r="DI193" s="40"/>
      <c r="DJ193" s="40"/>
      <c r="DK193" s="40"/>
      <c r="DL193" s="40"/>
      <c r="DM193" s="40"/>
      <c r="DN193" s="40"/>
      <c r="DO193" s="40"/>
      <c r="DP193" s="40"/>
      <c r="DQ193" s="40"/>
      <c r="DR193" s="40"/>
      <c r="DS193" s="40"/>
      <c r="DT193" s="40"/>
      <c r="DU193" s="40"/>
      <c r="DV193" s="50" t="e">
        <f>IF(#REF!&lt;&gt;"",#REF!&amp;",","")</f>
        <v>#REF!</v>
      </c>
      <c r="DW193" s="50" t="e">
        <f>IF(#REF!&lt;&gt;"",#REF!&amp;",","")</f>
        <v>#REF!</v>
      </c>
      <c r="DX193" s="50" t="e">
        <f>IF(#REF!&lt;&gt;"",#REF!&amp;",","")</f>
        <v>#REF!</v>
      </c>
      <c r="DY193" s="50" t="e">
        <f>IF(#REF!="","",CONCATENATE(#REF!,","))</f>
        <v>#REF!</v>
      </c>
      <c r="DZ193" s="50" t="e">
        <f>IF(#REF!="","",CONCATENATE(#REF!,","))</f>
        <v>#REF!</v>
      </c>
      <c r="EA193" s="50" t="e">
        <f>IF(#REF!="","",CONCATENATE(#REF!,","))</f>
        <v>#REF!</v>
      </c>
      <c r="EB193" s="52" t="e">
        <f>IF(#REF!&lt;&gt;"",#REF!&amp;",","")</f>
        <v>#REF!</v>
      </c>
      <c r="EC193" s="52" t="e">
        <f>IF(#REF!&lt;&gt;"",#REF!&amp;",","")</f>
        <v>#REF!</v>
      </c>
      <c r="ED193" s="52" t="e">
        <f>IF(#REF!&lt;&gt;"",#REF!&amp;",","")</f>
        <v>#REF!</v>
      </c>
      <c r="EE193" s="52" t="e">
        <f>IF(#REF!="","",CONCATENATE(#REF!,","))</f>
        <v>#REF!</v>
      </c>
      <c r="EF193" s="52" t="e">
        <f>IF(#REF!="","",CONCATENATE(#REF!,","))</f>
        <v>#REF!</v>
      </c>
      <c r="EG193" s="52" t="e">
        <f>IF(#REF!="","",CONCATENATE(#REF!,","))</f>
        <v>#REF!</v>
      </c>
      <c r="EK193" s="36"/>
      <c r="EW193" s="88">
        <f t="shared" ca="1" si="98"/>
        <v>8</v>
      </c>
    </row>
    <row r="194" spans="1:153" ht="15">
      <c r="A194" s="88">
        <f t="shared" ca="1" si="93"/>
        <v>27</v>
      </c>
      <c r="B194" s="21" t="str">
        <f t="shared" ca="1" si="88"/>
        <v>DB</v>
      </c>
      <c r="C194" s="7" t="str">
        <f t="shared" ca="1" si="124"/>
        <v/>
      </c>
      <c r="D194" s="34">
        <f t="shared" ca="1" si="125"/>
        <v>0</v>
      </c>
      <c r="E194" s="7" t="str">
        <f t="shared" si="126"/>
        <v/>
      </c>
      <c r="F194" s="33" t="str">
        <f t="shared" ca="1" si="89"/>
        <v>R</v>
      </c>
      <c r="G194" s="21">
        <f ca="1">COUNTIF($F$5:$F194,G$4)</f>
        <v>95</v>
      </c>
      <c r="H194" s="21">
        <f ca="1">COUNTIF($F$5:$F194,H$4)</f>
        <v>95</v>
      </c>
      <c r="I194" s="112">
        <f t="shared" ca="1" si="99"/>
        <v>0</v>
      </c>
      <c r="J194" s="112">
        <f t="shared" ca="1" si="100"/>
        <v>1</v>
      </c>
      <c r="K194" s="114" t="str">
        <f ca="1">IF($A194&lt;&gt;"",IF(AND(K193="PB",I194&gt;=$W$2),"Bet",IF(K193&lt;&gt;"",K193,IF(AND(I194=0,MAX(I$5:$I193)&gt;=$W$1),"PB",""))),"")</f>
        <v/>
      </c>
      <c r="L194" s="114" t="str">
        <f ca="1">IF($A194&lt;&gt;"",IF(AND(L193="PB",J194&gt;=$W$2),"Bet",IF(L193&lt;&gt;"",L193,IF(AND(J194=0,MAX(J$5:$J193)&gt;=$W$1),"PB",""))),"")</f>
        <v/>
      </c>
      <c r="M194" s="41">
        <f t="shared" ca="1" si="105"/>
        <v>1</v>
      </c>
      <c r="N194" s="34">
        <f t="shared" ca="1" si="121"/>
        <v>1</v>
      </c>
      <c r="O194" s="43" t="str">
        <f t="shared" ca="1" si="106"/>
        <v/>
      </c>
      <c r="P194" s="43" t="str">
        <f t="shared" ca="1" si="107"/>
        <v/>
      </c>
      <c r="Q194" s="21">
        <f t="shared" ca="1" si="108"/>
        <v>0</v>
      </c>
      <c r="R194" s="66">
        <f t="shared" ca="1" si="109"/>
        <v>0</v>
      </c>
      <c r="S194" s="33" t="str">
        <f t="shared" ca="1" si="90"/>
        <v>O</v>
      </c>
      <c r="T194" s="21">
        <f ca="1">COUNTIF($S$5:$S194,T$4)</f>
        <v>98</v>
      </c>
      <c r="U194" s="21">
        <f ca="1">COUNTIF($S$5:$S194,U$4)</f>
        <v>92</v>
      </c>
      <c r="V194" s="112">
        <f t="shared" ca="1" si="101"/>
        <v>4</v>
      </c>
      <c r="W194" s="112">
        <f t="shared" ca="1" si="102"/>
        <v>0</v>
      </c>
      <c r="X194" s="114" t="str">
        <f ca="1">IF($A194&lt;&gt;"",IF(AND(X193="PB",V194&gt;=$W$2),"Bet",IF(X193&lt;&gt;"",X193,IF(AND(V194=0,MAX($V$5:V193)&gt;=$W$1),"PB",""))),"")</f>
        <v/>
      </c>
      <c r="Y194" s="114" t="str">
        <f ca="1">IF($A194&lt;&gt;"",IF(AND(Y193="PB",W194&gt;=$W$2),"Bet",IF(Y193&lt;&gt;"",Y193,IF(AND(W194=0,MAX($W$5:W193)&gt;=$W$1),"PB",""))),"")</f>
        <v/>
      </c>
      <c r="Z194" s="41">
        <f t="shared" ca="1" si="110"/>
        <v>1</v>
      </c>
      <c r="AA194" s="34">
        <f t="shared" ca="1" si="122"/>
        <v>1</v>
      </c>
      <c r="AB194" s="43" t="str">
        <f t="shared" ca="1" si="111"/>
        <v/>
      </c>
      <c r="AC194" s="43" t="str">
        <f t="shared" ca="1" si="112"/>
        <v/>
      </c>
      <c r="AD194" s="21">
        <f t="shared" ca="1" si="113"/>
        <v>0</v>
      </c>
      <c r="AE194" s="66">
        <f t="shared" ca="1" si="114"/>
        <v>0</v>
      </c>
      <c r="AF194" s="33" t="str">
        <f t="shared" ca="1" si="91"/>
        <v>H</v>
      </c>
      <c r="AG194" s="21">
        <f ca="1">COUNTIF($AF$5:$AF194,AG$4)</f>
        <v>91</v>
      </c>
      <c r="AH194" s="21">
        <f ca="1">COUNTIF($AF$5:$AF194,AH$4)</f>
        <v>99</v>
      </c>
      <c r="AI194" s="112">
        <f t="shared" ca="1" si="103"/>
        <v>0</v>
      </c>
      <c r="AJ194" s="112">
        <f t="shared" ca="1" si="104"/>
        <v>1</v>
      </c>
      <c r="AK194" s="114" t="str">
        <f ca="1">IF($A194&lt;&gt;"",IF(AND(AK193="PB",AI194&gt;=$W$2),"Bet",IF(AK193&lt;&gt;"",AK193,IF(AND(AI194=0,MAX($AI$5:AI193)&gt;=$W$1),"PB",""))),"")</f>
        <v/>
      </c>
      <c r="AL194" s="114" t="str">
        <f ca="1">IF($A194&lt;&gt;"",IF(AND(AL193="PB",AJ194&gt;=$W$2),"Bet",IF(AL193&lt;&gt;"",AL193,IF(AND(AJ194=0,MAX($AJ$5:AJ193)&gt;=$W$1),"PB",""))),"")</f>
        <v/>
      </c>
      <c r="AM194" s="41">
        <f t="shared" ca="1" si="115"/>
        <v>1</v>
      </c>
      <c r="AN194" s="34">
        <f t="shared" ca="1" si="123"/>
        <v>1</v>
      </c>
      <c r="AO194" s="43" t="str">
        <f t="shared" ca="1" si="116"/>
        <v/>
      </c>
      <c r="AP194" s="43" t="str">
        <f t="shared" ca="1" si="117"/>
        <v/>
      </c>
      <c r="AQ194" s="21">
        <f t="shared" ca="1" si="118"/>
        <v>0</v>
      </c>
      <c r="AR194" s="66">
        <f t="shared" ca="1" si="119"/>
        <v>0</v>
      </c>
      <c r="AS194" s="89">
        <f t="shared" ca="1" si="92"/>
        <v>0</v>
      </c>
      <c r="AT194" s="34">
        <f t="shared" ca="1" si="120"/>
        <v>1</v>
      </c>
      <c r="AU194" s="24">
        <f t="shared" ca="1" si="94"/>
        <v>0</v>
      </c>
      <c r="AV194" s="17">
        <f t="shared" ca="1" si="95"/>
        <v>0</v>
      </c>
      <c r="AW194" s="44">
        <f t="shared" ca="1" si="96"/>
        <v>0</v>
      </c>
      <c r="AX194" s="15">
        <f t="shared" ca="1" si="97"/>
        <v>0</v>
      </c>
      <c r="AY194" s="44">
        <f t="shared" ca="1" si="127"/>
        <v>0</v>
      </c>
      <c r="AZ194" s="40"/>
      <c r="BA194" s="40"/>
      <c r="BB194" s="40"/>
      <c r="BC194" s="40"/>
      <c r="BD194" s="40"/>
      <c r="BE194" s="40"/>
      <c r="BF194" s="40"/>
      <c r="BG194" s="40"/>
      <c r="BH194" s="40"/>
      <c r="BI194" s="40"/>
      <c r="BJ194" s="40"/>
      <c r="BK194" s="40"/>
      <c r="BL194" s="40"/>
      <c r="BM194" s="40"/>
      <c r="BN194" s="40"/>
      <c r="BO194" s="40"/>
      <c r="BP194" s="40"/>
      <c r="BQ194" s="40"/>
      <c r="BR194" s="40"/>
      <c r="BS194" s="40"/>
      <c r="BT194" s="40"/>
      <c r="BU194" s="40"/>
      <c r="BV194" s="40"/>
      <c r="BW194" s="40"/>
      <c r="BX194" s="40"/>
      <c r="BY194" s="40"/>
      <c r="BZ194" s="40"/>
      <c r="CA194" s="40"/>
      <c r="CB194" s="40"/>
      <c r="CC194" s="40"/>
      <c r="CD194" s="40"/>
      <c r="CE194" s="40"/>
      <c r="CF194" s="40"/>
      <c r="CG194" s="40"/>
      <c r="CH194" s="40"/>
      <c r="CI194" s="40"/>
      <c r="CJ194" s="40"/>
      <c r="CK194" s="40"/>
      <c r="CL194" s="40"/>
      <c r="CM194" s="40"/>
      <c r="CN194" s="40"/>
      <c r="CO194" s="40"/>
      <c r="CP194" s="40"/>
      <c r="CQ194" s="40"/>
      <c r="CR194" s="40"/>
      <c r="CS194" s="40"/>
      <c r="CT194" s="40"/>
      <c r="CU194" s="40"/>
      <c r="CV194" s="40"/>
      <c r="CW194" s="40"/>
      <c r="CX194" s="40"/>
      <c r="CY194" s="40"/>
      <c r="CZ194" s="40"/>
      <c r="DA194" s="40"/>
      <c r="DB194" s="40"/>
      <c r="DC194" s="40"/>
      <c r="DD194" s="40"/>
      <c r="DE194" s="40"/>
      <c r="DF194" s="40"/>
      <c r="DG194" s="40"/>
      <c r="DH194" s="40"/>
      <c r="DI194" s="40"/>
      <c r="DJ194" s="40"/>
      <c r="DK194" s="40"/>
      <c r="DL194" s="40"/>
      <c r="DM194" s="40"/>
      <c r="DN194" s="40"/>
      <c r="DO194" s="40"/>
      <c r="DP194" s="40"/>
      <c r="DQ194" s="40"/>
      <c r="DR194" s="40"/>
      <c r="DS194" s="40"/>
      <c r="DT194" s="40"/>
      <c r="DU194" s="40"/>
      <c r="DV194" s="50" t="e">
        <f>IF(#REF!&lt;&gt;"",#REF!&amp;",","")</f>
        <v>#REF!</v>
      </c>
      <c r="DW194" s="50" t="e">
        <f>IF(#REF!&lt;&gt;"",#REF!&amp;",","")</f>
        <v>#REF!</v>
      </c>
      <c r="DX194" s="50" t="e">
        <f>IF(#REF!&lt;&gt;"",#REF!&amp;",","")</f>
        <v>#REF!</v>
      </c>
      <c r="DY194" s="50" t="e">
        <f>IF(#REF!="","",CONCATENATE(#REF!,","))</f>
        <v>#REF!</v>
      </c>
      <c r="DZ194" s="50" t="e">
        <f>IF(#REF!="","",CONCATENATE(#REF!,","))</f>
        <v>#REF!</v>
      </c>
      <c r="EA194" s="50" t="e">
        <f>IF(#REF!="","",CONCATENATE(#REF!,","))</f>
        <v>#REF!</v>
      </c>
      <c r="EB194" s="52" t="e">
        <f>IF(#REF!&lt;&gt;"",#REF!&amp;",","")</f>
        <v>#REF!</v>
      </c>
      <c r="EC194" s="52" t="e">
        <f>IF(#REF!&lt;&gt;"",#REF!&amp;",","")</f>
        <v>#REF!</v>
      </c>
      <c r="ED194" s="52" t="e">
        <f>IF(#REF!&lt;&gt;"",#REF!&amp;",","")</f>
        <v>#REF!</v>
      </c>
      <c r="EE194" s="52" t="e">
        <f>IF(#REF!="","",CONCATENATE(#REF!,","))</f>
        <v>#REF!</v>
      </c>
      <c r="EF194" s="52" t="e">
        <f>IF(#REF!="","",CONCATENATE(#REF!,","))</f>
        <v>#REF!</v>
      </c>
      <c r="EG194" s="52" t="e">
        <f>IF(#REF!="","",CONCATENATE(#REF!,","))</f>
        <v>#REF!</v>
      </c>
      <c r="EK194" s="36"/>
      <c r="EW194" s="88">
        <f t="shared" ca="1" si="98"/>
        <v>35</v>
      </c>
    </row>
    <row r="195" spans="1:153" ht="15">
      <c r="A195" s="88">
        <f t="shared" ca="1" si="93"/>
        <v>0</v>
      </c>
      <c r="B195" s="21" t="str">
        <f t="shared" ca="1" si="88"/>
        <v>DB</v>
      </c>
      <c r="C195" s="7" t="str">
        <f t="shared" ca="1" si="124"/>
        <v/>
      </c>
      <c r="D195" s="34">
        <f t="shared" ca="1" si="125"/>
        <v>0</v>
      </c>
      <c r="E195" s="7" t="str">
        <f t="shared" si="126"/>
        <v/>
      </c>
      <c r="F195" s="33" t="str">
        <f t="shared" ca="1" si="89"/>
        <v>R</v>
      </c>
      <c r="G195" s="21">
        <f ca="1">COUNTIF($F$5:$F195,G$4)</f>
        <v>96</v>
      </c>
      <c r="H195" s="21">
        <f ca="1">COUNTIF($F$5:$F195,H$4)</f>
        <v>95</v>
      </c>
      <c r="I195" s="112">
        <f t="shared" ca="1" si="99"/>
        <v>0</v>
      </c>
      <c r="J195" s="112">
        <f t="shared" ca="1" si="100"/>
        <v>0</v>
      </c>
      <c r="K195" s="114" t="str">
        <f ca="1">IF($A195&lt;&gt;"",IF(AND(K194="PB",I195&gt;=$W$2),"Bet",IF(K194&lt;&gt;"",K194,IF(AND(I195=0,MAX(I$5:$I194)&gt;=$W$1),"PB",""))),"")</f>
        <v/>
      </c>
      <c r="L195" s="114" t="str">
        <f ca="1">IF($A195&lt;&gt;"",IF(AND(L194="PB",J195&gt;=$W$2),"Bet",IF(L194&lt;&gt;"",L194,IF(AND(J195=0,MAX(J$5:$J194)&gt;=$W$1),"PB",""))),"")</f>
        <v/>
      </c>
      <c r="M195" s="41">
        <f t="shared" ca="1" si="105"/>
        <v>1</v>
      </c>
      <c r="N195" s="34">
        <f t="shared" ca="1" si="121"/>
        <v>1</v>
      </c>
      <c r="O195" s="43" t="str">
        <f t="shared" ca="1" si="106"/>
        <v/>
      </c>
      <c r="P195" s="43" t="str">
        <f t="shared" ca="1" si="107"/>
        <v/>
      </c>
      <c r="Q195" s="21">
        <f t="shared" ca="1" si="108"/>
        <v>0</v>
      </c>
      <c r="R195" s="66">
        <f t="shared" ca="1" si="109"/>
        <v>0</v>
      </c>
      <c r="S195" s="33" t="str">
        <f t="shared" ca="1" si="90"/>
        <v>E</v>
      </c>
      <c r="T195" s="21">
        <f ca="1">COUNTIF($S$5:$S195,T$4)</f>
        <v>99</v>
      </c>
      <c r="U195" s="21">
        <f ca="1">COUNTIF($S$5:$S195,U$4)</f>
        <v>92</v>
      </c>
      <c r="V195" s="112">
        <f t="shared" ca="1" si="101"/>
        <v>0</v>
      </c>
      <c r="W195" s="112">
        <f t="shared" ca="1" si="102"/>
        <v>0</v>
      </c>
      <c r="X195" s="114" t="str">
        <f ca="1">IF($A195&lt;&gt;"",IF(AND(X194="PB",V195&gt;=$W$2),"Bet",IF(X194&lt;&gt;"",X194,IF(AND(V195=0,MAX($V$5:V194)&gt;=$W$1),"PB",""))),"")</f>
        <v/>
      </c>
      <c r="Y195" s="114" t="str">
        <f ca="1">IF($A195&lt;&gt;"",IF(AND(Y194="PB",W195&gt;=$W$2),"Bet",IF(Y194&lt;&gt;"",Y194,IF(AND(W195=0,MAX($W$5:W194)&gt;=$W$1),"PB",""))),"")</f>
        <v/>
      </c>
      <c r="Z195" s="41">
        <f t="shared" ca="1" si="110"/>
        <v>1</v>
      </c>
      <c r="AA195" s="34">
        <f t="shared" ca="1" si="122"/>
        <v>1</v>
      </c>
      <c r="AB195" s="43" t="str">
        <f t="shared" ca="1" si="111"/>
        <v/>
      </c>
      <c r="AC195" s="43" t="str">
        <f t="shared" ca="1" si="112"/>
        <v/>
      </c>
      <c r="AD195" s="21">
        <f t="shared" ca="1" si="113"/>
        <v>0</v>
      </c>
      <c r="AE195" s="66">
        <f t="shared" ca="1" si="114"/>
        <v>0</v>
      </c>
      <c r="AF195" s="33" t="str">
        <f t="shared" ca="1" si="91"/>
        <v>L</v>
      </c>
      <c r="AG195" s="21">
        <f ca="1">COUNTIF($AF$5:$AF195,AG$4)</f>
        <v>91</v>
      </c>
      <c r="AH195" s="21">
        <f ca="1">COUNTIF($AF$5:$AF195,AH$4)</f>
        <v>100</v>
      </c>
      <c r="AI195" s="112">
        <f t="shared" ca="1" si="103"/>
        <v>0</v>
      </c>
      <c r="AJ195" s="112">
        <f t="shared" ca="1" si="104"/>
        <v>0</v>
      </c>
      <c r="AK195" s="114" t="str">
        <f ca="1">IF($A195&lt;&gt;"",IF(AND(AK194="PB",AI195&gt;=$W$2),"Bet",IF(AK194&lt;&gt;"",AK194,IF(AND(AI195=0,MAX($AI$5:AI194)&gt;=$W$1),"PB",""))),"")</f>
        <v/>
      </c>
      <c r="AL195" s="114" t="str">
        <f ca="1">IF($A195&lt;&gt;"",IF(AND(AL194="PB",AJ195&gt;=$W$2),"Bet",IF(AL194&lt;&gt;"",AL194,IF(AND(AJ195=0,MAX($AJ$5:AJ194)&gt;=$W$1),"PB",""))),"")</f>
        <v/>
      </c>
      <c r="AM195" s="41">
        <f t="shared" ca="1" si="115"/>
        <v>1</v>
      </c>
      <c r="AN195" s="34">
        <f t="shared" ca="1" si="123"/>
        <v>1</v>
      </c>
      <c r="AO195" s="43" t="str">
        <f t="shared" ca="1" si="116"/>
        <v/>
      </c>
      <c r="AP195" s="43" t="str">
        <f t="shared" ca="1" si="117"/>
        <v/>
      </c>
      <c r="AQ195" s="21">
        <f t="shared" ca="1" si="118"/>
        <v>0</v>
      </c>
      <c r="AR195" s="66">
        <f t="shared" ca="1" si="119"/>
        <v>0</v>
      </c>
      <c r="AS195" s="89">
        <f t="shared" ca="1" si="92"/>
        <v>0</v>
      </c>
      <c r="AT195" s="34">
        <f t="shared" ca="1" si="120"/>
        <v>1</v>
      </c>
      <c r="AU195" s="24">
        <f t="shared" ca="1" si="94"/>
        <v>0</v>
      </c>
      <c r="AV195" s="17">
        <f t="shared" ca="1" si="95"/>
        <v>0</v>
      </c>
      <c r="AW195" s="44">
        <f t="shared" ca="1" si="96"/>
        <v>0</v>
      </c>
      <c r="AX195" s="15">
        <f t="shared" ca="1" si="97"/>
        <v>0</v>
      </c>
      <c r="AY195" s="44">
        <f t="shared" ca="1" si="127"/>
        <v>0</v>
      </c>
      <c r="AZ195" s="40"/>
      <c r="BA195" s="40"/>
      <c r="BB195" s="40"/>
      <c r="BC195" s="40"/>
      <c r="BD195" s="40"/>
      <c r="BE195" s="40"/>
      <c r="BF195" s="40"/>
      <c r="BG195" s="40"/>
      <c r="BH195" s="40"/>
      <c r="BI195" s="40"/>
      <c r="BJ195" s="40"/>
      <c r="BK195" s="40"/>
      <c r="BL195" s="40"/>
      <c r="BM195" s="40"/>
      <c r="BN195" s="40"/>
      <c r="BO195" s="40"/>
      <c r="BP195" s="40"/>
      <c r="BQ195" s="40"/>
      <c r="BR195" s="40"/>
      <c r="BS195" s="40"/>
      <c r="BT195" s="40"/>
      <c r="BU195" s="40"/>
      <c r="BV195" s="40"/>
      <c r="BW195" s="40"/>
      <c r="BX195" s="40"/>
      <c r="BY195" s="40"/>
      <c r="BZ195" s="40"/>
      <c r="CA195" s="40"/>
      <c r="CB195" s="40"/>
      <c r="CC195" s="40"/>
      <c r="CD195" s="40"/>
      <c r="CE195" s="40"/>
      <c r="CF195" s="40"/>
      <c r="CG195" s="40"/>
      <c r="CH195" s="40"/>
      <c r="CI195" s="40"/>
      <c r="CJ195" s="40"/>
      <c r="CK195" s="40"/>
      <c r="CL195" s="40"/>
      <c r="CM195" s="40"/>
      <c r="CN195" s="40"/>
      <c r="CO195" s="40"/>
      <c r="CP195" s="40"/>
      <c r="CQ195" s="40"/>
      <c r="CR195" s="40"/>
      <c r="CS195" s="40"/>
      <c r="CT195" s="40"/>
      <c r="CU195" s="40"/>
      <c r="CV195" s="40"/>
      <c r="CW195" s="40"/>
      <c r="CX195" s="40"/>
      <c r="CY195" s="40"/>
      <c r="CZ195" s="40"/>
      <c r="DA195" s="40"/>
      <c r="DB195" s="40"/>
      <c r="DC195" s="40"/>
      <c r="DD195" s="40"/>
      <c r="DE195" s="40"/>
      <c r="DF195" s="40"/>
      <c r="DG195" s="40"/>
      <c r="DH195" s="40"/>
      <c r="DI195" s="40"/>
      <c r="DJ195" s="40"/>
      <c r="DK195" s="40"/>
      <c r="DL195" s="40"/>
      <c r="DM195" s="40"/>
      <c r="DN195" s="40"/>
      <c r="DO195" s="40"/>
      <c r="DP195" s="40"/>
      <c r="DQ195" s="40"/>
      <c r="DR195" s="40"/>
      <c r="DS195" s="40"/>
      <c r="DT195" s="40"/>
      <c r="DU195" s="40"/>
      <c r="DV195" s="50" t="e">
        <f>IF(#REF!&lt;&gt;"",#REF!&amp;",","")</f>
        <v>#REF!</v>
      </c>
      <c r="DW195" s="50" t="e">
        <f>IF(#REF!&lt;&gt;"",#REF!&amp;",","")</f>
        <v>#REF!</v>
      </c>
      <c r="DX195" s="50" t="e">
        <f>IF(#REF!&lt;&gt;"",#REF!&amp;",","")</f>
        <v>#REF!</v>
      </c>
      <c r="DY195" s="50" t="e">
        <f>IF(#REF!="","",CONCATENATE(#REF!,","))</f>
        <v>#REF!</v>
      </c>
      <c r="DZ195" s="50" t="e">
        <f>IF(#REF!="","",CONCATENATE(#REF!,","))</f>
        <v>#REF!</v>
      </c>
      <c r="EA195" s="50" t="e">
        <f>IF(#REF!="","",CONCATENATE(#REF!,","))</f>
        <v>#REF!</v>
      </c>
      <c r="EB195" s="52" t="e">
        <f>IF(#REF!&lt;&gt;"",#REF!&amp;",","")</f>
        <v>#REF!</v>
      </c>
      <c r="EC195" s="52" t="e">
        <f>IF(#REF!&lt;&gt;"",#REF!&amp;",","")</f>
        <v>#REF!</v>
      </c>
      <c r="ED195" s="52" t="e">
        <f>IF(#REF!&lt;&gt;"",#REF!&amp;",","")</f>
        <v>#REF!</v>
      </c>
      <c r="EE195" s="52" t="e">
        <f>IF(#REF!="","",CONCATENATE(#REF!,","))</f>
        <v>#REF!</v>
      </c>
      <c r="EF195" s="52" t="e">
        <f>IF(#REF!="","",CONCATENATE(#REF!,","))</f>
        <v>#REF!</v>
      </c>
      <c r="EG195" s="52" t="e">
        <f>IF(#REF!="","",CONCATENATE(#REF!,","))</f>
        <v>#REF!</v>
      </c>
      <c r="EK195" s="36"/>
      <c r="EW195" s="88">
        <f t="shared" ca="1" si="98"/>
        <v>30</v>
      </c>
    </row>
    <row r="196" spans="1:153" ht="15">
      <c r="A196" s="88">
        <f t="shared" ca="1" si="93"/>
        <v>0</v>
      </c>
      <c r="B196" s="21" t="str">
        <f t="shared" ca="1" si="88"/>
        <v>DB</v>
      </c>
      <c r="C196" s="7" t="str">
        <f t="shared" ca="1" si="124"/>
        <v/>
      </c>
      <c r="D196" s="34">
        <f t="shared" ca="1" si="125"/>
        <v>0</v>
      </c>
      <c r="E196" s="7" t="str">
        <f t="shared" si="126"/>
        <v/>
      </c>
      <c r="F196" s="33" t="str">
        <f t="shared" ca="1" si="89"/>
        <v>R</v>
      </c>
      <c r="G196" s="21">
        <f ca="1">COUNTIF($F$5:$F196,G$4)</f>
        <v>97</v>
      </c>
      <c r="H196" s="21">
        <f ca="1">COUNTIF($F$5:$F196,H$4)</f>
        <v>95</v>
      </c>
      <c r="I196" s="112">
        <f t="shared" ca="1" si="99"/>
        <v>0</v>
      </c>
      <c r="J196" s="112">
        <f t="shared" ca="1" si="100"/>
        <v>0</v>
      </c>
      <c r="K196" s="114" t="str">
        <f ca="1">IF($A196&lt;&gt;"",IF(AND(K195="PB",I196&gt;=$W$2),"Bet",IF(K195&lt;&gt;"",K195,IF(AND(I196=0,MAX(I$5:$I195)&gt;=$W$1),"PB",""))),"")</f>
        <v/>
      </c>
      <c r="L196" s="114" t="str">
        <f ca="1">IF($A196&lt;&gt;"",IF(AND(L195="PB",J196&gt;=$W$2),"Bet",IF(L195&lt;&gt;"",L195,IF(AND(J196=0,MAX(J$5:$J195)&gt;=$W$1),"PB",""))),"")</f>
        <v/>
      </c>
      <c r="M196" s="41">
        <f t="shared" ca="1" si="105"/>
        <v>1</v>
      </c>
      <c r="N196" s="34">
        <f t="shared" ca="1" si="121"/>
        <v>1</v>
      </c>
      <c r="O196" s="43" t="str">
        <f t="shared" ca="1" si="106"/>
        <v/>
      </c>
      <c r="P196" s="43" t="str">
        <f t="shared" ca="1" si="107"/>
        <v/>
      </c>
      <c r="Q196" s="21">
        <f t="shared" ca="1" si="108"/>
        <v>0</v>
      </c>
      <c r="R196" s="66">
        <f t="shared" ca="1" si="109"/>
        <v>0</v>
      </c>
      <c r="S196" s="33" t="str">
        <f t="shared" ca="1" si="90"/>
        <v>E</v>
      </c>
      <c r="T196" s="21">
        <f ca="1">COUNTIF($S$5:$S196,T$4)</f>
        <v>100</v>
      </c>
      <c r="U196" s="21">
        <f ca="1">COUNTIF($S$5:$S196,U$4)</f>
        <v>92</v>
      </c>
      <c r="V196" s="112">
        <f t="shared" ca="1" si="101"/>
        <v>0</v>
      </c>
      <c r="W196" s="112">
        <f t="shared" ca="1" si="102"/>
        <v>0</v>
      </c>
      <c r="X196" s="114" t="str">
        <f ca="1">IF($A196&lt;&gt;"",IF(AND(X195="PB",V196&gt;=$W$2),"Bet",IF(X195&lt;&gt;"",X195,IF(AND(V196=0,MAX($V$5:V195)&gt;=$W$1),"PB",""))),"")</f>
        <v/>
      </c>
      <c r="Y196" s="114" t="str">
        <f ca="1">IF($A196&lt;&gt;"",IF(AND(Y195="PB",W196&gt;=$W$2),"Bet",IF(Y195&lt;&gt;"",Y195,IF(AND(W196=0,MAX($W$5:W195)&gt;=$W$1),"PB",""))),"")</f>
        <v/>
      </c>
      <c r="Z196" s="41">
        <f t="shared" ca="1" si="110"/>
        <v>1</v>
      </c>
      <c r="AA196" s="34">
        <f t="shared" ca="1" si="122"/>
        <v>1</v>
      </c>
      <c r="AB196" s="43" t="str">
        <f t="shared" ca="1" si="111"/>
        <v/>
      </c>
      <c r="AC196" s="43" t="str">
        <f t="shared" ca="1" si="112"/>
        <v/>
      </c>
      <c r="AD196" s="21">
        <f t="shared" ca="1" si="113"/>
        <v>0</v>
      </c>
      <c r="AE196" s="66">
        <f t="shared" ca="1" si="114"/>
        <v>0</v>
      </c>
      <c r="AF196" s="33" t="str">
        <f t="shared" ca="1" si="91"/>
        <v>L</v>
      </c>
      <c r="AG196" s="21">
        <f ca="1">COUNTIF($AF$5:$AF196,AG$4)</f>
        <v>91</v>
      </c>
      <c r="AH196" s="21">
        <f ca="1">COUNTIF($AF$5:$AF196,AH$4)</f>
        <v>101</v>
      </c>
      <c r="AI196" s="112">
        <f t="shared" ca="1" si="103"/>
        <v>0</v>
      </c>
      <c r="AJ196" s="112">
        <f t="shared" ca="1" si="104"/>
        <v>0</v>
      </c>
      <c r="AK196" s="114" t="str">
        <f ca="1">IF($A196&lt;&gt;"",IF(AND(AK195="PB",AI196&gt;=$W$2),"Bet",IF(AK195&lt;&gt;"",AK195,IF(AND(AI196=0,MAX($AI$5:AI195)&gt;=$W$1),"PB",""))),"")</f>
        <v/>
      </c>
      <c r="AL196" s="114" t="str">
        <f ca="1">IF($A196&lt;&gt;"",IF(AND(AL195="PB",AJ196&gt;=$W$2),"Bet",IF(AL195&lt;&gt;"",AL195,IF(AND(AJ196=0,MAX($AJ$5:AJ195)&gt;=$W$1),"PB",""))),"")</f>
        <v/>
      </c>
      <c r="AM196" s="41">
        <f t="shared" ca="1" si="115"/>
        <v>1</v>
      </c>
      <c r="AN196" s="34">
        <f t="shared" ca="1" si="123"/>
        <v>1</v>
      </c>
      <c r="AO196" s="43" t="str">
        <f t="shared" ca="1" si="116"/>
        <v/>
      </c>
      <c r="AP196" s="43" t="str">
        <f t="shared" ca="1" si="117"/>
        <v/>
      </c>
      <c r="AQ196" s="21">
        <f t="shared" ca="1" si="118"/>
        <v>0</v>
      </c>
      <c r="AR196" s="66">
        <f t="shared" ca="1" si="119"/>
        <v>0</v>
      </c>
      <c r="AS196" s="89">
        <f t="shared" ca="1" si="92"/>
        <v>0</v>
      </c>
      <c r="AT196" s="34">
        <f t="shared" ca="1" si="120"/>
        <v>1</v>
      </c>
      <c r="AU196" s="24">
        <f t="shared" ca="1" si="94"/>
        <v>0</v>
      </c>
      <c r="AV196" s="17">
        <f t="shared" ca="1" si="95"/>
        <v>0</v>
      </c>
      <c r="AW196" s="44">
        <f t="shared" ca="1" si="96"/>
        <v>0</v>
      </c>
      <c r="AX196" s="15">
        <f t="shared" ca="1" si="97"/>
        <v>0</v>
      </c>
      <c r="AY196" s="44">
        <f t="shared" ca="1" si="127"/>
        <v>0</v>
      </c>
      <c r="AZ196" s="40"/>
      <c r="BA196" s="40"/>
      <c r="BB196" s="40"/>
      <c r="BC196" s="40"/>
      <c r="BD196" s="40"/>
      <c r="BE196" s="40"/>
      <c r="BF196" s="40"/>
      <c r="BG196" s="40"/>
      <c r="BH196" s="40"/>
      <c r="BI196" s="40"/>
      <c r="BJ196" s="40"/>
      <c r="BK196" s="40"/>
      <c r="BL196" s="40"/>
      <c r="BM196" s="40"/>
      <c r="BN196" s="40"/>
      <c r="BO196" s="40"/>
      <c r="BP196" s="40"/>
      <c r="BQ196" s="40"/>
      <c r="BR196" s="40"/>
      <c r="BS196" s="40"/>
      <c r="BT196" s="40"/>
      <c r="BU196" s="40"/>
      <c r="BV196" s="40"/>
      <c r="BW196" s="40"/>
      <c r="BX196" s="40"/>
      <c r="BY196" s="40"/>
      <c r="BZ196" s="40"/>
      <c r="CA196" s="40"/>
      <c r="CB196" s="40"/>
      <c r="CC196" s="40"/>
      <c r="CD196" s="40"/>
      <c r="CE196" s="40"/>
      <c r="CF196" s="40"/>
      <c r="CG196" s="40"/>
      <c r="CH196" s="40"/>
      <c r="CI196" s="40"/>
      <c r="CJ196" s="40"/>
      <c r="CK196" s="40"/>
      <c r="CL196" s="40"/>
      <c r="CM196" s="40"/>
      <c r="CN196" s="40"/>
      <c r="CO196" s="40"/>
      <c r="CP196" s="40"/>
      <c r="CQ196" s="40"/>
      <c r="CR196" s="40"/>
      <c r="CS196" s="40"/>
      <c r="CT196" s="40"/>
      <c r="CU196" s="40"/>
      <c r="CV196" s="40"/>
      <c r="CW196" s="40"/>
      <c r="CX196" s="40"/>
      <c r="CY196" s="40"/>
      <c r="CZ196" s="40"/>
      <c r="DA196" s="40"/>
      <c r="DB196" s="40"/>
      <c r="DC196" s="40"/>
      <c r="DD196" s="40"/>
      <c r="DE196" s="40"/>
      <c r="DF196" s="40"/>
      <c r="DG196" s="40"/>
      <c r="DH196" s="40"/>
      <c r="DI196" s="40"/>
      <c r="DJ196" s="40"/>
      <c r="DK196" s="40"/>
      <c r="DL196" s="40"/>
      <c r="DM196" s="40"/>
      <c r="DN196" s="40"/>
      <c r="DO196" s="40"/>
      <c r="DP196" s="40"/>
      <c r="DQ196" s="40"/>
      <c r="DR196" s="40"/>
      <c r="DS196" s="40"/>
      <c r="DT196" s="40"/>
      <c r="DU196" s="40"/>
      <c r="DV196" s="50" t="e">
        <f>IF(#REF!&lt;&gt;"",#REF!&amp;",","")</f>
        <v>#REF!</v>
      </c>
      <c r="DW196" s="50" t="e">
        <f>IF(#REF!&lt;&gt;"",#REF!&amp;",","")</f>
        <v>#REF!</v>
      </c>
      <c r="DX196" s="50" t="e">
        <f>IF(#REF!&lt;&gt;"",#REF!&amp;",","")</f>
        <v>#REF!</v>
      </c>
      <c r="DY196" s="50" t="e">
        <f>IF(#REF!="","",CONCATENATE(#REF!,","))</f>
        <v>#REF!</v>
      </c>
      <c r="DZ196" s="50" t="e">
        <f>IF(#REF!="","",CONCATENATE(#REF!,","))</f>
        <v>#REF!</v>
      </c>
      <c r="EA196" s="50" t="e">
        <f>IF(#REF!="","",CONCATENATE(#REF!,","))</f>
        <v>#REF!</v>
      </c>
      <c r="EB196" s="52" t="e">
        <f>IF(#REF!&lt;&gt;"",#REF!&amp;",","")</f>
        <v>#REF!</v>
      </c>
      <c r="EC196" s="52" t="e">
        <f>IF(#REF!&lt;&gt;"",#REF!&amp;",","")</f>
        <v>#REF!</v>
      </c>
      <c r="ED196" s="52" t="e">
        <f>IF(#REF!&lt;&gt;"",#REF!&amp;",","")</f>
        <v>#REF!</v>
      </c>
      <c r="EE196" s="52" t="e">
        <f>IF(#REF!="","",CONCATENATE(#REF!,","))</f>
        <v>#REF!</v>
      </c>
      <c r="EF196" s="52" t="e">
        <f>IF(#REF!="","",CONCATENATE(#REF!,","))</f>
        <v>#REF!</v>
      </c>
      <c r="EG196" s="52" t="e">
        <f>IF(#REF!="","",CONCATENATE(#REF!,","))</f>
        <v>#REF!</v>
      </c>
      <c r="EK196" s="36"/>
      <c r="EW196" s="88">
        <f t="shared" ca="1" si="98"/>
        <v>9</v>
      </c>
    </row>
    <row r="197" spans="1:153" ht="15">
      <c r="A197" s="88">
        <f t="shared" ca="1" si="93"/>
        <v>11</v>
      </c>
      <c r="B197" s="21" t="str">
        <f t="shared" ref="B197:B260" ca="1" si="128">IF(A197="","",IF(COUNTBLANK(AZ198:CJ198)=37,"DB",AZ198&amp;BA198&amp;BB198&amp;BC198&amp;BD198&amp;BE198&amp;BF198&amp;BG198&amp;BH198&amp;BI198&amp;BJ198&amp;BK198&amp;BL198&amp;BM198&amp;BN198&amp;BO198&amp;BP198&amp;BQ198&amp;BR198&amp;BS198&amp;BT198&amp;BU198&amp;BV198&amp;BW198&amp;BX198&amp;BY198&amp;BZ198&amp;CA198&amp;CB198&amp;CC198&amp;CD198&amp;CE198&amp;CF198&amp;CG198&amp;CH198&amp;CI198&amp;CJ198))</f>
        <v>DB</v>
      </c>
      <c r="C197" s="7" t="str">
        <f t="shared" ca="1" si="124"/>
        <v/>
      </c>
      <c r="D197" s="34">
        <f t="shared" ca="1" si="125"/>
        <v>0</v>
      </c>
      <c r="E197" s="7" t="str">
        <f t="shared" si="126"/>
        <v/>
      </c>
      <c r="F197" s="33" t="str">
        <f t="shared" ref="F197:F260" ca="1" si="129">VLOOKUP($A197,$EJ$31:$ES$70,6,0)</f>
        <v>B</v>
      </c>
      <c r="G197" s="21">
        <f ca="1">COUNTIF($F$5:$F197,G$4)</f>
        <v>97</v>
      </c>
      <c r="H197" s="21">
        <f ca="1">COUNTIF($F$5:$F197,H$4)</f>
        <v>96</v>
      </c>
      <c r="I197" s="112">
        <f t="shared" ca="1" si="99"/>
        <v>1</v>
      </c>
      <c r="J197" s="112">
        <f t="shared" ca="1" si="100"/>
        <v>0</v>
      </c>
      <c r="K197" s="114" t="str">
        <f ca="1">IF($A197&lt;&gt;"",IF(AND(K196="PB",I197&gt;=$W$2),"Bet",IF(K196&lt;&gt;"",K196,IF(AND(I197=0,MAX(I$5:$I196)&gt;=$W$1),"PB",""))),"")</f>
        <v/>
      </c>
      <c r="L197" s="114" t="str">
        <f ca="1">IF($A197&lt;&gt;"",IF(AND(L196="PB",J197&gt;=$W$2),"Bet",IF(L196&lt;&gt;"",L196,IF(AND(J197=0,MAX(J$5:$J196)&gt;=$W$1),"PB",""))),"")</f>
        <v/>
      </c>
      <c r="M197" s="41">
        <f t="shared" ca="1" si="105"/>
        <v>1</v>
      </c>
      <c r="N197" s="34">
        <f t="shared" ca="1" si="121"/>
        <v>1</v>
      </c>
      <c r="O197" s="43" t="str">
        <f t="shared" ca="1" si="106"/>
        <v/>
      </c>
      <c r="P197" s="43" t="str">
        <f t="shared" ca="1" si="107"/>
        <v/>
      </c>
      <c r="Q197" s="21">
        <f t="shared" ca="1" si="108"/>
        <v>0</v>
      </c>
      <c r="R197" s="66">
        <f t="shared" ca="1" si="109"/>
        <v>0</v>
      </c>
      <c r="S197" s="33" t="str">
        <f t="shared" ref="S197:S260" ca="1" si="130">VLOOKUP($A197,$EJ$31:$ES$70,4,0)</f>
        <v>O</v>
      </c>
      <c r="T197" s="21">
        <f ca="1">COUNTIF($S$5:$S197,T$4)</f>
        <v>100</v>
      </c>
      <c r="U197" s="21">
        <f ca="1">COUNTIF($S$5:$S197,U$4)</f>
        <v>93</v>
      </c>
      <c r="V197" s="112">
        <f t="shared" ca="1" si="101"/>
        <v>1</v>
      </c>
      <c r="W197" s="112">
        <f t="shared" ca="1" si="102"/>
        <v>0</v>
      </c>
      <c r="X197" s="114" t="str">
        <f ca="1">IF($A197&lt;&gt;"",IF(AND(X196="PB",V197&gt;=$W$2),"Bet",IF(X196&lt;&gt;"",X196,IF(AND(V197=0,MAX($V$5:V196)&gt;=$W$1),"PB",""))),"")</f>
        <v/>
      </c>
      <c r="Y197" s="114" t="str">
        <f ca="1">IF($A197&lt;&gt;"",IF(AND(Y196="PB",W197&gt;=$W$2),"Bet",IF(Y196&lt;&gt;"",Y196,IF(AND(W197=0,MAX($W$5:W196)&gt;=$W$1),"PB",""))),"")</f>
        <v/>
      </c>
      <c r="Z197" s="41">
        <f t="shared" ca="1" si="110"/>
        <v>1</v>
      </c>
      <c r="AA197" s="34">
        <f t="shared" ca="1" si="122"/>
        <v>1</v>
      </c>
      <c r="AB197" s="43" t="str">
        <f t="shared" ca="1" si="111"/>
        <v/>
      </c>
      <c r="AC197" s="43" t="str">
        <f t="shared" ca="1" si="112"/>
        <v/>
      </c>
      <c r="AD197" s="21">
        <f t="shared" ca="1" si="113"/>
        <v>0</v>
      </c>
      <c r="AE197" s="66">
        <f t="shared" ca="1" si="114"/>
        <v>0</v>
      </c>
      <c r="AF197" s="33" t="str">
        <f t="shared" ref="AF197:AF260" ca="1" si="131">VLOOKUP($A197,$EJ$31:$ES$70,5,0)</f>
        <v>L</v>
      </c>
      <c r="AG197" s="21">
        <f ca="1">COUNTIF($AF$5:$AF197,AG$4)</f>
        <v>91</v>
      </c>
      <c r="AH197" s="21">
        <f ca="1">COUNTIF($AF$5:$AF197,AH$4)</f>
        <v>102</v>
      </c>
      <c r="AI197" s="112">
        <f t="shared" ca="1" si="103"/>
        <v>1</v>
      </c>
      <c r="AJ197" s="112">
        <f t="shared" ca="1" si="104"/>
        <v>0</v>
      </c>
      <c r="AK197" s="114" t="str">
        <f ca="1">IF($A197&lt;&gt;"",IF(AND(AK196="PB",AI197&gt;=$W$2),"Bet",IF(AK196&lt;&gt;"",AK196,IF(AND(AI197=0,MAX($AI$5:AI196)&gt;=$W$1),"PB",""))),"")</f>
        <v/>
      </c>
      <c r="AL197" s="114" t="str">
        <f ca="1">IF($A197&lt;&gt;"",IF(AND(AL196="PB",AJ197&gt;=$W$2),"Bet",IF(AL196&lt;&gt;"",AL196,IF(AND(AJ197=0,MAX($AJ$5:AJ196)&gt;=$W$1),"PB",""))),"")</f>
        <v/>
      </c>
      <c r="AM197" s="41">
        <f t="shared" ca="1" si="115"/>
        <v>1</v>
      </c>
      <c r="AN197" s="34">
        <f t="shared" ca="1" si="123"/>
        <v>1</v>
      </c>
      <c r="AO197" s="43" t="str">
        <f t="shared" ca="1" si="116"/>
        <v/>
      </c>
      <c r="AP197" s="43" t="str">
        <f t="shared" ca="1" si="117"/>
        <v/>
      </c>
      <c r="AQ197" s="21">
        <f t="shared" ca="1" si="118"/>
        <v>0</v>
      </c>
      <c r="AR197" s="66">
        <f t="shared" ca="1" si="119"/>
        <v>0</v>
      </c>
      <c r="AS197" s="89">
        <f t="shared" ref="AS197:AS260" ca="1" si="132">Q197+AD197+AQ197</f>
        <v>0</v>
      </c>
      <c r="AT197" s="34">
        <f t="shared" ca="1" si="120"/>
        <v>1</v>
      </c>
      <c r="AU197" s="24">
        <f t="shared" ca="1" si="94"/>
        <v>0</v>
      </c>
      <c r="AV197" s="17">
        <f t="shared" ca="1" si="95"/>
        <v>0</v>
      </c>
      <c r="AW197" s="44">
        <f t="shared" ca="1" si="96"/>
        <v>0</v>
      </c>
      <c r="AX197" s="15">
        <f t="shared" ca="1" si="97"/>
        <v>0</v>
      </c>
      <c r="AY197" s="44">
        <f t="shared" ca="1" si="127"/>
        <v>0</v>
      </c>
      <c r="AZ197" s="40"/>
      <c r="BA197" s="40"/>
      <c r="BB197" s="40"/>
      <c r="BC197" s="40"/>
      <c r="BD197" s="40"/>
      <c r="BE197" s="40"/>
      <c r="BF197" s="40"/>
      <c r="BG197" s="40"/>
      <c r="BH197" s="40"/>
      <c r="BI197" s="40"/>
      <c r="BJ197" s="40"/>
      <c r="BK197" s="40"/>
      <c r="BL197" s="40"/>
      <c r="BM197" s="40"/>
      <c r="BN197" s="40"/>
      <c r="BO197" s="40"/>
      <c r="BP197" s="40"/>
      <c r="BQ197" s="40"/>
      <c r="BR197" s="40"/>
      <c r="BS197" s="40"/>
      <c r="BT197" s="40"/>
      <c r="BU197" s="40"/>
      <c r="BV197" s="40"/>
      <c r="BW197" s="40"/>
      <c r="BX197" s="40"/>
      <c r="BY197" s="40"/>
      <c r="BZ197" s="40"/>
      <c r="CA197" s="40"/>
      <c r="CB197" s="40"/>
      <c r="CC197" s="40"/>
      <c r="CD197" s="40"/>
      <c r="CE197" s="40"/>
      <c r="CF197" s="40"/>
      <c r="CG197" s="40"/>
      <c r="CH197" s="40"/>
      <c r="CI197" s="40"/>
      <c r="CJ197" s="40"/>
      <c r="CK197" s="40"/>
      <c r="CL197" s="40"/>
      <c r="CM197" s="40"/>
      <c r="CN197" s="40"/>
      <c r="CO197" s="40"/>
      <c r="CP197" s="40"/>
      <c r="CQ197" s="40"/>
      <c r="CR197" s="40"/>
      <c r="CS197" s="40"/>
      <c r="CT197" s="40"/>
      <c r="CU197" s="40"/>
      <c r="CV197" s="40"/>
      <c r="CW197" s="40"/>
      <c r="CX197" s="40"/>
      <c r="CY197" s="40"/>
      <c r="CZ197" s="40"/>
      <c r="DA197" s="40"/>
      <c r="DB197" s="40"/>
      <c r="DC197" s="40"/>
      <c r="DD197" s="40"/>
      <c r="DE197" s="40"/>
      <c r="DF197" s="40"/>
      <c r="DG197" s="40"/>
      <c r="DH197" s="40"/>
      <c r="DI197" s="40"/>
      <c r="DJ197" s="40"/>
      <c r="DK197" s="40"/>
      <c r="DL197" s="40"/>
      <c r="DM197" s="40"/>
      <c r="DN197" s="40"/>
      <c r="DO197" s="40"/>
      <c r="DP197" s="40"/>
      <c r="DQ197" s="40"/>
      <c r="DR197" s="40"/>
      <c r="DS197" s="40"/>
      <c r="DT197" s="40"/>
      <c r="DU197" s="40"/>
      <c r="DV197" s="50" t="e">
        <f>IF(#REF!&lt;&gt;"",#REF!&amp;",","")</f>
        <v>#REF!</v>
      </c>
      <c r="DW197" s="50" t="e">
        <f>IF(#REF!&lt;&gt;"",#REF!&amp;",","")</f>
        <v>#REF!</v>
      </c>
      <c r="DX197" s="50" t="e">
        <f>IF(#REF!&lt;&gt;"",#REF!&amp;",","")</f>
        <v>#REF!</v>
      </c>
      <c r="DY197" s="50" t="e">
        <f>IF(#REF!="","",CONCATENATE(#REF!,","))</f>
        <v>#REF!</v>
      </c>
      <c r="DZ197" s="50" t="e">
        <f>IF(#REF!="","",CONCATENATE(#REF!,","))</f>
        <v>#REF!</v>
      </c>
      <c r="EA197" s="50" t="e">
        <f>IF(#REF!="","",CONCATENATE(#REF!,","))</f>
        <v>#REF!</v>
      </c>
      <c r="EB197" s="52" t="e">
        <f>IF(#REF!&lt;&gt;"",#REF!&amp;",","")</f>
        <v>#REF!</v>
      </c>
      <c r="EC197" s="52" t="e">
        <f>IF(#REF!&lt;&gt;"",#REF!&amp;",","")</f>
        <v>#REF!</v>
      </c>
      <c r="ED197" s="52" t="e">
        <f>IF(#REF!&lt;&gt;"",#REF!&amp;",","")</f>
        <v>#REF!</v>
      </c>
      <c r="EE197" s="52" t="e">
        <f>IF(#REF!="","",CONCATENATE(#REF!,","))</f>
        <v>#REF!</v>
      </c>
      <c r="EF197" s="52" t="e">
        <f>IF(#REF!="","",CONCATENATE(#REF!,","))</f>
        <v>#REF!</v>
      </c>
      <c r="EG197" s="52" t="e">
        <f>IF(#REF!="","",CONCATENATE(#REF!,","))</f>
        <v>#REF!</v>
      </c>
      <c r="EK197" s="36"/>
      <c r="EW197" s="88">
        <f t="shared" ca="1" si="98"/>
        <v>26</v>
      </c>
    </row>
    <row r="198" spans="1:153" ht="15">
      <c r="A198" s="88">
        <f t="shared" ref="A198:A261" ca="1" si="133">IF($A195="no",INT(RAND()*36+1),INT(RAND()*37))</f>
        <v>11</v>
      </c>
      <c r="B198" s="21" t="str">
        <f t="shared" ca="1" si="128"/>
        <v>DB</v>
      </c>
      <c r="C198" s="7" t="str">
        <f t="shared" ca="1" si="124"/>
        <v/>
      </c>
      <c r="D198" s="34">
        <f t="shared" ca="1" si="125"/>
        <v>0</v>
      </c>
      <c r="E198" s="7" t="str">
        <f t="shared" si="126"/>
        <v/>
      </c>
      <c r="F198" s="33" t="str">
        <f t="shared" ca="1" si="129"/>
        <v>B</v>
      </c>
      <c r="G198" s="21">
        <f ca="1">COUNTIF($F$5:$F198,G$4)</f>
        <v>97</v>
      </c>
      <c r="H198" s="21">
        <f ca="1">COUNTIF($F$5:$F198,H$4)</f>
        <v>97</v>
      </c>
      <c r="I198" s="112">
        <f t="shared" ca="1" si="99"/>
        <v>2</v>
      </c>
      <c r="J198" s="112">
        <f t="shared" ca="1" si="100"/>
        <v>0</v>
      </c>
      <c r="K198" s="114" t="str">
        <f ca="1">IF($A198&lt;&gt;"",IF(AND(K197="PB",I198&gt;=$W$2),"Bet",IF(K197&lt;&gt;"",K197,IF(AND(I198=0,MAX(I$5:$I197)&gt;=$W$1),"PB",""))),"")</f>
        <v/>
      </c>
      <c r="L198" s="114" t="str">
        <f ca="1">IF($A198&lt;&gt;"",IF(AND(L197="PB",J198&gt;=$W$2),"Bet",IF(L197&lt;&gt;"",L197,IF(AND(J198=0,MAX(J$5:$J197)&gt;=$W$1),"PB",""))),"")</f>
        <v/>
      </c>
      <c r="M198" s="41">
        <f t="shared" ca="1" si="105"/>
        <v>1</v>
      </c>
      <c r="N198" s="34">
        <f t="shared" ca="1" si="121"/>
        <v>1</v>
      </c>
      <c r="O198" s="43" t="str">
        <f t="shared" ca="1" si="106"/>
        <v/>
      </c>
      <c r="P198" s="43" t="str">
        <f t="shared" ca="1" si="107"/>
        <v/>
      </c>
      <c r="Q198" s="21">
        <f t="shared" ca="1" si="108"/>
        <v>0</v>
      </c>
      <c r="R198" s="66">
        <f t="shared" ca="1" si="109"/>
        <v>0</v>
      </c>
      <c r="S198" s="33" t="str">
        <f t="shared" ca="1" si="130"/>
        <v>O</v>
      </c>
      <c r="T198" s="21">
        <f ca="1">COUNTIF($S$5:$S198,T$4)</f>
        <v>100</v>
      </c>
      <c r="U198" s="21">
        <f ca="1">COUNTIF($S$5:$S198,U$4)</f>
        <v>94</v>
      </c>
      <c r="V198" s="112">
        <f t="shared" ca="1" si="101"/>
        <v>2</v>
      </c>
      <c r="W198" s="112">
        <f t="shared" ca="1" si="102"/>
        <v>0</v>
      </c>
      <c r="X198" s="114" t="str">
        <f ca="1">IF($A198&lt;&gt;"",IF(AND(X197="PB",V198&gt;=$W$2),"Bet",IF(X197&lt;&gt;"",X197,IF(AND(V198=0,MAX($V$5:V197)&gt;=$W$1),"PB",""))),"")</f>
        <v/>
      </c>
      <c r="Y198" s="114" t="str">
        <f ca="1">IF($A198&lt;&gt;"",IF(AND(Y197="PB",W198&gt;=$W$2),"Bet",IF(Y197&lt;&gt;"",Y197,IF(AND(W198=0,MAX($W$5:W197)&gt;=$W$1),"PB",""))),"")</f>
        <v/>
      </c>
      <c r="Z198" s="41">
        <f t="shared" ca="1" si="110"/>
        <v>1</v>
      </c>
      <c r="AA198" s="34">
        <f t="shared" ca="1" si="122"/>
        <v>1</v>
      </c>
      <c r="AB198" s="43" t="str">
        <f t="shared" ca="1" si="111"/>
        <v/>
      </c>
      <c r="AC198" s="43" t="str">
        <f t="shared" ca="1" si="112"/>
        <v/>
      </c>
      <c r="AD198" s="21">
        <f t="shared" ca="1" si="113"/>
        <v>0</v>
      </c>
      <c r="AE198" s="66">
        <f t="shared" ca="1" si="114"/>
        <v>0</v>
      </c>
      <c r="AF198" s="33" t="str">
        <f t="shared" ca="1" si="131"/>
        <v>L</v>
      </c>
      <c r="AG198" s="21">
        <f ca="1">COUNTIF($AF$5:$AF198,AG$4)</f>
        <v>91</v>
      </c>
      <c r="AH198" s="21">
        <f ca="1">COUNTIF($AF$5:$AF198,AH$4)</f>
        <v>103</v>
      </c>
      <c r="AI198" s="112">
        <f t="shared" ca="1" si="103"/>
        <v>2</v>
      </c>
      <c r="AJ198" s="112">
        <f t="shared" ca="1" si="104"/>
        <v>0</v>
      </c>
      <c r="AK198" s="114" t="str">
        <f ca="1">IF($A198&lt;&gt;"",IF(AND(AK197="PB",AI198&gt;=$W$2),"Bet",IF(AK197&lt;&gt;"",AK197,IF(AND(AI198=0,MAX($AI$5:AI197)&gt;=$W$1),"PB",""))),"")</f>
        <v/>
      </c>
      <c r="AL198" s="114" t="str">
        <f ca="1">IF($A198&lt;&gt;"",IF(AND(AL197="PB",AJ198&gt;=$W$2),"Bet",IF(AL197&lt;&gt;"",AL197,IF(AND(AJ198=0,MAX($AJ$5:AJ197)&gt;=$W$1),"PB",""))),"")</f>
        <v/>
      </c>
      <c r="AM198" s="41">
        <f t="shared" ca="1" si="115"/>
        <v>1</v>
      </c>
      <c r="AN198" s="34">
        <f t="shared" ca="1" si="123"/>
        <v>1</v>
      </c>
      <c r="AO198" s="43" t="str">
        <f t="shared" ca="1" si="116"/>
        <v/>
      </c>
      <c r="AP198" s="43" t="str">
        <f t="shared" ca="1" si="117"/>
        <v/>
      </c>
      <c r="AQ198" s="21">
        <f t="shared" ca="1" si="118"/>
        <v>0</v>
      </c>
      <c r="AR198" s="66">
        <f t="shared" ca="1" si="119"/>
        <v>0</v>
      </c>
      <c r="AS198" s="89">
        <f t="shared" ca="1" si="132"/>
        <v>0</v>
      </c>
      <c r="AT198" s="34">
        <f t="shared" ca="1" si="120"/>
        <v>1</v>
      </c>
      <c r="AU198" s="24">
        <f t="shared" ref="AU198:AU261" ca="1" si="134">IF(A198&lt;&gt;"",IF(OR($AW197&gt;=$AY$1,$AX197&lt;=$AY$2),0,Q198+AD198+AQ198),0)</f>
        <v>0</v>
      </c>
      <c r="AV198" s="17">
        <f t="shared" ref="AV198:AV261" ca="1" si="135">IF(A198&lt;&gt;"",AU198+AV197,0)</f>
        <v>0</v>
      </c>
      <c r="AW198" s="44">
        <f t="shared" ref="AW198:AW261" ca="1" si="136">IF($A198&lt;&gt;"",IF(AW197&gt;0,AW197,IF(AV198&gt;=$AY$1,"Profit Target",0)),0)</f>
        <v>0</v>
      </c>
      <c r="AX198" s="15">
        <f t="shared" ref="AX198:AX261" ca="1" si="137">IF(A198&lt;&gt;"",IF(AX197&lt;&gt;0,AX197,IF(AV198&lt;=$AY$2,"Stop Loss",0)),0)</f>
        <v>0</v>
      </c>
      <c r="AY198" s="44">
        <f t="shared" ca="1" si="127"/>
        <v>0</v>
      </c>
      <c r="AZ198" s="40"/>
      <c r="BA198" s="40"/>
      <c r="BB198" s="40"/>
      <c r="BC198" s="40"/>
      <c r="BD198" s="40"/>
      <c r="BE198" s="40"/>
      <c r="BF198" s="40"/>
      <c r="BG198" s="40"/>
      <c r="BH198" s="40"/>
      <c r="BI198" s="40"/>
      <c r="BJ198" s="40"/>
      <c r="BK198" s="40"/>
      <c r="BL198" s="40"/>
      <c r="BM198" s="40"/>
      <c r="BN198" s="40"/>
      <c r="BO198" s="40"/>
      <c r="BP198" s="40"/>
      <c r="BQ198" s="40"/>
      <c r="BR198" s="40"/>
      <c r="BS198" s="40"/>
      <c r="BT198" s="40"/>
      <c r="BU198" s="40"/>
      <c r="BV198" s="40"/>
      <c r="BW198" s="40"/>
      <c r="BX198" s="40"/>
      <c r="BY198" s="40"/>
      <c r="BZ198" s="40"/>
      <c r="CA198" s="40"/>
      <c r="CB198" s="40"/>
      <c r="CC198" s="40"/>
      <c r="CD198" s="40"/>
      <c r="CE198" s="40"/>
      <c r="CF198" s="40"/>
      <c r="CG198" s="40"/>
      <c r="CH198" s="40"/>
      <c r="CI198" s="40"/>
      <c r="CJ198" s="40"/>
      <c r="CK198" s="40"/>
      <c r="CL198" s="40"/>
      <c r="CM198" s="40"/>
      <c r="CN198" s="40"/>
      <c r="CO198" s="40"/>
      <c r="CP198" s="40"/>
      <c r="CQ198" s="40"/>
      <c r="CR198" s="40"/>
      <c r="CS198" s="40"/>
      <c r="CT198" s="40"/>
      <c r="CU198" s="40"/>
      <c r="CV198" s="40"/>
      <c r="CW198" s="40"/>
      <c r="CX198" s="40"/>
      <c r="CY198" s="40"/>
      <c r="CZ198" s="40"/>
      <c r="DA198" s="40"/>
      <c r="DB198" s="40"/>
      <c r="DC198" s="40"/>
      <c r="DD198" s="40"/>
      <c r="DE198" s="40"/>
      <c r="DF198" s="40"/>
      <c r="DG198" s="40"/>
      <c r="DH198" s="40"/>
      <c r="DI198" s="40"/>
      <c r="DJ198" s="40"/>
      <c r="DK198" s="40"/>
      <c r="DL198" s="40"/>
      <c r="DM198" s="40"/>
      <c r="DN198" s="40"/>
      <c r="DO198" s="40"/>
      <c r="DP198" s="40"/>
      <c r="DQ198" s="40"/>
      <c r="DR198" s="40"/>
      <c r="DS198" s="40"/>
      <c r="DT198" s="40"/>
      <c r="DU198" s="40"/>
      <c r="DV198" s="50" t="e">
        <f>IF(#REF!&lt;&gt;"",#REF!&amp;",","")</f>
        <v>#REF!</v>
      </c>
      <c r="DW198" s="50" t="e">
        <f>IF(#REF!&lt;&gt;"",#REF!&amp;",","")</f>
        <v>#REF!</v>
      </c>
      <c r="DX198" s="50" t="e">
        <f>IF(#REF!&lt;&gt;"",#REF!&amp;",","")</f>
        <v>#REF!</v>
      </c>
      <c r="DY198" s="50" t="e">
        <f>IF(#REF!="","",CONCATENATE(#REF!,","))</f>
        <v>#REF!</v>
      </c>
      <c r="DZ198" s="50" t="e">
        <f>IF(#REF!="","",CONCATENATE(#REF!,","))</f>
        <v>#REF!</v>
      </c>
      <c r="EA198" s="50" t="e">
        <f>IF(#REF!="","",CONCATENATE(#REF!,","))</f>
        <v>#REF!</v>
      </c>
      <c r="EB198" s="52" t="e">
        <f>IF(#REF!&lt;&gt;"",#REF!&amp;",","")</f>
        <v>#REF!</v>
      </c>
      <c r="EC198" s="52" t="e">
        <f>IF(#REF!&lt;&gt;"",#REF!&amp;",","")</f>
        <v>#REF!</v>
      </c>
      <c r="ED198" s="52" t="e">
        <f>IF(#REF!&lt;&gt;"",#REF!&amp;",","")</f>
        <v>#REF!</v>
      </c>
      <c r="EE198" s="52" t="e">
        <f>IF(#REF!="","",CONCATENATE(#REF!,","))</f>
        <v>#REF!</v>
      </c>
      <c r="EF198" s="52" t="e">
        <f>IF(#REF!="","",CONCATENATE(#REF!,","))</f>
        <v>#REF!</v>
      </c>
      <c r="EG198" s="52" t="e">
        <f>IF(#REF!="","",CONCATENATE(#REF!,","))</f>
        <v>#REF!</v>
      </c>
      <c r="EK198" s="36"/>
      <c r="EW198" s="88">
        <f t="shared" ref="EW198:EW261" ca="1" si="138">IF($A195="no",INT(RAND()*36+1),INT(RAND()*37))</f>
        <v>28</v>
      </c>
    </row>
    <row r="199" spans="1:153" ht="15">
      <c r="A199" s="88">
        <f t="shared" ca="1" si="133"/>
        <v>34</v>
      </c>
      <c r="B199" s="21" t="str">
        <f t="shared" ca="1" si="128"/>
        <v>DB</v>
      </c>
      <c r="C199" s="7" t="str">
        <f t="shared" ca="1" si="124"/>
        <v/>
      </c>
      <c r="D199" s="34">
        <f t="shared" ca="1" si="125"/>
        <v>0</v>
      </c>
      <c r="E199" s="7" t="str">
        <f t="shared" si="126"/>
        <v/>
      </c>
      <c r="F199" s="33" t="str">
        <f t="shared" ca="1" si="129"/>
        <v>R</v>
      </c>
      <c r="G199" s="21">
        <f ca="1">COUNTIF($F$5:$F199,G$4)</f>
        <v>98</v>
      </c>
      <c r="H199" s="21">
        <f ca="1">COUNTIF($F$5:$F199,H$4)</f>
        <v>97</v>
      </c>
      <c r="I199" s="112">
        <f t="shared" ref="I199:I262" ca="1" si="139">IF($A199=0,0,IF(G199&lt;=G198,1+I198,0))</f>
        <v>0</v>
      </c>
      <c r="J199" s="112">
        <f t="shared" ref="J199:J262" ca="1" si="140">IF($A199=0,0,IF(H199&lt;=H198,1+J198,0))</f>
        <v>1</v>
      </c>
      <c r="K199" s="114" t="str">
        <f ca="1">IF($A199&lt;&gt;"",IF(AND(K198="PB",I199&gt;=$W$2),"Bet",IF(K198&lt;&gt;"",K198,IF(AND(I199=0,MAX(I$5:$I198)&gt;=$W$1),"PB",""))),"")</f>
        <v/>
      </c>
      <c r="L199" s="114" t="str">
        <f ca="1">IF($A199&lt;&gt;"",IF(AND(L198="PB",J199&gt;=$W$2),"Bet",IF(L198&lt;&gt;"",L198,IF(AND(J199=0,MAX(J$5:$J198)&gt;=$W$1),"PB",""))),"")</f>
        <v/>
      </c>
      <c r="M199" s="41">
        <f t="shared" ca="1" si="105"/>
        <v>1</v>
      </c>
      <c r="N199" s="34">
        <f t="shared" ca="1" si="121"/>
        <v>1</v>
      </c>
      <c r="O199" s="43" t="str">
        <f t="shared" ca="1" si="106"/>
        <v/>
      </c>
      <c r="P199" s="43" t="str">
        <f t="shared" ca="1" si="107"/>
        <v/>
      </c>
      <c r="Q199" s="21">
        <f t="shared" ca="1" si="108"/>
        <v>0</v>
      </c>
      <c r="R199" s="66">
        <f t="shared" ca="1" si="109"/>
        <v>0</v>
      </c>
      <c r="S199" s="33" t="str">
        <f t="shared" ca="1" si="130"/>
        <v>E</v>
      </c>
      <c r="T199" s="21">
        <f ca="1">COUNTIF($S$5:$S199,T$4)</f>
        <v>101</v>
      </c>
      <c r="U199" s="21">
        <f ca="1">COUNTIF($S$5:$S199,U$4)</f>
        <v>94</v>
      </c>
      <c r="V199" s="112">
        <f t="shared" ref="V199:V262" ca="1" si="141">IF($A199=0,0,IF(T199&lt;=T198,1+V198,0))</f>
        <v>0</v>
      </c>
      <c r="W199" s="112">
        <f t="shared" ref="W199:W262" ca="1" si="142">IF($A199=0,0,IF(U199&lt;=U198,1+W198,0))</f>
        <v>1</v>
      </c>
      <c r="X199" s="114" t="str">
        <f ca="1">IF($A199&lt;&gt;"",IF(AND(X198="PB",V199&gt;=$W$2),"Bet",IF(X198&lt;&gt;"",X198,IF(AND(V199=0,MAX($V$5:V198)&gt;=$W$1),"PB",""))),"")</f>
        <v/>
      </c>
      <c r="Y199" s="114" t="str">
        <f ca="1">IF($A199&lt;&gt;"",IF(AND(Y198="PB",W199&gt;=$W$2),"Bet",IF(Y198&lt;&gt;"",Y198,IF(AND(W199=0,MAX($W$5:W198)&gt;=$W$1),"PB",""))),"")</f>
        <v/>
      </c>
      <c r="Z199" s="41">
        <f t="shared" ca="1" si="110"/>
        <v>1</v>
      </c>
      <c r="AA199" s="34">
        <f t="shared" ca="1" si="122"/>
        <v>1</v>
      </c>
      <c r="AB199" s="43" t="str">
        <f t="shared" ca="1" si="111"/>
        <v/>
      </c>
      <c r="AC199" s="43" t="str">
        <f t="shared" ca="1" si="112"/>
        <v/>
      </c>
      <c r="AD199" s="21">
        <f t="shared" ca="1" si="113"/>
        <v>0</v>
      </c>
      <c r="AE199" s="66">
        <f t="shared" ca="1" si="114"/>
        <v>0</v>
      </c>
      <c r="AF199" s="33" t="str">
        <f t="shared" ca="1" si="131"/>
        <v>H</v>
      </c>
      <c r="AG199" s="21">
        <f ca="1">COUNTIF($AF$5:$AF199,AG$4)</f>
        <v>92</v>
      </c>
      <c r="AH199" s="21">
        <f ca="1">COUNTIF($AF$5:$AF199,AH$4)</f>
        <v>103</v>
      </c>
      <c r="AI199" s="112">
        <f t="shared" ref="AI199:AI262" ca="1" si="143">IF($A199=0,0,IF(AG199&lt;=AG198,1+AI198,0))</f>
        <v>0</v>
      </c>
      <c r="AJ199" s="112">
        <f t="shared" ref="AJ199:AJ262" ca="1" si="144">IF($A199=0,0,IF(AH199&lt;=AH198,1+AJ198,0))</f>
        <v>1</v>
      </c>
      <c r="AK199" s="114" t="str">
        <f ca="1">IF($A199&lt;&gt;"",IF(AND(AK198="PB",AI199&gt;=$W$2),"Bet",IF(AK198&lt;&gt;"",AK198,IF(AND(AI199=0,MAX($AI$5:AI198)&gt;=$W$1),"PB",""))),"")</f>
        <v/>
      </c>
      <c r="AL199" s="114" t="str">
        <f ca="1">IF($A199&lt;&gt;"",IF(AND(AL198="PB",AJ199&gt;=$W$2),"Bet",IF(AL198&lt;&gt;"",AL198,IF(AND(AJ199=0,MAX($AJ$5:AJ198)&gt;=$W$1),"PB",""))),"")</f>
        <v/>
      </c>
      <c r="AM199" s="41">
        <f t="shared" ca="1" si="115"/>
        <v>1</v>
      </c>
      <c r="AN199" s="34">
        <f t="shared" ca="1" si="123"/>
        <v>1</v>
      </c>
      <c r="AO199" s="43" t="str">
        <f t="shared" ca="1" si="116"/>
        <v/>
      </c>
      <c r="AP199" s="43" t="str">
        <f t="shared" ca="1" si="117"/>
        <v/>
      </c>
      <c r="AQ199" s="21">
        <f t="shared" ca="1" si="118"/>
        <v>0</v>
      </c>
      <c r="AR199" s="66">
        <f t="shared" ca="1" si="119"/>
        <v>0</v>
      </c>
      <c r="AS199" s="89">
        <f t="shared" ca="1" si="132"/>
        <v>0</v>
      </c>
      <c r="AT199" s="34">
        <f t="shared" ca="1" si="120"/>
        <v>1</v>
      </c>
      <c r="AU199" s="24">
        <f t="shared" ca="1" si="134"/>
        <v>0</v>
      </c>
      <c r="AV199" s="17">
        <f t="shared" ca="1" si="135"/>
        <v>0</v>
      </c>
      <c r="AW199" s="44">
        <f t="shared" ca="1" si="136"/>
        <v>0</v>
      </c>
      <c r="AX199" s="15">
        <f t="shared" ca="1" si="137"/>
        <v>0</v>
      </c>
      <c r="AY199" s="44">
        <f t="shared" ca="1" si="127"/>
        <v>0</v>
      </c>
      <c r="AZ199" s="40"/>
      <c r="BA199" s="40"/>
      <c r="BB199" s="40"/>
      <c r="BC199" s="40"/>
      <c r="BD199" s="40"/>
      <c r="BE199" s="40"/>
      <c r="BF199" s="40"/>
      <c r="BG199" s="40"/>
      <c r="BH199" s="40"/>
      <c r="BI199" s="40"/>
      <c r="BJ199" s="40"/>
      <c r="BK199" s="40"/>
      <c r="BL199" s="40"/>
      <c r="BM199" s="40"/>
      <c r="BN199" s="40"/>
      <c r="BO199" s="40"/>
      <c r="BP199" s="40"/>
      <c r="BQ199" s="40"/>
      <c r="BR199" s="40"/>
      <c r="BS199" s="40"/>
      <c r="BT199" s="40"/>
      <c r="BU199" s="40"/>
      <c r="BV199" s="40"/>
      <c r="BW199" s="40"/>
      <c r="BX199" s="40"/>
      <c r="BY199" s="40"/>
      <c r="BZ199" s="40"/>
      <c r="CA199" s="40"/>
      <c r="CB199" s="40"/>
      <c r="CC199" s="40"/>
      <c r="CD199" s="40"/>
      <c r="CE199" s="40"/>
      <c r="CF199" s="40"/>
      <c r="CG199" s="40"/>
      <c r="CH199" s="40"/>
      <c r="CI199" s="40"/>
      <c r="CJ199" s="40"/>
      <c r="CK199" s="40"/>
      <c r="CL199" s="40"/>
      <c r="CM199" s="40"/>
      <c r="CN199" s="40"/>
      <c r="CO199" s="40"/>
      <c r="CP199" s="40"/>
      <c r="CQ199" s="40"/>
      <c r="CR199" s="40"/>
      <c r="CS199" s="40"/>
      <c r="CT199" s="40"/>
      <c r="CU199" s="40"/>
      <c r="CV199" s="40"/>
      <c r="CW199" s="40"/>
      <c r="CX199" s="40"/>
      <c r="CY199" s="40"/>
      <c r="CZ199" s="40"/>
      <c r="DA199" s="40"/>
      <c r="DB199" s="40"/>
      <c r="DC199" s="40"/>
      <c r="DD199" s="40"/>
      <c r="DE199" s="40"/>
      <c r="DF199" s="40"/>
      <c r="DG199" s="40"/>
      <c r="DH199" s="40"/>
      <c r="DI199" s="40"/>
      <c r="DJ199" s="40"/>
      <c r="DK199" s="40"/>
      <c r="DL199" s="40"/>
      <c r="DM199" s="40"/>
      <c r="DN199" s="40"/>
      <c r="DO199" s="40"/>
      <c r="DP199" s="40"/>
      <c r="DQ199" s="40"/>
      <c r="DR199" s="40"/>
      <c r="DS199" s="40"/>
      <c r="DT199" s="40"/>
      <c r="DU199" s="40"/>
      <c r="DV199" s="50" t="e">
        <f>IF(#REF!&lt;&gt;"",#REF!&amp;",","")</f>
        <v>#REF!</v>
      </c>
      <c r="DW199" s="50" t="e">
        <f>IF(#REF!&lt;&gt;"",#REF!&amp;",","")</f>
        <v>#REF!</v>
      </c>
      <c r="DX199" s="50" t="e">
        <f>IF(#REF!&lt;&gt;"",#REF!&amp;",","")</f>
        <v>#REF!</v>
      </c>
      <c r="DY199" s="50" t="e">
        <f>IF(#REF!="","",CONCATENATE(#REF!,","))</f>
        <v>#REF!</v>
      </c>
      <c r="DZ199" s="50" t="e">
        <f>IF(#REF!="","",CONCATENATE(#REF!,","))</f>
        <v>#REF!</v>
      </c>
      <c r="EA199" s="50" t="e">
        <f>IF(#REF!="","",CONCATENATE(#REF!,","))</f>
        <v>#REF!</v>
      </c>
      <c r="EB199" s="52" t="e">
        <f>IF(#REF!&lt;&gt;"",#REF!&amp;",","")</f>
        <v>#REF!</v>
      </c>
      <c r="EC199" s="52" t="e">
        <f>IF(#REF!&lt;&gt;"",#REF!&amp;",","")</f>
        <v>#REF!</v>
      </c>
      <c r="ED199" s="52" t="e">
        <f>IF(#REF!&lt;&gt;"",#REF!&amp;",","")</f>
        <v>#REF!</v>
      </c>
      <c r="EE199" s="52" t="e">
        <f>IF(#REF!="","",CONCATENATE(#REF!,","))</f>
        <v>#REF!</v>
      </c>
      <c r="EF199" s="52" t="e">
        <f>IF(#REF!="","",CONCATENATE(#REF!,","))</f>
        <v>#REF!</v>
      </c>
      <c r="EG199" s="52" t="e">
        <f>IF(#REF!="","",CONCATENATE(#REF!,","))</f>
        <v>#REF!</v>
      </c>
      <c r="EK199" s="36"/>
      <c r="EW199" s="88">
        <f t="shared" ca="1" si="138"/>
        <v>13</v>
      </c>
    </row>
    <row r="200" spans="1:153" ht="15">
      <c r="A200" s="88">
        <f t="shared" ca="1" si="133"/>
        <v>0</v>
      </c>
      <c r="B200" s="21" t="str">
        <f t="shared" ca="1" si="128"/>
        <v>DB</v>
      </c>
      <c r="C200" s="7" t="str">
        <f t="shared" ca="1" si="124"/>
        <v/>
      </c>
      <c r="D200" s="34">
        <f t="shared" ca="1" si="125"/>
        <v>0</v>
      </c>
      <c r="E200" s="7" t="str">
        <f t="shared" si="126"/>
        <v/>
      </c>
      <c r="F200" s="33" t="str">
        <f t="shared" ca="1" si="129"/>
        <v>R</v>
      </c>
      <c r="G200" s="21">
        <f ca="1">COUNTIF($F$5:$F200,G$4)</f>
        <v>99</v>
      </c>
      <c r="H200" s="21">
        <f ca="1">COUNTIF($F$5:$F200,H$4)</f>
        <v>97</v>
      </c>
      <c r="I200" s="112">
        <f t="shared" ca="1" si="139"/>
        <v>0</v>
      </c>
      <c r="J200" s="112">
        <f t="shared" ca="1" si="140"/>
        <v>0</v>
      </c>
      <c r="K200" s="114" t="str">
        <f ca="1">IF($A200&lt;&gt;"",IF(AND(K199="PB",I200&gt;=$W$2),"Bet",IF(K199&lt;&gt;"",K199,IF(AND(I200=0,MAX(I$5:$I199)&gt;=$W$1),"PB",""))),"")</f>
        <v/>
      </c>
      <c r="L200" s="114" t="str">
        <f ca="1">IF($A200&lt;&gt;"",IF(AND(L199="PB",J200&gt;=$W$2),"Bet",IF(L199&lt;&gt;"",L199,IF(AND(J200=0,MAX(J$5:$J199)&gt;=$W$1),"PB",""))),"")</f>
        <v/>
      </c>
      <c r="M200" s="41">
        <f t="shared" ca="1" si="105"/>
        <v>1</v>
      </c>
      <c r="N200" s="34">
        <f t="shared" ca="1" si="121"/>
        <v>1</v>
      </c>
      <c r="O200" s="43" t="str">
        <f t="shared" ca="1" si="106"/>
        <v/>
      </c>
      <c r="P200" s="43" t="str">
        <f t="shared" ca="1" si="107"/>
        <v/>
      </c>
      <c r="Q200" s="21">
        <f t="shared" ca="1" si="108"/>
        <v>0</v>
      </c>
      <c r="R200" s="66">
        <f t="shared" ca="1" si="109"/>
        <v>0</v>
      </c>
      <c r="S200" s="33" t="str">
        <f t="shared" ca="1" si="130"/>
        <v>E</v>
      </c>
      <c r="T200" s="21">
        <f ca="1">COUNTIF($S$5:$S200,T$4)</f>
        <v>102</v>
      </c>
      <c r="U200" s="21">
        <f ca="1">COUNTIF($S$5:$S200,U$4)</f>
        <v>94</v>
      </c>
      <c r="V200" s="112">
        <f t="shared" ca="1" si="141"/>
        <v>0</v>
      </c>
      <c r="W200" s="112">
        <f t="shared" ca="1" si="142"/>
        <v>0</v>
      </c>
      <c r="X200" s="114" t="str">
        <f ca="1">IF($A200&lt;&gt;"",IF(AND(X199="PB",V200&gt;=$W$2),"Bet",IF(X199&lt;&gt;"",X199,IF(AND(V200=0,MAX($V$5:V199)&gt;=$W$1),"PB",""))),"")</f>
        <v/>
      </c>
      <c r="Y200" s="114" t="str">
        <f ca="1">IF($A200&lt;&gt;"",IF(AND(Y199="PB",W200&gt;=$W$2),"Bet",IF(Y199&lt;&gt;"",Y199,IF(AND(W200=0,MAX($W$5:W199)&gt;=$W$1),"PB",""))),"")</f>
        <v/>
      </c>
      <c r="Z200" s="41">
        <f t="shared" ca="1" si="110"/>
        <v>1</v>
      </c>
      <c r="AA200" s="34">
        <f t="shared" ca="1" si="122"/>
        <v>1</v>
      </c>
      <c r="AB200" s="43" t="str">
        <f t="shared" ca="1" si="111"/>
        <v/>
      </c>
      <c r="AC200" s="43" t="str">
        <f t="shared" ca="1" si="112"/>
        <v/>
      </c>
      <c r="AD200" s="21">
        <f t="shared" ca="1" si="113"/>
        <v>0</v>
      </c>
      <c r="AE200" s="66">
        <f t="shared" ca="1" si="114"/>
        <v>0</v>
      </c>
      <c r="AF200" s="33" t="str">
        <f t="shared" ca="1" si="131"/>
        <v>L</v>
      </c>
      <c r="AG200" s="21">
        <f ca="1">COUNTIF($AF$5:$AF200,AG$4)</f>
        <v>92</v>
      </c>
      <c r="AH200" s="21">
        <f ca="1">COUNTIF($AF$5:$AF200,AH$4)</f>
        <v>104</v>
      </c>
      <c r="AI200" s="112">
        <f t="shared" ca="1" si="143"/>
        <v>0</v>
      </c>
      <c r="AJ200" s="112">
        <f t="shared" ca="1" si="144"/>
        <v>0</v>
      </c>
      <c r="AK200" s="114" t="str">
        <f ca="1">IF($A200&lt;&gt;"",IF(AND(AK199="PB",AI200&gt;=$W$2),"Bet",IF(AK199&lt;&gt;"",AK199,IF(AND(AI200=0,MAX($AI$5:AI199)&gt;=$W$1),"PB",""))),"")</f>
        <v/>
      </c>
      <c r="AL200" s="114" t="str">
        <f ca="1">IF($A200&lt;&gt;"",IF(AND(AL199="PB",AJ200&gt;=$W$2),"Bet",IF(AL199&lt;&gt;"",AL199,IF(AND(AJ200=0,MAX($AJ$5:AJ199)&gt;=$W$1),"PB",""))),"")</f>
        <v/>
      </c>
      <c r="AM200" s="41">
        <f t="shared" ca="1" si="115"/>
        <v>1</v>
      </c>
      <c r="AN200" s="34">
        <f t="shared" ca="1" si="123"/>
        <v>1</v>
      </c>
      <c r="AO200" s="43" t="str">
        <f t="shared" ca="1" si="116"/>
        <v/>
      </c>
      <c r="AP200" s="43" t="str">
        <f t="shared" ca="1" si="117"/>
        <v/>
      </c>
      <c r="AQ200" s="21">
        <f t="shared" ca="1" si="118"/>
        <v>0</v>
      </c>
      <c r="AR200" s="66">
        <f t="shared" ca="1" si="119"/>
        <v>0</v>
      </c>
      <c r="AS200" s="89">
        <f t="shared" ca="1" si="132"/>
        <v>0</v>
      </c>
      <c r="AT200" s="34">
        <f t="shared" ca="1" si="120"/>
        <v>1</v>
      </c>
      <c r="AU200" s="24">
        <f t="shared" ca="1" si="134"/>
        <v>0</v>
      </c>
      <c r="AV200" s="17">
        <f t="shared" ca="1" si="135"/>
        <v>0</v>
      </c>
      <c r="AW200" s="44">
        <f t="shared" ca="1" si="136"/>
        <v>0</v>
      </c>
      <c r="AX200" s="15">
        <f t="shared" ca="1" si="137"/>
        <v>0</v>
      </c>
      <c r="AY200" s="44">
        <f t="shared" ca="1" si="127"/>
        <v>0</v>
      </c>
      <c r="AZ200" s="40"/>
      <c r="BA200" s="40"/>
      <c r="BB200" s="40"/>
      <c r="BC200" s="40"/>
      <c r="BD200" s="40"/>
      <c r="BE200" s="40"/>
      <c r="BF200" s="40"/>
      <c r="BG200" s="40"/>
      <c r="BH200" s="40"/>
      <c r="BI200" s="40"/>
      <c r="BJ200" s="40"/>
      <c r="BK200" s="40"/>
      <c r="BL200" s="40"/>
      <c r="BM200" s="40"/>
      <c r="BN200" s="40"/>
      <c r="BO200" s="40"/>
      <c r="BP200" s="40"/>
      <c r="BQ200" s="40"/>
      <c r="BR200" s="40"/>
      <c r="BS200" s="40"/>
      <c r="BT200" s="40"/>
      <c r="BU200" s="40"/>
      <c r="BV200" s="40"/>
      <c r="BW200" s="40"/>
      <c r="BX200" s="40"/>
      <c r="BY200" s="40"/>
      <c r="BZ200" s="40"/>
      <c r="CA200" s="40"/>
      <c r="CB200" s="40"/>
      <c r="CC200" s="40"/>
      <c r="CD200" s="40"/>
      <c r="CE200" s="40"/>
      <c r="CF200" s="40"/>
      <c r="CG200" s="40"/>
      <c r="CH200" s="40"/>
      <c r="CI200" s="40"/>
      <c r="CJ200" s="40"/>
      <c r="CK200" s="40"/>
      <c r="CL200" s="40"/>
      <c r="CM200" s="40"/>
      <c r="CN200" s="40"/>
      <c r="CO200" s="40"/>
      <c r="CP200" s="40"/>
      <c r="CQ200" s="40"/>
      <c r="CR200" s="40"/>
      <c r="CS200" s="40"/>
      <c r="CT200" s="40"/>
      <c r="CU200" s="40"/>
      <c r="CV200" s="40"/>
      <c r="CW200" s="40"/>
      <c r="CX200" s="40"/>
      <c r="CY200" s="40"/>
      <c r="CZ200" s="40"/>
      <c r="DA200" s="40"/>
      <c r="DB200" s="40"/>
      <c r="DC200" s="40"/>
      <c r="DD200" s="40"/>
      <c r="DE200" s="40"/>
      <c r="DF200" s="40"/>
      <c r="DG200" s="40"/>
      <c r="DH200" s="40"/>
      <c r="DI200" s="40"/>
      <c r="DJ200" s="40"/>
      <c r="DK200" s="40"/>
      <c r="DL200" s="40"/>
      <c r="DM200" s="40"/>
      <c r="DN200" s="40"/>
      <c r="DO200" s="40"/>
      <c r="DP200" s="40"/>
      <c r="DQ200" s="40"/>
      <c r="DR200" s="40"/>
      <c r="DS200" s="40"/>
      <c r="DT200" s="40"/>
      <c r="DU200" s="40"/>
      <c r="DV200" s="50" t="e">
        <f>IF(#REF!&lt;&gt;"",#REF!&amp;",","")</f>
        <v>#REF!</v>
      </c>
      <c r="DW200" s="50" t="e">
        <f>IF(#REF!&lt;&gt;"",#REF!&amp;",","")</f>
        <v>#REF!</v>
      </c>
      <c r="DX200" s="50" t="e">
        <f>IF(#REF!&lt;&gt;"",#REF!&amp;",","")</f>
        <v>#REF!</v>
      </c>
      <c r="DY200" s="50" t="e">
        <f>IF(#REF!="","",CONCATENATE(#REF!,","))</f>
        <v>#REF!</v>
      </c>
      <c r="DZ200" s="50" t="e">
        <f>IF(#REF!="","",CONCATENATE(#REF!,","))</f>
        <v>#REF!</v>
      </c>
      <c r="EA200" s="50" t="e">
        <f>IF(#REF!="","",CONCATENATE(#REF!,","))</f>
        <v>#REF!</v>
      </c>
      <c r="EB200" s="52" t="e">
        <f>IF(#REF!&lt;&gt;"",#REF!&amp;",","")</f>
        <v>#REF!</v>
      </c>
      <c r="EC200" s="52" t="e">
        <f>IF(#REF!&lt;&gt;"",#REF!&amp;",","")</f>
        <v>#REF!</v>
      </c>
      <c r="ED200" s="52" t="e">
        <f>IF(#REF!&lt;&gt;"",#REF!&amp;",","")</f>
        <v>#REF!</v>
      </c>
      <c r="EE200" s="52" t="e">
        <f>IF(#REF!="","",CONCATENATE(#REF!,","))</f>
        <v>#REF!</v>
      </c>
      <c r="EF200" s="52" t="e">
        <f>IF(#REF!="","",CONCATENATE(#REF!,","))</f>
        <v>#REF!</v>
      </c>
      <c r="EG200" s="52" t="e">
        <f>IF(#REF!="","",CONCATENATE(#REF!,","))</f>
        <v>#REF!</v>
      </c>
      <c r="EK200" s="36"/>
      <c r="EW200" s="88">
        <f t="shared" ca="1" si="138"/>
        <v>13</v>
      </c>
    </row>
    <row r="201" spans="1:153" ht="15">
      <c r="A201" s="88">
        <f t="shared" ca="1" si="133"/>
        <v>34</v>
      </c>
      <c r="B201" s="21" t="str">
        <f t="shared" ca="1" si="128"/>
        <v>DB</v>
      </c>
      <c r="C201" s="7" t="str">
        <f t="shared" ca="1" si="124"/>
        <v/>
      </c>
      <c r="D201" s="34">
        <f t="shared" ca="1" si="125"/>
        <v>0</v>
      </c>
      <c r="E201" s="7" t="str">
        <f t="shared" si="126"/>
        <v/>
      </c>
      <c r="F201" s="33" t="str">
        <f t="shared" ca="1" si="129"/>
        <v>R</v>
      </c>
      <c r="G201" s="21">
        <f ca="1">COUNTIF($F$5:$F201,G$4)</f>
        <v>100</v>
      </c>
      <c r="H201" s="21">
        <f ca="1">COUNTIF($F$5:$F201,H$4)</f>
        <v>97</v>
      </c>
      <c r="I201" s="112">
        <f t="shared" ca="1" si="139"/>
        <v>0</v>
      </c>
      <c r="J201" s="112">
        <f t="shared" ca="1" si="140"/>
        <v>1</v>
      </c>
      <c r="K201" s="114" t="str">
        <f ca="1">IF($A201&lt;&gt;"",IF(AND(K200="PB",I201&gt;=$W$2),"Bet",IF(K200&lt;&gt;"",K200,IF(AND(I201=0,MAX(I$5:$I200)&gt;=$W$1),"PB",""))),"")</f>
        <v/>
      </c>
      <c r="L201" s="114" t="str">
        <f ca="1">IF($A201&lt;&gt;"",IF(AND(L200="PB",J201&gt;=$W$2),"Bet",IF(L200&lt;&gt;"",L200,IF(AND(J201=0,MAX(J$5:$J200)&gt;=$W$1),"PB",""))),"")</f>
        <v/>
      </c>
      <c r="M201" s="41">
        <f t="shared" ca="1" si="105"/>
        <v>1</v>
      </c>
      <c r="N201" s="34">
        <f t="shared" ca="1" si="121"/>
        <v>1</v>
      </c>
      <c r="O201" s="43" t="str">
        <f t="shared" ca="1" si="106"/>
        <v/>
      </c>
      <c r="P201" s="43" t="str">
        <f t="shared" ca="1" si="107"/>
        <v/>
      </c>
      <c r="Q201" s="21">
        <f t="shared" ca="1" si="108"/>
        <v>0</v>
      </c>
      <c r="R201" s="66">
        <f t="shared" ca="1" si="109"/>
        <v>0</v>
      </c>
      <c r="S201" s="33" t="str">
        <f t="shared" ca="1" si="130"/>
        <v>E</v>
      </c>
      <c r="T201" s="21">
        <f ca="1">COUNTIF($S$5:$S201,T$4)</f>
        <v>103</v>
      </c>
      <c r="U201" s="21">
        <f ca="1">COUNTIF($S$5:$S201,U$4)</f>
        <v>94</v>
      </c>
      <c r="V201" s="112">
        <f t="shared" ca="1" si="141"/>
        <v>0</v>
      </c>
      <c r="W201" s="112">
        <f t="shared" ca="1" si="142"/>
        <v>1</v>
      </c>
      <c r="X201" s="114" t="str">
        <f ca="1">IF($A201&lt;&gt;"",IF(AND(X200="PB",V201&gt;=$W$2),"Bet",IF(X200&lt;&gt;"",X200,IF(AND(V201=0,MAX($V$5:V200)&gt;=$W$1),"PB",""))),"")</f>
        <v/>
      </c>
      <c r="Y201" s="114" t="str">
        <f ca="1">IF($A201&lt;&gt;"",IF(AND(Y200="PB",W201&gt;=$W$2),"Bet",IF(Y200&lt;&gt;"",Y200,IF(AND(W201=0,MAX($W$5:W200)&gt;=$W$1),"PB",""))),"")</f>
        <v/>
      </c>
      <c r="Z201" s="41">
        <f t="shared" ca="1" si="110"/>
        <v>1</v>
      </c>
      <c r="AA201" s="34">
        <f t="shared" ca="1" si="122"/>
        <v>1</v>
      </c>
      <c r="AB201" s="43" t="str">
        <f t="shared" ca="1" si="111"/>
        <v/>
      </c>
      <c r="AC201" s="43" t="str">
        <f t="shared" ca="1" si="112"/>
        <v/>
      </c>
      <c r="AD201" s="21">
        <f t="shared" ca="1" si="113"/>
        <v>0</v>
      </c>
      <c r="AE201" s="66">
        <f t="shared" ca="1" si="114"/>
        <v>0</v>
      </c>
      <c r="AF201" s="33" t="str">
        <f t="shared" ca="1" si="131"/>
        <v>H</v>
      </c>
      <c r="AG201" s="21">
        <f ca="1">COUNTIF($AF$5:$AF201,AG$4)</f>
        <v>93</v>
      </c>
      <c r="AH201" s="21">
        <f ca="1">COUNTIF($AF$5:$AF201,AH$4)</f>
        <v>104</v>
      </c>
      <c r="AI201" s="112">
        <f t="shared" ca="1" si="143"/>
        <v>0</v>
      </c>
      <c r="AJ201" s="112">
        <f t="shared" ca="1" si="144"/>
        <v>1</v>
      </c>
      <c r="AK201" s="114" t="str">
        <f ca="1">IF($A201&lt;&gt;"",IF(AND(AK200="PB",AI201&gt;=$W$2),"Bet",IF(AK200&lt;&gt;"",AK200,IF(AND(AI201=0,MAX($AI$5:AI200)&gt;=$W$1),"PB",""))),"")</f>
        <v/>
      </c>
      <c r="AL201" s="114" t="str">
        <f ca="1">IF($A201&lt;&gt;"",IF(AND(AL200="PB",AJ201&gt;=$W$2),"Bet",IF(AL200&lt;&gt;"",AL200,IF(AND(AJ201=0,MAX($AJ$5:AJ200)&gt;=$W$1),"PB",""))),"")</f>
        <v/>
      </c>
      <c r="AM201" s="41">
        <f t="shared" ca="1" si="115"/>
        <v>1</v>
      </c>
      <c r="AN201" s="34">
        <f t="shared" ca="1" si="123"/>
        <v>1</v>
      </c>
      <c r="AO201" s="43" t="str">
        <f t="shared" ca="1" si="116"/>
        <v/>
      </c>
      <c r="AP201" s="43" t="str">
        <f t="shared" ca="1" si="117"/>
        <v/>
      </c>
      <c r="AQ201" s="21">
        <f t="shared" ca="1" si="118"/>
        <v>0</v>
      </c>
      <c r="AR201" s="66">
        <f t="shared" ca="1" si="119"/>
        <v>0</v>
      </c>
      <c r="AS201" s="89">
        <f t="shared" ca="1" si="132"/>
        <v>0</v>
      </c>
      <c r="AT201" s="34">
        <f t="shared" ca="1" si="120"/>
        <v>1</v>
      </c>
      <c r="AU201" s="24">
        <f t="shared" ca="1" si="134"/>
        <v>0</v>
      </c>
      <c r="AV201" s="17">
        <f t="shared" ca="1" si="135"/>
        <v>0</v>
      </c>
      <c r="AW201" s="44">
        <f t="shared" ca="1" si="136"/>
        <v>0</v>
      </c>
      <c r="AX201" s="15">
        <f t="shared" ca="1" si="137"/>
        <v>0</v>
      </c>
      <c r="AY201" s="44">
        <f t="shared" ca="1" si="127"/>
        <v>0</v>
      </c>
      <c r="AZ201" s="40"/>
      <c r="BA201" s="40"/>
      <c r="BB201" s="40"/>
      <c r="BC201" s="40"/>
      <c r="BD201" s="40"/>
      <c r="BE201" s="40"/>
      <c r="BF201" s="40"/>
      <c r="BG201" s="40"/>
      <c r="BH201" s="40"/>
      <c r="BI201" s="40"/>
      <c r="BJ201" s="40"/>
      <c r="BK201" s="40"/>
      <c r="BL201" s="40"/>
      <c r="BM201" s="40"/>
      <c r="BN201" s="40"/>
      <c r="BO201" s="40"/>
      <c r="BP201" s="40"/>
      <c r="BQ201" s="40"/>
      <c r="BR201" s="40"/>
      <c r="BS201" s="40"/>
      <c r="BT201" s="40"/>
      <c r="BU201" s="40"/>
      <c r="BV201" s="40"/>
      <c r="BW201" s="40"/>
      <c r="BX201" s="40"/>
      <c r="BY201" s="40"/>
      <c r="BZ201" s="40"/>
      <c r="CA201" s="40"/>
      <c r="CB201" s="40"/>
      <c r="CC201" s="40"/>
      <c r="CD201" s="40"/>
      <c r="CE201" s="40"/>
      <c r="CF201" s="40"/>
      <c r="CG201" s="40"/>
      <c r="CH201" s="40"/>
      <c r="CI201" s="40"/>
      <c r="CJ201" s="40"/>
      <c r="CK201" s="40"/>
      <c r="CL201" s="40"/>
      <c r="CM201" s="40"/>
      <c r="CN201" s="40"/>
      <c r="CO201" s="40"/>
      <c r="CP201" s="40"/>
      <c r="CQ201" s="40"/>
      <c r="CR201" s="40"/>
      <c r="CS201" s="40"/>
      <c r="CT201" s="40"/>
      <c r="CU201" s="40"/>
      <c r="CV201" s="40"/>
      <c r="CW201" s="40"/>
      <c r="CX201" s="40"/>
      <c r="CY201" s="40"/>
      <c r="CZ201" s="40"/>
      <c r="DA201" s="40"/>
      <c r="DB201" s="40"/>
      <c r="DC201" s="40"/>
      <c r="DD201" s="40"/>
      <c r="DE201" s="40"/>
      <c r="DF201" s="40"/>
      <c r="DG201" s="40"/>
      <c r="DH201" s="40"/>
      <c r="DI201" s="40"/>
      <c r="DJ201" s="40"/>
      <c r="DK201" s="40"/>
      <c r="DL201" s="40"/>
      <c r="DM201" s="40"/>
      <c r="DN201" s="40"/>
      <c r="DO201" s="40"/>
      <c r="DP201" s="40"/>
      <c r="DQ201" s="40"/>
      <c r="DR201" s="40"/>
      <c r="DS201" s="40"/>
      <c r="DT201" s="40"/>
      <c r="DU201" s="40"/>
      <c r="DV201" s="50" t="e">
        <f>IF(#REF!&lt;&gt;"",#REF!&amp;",","")</f>
        <v>#REF!</v>
      </c>
      <c r="DW201" s="50" t="e">
        <f>IF(#REF!&lt;&gt;"",#REF!&amp;",","")</f>
        <v>#REF!</v>
      </c>
      <c r="DX201" s="50" t="e">
        <f>IF(#REF!&lt;&gt;"",#REF!&amp;",","")</f>
        <v>#REF!</v>
      </c>
      <c r="DY201" s="50" t="e">
        <f>IF(#REF!="","",CONCATENATE(#REF!,","))</f>
        <v>#REF!</v>
      </c>
      <c r="DZ201" s="50" t="e">
        <f>IF(#REF!="","",CONCATENATE(#REF!,","))</f>
        <v>#REF!</v>
      </c>
      <c r="EA201" s="50" t="e">
        <f>IF(#REF!="","",CONCATENATE(#REF!,","))</f>
        <v>#REF!</v>
      </c>
      <c r="EB201" s="52" t="e">
        <f>IF(#REF!&lt;&gt;"",#REF!&amp;",","")</f>
        <v>#REF!</v>
      </c>
      <c r="EC201" s="52" t="e">
        <f>IF(#REF!&lt;&gt;"",#REF!&amp;",","")</f>
        <v>#REF!</v>
      </c>
      <c r="ED201" s="52" t="e">
        <f>IF(#REF!&lt;&gt;"",#REF!&amp;",","")</f>
        <v>#REF!</v>
      </c>
      <c r="EE201" s="52" t="e">
        <f>IF(#REF!="","",CONCATENATE(#REF!,","))</f>
        <v>#REF!</v>
      </c>
      <c r="EF201" s="52" t="e">
        <f>IF(#REF!="","",CONCATENATE(#REF!,","))</f>
        <v>#REF!</v>
      </c>
      <c r="EG201" s="52" t="e">
        <f>IF(#REF!="","",CONCATENATE(#REF!,","))</f>
        <v>#REF!</v>
      </c>
      <c r="EK201" s="36"/>
      <c r="EW201" s="88">
        <f t="shared" ca="1" si="138"/>
        <v>18</v>
      </c>
    </row>
    <row r="202" spans="1:153" ht="15">
      <c r="A202" s="88">
        <f t="shared" ca="1" si="133"/>
        <v>23</v>
      </c>
      <c r="B202" s="21" t="str">
        <f t="shared" ca="1" si="128"/>
        <v>DB</v>
      </c>
      <c r="C202" s="7" t="str">
        <f t="shared" ca="1" si="124"/>
        <v/>
      </c>
      <c r="D202" s="34">
        <f t="shared" ca="1" si="125"/>
        <v>0</v>
      </c>
      <c r="E202" s="7" t="str">
        <f t="shared" si="126"/>
        <v/>
      </c>
      <c r="F202" s="33" t="str">
        <f t="shared" ca="1" si="129"/>
        <v>R</v>
      </c>
      <c r="G202" s="21">
        <f ca="1">COUNTIF($F$5:$F202,G$4)</f>
        <v>101</v>
      </c>
      <c r="H202" s="21">
        <f ca="1">COUNTIF($F$5:$F202,H$4)</f>
        <v>97</v>
      </c>
      <c r="I202" s="112">
        <f t="shared" ca="1" si="139"/>
        <v>0</v>
      </c>
      <c r="J202" s="112">
        <f t="shared" ca="1" si="140"/>
        <v>2</v>
      </c>
      <c r="K202" s="114" t="str">
        <f ca="1">IF($A202&lt;&gt;"",IF(AND(K201="PB",I202&gt;=$W$2),"Bet",IF(K201&lt;&gt;"",K201,IF(AND(I202=0,MAX(I$5:$I201)&gt;=$W$1),"PB",""))),"")</f>
        <v/>
      </c>
      <c r="L202" s="114" t="str">
        <f ca="1">IF($A202&lt;&gt;"",IF(AND(L201="PB",J202&gt;=$W$2),"Bet",IF(L201&lt;&gt;"",L201,IF(AND(J202=0,MAX(J$5:$J201)&gt;=$W$1),"PB",""))),"")</f>
        <v/>
      </c>
      <c r="M202" s="41">
        <f t="shared" ca="1" si="105"/>
        <v>1</v>
      </c>
      <c r="N202" s="34">
        <f t="shared" ca="1" si="121"/>
        <v>1</v>
      </c>
      <c r="O202" s="43" t="str">
        <f t="shared" ca="1" si="106"/>
        <v/>
      </c>
      <c r="P202" s="43" t="str">
        <f t="shared" ca="1" si="107"/>
        <v/>
      </c>
      <c r="Q202" s="21">
        <f t="shared" ca="1" si="108"/>
        <v>0</v>
      </c>
      <c r="R202" s="66">
        <f t="shared" ca="1" si="109"/>
        <v>0</v>
      </c>
      <c r="S202" s="33" t="str">
        <f t="shared" ca="1" si="130"/>
        <v>O</v>
      </c>
      <c r="T202" s="21">
        <f ca="1">COUNTIF($S$5:$S202,T$4)</f>
        <v>103</v>
      </c>
      <c r="U202" s="21">
        <f ca="1">COUNTIF($S$5:$S202,U$4)</f>
        <v>95</v>
      </c>
      <c r="V202" s="112">
        <f t="shared" ca="1" si="141"/>
        <v>1</v>
      </c>
      <c r="W202" s="112">
        <f t="shared" ca="1" si="142"/>
        <v>0</v>
      </c>
      <c r="X202" s="114" t="str">
        <f ca="1">IF($A202&lt;&gt;"",IF(AND(X201="PB",V202&gt;=$W$2),"Bet",IF(X201&lt;&gt;"",X201,IF(AND(V202=0,MAX($V$5:V201)&gt;=$W$1),"PB",""))),"")</f>
        <v/>
      </c>
      <c r="Y202" s="114" t="str">
        <f ca="1">IF($A202&lt;&gt;"",IF(AND(Y201="PB",W202&gt;=$W$2),"Bet",IF(Y201&lt;&gt;"",Y201,IF(AND(W202=0,MAX($W$5:W201)&gt;=$W$1),"PB",""))),"")</f>
        <v/>
      </c>
      <c r="Z202" s="41">
        <f t="shared" ca="1" si="110"/>
        <v>1</v>
      </c>
      <c r="AA202" s="34">
        <f t="shared" ca="1" si="122"/>
        <v>1</v>
      </c>
      <c r="AB202" s="43" t="str">
        <f t="shared" ca="1" si="111"/>
        <v/>
      </c>
      <c r="AC202" s="43" t="str">
        <f t="shared" ca="1" si="112"/>
        <v/>
      </c>
      <c r="AD202" s="21">
        <f t="shared" ca="1" si="113"/>
        <v>0</v>
      </c>
      <c r="AE202" s="66">
        <f t="shared" ca="1" si="114"/>
        <v>0</v>
      </c>
      <c r="AF202" s="33" t="str">
        <f t="shared" ca="1" si="131"/>
        <v>H</v>
      </c>
      <c r="AG202" s="21">
        <f ca="1">COUNTIF($AF$5:$AF202,AG$4)</f>
        <v>94</v>
      </c>
      <c r="AH202" s="21">
        <f ca="1">COUNTIF($AF$5:$AF202,AH$4)</f>
        <v>104</v>
      </c>
      <c r="AI202" s="112">
        <f t="shared" ca="1" si="143"/>
        <v>0</v>
      </c>
      <c r="AJ202" s="112">
        <f t="shared" ca="1" si="144"/>
        <v>2</v>
      </c>
      <c r="AK202" s="114" t="str">
        <f ca="1">IF($A202&lt;&gt;"",IF(AND(AK201="PB",AI202&gt;=$W$2),"Bet",IF(AK201&lt;&gt;"",AK201,IF(AND(AI202=0,MAX($AI$5:AI201)&gt;=$W$1),"PB",""))),"")</f>
        <v/>
      </c>
      <c r="AL202" s="114" t="str">
        <f ca="1">IF($A202&lt;&gt;"",IF(AND(AL201="PB",AJ202&gt;=$W$2),"Bet",IF(AL201&lt;&gt;"",AL201,IF(AND(AJ202=0,MAX($AJ$5:AJ201)&gt;=$W$1),"PB",""))),"")</f>
        <v/>
      </c>
      <c r="AM202" s="41">
        <f t="shared" ca="1" si="115"/>
        <v>1</v>
      </c>
      <c r="AN202" s="34">
        <f t="shared" ca="1" si="123"/>
        <v>1</v>
      </c>
      <c r="AO202" s="43" t="str">
        <f t="shared" ca="1" si="116"/>
        <v/>
      </c>
      <c r="AP202" s="43" t="str">
        <f t="shared" ca="1" si="117"/>
        <v/>
      </c>
      <c r="AQ202" s="21">
        <f t="shared" ca="1" si="118"/>
        <v>0</v>
      </c>
      <c r="AR202" s="66">
        <f t="shared" ca="1" si="119"/>
        <v>0</v>
      </c>
      <c r="AS202" s="89">
        <f t="shared" ca="1" si="132"/>
        <v>0</v>
      </c>
      <c r="AT202" s="34">
        <f t="shared" ca="1" si="120"/>
        <v>1</v>
      </c>
      <c r="AU202" s="24">
        <f t="shared" ca="1" si="134"/>
        <v>0</v>
      </c>
      <c r="AV202" s="17">
        <f t="shared" ca="1" si="135"/>
        <v>0</v>
      </c>
      <c r="AW202" s="44">
        <f t="shared" ca="1" si="136"/>
        <v>0</v>
      </c>
      <c r="AX202" s="15">
        <f t="shared" ca="1" si="137"/>
        <v>0</v>
      </c>
      <c r="AY202" s="44">
        <f t="shared" ca="1" si="127"/>
        <v>0</v>
      </c>
      <c r="AZ202" s="40"/>
      <c r="BA202" s="40"/>
      <c r="BB202" s="40"/>
      <c r="BC202" s="40"/>
      <c r="BD202" s="40"/>
      <c r="BE202" s="40"/>
      <c r="BF202" s="40"/>
      <c r="BG202" s="40"/>
      <c r="BH202" s="40"/>
      <c r="BI202" s="40"/>
      <c r="BJ202" s="40"/>
      <c r="BK202" s="40"/>
      <c r="BL202" s="40"/>
      <c r="BM202" s="40"/>
      <c r="BN202" s="40"/>
      <c r="BO202" s="40"/>
      <c r="BP202" s="40"/>
      <c r="BQ202" s="40"/>
      <c r="BR202" s="40"/>
      <c r="BS202" s="40"/>
      <c r="BT202" s="40"/>
      <c r="BU202" s="40"/>
      <c r="BV202" s="40"/>
      <c r="BW202" s="40"/>
      <c r="BX202" s="40"/>
      <c r="BY202" s="40"/>
      <c r="BZ202" s="40"/>
      <c r="CA202" s="40"/>
      <c r="CB202" s="40"/>
      <c r="CC202" s="40"/>
      <c r="CD202" s="40"/>
      <c r="CE202" s="40"/>
      <c r="CF202" s="40"/>
      <c r="CG202" s="40"/>
      <c r="CH202" s="40"/>
      <c r="CI202" s="40"/>
      <c r="CJ202" s="40"/>
      <c r="CK202" s="40"/>
      <c r="CL202" s="40"/>
      <c r="CM202" s="40"/>
      <c r="CN202" s="40"/>
      <c r="CO202" s="40"/>
      <c r="CP202" s="40"/>
      <c r="CQ202" s="40"/>
      <c r="CR202" s="40"/>
      <c r="CS202" s="40"/>
      <c r="CT202" s="40"/>
      <c r="CU202" s="40"/>
      <c r="CV202" s="40"/>
      <c r="CW202" s="40"/>
      <c r="CX202" s="40"/>
      <c r="CY202" s="40"/>
      <c r="CZ202" s="40"/>
      <c r="DA202" s="40"/>
      <c r="DB202" s="40"/>
      <c r="DC202" s="40"/>
      <c r="DD202" s="40"/>
      <c r="DE202" s="40"/>
      <c r="DF202" s="40"/>
      <c r="DG202" s="40"/>
      <c r="DH202" s="40"/>
      <c r="DI202" s="40"/>
      <c r="DJ202" s="40"/>
      <c r="DK202" s="40"/>
      <c r="DL202" s="40"/>
      <c r="DM202" s="40"/>
      <c r="DN202" s="40"/>
      <c r="DO202" s="40"/>
      <c r="DP202" s="40"/>
      <c r="DQ202" s="40"/>
      <c r="DR202" s="40"/>
      <c r="DS202" s="40"/>
      <c r="DT202" s="40"/>
      <c r="DU202" s="40"/>
      <c r="DV202" s="50" t="e">
        <f>IF(#REF!&lt;&gt;"",#REF!&amp;",","")</f>
        <v>#REF!</v>
      </c>
      <c r="DW202" s="50" t="e">
        <f>IF(#REF!&lt;&gt;"",#REF!&amp;",","")</f>
        <v>#REF!</v>
      </c>
      <c r="DX202" s="50" t="e">
        <f>IF(#REF!&lt;&gt;"",#REF!&amp;",","")</f>
        <v>#REF!</v>
      </c>
      <c r="DY202" s="50" t="e">
        <f>IF(#REF!="","",CONCATENATE(#REF!,","))</f>
        <v>#REF!</v>
      </c>
      <c r="DZ202" s="50" t="e">
        <f>IF(#REF!="","",CONCATENATE(#REF!,","))</f>
        <v>#REF!</v>
      </c>
      <c r="EA202" s="50" t="e">
        <f>IF(#REF!="","",CONCATENATE(#REF!,","))</f>
        <v>#REF!</v>
      </c>
      <c r="EB202" s="52" t="e">
        <f>IF(#REF!&lt;&gt;"",#REF!&amp;",","")</f>
        <v>#REF!</v>
      </c>
      <c r="EC202" s="52" t="e">
        <f>IF(#REF!&lt;&gt;"",#REF!&amp;",","")</f>
        <v>#REF!</v>
      </c>
      <c r="ED202" s="52" t="e">
        <f>IF(#REF!&lt;&gt;"",#REF!&amp;",","")</f>
        <v>#REF!</v>
      </c>
      <c r="EE202" s="52" t="e">
        <f>IF(#REF!="","",CONCATENATE(#REF!,","))</f>
        <v>#REF!</v>
      </c>
      <c r="EF202" s="52" t="e">
        <f>IF(#REF!="","",CONCATENATE(#REF!,","))</f>
        <v>#REF!</v>
      </c>
      <c r="EG202" s="52" t="e">
        <f>IF(#REF!="","",CONCATENATE(#REF!,","))</f>
        <v>#REF!</v>
      </c>
      <c r="EK202" s="36"/>
      <c r="EW202" s="88">
        <f t="shared" ca="1" si="138"/>
        <v>9</v>
      </c>
    </row>
    <row r="203" spans="1:153" ht="15">
      <c r="A203" s="88">
        <f t="shared" ca="1" si="133"/>
        <v>36</v>
      </c>
      <c r="B203" s="21" t="str">
        <f t="shared" ca="1" si="128"/>
        <v>DB</v>
      </c>
      <c r="C203" s="7" t="str">
        <f t="shared" ca="1" si="124"/>
        <v/>
      </c>
      <c r="D203" s="34">
        <f t="shared" ca="1" si="125"/>
        <v>0</v>
      </c>
      <c r="E203" s="7" t="str">
        <f t="shared" si="126"/>
        <v/>
      </c>
      <c r="F203" s="33" t="str">
        <f t="shared" ca="1" si="129"/>
        <v>R</v>
      </c>
      <c r="G203" s="21">
        <f ca="1">COUNTIF($F$5:$F203,G$4)</f>
        <v>102</v>
      </c>
      <c r="H203" s="21">
        <f ca="1">COUNTIF($F$5:$F203,H$4)</f>
        <v>97</v>
      </c>
      <c r="I203" s="112">
        <f t="shared" ca="1" si="139"/>
        <v>0</v>
      </c>
      <c r="J203" s="112">
        <f t="shared" ca="1" si="140"/>
        <v>3</v>
      </c>
      <c r="K203" s="114" t="str">
        <f ca="1">IF($A203&lt;&gt;"",IF(AND(K202="PB",I203&gt;=$W$2),"Bet",IF(K202&lt;&gt;"",K202,IF(AND(I203=0,MAX(I$5:$I202)&gt;=$W$1),"PB",""))),"")</f>
        <v/>
      </c>
      <c r="L203" s="114" t="str">
        <f ca="1">IF($A203&lt;&gt;"",IF(AND(L202="PB",J203&gt;=$W$2),"Bet",IF(L202&lt;&gt;"",L202,IF(AND(J203=0,MAX(J$5:$J202)&gt;=$W$1),"PB",""))),"")</f>
        <v/>
      </c>
      <c r="M203" s="41">
        <f t="shared" ref="M203:M266" ca="1" si="145">IF($A202&lt;&gt;"",IF($AY$3=2,VLOOKUP(N202,$EH$5:$EI$50,2),IF($AV202&gt;=0,1,ROUNDUP(ABS($AV202)/$AU$3,0))),"")</f>
        <v>1</v>
      </c>
      <c r="N203" s="34">
        <f t="shared" ca="1" si="121"/>
        <v>1</v>
      </c>
      <c r="O203" s="43" t="str">
        <f t="shared" ref="O203:O266" ca="1" si="146">IF($A202&lt;&gt;"",IF(OR($AW202&lt;&gt;0,$AX202&lt;&gt;0,R202=$W$3),"",IF(AND(I202&gt;=$W$2,K202&gt;="Bet"),G$4,IF(AND(J202&gt;=$W$2,L202&gt;="Bet"),H$4,""))),"")</f>
        <v/>
      </c>
      <c r="P203" s="43" t="str">
        <f t="shared" ref="P203:P266" ca="1" si="147">IF($A203&lt;&gt;"",IF(O203&lt;&gt;"",IF($A203=0,"L",IF(F203=O203,"W","L")),""),"")</f>
        <v/>
      </c>
      <c r="Q203" s="21">
        <f t="shared" ref="Q203:Q266" ca="1" si="148">IF($A203&lt;&gt;"",IF(OR($AW202&lt;&gt;0,$AX202&lt;&gt;0),"0",IF(P203&lt;&gt;"",IF(P203="W",(1*M203),(-1*M203)),0)),0)</f>
        <v>0</v>
      </c>
      <c r="R203" s="66">
        <f t="shared" ref="R203:R266" ca="1" si="149">IF(P203="W",0,IF(P203="L",R202+1,IF(OR(I203&lt;$W$2,J203&lt;$W$3),0,R202)))</f>
        <v>0</v>
      </c>
      <c r="S203" s="33" t="str">
        <f t="shared" ca="1" si="130"/>
        <v>E</v>
      </c>
      <c r="T203" s="21">
        <f ca="1">COUNTIF($S$5:$S203,T$4)</f>
        <v>104</v>
      </c>
      <c r="U203" s="21">
        <f ca="1">COUNTIF($S$5:$S203,U$4)</f>
        <v>95</v>
      </c>
      <c r="V203" s="112">
        <f t="shared" ca="1" si="141"/>
        <v>0</v>
      </c>
      <c r="W203" s="112">
        <f t="shared" ca="1" si="142"/>
        <v>1</v>
      </c>
      <c r="X203" s="114" t="str">
        <f ca="1">IF($A203&lt;&gt;"",IF(AND(X202="PB",V203&gt;=$W$2),"Bet",IF(X202&lt;&gt;"",X202,IF(AND(V203=0,MAX($V$5:V202)&gt;=$W$1),"PB",""))),"")</f>
        <v/>
      </c>
      <c r="Y203" s="114" t="str">
        <f ca="1">IF($A203&lt;&gt;"",IF(AND(Y202="PB",W203&gt;=$W$2),"Bet",IF(Y202&lt;&gt;"",Y202,IF(AND(W203=0,MAX($W$5:W202)&gt;=$W$1),"PB",""))),"")</f>
        <v/>
      </c>
      <c r="Z203" s="41">
        <f t="shared" ref="Z203:Z266" ca="1" si="150">IF($A202&lt;&gt;"",IF($AY$3=2,VLOOKUP(AA202,$EH$5:$EI$50,2),IF($AV202&gt;=0,1,ROUNDUP(ABS($AV202)/$AU$3,0))),"")</f>
        <v>1</v>
      </c>
      <c r="AA203" s="34">
        <f t="shared" ca="1" si="122"/>
        <v>1</v>
      </c>
      <c r="AB203" s="43" t="str">
        <f t="shared" ref="AB203:AB266" ca="1" si="151">IF($A202&lt;&gt;"",IF(OR($AW202&lt;&gt;0,$AX202&lt;&gt;0,AE202=$W$3),"",IF(AND(V202&gt;=$W$2,X202&gt;="Bet"),T$4,IF(AND(W202&gt;=$W$2,Y202&gt;="Bet"),U$4,""))),"")</f>
        <v/>
      </c>
      <c r="AC203" s="43" t="str">
        <f t="shared" ref="AC203:AC266" ca="1" si="152">IF($A203&lt;&gt;"",IF(AB203&lt;&gt;"",IF($A203=0,"L",IF(S203=AB203,"W","L")),""),"")</f>
        <v/>
      </c>
      <c r="AD203" s="21">
        <f t="shared" ref="AD203:AD266" ca="1" si="153">IF($A203&lt;&gt;"",IF(OR($AW202&lt;&gt;0,$AX202&lt;&gt;0),"0",IF(AC203&lt;&gt;"",IF(AC203="W",(1*Z203),(-1*Z203)),0)),0)</f>
        <v>0</v>
      </c>
      <c r="AE203" s="66">
        <f t="shared" ref="AE203:AE266" ca="1" si="154">IF(AC203="W",0,IF(AC203="L",AE202+1,IF(OR(V203&lt;$W$2,W203&lt;$W$3),0,AE202)))</f>
        <v>0</v>
      </c>
      <c r="AF203" s="33" t="str">
        <f t="shared" ca="1" si="131"/>
        <v>H</v>
      </c>
      <c r="AG203" s="21">
        <f ca="1">COUNTIF($AF$5:$AF203,AG$4)</f>
        <v>95</v>
      </c>
      <c r="AH203" s="21">
        <f ca="1">COUNTIF($AF$5:$AF203,AH$4)</f>
        <v>104</v>
      </c>
      <c r="AI203" s="112">
        <f t="shared" ca="1" si="143"/>
        <v>0</v>
      </c>
      <c r="AJ203" s="112">
        <f t="shared" ca="1" si="144"/>
        <v>3</v>
      </c>
      <c r="AK203" s="114" t="str">
        <f ca="1">IF($A203&lt;&gt;"",IF(AND(AK202="PB",AI203&gt;=$W$2),"Bet",IF(AK202&lt;&gt;"",AK202,IF(AND(AI203=0,MAX($AI$5:AI202)&gt;=$W$1),"PB",""))),"")</f>
        <v/>
      </c>
      <c r="AL203" s="114" t="str">
        <f ca="1">IF($A203&lt;&gt;"",IF(AND(AL202="PB",AJ203&gt;=$W$2),"Bet",IF(AL202&lt;&gt;"",AL202,IF(AND(AJ203=0,MAX($AJ$5:AJ202)&gt;=$W$1),"PB",""))),"")</f>
        <v/>
      </c>
      <c r="AM203" s="41">
        <f t="shared" ref="AM203:AM266" ca="1" si="155">IF($A202&lt;&gt;"",IF($AY$3=2,VLOOKUP(AN202,$EH$5:$EI$50,2),IF($AV202&gt;=0,1,ROUNDUP(ABS($AV202)/$AU$3,0))),"")</f>
        <v>1</v>
      </c>
      <c r="AN203" s="34">
        <f t="shared" ca="1" si="123"/>
        <v>1</v>
      </c>
      <c r="AO203" s="43" t="str">
        <f t="shared" ref="AO203:AO266" ca="1" si="156">IF($A202&lt;&gt;"",IF(OR($AW202&lt;&gt;0,$AX202&lt;&gt;0,AR202=$W$3),"",IF(AND(AI202&gt;=$W$2,AK202&gt;="Bet"),AG$4,IF(AND(AJ202&gt;=$W$2,AL202&gt;="Bet"),AH$4,""))),"")</f>
        <v/>
      </c>
      <c r="AP203" s="43" t="str">
        <f t="shared" ref="AP203:AP266" ca="1" si="157">IF($A203&lt;&gt;"",IF(AO203&lt;&gt;"",IF($A203=0,"L",IF(AF203=AO203,"W","L")),""),"")</f>
        <v/>
      </c>
      <c r="AQ203" s="21">
        <f t="shared" ref="AQ203:AQ266" ca="1" si="158">IF($A203&lt;&gt;"",IF(OR($AW202&lt;&gt;0,$AX202&lt;&gt;0),"0",IF(AP203&lt;&gt;"",IF(AP203="W",(1*AM203),(-1*AM203)),0)),0)</f>
        <v>0</v>
      </c>
      <c r="AR203" s="66">
        <f t="shared" ref="AR203:AR266" ca="1" si="159">IF(AP203="W",0,IF(AP203="L",AR202+1,IF(OR(AI203&lt;$W$2,AJ203&lt;$W$3),0,AR202)))</f>
        <v>0</v>
      </c>
      <c r="AS203" s="89">
        <f t="shared" ca="1" si="132"/>
        <v>0</v>
      </c>
      <c r="AT203" s="34">
        <f t="shared" ca="1" si="120"/>
        <v>1</v>
      </c>
      <c r="AU203" s="24">
        <f t="shared" ca="1" si="134"/>
        <v>0</v>
      </c>
      <c r="AV203" s="17">
        <f t="shared" ca="1" si="135"/>
        <v>0</v>
      </c>
      <c r="AW203" s="44">
        <f t="shared" ca="1" si="136"/>
        <v>0</v>
      </c>
      <c r="AX203" s="15">
        <f t="shared" ca="1" si="137"/>
        <v>0</v>
      </c>
      <c r="AY203" s="44">
        <f t="shared" ca="1" si="127"/>
        <v>0</v>
      </c>
      <c r="AZ203" s="40"/>
      <c r="BA203" s="40"/>
      <c r="BB203" s="40"/>
      <c r="BC203" s="40"/>
      <c r="BD203" s="40"/>
      <c r="BE203" s="40"/>
      <c r="BF203" s="40"/>
      <c r="BG203" s="40"/>
      <c r="BH203" s="40"/>
      <c r="BI203" s="40"/>
      <c r="BJ203" s="40"/>
      <c r="BK203" s="40"/>
      <c r="BL203" s="40"/>
      <c r="BM203" s="40"/>
      <c r="BN203" s="40"/>
      <c r="BO203" s="40"/>
      <c r="BP203" s="40"/>
      <c r="BQ203" s="40"/>
      <c r="BR203" s="40"/>
      <c r="BS203" s="40"/>
      <c r="BT203" s="40"/>
      <c r="BU203" s="40"/>
      <c r="BV203" s="40"/>
      <c r="BW203" s="40"/>
      <c r="BX203" s="40"/>
      <c r="BY203" s="40"/>
      <c r="BZ203" s="40"/>
      <c r="CA203" s="40"/>
      <c r="CB203" s="40"/>
      <c r="CC203" s="40"/>
      <c r="CD203" s="40"/>
      <c r="CE203" s="40"/>
      <c r="CF203" s="40"/>
      <c r="CG203" s="40"/>
      <c r="CH203" s="40"/>
      <c r="CI203" s="40"/>
      <c r="CJ203" s="40"/>
      <c r="CK203" s="40"/>
      <c r="CL203" s="40"/>
      <c r="CM203" s="40"/>
      <c r="CN203" s="40"/>
      <c r="CO203" s="40"/>
      <c r="CP203" s="40"/>
      <c r="CQ203" s="40"/>
      <c r="CR203" s="40"/>
      <c r="CS203" s="40"/>
      <c r="CT203" s="40"/>
      <c r="CU203" s="40"/>
      <c r="CV203" s="40"/>
      <c r="CW203" s="40"/>
      <c r="CX203" s="40"/>
      <c r="CY203" s="40"/>
      <c r="CZ203" s="40"/>
      <c r="DA203" s="40"/>
      <c r="DB203" s="40"/>
      <c r="DC203" s="40"/>
      <c r="DD203" s="40"/>
      <c r="DE203" s="40"/>
      <c r="DF203" s="40"/>
      <c r="DG203" s="40"/>
      <c r="DH203" s="40"/>
      <c r="DI203" s="40"/>
      <c r="DJ203" s="40"/>
      <c r="DK203" s="40"/>
      <c r="DL203" s="40"/>
      <c r="DM203" s="40"/>
      <c r="DN203" s="40"/>
      <c r="DO203" s="40"/>
      <c r="DP203" s="40"/>
      <c r="DQ203" s="40"/>
      <c r="DR203" s="40"/>
      <c r="DS203" s="40"/>
      <c r="DT203" s="40"/>
      <c r="DU203" s="40"/>
      <c r="DV203" s="50" t="e">
        <f>IF(#REF!&lt;&gt;"",#REF!&amp;",","")</f>
        <v>#REF!</v>
      </c>
      <c r="DW203" s="50" t="e">
        <f>IF(#REF!&lt;&gt;"",#REF!&amp;",","")</f>
        <v>#REF!</v>
      </c>
      <c r="DX203" s="50" t="e">
        <f>IF(#REF!&lt;&gt;"",#REF!&amp;",","")</f>
        <v>#REF!</v>
      </c>
      <c r="DY203" s="50" t="e">
        <f>IF(#REF!="","",CONCATENATE(#REF!,","))</f>
        <v>#REF!</v>
      </c>
      <c r="DZ203" s="50" t="e">
        <f>IF(#REF!="","",CONCATENATE(#REF!,","))</f>
        <v>#REF!</v>
      </c>
      <c r="EA203" s="50" t="e">
        <f>IF(#REF!="","",CONCATENATE(#REF!,","))</f>
        <v>#REF!</v>
      </c>
      <c r="EB203" s="52" t="e">
        <f>IF(#REF!&lt;&gt;"",#REF!&amp;",","")</f>
        <v>#REF!</v>
      </c>
      <c r="EC203" s="52" t="e">
        <f>IF(#REF!&lt;&gt;"",#REF!&amp;",","")</f>
        <v>#REF!</v>
      </c>
      <c r="ED203" s="52" t="e">
        <f>IF(#REF!&lt;&gt;"",#REF!&amp;",","")</f>
        <v>#REF!</v>
      </c>
      <c r="EE203" s="52" t="e">
        <f>IF(#REF!="","",CONCATENATE(#REF!,","))</f>
        <v>#REF!</v>
      </c>
      <c r="EF203" s="52" t="e">
        <f>IF(#REF!="","",CONCATENATE(#REF!,","))</f>
        <v>#REF!</v>
      </c>
      <c r="EG203" s="52" t="e">
        <f>IF(#REF!="","",CONCATENATE(#REF!,","))</f>
        <v>#REF!</v>
      </c>
      <c r="EK203" s="36"/>
      <c r="EW203" s="88">
        <f t="shared" ca="1" si="138"/>
        <v>5</v>
      </c>
    </row>
    <row r="204" spans="1:153" ht="15">
      <c r="A204" s="88">
        <f t="shared" ca="1" si="133"/>
        <v>24</v>
      </c>
      <c r="B204" s="21" t="str">
        <f t="shared" ca="1" si="128"/>
        <v>DB</v>
      </c>
      <c r="C204" s="7" t="str">
        <f t="shared" ca="1" si="124"/>
        <v/>
      </c>
      <c r="D204" s="34">
        <f t="shared" ca="1" si="125"/>
        <v>0</v>
      </c>
      <c r="E204" s="7" t="str">
        <f t="shared" si="126"/>
        <v/>
      </c>
      <c r="F204" s="33" t="str">
        <f t="shared" ca="1" si="129"/>
        <v>B</v>
      </c>
      <c r="G204" s="21">
        <f ca="1">COUNTIF($F$5:$F204,G$4)</f>
        <v>102</v>
      </c>
      <c r="H204" s="21">
        <f ca="1">COUNTIF($F$5:$F204,H$4)</f>
        <v>98</v>
      </c>
      <c r="I204" s="112">
        <f t="shared" ca="1" si="139"/>
        <v>1</v>
      </c>
      <c r="J204" s="112">
        <f t="shared" ca="1" si="140"/>
        <v>0</v>
      </c>
      <c r="K204" s="114" t="str">
        <f ca="1">IF($A204&lt;&gt;"",IF(AND(K203="PB",I204&gt;=$W$2),"Bet",IF(K203&lt;&gt;"",K203,IF(AND(I204=0,MAX(I$5:$I203)&gt;=$W$1),"PB",""))),"")</f>
        <v/>
      </c>
      <c r="L204" s="114" t="str">
        <f ca="1">IF($A204&lt;&gt;"",IF(AND(L203="PB",J204&gt;=$W$2),"Bet",IF(L203&lt;&gt;"",L203,IF(AND(J204=0,MAX(J$5:$J203)&gt;=$W$1),"PB",""))),"")</f>
        <v/>
      </c>
      <c r="M204" s="41">
        <f t="shared" ca="1" si="145"/>
        <v>1</v>
      </c>
      <c r="N204" s="34">
        <f t="shared" ca="1" si="121"/>
        <v>1</v>
      </c>
      <c r="O204" s="43" t="str">
        <f t="shared" ca="1" si="146"/>
        <v/>
      </c>
      <c r="P204" s="43" t="str">
        <f t="shared" ca="1" si="147"/>
        <v/>
      </c>
      <c r="Q204" s="21">
        <f t="shared" ca="1" si="148"/>
        <v>0</v>
      </c>
      <c r="R204" s="66">
        <f t="shared" ca="1" si="149"/>
        <v>0</v>
      </c>
      <c r="S204" s="33" t="str">
        <f t="shared" ca="1" si="130"/>
        <v>E</v>
      </c>
      <c r="T204" s="21">
        <f ca="1">COUNTIF($S$5:$S204,T$4)</f>
        <v>105</v>
      </c>
      <c r="U204" s="21">
        <f ca="1">COUNTIF($S$5:$S204,U$4)</f>
        <v>95</v>
      </c>
      <c r="V204" s="112">
        <f t="shared" ca="1" si="141"/>
        <v>0</v>
      </c>
      <c r="W204" s="112">
        <f t="shared" ca="1" si="142"/>
        <v>2</v>
      </c>
      <c r="X204" s="114" t="str">
        <f ca="1">IF($A204&lt;&gt;"",IF(AND(X203="PB",V204&gt;=$W$2),"Bet",IF(X203&lt;&gt;"",X203,IF(AND(V204=0,MAX($V$5:V203)&gt;=$W$1),"PB",""))),"")</f>
        <v/>
      </c>
      <c r="Y204" s="114" t="str">
        <f ca="1">IF($A204&lt;&gt;"",IF(AND(Y203="PB",W204&gt;=$W$2),"Bet",IF(Y203&lt;&gt;"",Y203,IF(AND(W204=0,MAX($W$5:W203)&gt;=$W$1),"PB",""))),"")</f>
        <v/>
      </c>
      <c r="Z204" s="41">
        <f t="shared" ca="1" si="150"/>
        <v>1</v>
      </c>
      <c r="AA204" s="34">
        <f t="shared" ca="1" si="122"/>
        <v>1</v>
      </c>
      <c r="AB204" s="43" t="str">
        <f t="shared" ca="1" si="151"/>
        <v/>
      </c>
      <c r="AC204" s="43" t="str">
        <f t="shared" ca="1" si="152"/>
        <v/>
      </c>
      <c r="AD204" s="21">
        <f t="shared" ca="1" si="153"/>
        <v>0</v>
      </c>
      <c r="AE204" s="66">
        <f t="shared" ca="1" si="154"/>
        <v>0</v>
      </c>
      <c r="AF204" s="33" t="str">
        <f t="shared" ca="1" si="131"/>
        <v>H</v>
      </c>
      <c r="AG204" s="21">
        <f ca="1">COUNTIF($AF$5:$AF204,AG$4)</f>
        <v>96</v>
      </c>
      <c r="AH204" s="21">
        <f ca="1">COUNTIF($AF$5:$AF204,AH$4)</f>
        <v>104</v>
      </c>
      <c r="AI204" s="112">
        <f t="shared" ca="1" si="143"/>
        <v>0</v>
      </c>
      <c r="AJ204" s="112">
        <f t="shared" ca="1" si="144"/>
        <v>4</v>
      </c>
      <c r="AK204" s="114" t="str">
        <f ca="1">IF($A204&lt;&gt;"",IF(AND(AK203="PB",AI204&gt;=$W$2),"Bet",IF(AK203&lt;&gt;"",AK203,IF(AND(AI204=0,MAX($AI$5:AI203)&gt;=$W$1),"PB",""))),"")</f>
        <v/>
      </c>
      <c r="AL204" s="114" t="str">
        <f ca="1">IF($A204&lt;&gt;"",IF(AND(AL203="PB",AJ204&gt;=$W$2),"Bet",IF(AL203&lt;&gt;"",AL203,IF(AND(AJ204=0,MAX($AJ$5:AJ203)&gt;=$W$1),"PB",""))),"")</f>
        <v/>
      </c>
      <c r="AM204" s="41">
        <f t="shared" ca="1" si="155"/>
        <v>1</v>
      </c>
      <c r="AN204" s="34">
        <f t="shared" ca="1" si="123"/>
        <v>1</v>
      </c>
      <c r="AO204" s="43" t="str">
        <f t="shared" ca="1" si="156"/>
        <v/>
      </c>
      <c r="AP204" s="43" t="str">
        <f t="shared" ca="1" si="157"/>
        <v/>
      </c>
      <c r="AQ204" s="21">
        <f t="shared" ca="1" si="158"/>
        <v>0</v>
      </c>
      <c r="AR204" s="66">
        <f t="shared" ca="1" si="159"/>
        <v>0</v>
      </c>
      <c r="AS204" s="89">
        <f t="shared" ca="1" si="132"/>
        <v>0</v>
      </c>
      <c r="AT204" s="34">
        <f t="shared" ref="AT204:AT267" ca="1" si="160">IF($A204&lt;&gt;"",IF(AS204=0,AT203,IF(AND(AS204&gt;0,AT203&gt;1),1,IF(AND(AT203&gt;0,AS204&lt;0),AT203+1,AT203))))</f>
        <v>1</v>
      </c>
      <c r="AU204" s="24">
        <f t="shared" ca="1" si="134"/>
        <v>0</v>
      </c>
      <c r="AV204" s="17">
        <f t="shared" ca="1" si="135"/>
        <v>0</v>
      </c>
      <c r="AW204" s="44">
        <f t="shared" ca="1" si="136"/>
        <v>0</v>
      </c>
      <c r="AX204" s="15">
        <f t="shared" ca="1" si="137"/>
        <v>0</v>
      </c>
      <c r="AY204" s="44">
        <f t="shared" ca="1" si="127"/>
        <v>0</v>
      </c>
      <c r="AZ204" s="40"/>
      <c r="BA204" s="40"/>
      <c r="BB204" s="40"/>
      <c r="BC204" s="40"/>
      <c r="BD204" s="40"/>
      <c r="BE204" s="40"/>
      <c r="BF204" s="40"/>
      <c r="BG204" s="40"/>
      <c r="BH204" s="40"/>
      <c r="BI204" s="40"/>
      <c r="BJ204" s="40"/>
      <c r="BK204" s="40"/>
      <c r="BL204" s="40"/>
      <c r="BM204" s="40"/>
      <c r="BN204" s="40"/>
      <c r="BO204" s="40"/>
      <c r="BP204" s="40"/>
      <c r="BQ204" s="40"/>
      <c r="BR204" s="40"/>
      <c r="BS204" s="40"/>
      <c r="BT204" s="40"/>
      <c r="BU204" s="40"/>
      <c r="BV204" s="40"/>
      <c r="BW204" s="40"/>
      <c r="BX204" s="40"/>
      <c r="BY204" s="40"/>
      <c r="BZ204" s="40"/>
      <c r="CA204" s="40"/>
      <c r="CB204" s="40"/>
      <c r="CC204" s="40"/>
      <c r="CD204" s="40"/>
      <c r="CE204" s="40"/>
      <c r="CF204" s="40"/>
      <c r="CG204" s="40"/>
      <c r="CH204" s="40"/>
      <c r="CI204" s="40"/>
      <c r="CJ204" s="40"/>
      <c r="CK204" s="40"/>
      <c r="CL204" s="40"/>
      <c r="CM204" s="40"/>
      <c r="CN204" s="40"/>
      <c r="CO204" s="40"/>
      <c r="CP204" s="40"/>
      <c r="CQ204" s="40"/>
      <c r="CR204" s="40"/>
      <c r="CS204" s="40"/>
      <c r="CT204" s="40"/>
      <c r="CU204" s="40"/>
      <c r="CV204" s="40"/>
      <c r="CW204" s="40"/>
      <c r="CX204" s="40"/>
      <c r="CY204" s="40"/>
      <c r="CZ204" s="40"/>
      <c r="DA204" s="40"/>
      <c r="DB204" s="40"/>
      <c r="DC204" s="40"/>
      <c r="DD204" s="40"/>
      <c r="DE204" s="40"/>
      <c r="DF204" s="40"/>
      <c r="DG204" s="40"/>
      <c r="DH204" s="40"/>
      <c r="DI204" s="40"/>
      <c r="DJ204" s="40"/>
      <c r="DK204" s="40"/>
      <c r="DL204" s="40"/>
      <c r="DM204" s="40"/>
      <c r="DN204" s="40"/>
      <c r="DO204" s="40"/>
      <c r="DP204" s="40"/>
      <c r="DQ204" s="40"/>
      <c r="DR204" s="40"/>
      <c r="DS204" s="40"/>
      <c r="DT204" s="40"/>
      <c r="DU204" s="40"/>
      <c r="DV204" s="50" t="e">
        <f>IF(#REF!&lt;&gt;"",#REF!&amp;",","")</f>
        <v>#REF!</v>
      </c>
      <c r="DW204" s="50" t="e">
        <f>IF(#REF!&lt;&gt;"",#REF!&amp;",","")</f>
        <v>#REF!</v>
      </c>
      <c r="DX204" s="50" t="e">
        <f>IF(#REF!&lt;&gt;"",#REF!&amp;",","")</f>
        <v>#REF!</v>
      </c>
      <c r="DY204" s="50" t="e">
        <f>IF(#REF!="","",CONCATENATE(#REF!,","))</f>
        <v>#REF!</v>
      </c>
      <c r="DZ204" s="50" t="e">
        <f>IF(#REF!="","",CONCATENATE(#REF!,","))</f>
        <v>#REF!</v>
      </c>
      <c r="EA204" s="50" t="e">
        <f>IF(#REF!="","",CONCATENATE(#REF!,","))</f>
        <v>#REF!</v>
      </c>
      <c r="EB204" s="52" t="e">
        <f>IF(#REF!&lt;&gt;"",#REF!&amp;",","")</f>
        <v>#REF!</v>
      </c>
      <c r="EC204" s="52" t="e">
        <f>IF(#REF!&lt;&gt;"",#REF!&amp;",","")</f>
        <v>#REF!</v>
      </c>
      <c r="ED204" s="52" t="e">
        <f>IF(#REF!&lt;&gt;"",#REF!&amp;",","")</f>
        <v>#REF!</v>
      </c>
      <c r="EE204" s="52" t="e">
        <f>IF(#REF!="","",CONCATENATE(#REF!,","))</f>
        <v>#REF!</v>
      </c>
      <c r="EF204" s="52" t="e">
        <f>IF(#REF!="","",CONCATENATE(#REF!,","))</f>
        <v>#REF!</v>
      </c>
      <c r="EG204" s="52" t="e">
        <f>IF(#REF!="","",CONCATENATE(#REF!,","))</f>
        <v>#REF!</v>
      </c>
      <c r="EK204" s="36"/>
      <c r="EW204" s="88">
        <f t="shared" ca="1" si="138"/>
        <v>3</v>
      </c>
    </row>
    <row r="205" spans="1:153" ht="15">
      <c r="A205" s="88">
        <f t="shared" ca="1" si="133"/>
        <v>17</v>
      </c>
      <c r="B205" s="21" t="str">
        <f t="shared" ca="1" si="128"/>
        <v>DB</v>
      </c>
      <c r="C205" s="7" t="str">
        <f t="shared" ca="1" si="124"/>
        <v/>
      </c>
      <c r="D205" s="34">
        <f t="shared" ca="1" si="125"/>
        <v>0</v>
      </c>
      <c r="E205" s="7" t="str">
        <f t="shared" si="126"/>
        <v/>
      </c>
      <c r="F205" s="33" t="str">
        <f t="shared" ca="1" si="129"/>
        <v>B</v>
      </c>
      <c r="G205" s="21">
        <f ca="1">COUNTIF($F$5:$F205,G$4)</f>
        <v>102</v>
      </c>
      <c r="H205" s="21">
        <f ca="1">COUNTIF($F$5:$F205,H$4)</f>
        <v>99</v>
      </c>
      <c r="I205" s="112">
        <f t="shared" ca="1" si="139"/>
        <v>2</v>
      </c>
      <c r="J205" s="112">
        <f t="shared" ca="1" si="140"/>
        <v>0</v>
      </c>
      <c r="K205" s="114" t="str">
        <f ca="1">IF($A205&lt;&gt;"",IF(AND(K204="PB",I205&gt;=$W$2),"Bet",IF(K204&lt;&gt;"",K204,IF(AND(I205=0,MAX(I$5:$I204)&gt;=$W$1),"PB",""))),"")</f>
        <v/>
      </c>
      <c r="L205" s="114" t="str">
        <f ca="1">IF($A205&lt;&gt;"",IF(AND(L204="PB",J205&gt;=$W$2),"Bet",IF(L204&lt;&gt;"",L204,IF(AND(J205=0,MAX(J$5:$J204)&gt;=$W$1),"PB",""))),"")</f>
        <v/>
      </c>
      <c r="M205" s="41">
        <f t="shared" ca="1" si="145"/>
        <v>1</v>
      </c>
      <c r="N205" s="34">
        <f t="shared" ref="N205:N268" ca="1" si="161">IF($A205&lt;&gt;"",IF(P205="",N204,IF(AND(P205="W",N204&gt;1),N204-1,IF(AND(N204&gt;0,P205="L"),N204+1,N204))),"")</f>
        <v>1</v>
      </c>
      <c r="O205" s="43" t="str">
        <f t="shared" ca="1" si="146"/>
        <v/>
      </c>
      <c r="P205" s="43" t="str">
        <f t="shared" ca="1" si="147"/>
        <v/>
      </c>
      <c r="Q205" s="21">
        <f t="shared" ca="1" si="148"/>
        <v>0</v>
      </c>
      <c r="R205" s="66">
        <f t="shared" ca="1" si="149"/>
        <v>0</v>
      </c>
      <c r="S205" s="33" t="str">
        <f t="shared" ca="1" si="130"/>
        <v>O</v>
      </c>
      <c r="T205" s="21">
        <f ca="1">COUNTIF($S$5:$S205,T$4)</f>
        <v>105</v>
      </c>
      <c r="U205" s="21">
        <f ca="1">COUNTIF($S$5:$S205,U$4)</f>
        <v>96</v>
      </c>
      <c r="V205" s="112">
        <f t="shared" ca="1" si="141"/>
        <v>1</v>
      </c>
      <c r="W205" s="112">
        <f t="shared" ca="1" si="142"/>
        <v>0</v>
      </c>
      <c r="X205" s="114" t="str">
        <f ca="1">IF($A205&lt;&gt;"",IF(AND(X204="PB",V205&gt;=$W$2),"Bet",IF(X204&lt;&gt;"",X204,IF(AND(V205=0,MAX($V$5:V204)&gt;=$W$1),"PB",""))),"")</f>
        <v/>
      </c>
      <c r="Y205" s="114" t="str">
        <f ca="1">IF($A205&lt;&gt;"",IF(AND(Y204="PB",W205&gt;=$W$2),"Bet",IF(Y204&lt;&gt;"",Y204,IF(AND(W205=0,MAX($W$5:W204)&gt;=$W$1),"PB",""))),"")</f>
        <v/>
      </c>
      <c r="Z205" s="41">
        <f t="shared" ca="1" si="150"/>
        <v>1</v>
      </c>
      <c r="AA205" s="34">
        <f t="shared" ref="AA205:AA268" ca="1" si="162">IF($A205&lt;&gt;"",IF(AC205="",AA204,IF(AND(AC205="W",AA204&gt;1),AA204-1,IF(AND(AA204&gt;0,AC205="L"),AA204+1,AA204))),"")</f>
        <v>1</v>
      </c>
      <c r="AB205" s="43" t="str">
        <f t="shared" ca="1" si="151"/>
        <v/>
      </c>
      <c r="AC205" s="43" t="str">
        <f t="shared" ca="1" si="152"/>
        <v/>
      </c>
      <c r="AD205" s="21">
        <f t="shared" ca="1" si="153"/>
        <v>0</v>
      </c>
      <c r="AE205" s="66">
        <f t="shared" ca="1" si="154"/>
        <v>0</v>
      </c>
      <c r="AF205" s="33" t="str">
        <f t="shared" ca="1" si="131"/>
        <v>L</v>
      </c>
      <c r="AG205" s="21">
        <f ca="1">COUNTIF($AF$5:$AF205,AG$4)</f>
        <v>96</v>
      </c>
      <c r="AH205" s="21">
        <f ca="1">COUNTIF($AF$5:$AF205,AH$4)</f>
        <v>105</v>
      </c>
      <c r="AI205" s="112">
        <f t="shared" ca="1" si="143"/>
        <v>1</v>
      </c>
      <c r="AJ205" s="112">
        <f t="shared" ca="1" si="144"/>
        <v>0</v>
      </c>
      <c r="AK205" s="114" t="str">
        <f ca="1">IF($A205&lt;&gt;"",IF(AND(AK204="PB",AI205&gt;=$W$2),"Bet",IF(AK204&lt;&gt;"",AK204,IF(AND(AI205=0,MAX($AI$5:AI204)&gt;=$W$1),"PB",""))),"")</f>
        <v/>
      </c>
      <c r="AL205" s="114" t="str">
        <f ca="1">IF($A205&lt;&gt;"",IF(AND(AL204="PB",AJ205&gt;=$W$2),"Bet",IF(AL204&lt;&gt;"",AL204,IF(AND(AJ205=0,MAX($AJ$5:AJ204)&gt;=$W$1),"PB",""))),"")</f>
        <v/>
      </c>
      <c r="AM205" s="41">
        <f t="shared" ca="1" si="155"/>
        <v>1</v>
      </c>
      <c r="AN205" s="34">
        <f t="shared" ref="AN205:AN268" ca="1" si="163">IF($A205&lt;&gt;"",IF(AP205="",AN204,IF(AND(AP205="W",AN204&gt;1),AN204-1,IF(AND(AN204&gt;0,AP205="L"),AN204+1,AN204))),"")</f>
        <v>1</v>
      </c>
      <c r="AO205" s="43" t="str">
        <f t="shared" ca="1" si="156"/>
        <v/>
      </c>
      <c r="AP205" s="43" t="str">
        <f t="shared" ca="1" si="157"/>
        <v/>
      </c>
      <c r="AQ205" s="21">
        <f t="shared" ca="1" si="158"/>
        <v>0</v>
      </c>
      <c r="AR205" s="66">
        <f t="shared" ca="1" si="159"/>
        <v>0</v>
      </c>
      <c r="AS205" s="89">
        <f t="shared" ca="1" si="132"/>
        <v>0</v>
      </c>
      <c r="AT205" s="34">
        <f t="shared" ca="1" si="160"/>
        <v>1</v>
      </c>
      <c r="AU205" s="24">
        <f t="shared" ca="1" si="134"/>
        <v>0</v>
      </c>
      <c r="AV205" s="17">
        <f t="shared" ca="1" si="135"/>
        <v>0</v>
      </c>
      <c r="AW205" s="44">
        <f t="shared" ca="1" si="136"/>
        <v>0</v>
      </c>
      <c r="AX205" s="15">
        <f t="shared" ca="1" si="137"/>
        <v>0</v>
      </c>
      <c r="AY205" s="44">
        <f t="shared" ca="1" si="127"/>
        <v>0</v>
      </c>
      <c r="AZ205" s="40"/>
      <c r="BA205" s="40"/>
      <c r="BB205" s="40"/>
      <c r="BC205" s="40"/>
      <c r="BD205" s="40"/>
      <c r="BE205" s="40"/>
      <c r="BF205" s="40"/>
      <c r="BG205" s="40"/>
      <c r="BH205" s="40"/>
      <c r="BI205" s="40"/>
      <c r="BJ205" s="40"/>
      <c r="BK205" s="40"/>
      <c r="BL205" s="40"/>
      <c r="BM205" s="40"/>
      <c r="BN205" s="40"/>
      <c r="BO205" s="40"/>
      <c r="BP205" s="40"/>
      <c r="BQ205" s="40"/>
      <c r="BR205" s="40"/>
      <c r="BS205" s="40"/>
      <c r="BT205" s="40"/>
      <c r="BU205" s="40"/>
      <c r="BV205" s="40"/>
      <c r="BW205" s="40"/>
      <c r="BX205" s="40"/>
      <c r="BY205" s="40"/>
      <c r="BZ205" s="40"/>
      <c r="CA205" s="40"/>
      <c r="CB205" s="40"/>
      <c r="CC205" s="40"/>
      <c r="CD205" s="40"/>
      <c r="CE205" s="40"/>
      <c r="CF205" s="40"/>
      <c r="CG205" s="40"/>
      <c r="CH205" s="40"/>
      <c r="CI205" s="40"/>
      <c r="CJ205" s="40"/>
      <c r="CK205" s="40"/>
      <c r="CL205" s="40"/>
      <c r="CM205" s="40"/>
      <c r="CN205" s="40"/>
      <c r="CO205" s="40"/>
      <c r="CP205" s="40"/>
      <c r="CQ205" s="40"/>
      <c r="CR205" s="40"/>
      <c r="CS205" s="40"/>
      <c r="CT205" s="40"/>
      <c r="CU205" s="40"/>
      <c r="CV205" s="40"/>
      <c r="CW205" s="40"/>
      <c r="CX205" s="40"/>
      <c r="CY205" s="40"/>
      <c r="CZ205" s="40"/>
      <c r="DA205" s="40"/>
      <c r="DB205" s="40"/>
      <c r="DC205" s="40"/>
      <c r="DD205" s="40"/>
      <c r="DE205" s="40"/>
      <c r="DF205" s="40"/>
      <c r="DG205" s="40"/>
      <c r="DH205" s="40"/>
      <c r="DI205" s="40"/>
      <c r="DJ205" s="40"/>
      <c r="DK205" s="40"/>
      <c r="DL205" s="40"/>
      <c r="DM205" s="40"/>
      <c r="DN205" s="40"/>
      <c r="DO205" s="40"/>
      <c r="DP205" s="40"/>
      <c r="DQ205" s="40"/>
      <c r="DR205" s="40"/>
      <c r="DS205" s="40"/>
      <c r="DT205" s="40"/>
      <c r="DU205" s="40"/>
      <c r="DV205" s="50" t="e">
        <f>IF(#REF!&lt;&gt;"",#REF!&amp;",","")</f>
        <v>#REF!</v>
      </c>
      <c r="DW205" s="50" t="e">
        <f>IF(#REF!&lt;&gt;"",#REF!&amp;",","")</f>
        <v>#REF!</v>
      </c>
      <c r="DX205" s="50" t="e">
        <f>IF(#REF!&lt;&gt;"",#REF!&amp;",","")</f>
        <v>#REF!</v>
      </c>
      <c r="DY205" s="50" t="e">
        <f>IF(#REF!="","",CONCATENATE(#REF!,","))</f>
        <v>#REF!</v>
      </c>
      <c r="DZ205" s="50" t="e">
        <f>IF(#REF!="","",CONCATENATE(#REF!,","))</f>
        <v>#REF!</v>
      </c>
      <c r="EA205" s="50" t="e">
        <f>IF(#REF!="","",CONCATENATE(#REF!,","))</f>
        <v>#REF!</v>
      </c>
      <c r="EB205" s="52" t="e">
        <f>IF(#REF!&lt;&gt;"",#REF!&amp;",","")</f>
        <v>#REF!</v>
      </c>
      <c r="EC205" s="52" t="e">
        <f>IF(#REF!&lt;&gt;"",#REF!&amp;",","")</f>
        <v>#REF!</v>
      </c>
      <c r="ED205" s="52" t="e">
        <f>IF(#REF!&lt;&gt;"",#REF!&amp;",","")</f>
        <v>#REF!</v>
      </c>
      <c r="EE205" s="52" t="e">
        <f>IF(#REF!="","",CONCATENATE(#REF!,","))</f>
        <v>#REF!</v>
      </c>
      <c r="EF205" s="52" t="e">
        <f>IF(#REF!="","",CONCATENATE(#REF!,","))</f>
        <v>#REF!</v>
      </c>
      <c r="EG205" s="52" t="e">
        <f>IF(#REF!="","",CONCATENATE(#REF!,","))</f>
        <v>#REF!</v>
      </c>
      <c r="EK205" s="36"/>
      <c r="EW205" s="88">
        <f t="shared" ca="1" si="138"/>
        <v>36</v>
      </c>
    </row>
    <row r="206" spans="1:153" ht="15">
      <c r="A206" s="88">
        <f t="shared" ca="1" si="133"/>
        <v>20</v>
      </c>
      <c r="B206" s="21" t="str">
        <f t="shared" ca="1" si="128"/>
        <v>DB</v>
      </c>
      <c r="C206" s="7" t="str">
        <f t="shared" ca="1" si="124"/>
        <v/>
      </c>
      <c r="D206" s="34">
        <f t="shared" ca="1" si="125"/>
        <v>0</v>
      </c>
      <c r="E206" s="7" t="str">
        <f t="shared" si="126"/>
        <v/>
      </c>
      <c r="F206" s="33" t="str">
        <f t="shared" ca="1" si="129"/>
        <v>B</v>
      </c>
      <c r="G206" s="21">
        <f ca="1">COUNTIF($F$5:$F206,G$4)</f>
        <v>102</v>
      </c>
      <c r="H206" s="21">
        <f ca="1">COUNTIF($F$5:$F206,H$4)</f>
        <v>100</v>
      </c>
      <c r="I206" s="112">
        <f t="shared" ca="1" si="139"/>
        <v>3</v>
      </c>
      <c r="J206" s="112">
        <f t="shared" ca="1" si="140"/>
        <v>0</v>
      </c>
      <c r="K206" s="114" t="str">
        <f ca="1">IF($A206&lt;&gt;"",IF(AND(K205="PB",I206&gt;=$W$2),"Bet",IF(K205&lt;&gt;"",K205,IF(AND(I206=0,MAX(I$5:$I205)&gt;=$W$1),"PB",""))),"")</f>
        <v/>
      </c>
      <c r="L206" s="114" t="str">
        <f ca="1">IF($A206&lt;&gt;"",IF(AND(L205="PB",J206&gt;=$W$2),"Bet",IF(L205&lt;&gt;"",L205,IF(AND(J206=0,MAX(J$5:$J205)&gt;=$W$1),"PB",""))),"")</f>
        <v/>
      </c>
      <c r="M206" s="41">
        <f t="shared" ca="1" si="145"/>
        <v>1</v>
      </c>
      <c r="N206" s="34">
        <f t="shared" ca="1" si="161"/>
        <v>1</v>
      </c>
      <c r="O206" s="43" t="str">
        <f t="shared" ca="1" si="146"/>
        <v/>
      </c>
      <c r="P206" s="43" t="str">
        <f t="shared" ca="1" si="147"/>
        <v/>
      </c>
      <c r="Q206" s="21">
        <f t="shared" ca="1" si="148"/>
        <v>0</v>
      </c>
      <c r="R206" s="66">
        <f t="shared" ca="1" si="149"/>
        <v>0</v>
      </c>
      <c r="S206" s="33" t="str">
        <f t="shared" ca="1" si="130"/>
        <v>E</v>
      </c>
      <c r="T206" s="21">
        <f ca="1">COUNTIF($S$5:$S206,T$4)</f>
        <v>106</v>
      </c>
      <c r="U206" s="21">
        <f ca="1">COUNTIF($S$5:$S206,U$4)</f>
        <v>96</v>
      </c>
      <c r="V206" s="112">
        <f t="shared" ca="1" si="141"/>
        <v>0</v>
      </c>
      <c r="W206" s="112">
        <f t="shared" ca="1" si="142"/>
        <v>1</v>
      </c>
      <c r="X206" s="114" t="str">
        <f ca="1">IF($A206&lt;&gt;"",IF(AND(X205="PB",V206&gt;=$W$2),"Bet",IF(X205&lt;&gt;"",X205,IF(AND(V206=0,MAX($V$5:V205)&gt;=$W$1),"PB",""))),"")</f>
        <v/>
      </c>
      <c r="Y206" s="114" t="str">
        <f ca="1">IF($A206&lt;&gt;"",IF(AND(Y205="PB",W206&gt;=$W$2),"Bet",IF(Y205&lt;&gt;"",Y205,IF(AND(W206=0,MAX($W$5:W205)&gt;=$W$1),"PB",""))),"")</f>
        <v/>
      </c>
      <c r="Z206" s="41">
        <f t="shared" ca="1" si="150"/>
        <v>1</v>
      </c>
      <c r="AA206" s="34">
        <f t="shared" ca="1" si="162"/>
        <v>1</v>
      </c>
      <c r="AB206" s="43" t="str">
        <f t="shared" ca="1" si="151"/>
        <v/>
      </c>
      <c r="AC206" s="43" t="str">
        <f t="shared" ca="1" si="152"/>
        <v/>
      </c>
      <c r="AD206" s="21">
        <f t="shared" ca="1" si="153"/>
        <v>0</v>
      </c>
      <c r="AE206" s="66">
        <f t="shared" ca="1" si="154"/>
        <v>0</v>
      </c>
      <c r="AF206" s="33" t="str">
        <f t="shared" ca="1" si="131"/>
        <v>H</v>
      </c>
      <c r="AG206" s="21">
        <f ca="1">COUNTIF($AF$5:$AF206,AG$4)</f>
        <v>97</v>
      </c>
      <c r="AH206" s="21">
        <f ca="1">COUNTIF($AF$5:$AF206,AH$4)</f>
        <v>105</v>
      </c>
      <c r="AI206" s="112">
        <f t="shared" ca="1" si="143"/>
        <v>0</v>
      </c>
      <c r="AJ206" s="112">
        <f t="shared" ca="1" si="144"/>
        <v>1</v>
      </c>
      <c r="AK206" s="114" t="str">
        <f ca="1">IF($A206&lt;&gt;"",IF(AND(AK205="PB",AI206&gt;=$W$2),"Bet",IF(AK205&lt;&gt;"",AK205,IF(AND(AI206=0,MAX($AI$5:AI205)&gt;=$W$1),"PB",""))),"")</f>
        <v/>
      </c>
      <c r="AL206" s="114" t="str">
        <f ca="1">IF($A206&lt;&gt;"",IF(AND(AL205="PB",AJ206&gt;=$W$2),"Bet",IF(AL205&lt;&gt;"",AL205,IF(AND(AJ206=0,MAX($AJ$5:AJ205)&gt;=$W$1),"PB",""))),"")</f>
        <v/>
      </c>
      <c r="AM206" s="41">
        <f t="shared" ca="1" si="155"/>
        <v>1</v>
      </c>
      <c r="AN206" s="34">
        <f t="shared" ca="1" si="163"/>
        <v>1</v>
      </c>
      <c r="AO206" s="43" t="str">
        <f t="shared" ca="1" si="156"/>
        <v/>
      </c>
      <c r="AP206" s="43" t="str">
        <f t="shared" ca="1" si="157"/>
        <v/>
      </c>
      <c r="AQ206" s="21">
        <f t="shared" ca="1" si="158"/>
        <v>0</v>
      </c>
      <c r="AR206" s="66">
        <f t="shared" ca="1" si="159"/>
        <v>0</v>
      </c>
      <c r="AS206" s="89">
        <f t="shared" ca="1" si="132"/>
        <v>0</v>
      </c>
      <c r="AT206" s="34">
        <f t="shared" ca="1" si="160"/>
        <v>1</v>
      </c>
      <c r="AU206" s="24">
        <f t="shared" ca="1" si="134"/>
        <v>0</v>
      </c>
      <c r="AV206" s="17">
        <f t="shared" ca="1" si="135"/>
        <v>0</v>
      </c>
      <c r="AW206" s="44">
        <f t="shared" ca="1" si="136"/>
        <v>0</v>
      </c>
      <c r="AX206" s="15">
        <f t="shared" ca="1" si="137"/>
        <v>0</v>
      </c>
      <c r="AY206" s="44">
        <f t="shared" ca="1" si="127"/>
        <v>0</v>
      </c>
      <c r="AZ206" s="40"/>
      <c r="BA206" s="40"/>
      <c r="BB206" s="40"/>
      <c r="BC206" s="40"/>
      <c r="BD206" s="40"/>
      <c r="BE206" s="40"/>
      <c r="BF206" s="40"/>
      <c r="BG206" s="40"/>
      <c r="BH206" s="40"/>
      <c r="BI206" s="40"/>
      <c r="BJ206" s="40"/>
      <c r="BK206" s="40"/>
      <c r="BL206" s="40"/>
      <c r="BM206" s="40"/>
      <c r="BN206" s="40"/>
      <c r="BO206" s="40"/>
      <c r="BP206" s="40"/>
      <c r="BQ206" s="40"/>
      <c r="BR206" s="40"/>
      <c r="BS206" s="40"/>
      <c r="BT206" s="40"/>
      <c r="BU206" s="40"/>
      <c r="BV206" s="40"/>
      <c r="BW206" s="40"/>
      <c r="BX206" s="40"/>
      <c r="BY206" s="40"/>
      <c r="BZ206" s="40"/>
      <c r="CA206" s="40"/>
      <c r="CB206" s="40"/>
      <c r="CC206" s="40"/>
      <c r="CD206" s="40"/>
      <c r="CE206" s="40"/>
      <c r="CF206" s="40"/>
      <c r="CG206" s="40"/>
      <c r="CH206" s="40"/>
      <c r="CI206" s="40"/>
      <c r="CJ206" s="40"/>
      <c r="CK206" s="40"/>
      <c r="CL206" s="40"/>
      <c r="CM206" s="40"/>
      <c r="CN206" s="40"/>
      <c r="CO206" s="40"/>
      <c r="CP206" s="40"/>
      <c r="CQ206" s="40"/>
      <c r="CR206" s="40"/>
      <c r="CS206" s="40"/>
      <c r="CT206" s="40"/>
      <c r="CU206" s="40"/>
      <c r="CV206" s="40"/>
      <c r="CW206" s="40"/>
      <c r="CX206" s="40"/>
      <c r="CY206" s="40"/>
      <c r="CZ206" s="40"/>
      <c r="DA206" s="40"/>
      <c r="DB206" s="40"/>
      <c r="DC206" s="40"/>
      <c r="DD206" s="40"/>
      <c r="DE206" s="40"/>
      <c r="DF206" s="40"/>
      <c r="DG206" s="40"/>
      <c r="DH206" s="40"/>
      <c r="DI206" s="40"/>
      <c r="DJ206" s="40"/>
      <c r="DK206" s="40"/>
      <c r="DL206" s="40"/>
      <c r="DM206" s="40"/>
      <c r="DN206" s="40"/>
      <c r="DO206" s="40"/>
      <c r="DP206" s="40"/>
      <c r="DQ206" s="40"/>
      <c r="DR206" s="40"/>
      <c r="DS206" s="40"/>
      <c r="DT206" s="40"/>
      <c r="DU206" s="40"/>
      <c r="DV206" s="50" t="e">
        <f>IF(#REF!&lt;&gt;"",#REF!&amp;",","")</f>
        <v>#REF!</v>
      </c>
      <c r="DW206" s="50" t="e">
        <f>IF(#REF!&lt;&gt;"",#REF!&amp;",","")</f>
        <v>#REF!</v>
      </c>
      <c r="DX206" s="50" t="e">
        <f>IF(#REF!&lt;&gt;"",#REF!&amp;",","")</f>
        <v>#REF!</v>
      </c>
      <c r="DY206" s="50" t="e">
        <f>IF(#REF!="","",CONCATENATE(#REF!,","))</f>
        <v>#REF!</v>
      </c>
      <c r="DZ206" s="50" t="e">
        <f>IF(#REF!="","",CONCATENATE(#REF!,","))</f>
        <v>#REF!</v>
      </c>
      <c r="EA206" s="50" t="e">
        <f>IF(#REF!="","",CONCATENATE(#REF!,","))</f>
        <v>#REF!</v>
      </c>
      <c r="EB206" s="52" t="e">
        <f>IF(#REF!&lt;&gt;"",#REF!&amp;",","")</f>
        <v>#REF!</v>
      </c>
      <c r="EC206" s="52" t="e">
        <f>IF(#REF!&lt;&gt;"",#REF!&amp;",","")</f>
        <v>#REF!</v>
      </c>
      <c r="ED206" s="52" t="e">
        <f>IF(#REF!&lt;&gt;"",#REF!&amp;",","")</f>
        <v>#REF!</v>
      </c>
      <c r="EE206" s="52" t="e">
        <f>IF(#REF!="","",CONCATENATE(#REF!,","))</f>
        <v>#REF!</v>
      </c>
      <c r="EF206" s="52" t="e">
        <f>IF(#REF!="","",CONCATENATE(#REF!,","))</f>
        <v>#REF!</v>
      </c>
      <c r="EG206" s="52" t="e">
        <f>IF(#REF!="","",CONCATENATE(#REF!,","))</f>
        <v>#REF!</v>
      </c>
      <c r="EK206" s="36"/>
      <c r="EW206" s="88">
        <f t="shared" ca="1" si="138"/>
        <v>5</v>
      </c>
    </row>
    <row r="207" spans="1:153" ht="15">
      <c r="A207" s="88">
        <f t="shared" ca="1" si="133"/>
        <v>2</v>
      </c>
      <c r="B207" s="21" t="str">
        <f t="shared" ca="1" si="128"/>
        <v>DB</v>
      </c>
      <c r="C207" s="7" t="str">
        <f t="shared" ca="1" si="124"/>
        <v/>
      </c>
      <c r="D207" s="34">
        <f t="shared" ca="1" si="125"/>
        <v>0</v>
      </c>
      <c r="E207" s="7" t="str">
        <f t="shared" si="126"/>
        <v/>
      </c>
      <c r="F207" s="33" t="str">
        <f t="shared" ca="1" si="129"/>
        <v>B</v>
      </c>
      <c r="G207" s="21">
        <f ca="1">COUNTIF($F$5:$F207,G$4)</f>
        <v>102</v>
      </c>
      <c r="H207" s="21">
        <f ca="1">COUNTIF($F$5:$F207,H$4)</f>
        <v>101</v>
      </c>
      <c r="I207" s="112">
        <f t="shared" ca="1" si="139"/>
        <v>4</v>
      </c>
      <c r="J207" s="112">
        <f t="shared" ca="1" si="140"/>
        <v>0</v>
      </c>
      <c r="K207" s="114" t="str">
        <f ca="1">IF($A207&lt;&gt;"",IF(AND(K206="PB",I207&gt;=$W$2),"Bet",IF(K206&lt;&gt;"",K206,IF(AND(I207=0,MAX(I$5:$I206)&gt;=$W$1),"PB",""))),"")</f>
        <v/>
      </c>
      <c r="L207" s="114" t="str">
        <f ca="1">IF($A207&lt;&gt;"",IF(AND(L206="PB",J207&gt;=$W$2),"Bet",IF(L206&lt;&gt;"",L206,IF(AND(J207=0,MAX(J$5:$J206)&gt;=$W$1),"PB",""))),"")</f>
        <v/>
      </c>
      <c r="M207" s="41">
        <f t="shared" ca="1" si="145"/>
        <v>1</v>
      </c>
      <c r="N207" s="34">
        <f t="shared" ca="1" si="161"/>
        <v>1</v>
      </c>
      <c r="O207" s="43" t="str">
        <f t="shared" ca="1" si="146"/>
        <v/>
      </c>
      <c r="P207" s="43" t="str">
        <f t="shared" ca="1" si="147"/>
        <v/>
      </c>
      <c r="Q207" s="21">
        <f t="shared" ca="1" si="148"/>
        <v>0</v>
      </c>
      <c r="R207" s="66">
        <f t="shared" ca="1" si="149"/>
        <v>0</v>
      </c>
      <c r="S207" s="33" t="str">
        <f t="shared" ca="1" si="130"/>
        <v>E</v>
      </c>
      <c r="T207" s="21">
        <f ca="1">COUNTIF($S$5:$S207,T$4)</f>
        <v>107</v>
      </c>
      <c r="U207" s="21">
        <f ca="1">COUNTIF($S$5:$S207,U$4)</f>
        <v>96</v>
      </c>
      <c r="V207" s="112">
        <f t="shared" ca="1" si="141"/>
        <v>0</v>
      </c>
      <c r="W207" s="112">
        <f t="shared" ca="1" si="142"/>
        <v>2</v>
      </c>
      <c r="X207" s="114" t="str">
        <f ca="1">IF($A207&lt;&gt;"",IF(AND(X206="PB",V207&gt;=$W$2),"Bet",IF(X206&lt;&gt;"",X206,IF(AND(V207=0,MAX($V$5:V206)&gt;=$W$1),"PB",""))),"")</f>
        <v/>
      </c>
      <c r="Y207" s="114" t="str">
        <f ca="1">IF($A207&lt;&gt;"",IF(AND(Y206="PB",W207&gt;=$W$2),"Bet",IF(Y206&lt;&gt;"",Y206,IF(AND(W207=0,MAX($W$5:W206)&gt;=$W$1),"PB",""))),"")</f>
        <v/>
      </c>
      <c r="Z207" s="41">
        <f t="shared" ca="1" si="150"/>
        <v>1</v>
      </c>
      <c r="AA207" s="34">
        <f t="shared" ca="1" si="162"/>
        <v>1</v>
      </c>
      <c r="AB207" s="43" t="str">
        <f t="shared" ca="1" si="151"/>
        <v/>
      </c>
      <c r="AC207" s="43" t="str">
        <f t="shared" ca="1" si="152"/>
        <v/>
      </c>
      <c r="AD207" s="21">
        <f t="shared" ca="1" si="153"/>
        <v>0</v>
      </c>
      <c r="AE207" s="66">
        <f t="shared" ca="1" si="154"/>
        <v>0</v>
      </c>
      <c r="AF207" s="33" t="str">
        <f t="shared" ca="1" si="131"/>
        <v>L</v>
      </c>
      <c r="AG207" s="21">
        <f ca="1">COUNTIF($AF$5:$AF207,AG$4)</f>
        <v>97</v>
      </c>
      <c r="AH207" s="21">
        <f ca="1">COUNTIF($AF$5:$AF207,AH$4)</f>
        <v>106</v>
      </c>
      <c r="AI207" s="112">
        <f t="shared" ca="1" si="143"/>
        <v>1</v>
      </c>
      <c r="AJ207" s="112">
        <f t="shared" ca="1" si="144"/>
        <v>0</v>
      </c>
      <c r="AK207" s="114" t="str">
        <f ca="1">IF($A207&lt;&gt;"",IF(AND(AK206="PB",AI207&gt;=$W$2),"Bet",IF(AK206&lt;&gt;"",AK206,IF(AND(AI207=0,MAX($AI$5:AI206)&gt;=$W$1),"PB",""))),"")</f>
        <v/>
      </c>
      <c r="AL207" s="114" t="str">
        <f ca="1">IF($A207&lt;&gt;"",IF(AND(AL206="PB",AJ207&gt;=$W$2),"Bet",IF(AL206&lt;&gt;"",AL206,IF(AND(AJ207=0,MAX($AJ$5:AJ206)&gt;=$W$1),"PB",""))),"")</f>
        <v/>
      </c>
      <c r="AM207" s="41">
        <f t="shared" ca="1" si="155"/>
        <v>1</v>
      </c>
      <c r="AN207" s="34">
        <f t="shared" ca="1" si="163"/>
        <v>1</v>
      </c>
      <c r="AO207" s="43" t="str">
        <f t="shared" ca="1" si="156"/>
        <v/>
      </c>
      <c r="AP207" s="43" t="str">
        <f t="shared" ca="1" si="157"/>
        <v/>
      </c>
      <c r="AQ207" s="21">
        <f t="shared" ca="1" si="158"/>
        <v>0</v>
      </c>
      <c r="AR207" s="66">
        <f t="shared" ca="1" si="159"/>
        <v>0</v>
      </c>
      <c r="AS207" s="89">
        <f t="shared" ca="1" si="132"/>
        <v>0</v>
      </c>
      <c r="AT207" s="34">
        <f t="shared" ca="1" si="160"/>
        <v>1</v>
      </c>
      <c r="AU207" s="24">
        <f t="shared" ca="1" si="134"/>
        <v>0</v>
      </c>
      <c r="AV207" s="17">
        <f t="shared" ca="1" si="135"/>
        <v>0</v>
      </c>
      <c r="AW207" s="44">
        <f t="shared" ca="1" si="136"/>
        <v>0</v>
      </c>
      <c r="AX207" s="15">
        <f t="shared" ca="1" si="137"/>
        <v>0</v>
      </c>
      <c r="AY207" s="44">
        <f t="shared" ca="1" si="127"/>
        <v>0</v>
      </c>
      <c r="AZ207" s="40"/>
      <c r="BA207" s="40"/>
      <c r="BB207" s="40"/>
      <c r="BC207" s="40"/>
      <c r="BD207" s="40"/>
      <c r="BE207" s="40"/>
      <c r="BF207" s="40"/>
      <c r="BG207" s="40"/>
      <c r="BH207" s="40"/>
      <c r="BI207" s="40"/>
      <c r="BJ207" s="40"/>
      <c r="BK207" s="40"/>
      <c r="BL207" s="40"/>
      <c r="BM207" s="40"/>
      <c r="BN207" s="40"/>
      <c r="BO207" s="40"/>
      <c r="BP207" s="40"/>
      <c r="BQ207" s="40"/>
      <c r="BR207" s="40"/>
      <c r="BS207" s="40"/>
      <c r="BT207" s="40"/>
      <c r="BU207" s="40"/>
      <c r="BV207" s="40"/>
      <c r="BW207" s="40"/>
      <c r="BX207" s="40"/>
      <c r="BY207" s="40"/>
      <c r="BZ207" s="40"/>
      <c r="CA207" s="40"/>
      <c r="CB207" s="40"/>
      <c r="CC207" s="40"/>
      <c r="CD207" s="40"/>
      <c r="CE207" s="40"/>
      <c r="CF207" s="40"/>
      <c r="CG207" s="40"/>
      <c r="CH207" s="40"/>
      <c r="CI207" s="40"/>
      <c r="CJ207" s="40"/>
      <c r="CK207" s="40"/>
      <c r="CL207" s="40"/>
      <c r="CM207" s="40"/>
      <c r="CN207" s="40"/>
      <c r="CO207" s="40"/>
      <c r="CP207" s="40"/>
      <c r="CQ207" s="40"/>
      <c r="CR207" s="40"/>
      <c r="CS207" s="40"/>
      <c r="CT207" s="40"/>
      <c r="CU207" s="40"/>
      <c r="CV207" s="40"/>
      <c r="CW207" s="40"/>
      <c r="CX207" s="40"/>
      <c r="CY207" s="40"/>
      <c r="CZ207" s="40"/>
      <c r="DA207" s="40"/>
      <c r="DB207" s="40"/>
      <c r="DC207" s="40"/>
      <c r="DD207" s="40"/>
      <c r="DE207" s="40"/>
      <c r="DF207" s="40"/>
      <c r="DG207" s="40"/>
      <c r="DH207" s="40"/>
      <c r="DI207" s="40"/>
      <c r="DJ207" s="40"/>
      <c r="DK207" s="40"/>
      <c r="DL207" s="40"/>
      <c r="DM207" s="40"/>
      <c r="DN207" s="40"/>
      <c r="DO207" s="40"/>
      <c r="DP207" s="40"/>
      <c r="DQ207" s="40"/>
      <c r="DR207" s="40"/>
      <c r="DS207" s="40"/>
      <c r="DT207" s="40"/>
      <c r="DU207" s="40"/>
      <c r="DV207" s="50" t="e">
        <f>IF(#REF!&lt;&gt;"",#REF!&amp;",","")</f>
        <v>#REF!</v>
      </c>
      <c r="DW207" s="50" t="e">
        <f>IF(#REF!&lt;&gt;"",#REF!&amp;",","")</f>
        <v>#REF!</v>
      </c>
      <c r="DX207" s="50" t="e">
        <f>IF(#REF!&lt;&gt;"",#REF!&amp;",","")</f>
        <v>#REF!</v>
      </c>
      <c r="DY207" s="50" t="e">
        <f>IF(#REF!="","",CONCATENATE(#REF!,","))</f>
        <v>#REF!</v>
      </c>
      <c r="DZ207" s="50" t="e">
        <f>IF(#REF!="","",CONCATENATE(#REF!,","))</f>
        <v>#REF!</v>
      </c>
      <c r="EA207" s="50" t="e">
        <f>IF(#REF!="","",CONCATENATE(#REF!,","))</f>
        <v>#REF!</v>
      </c>
      <c r="EB207" s="52" t="e">
        <f>IF(#REF!&lt;&gt;"",#REF!&amp;",","")</f>
        <v>#REF!</v>
      </c>
      <c r="EC207" s="52" t="e">
        <f>IF(#REF!&lt;&gt;"",#REF!&amp;",","")</f>
        <v>#REF!</v>
      </c>
      <c r="ED207" s="52" t="e">
        <f>IF(#REF!&lt;&gt;"",#REF!&amp;",","")</f>
        <v>#REF!</v>
      </c>
      <c r="EE207" s="52" t="e">
        <f>IF(#REF!="","",CONCATENATE(#REF!,","))</f>
        <v>#REF!</v>
      </c>
      <c r="EF207" s="52" t="e">
        <f>IF(#REF!="","",CONCATENATE(#REF!,","))</f>
        <v>#REF!</v>
      </c>
      <c r="EG207" s="52" t="e">
        <f>IF(#REF!="","",CONCATENATE(#REF!,","))</f>
        <v>#REF!</v>
      </c>
      <c r="EK207" s="36"/>
      <c r="EW207" s="88">
        <f t="shared" ca="1" si="138"/>
        <v>11</v>
      </c>
    </row>
    <row r="208" spans="1:153" ht="15">
      <c r="A208" s="88">
        <f t="shared" ca="1" si="133"/>
        <v>6</v>
      </c>
      <c r="B208" s="21" t="str">
        <f t="shared" ca="1" si="128"/>
        <v>DB</v>
      </c>
      <c r="C208" s="7" t="str">
        <f t="shared" ca="1" si="124"/>
        <v/>
      </c>
      <c r="D208" s="34">
        <f t="shared" ca="1" si="125"/>
        <v>0</v>
      </c>
      <c r="E208" s="7" t="str">
        <f t="shared" si="126"/>
        <v/>
      </c>
      <c r="F208" s="33" t="str">
        <f t="shared" ca="1" si="129"/>
        <v>B</v>
      </c>
      <c r="G208" s="21">
        <f ca="1">COUNTIF($F$5:$F208,G$4)</f>
        <v>102</v>
      </c>
      <c r="H208" s="21">
        <f ca="1">COUNTIF($F$5:$F208,H$4)</f>
        <v>102</v>
      </c>
      <c r="I208" s="112">
        <f t="shared" ca="1" si="139"/>
        <v>5</v>
      </c>
      <c r="J208" s="112">
        <f t="shared" ca="1" si="140"/>
        <v>0</v>
      </c>
      <c r="K208" s="114" t="str">
        <f ca="1">IF($A208&lt;&gt;"",IF(AND(K207="PB",I208&gt;=$W$2),"Bet",IF(K207&lt;&gt;"",K207,IF(AND(I208=0,MAX(I$5:$I207)&gt;=$W$1),"PB",""))),"")</f>
        <v/>
      </c>
      <c r="L208" s="114" t="str">
        <f ca="1">IF($A208&lt;&gt;"",IF(AND(L207="PB",J208&gt;=$W$2),"Bet",IF(L207&lt;&gt;"",L207,IF(AND(J208=0,MAX(J$5:$J207)&gt;=$W$1),"PB",""))),"")</f>
        <v/>
      </c>
      <c r="M208" s="41">
        <f t="shared" ca="1" si="145"/>
        <v>1</v>
      </c>
      <c r="N208" s="34">
        <f t="shared" ca="1" si="161"/>
        <v>1</v>
      </c>
      <c r="O208" s="43" t="str">
        <f t="shared" ca="1" si="146"/>
        <v/>
      </c>
      <c r="P208" s="43" t="str">
        <f t="shared" ca="1" si="147"/>
        <v/>
      </c>
      <c r="Q208" s="21">
        <f t="shared" ca="1" si="148"/>
        <v>0</v>
      </c>
      <c r="R208" s="66">
        <f t="shared" ca="1" si="149"/>
        <v>0</v>
      </c>
      <c r="S208" s="33" t="str">
        <f t="shared" ca="1" si="130"/>
        <v>E</v>
      </c>
      <c r="T208" s="21">
        <f ca="1">COUNTIF($S$5:$S208,T$4)</f>
        <v>108</v>
      </c>
      <c r="U208" s="21">
        <f ca="1">COUNTIF($S$5:$S208,U$4)</f>
        <v>96</v>
      </c>
      <c r="V208" s="112">
        <f t="shared" ca="1" si="141"/>
        <v>0</v>
      </c>
      <c r="W208" s="112">
        <f t="shared" ca="1" si="142"/>
        <v>3</v>
      </c>
      <c r="X208" s="114" t="str">
        <f ca="1">IF($A208&lt;&gt;"",IF(AND(X207="PB",V208&gt;=$W$2),"Bet",IF(X207&lt;&gt;"",X207,IF(AND(V208=0,MAX($V$5:V207)&gt;=$W$1),"PB",""))),"")</f>
        <v/>
      </c>
      <c r="Y208" s="114" t="str">
        <f ca="1">IF($A208&lt;&gt;"",IF(AND(Y207="PB",W208&gt;=$W$2),"Bet",IF(Y207&lt;&gt;"",Y207,IF(AND(W208=0,MAX($W$5:W207)&gt;=$W$1),"PB",""))),"")</f>
        <v/>
      </c>
      <c r="Z208" s="41">
        <f t="shared" ca="1" si="150"/>
        <v>1</v>
      </c>
      <c r="AA208" s="34">
        <f t="shared" ca="1" si="162"/>
        <v>1</v>
      </c>
      <c r="AB208" s="43" t="str">
        <f t="shared" ca="1" si="151"/>
        <v/>
      </c>
      <c r="AC208" s="43" t="str">
        <f t="shared" ca="1" si="152"/>
        <v/>
      </c>
      <c r="AD208" s="21">
        <f t="shared" ca="1" si="153"/>
        <v>0</v>
      </c>
      <c r="AE208" s="66">
        <f t="shared" ca="1" si="154"/>
        <v>0</v>
      </c>
      <c r="AF208" s="33" t="str">
        <f t="shared" ca="1" si="131"/>
        <v>L</v>
      </c>
      <c r="AG208" s="21">
        <f ca="1">COUNTIF($AF$5:$AF208,AG$4)</f>
        <v>97</v>
      </c>
      <c r="AH208" s="21">
        <f ca="1">COUNTIF($AF$5:$AF208,AH$4)</f>
        <v>107</v>
      </c>
      <c r="AI208" s="112">
        <f t="shared" ca="1" si="143"/>
        <v>2</v>
      </c>
      <c r="AJ208" s="112">
        <f t="shared" ca="1" si="144"/>
        <v>0</v>
      </c>
      <c r="AK208" s="114" t="str">
        <f ca="1">IF($A208&lt;&gt;"",IF(AND(AK207="PB",AI208&gt;=$W$2),"Bet",IF(AK207&lt;&gt;"",AK207,IF(AND(AI208=0,MAX($AI$5:AI207)&gt;=$W$1),"PB",""))),"")</f>
        <v/>
      </c>
      <c r="AL208" s="114" t="str">
        <f ca="1">IF($A208&lt;&gt;"",IF(AND(AL207="PB",AJ208&gt;=$W$2),"Bet",IF(AL207&lt;&gt;"",AL207,IF(AND(AJ208=0,MAX($AJ$5:AJ207)&gt;=$W$1),"PB",""))),"")</f>
        <v/>
      </c>
      <c r="AM208" s="41">
        <f t="shared" ca="1" si="155"/>
        <v>1</v>
      </c>
      <c r="AN208" s="34">
        <f t="shared" ca="1" si="163"/>
        <v>1</v>
      </c>
      <c r="AO208" s="43" t="str">
        <f t="shared" ca="1" si="156"/>
        <v/>
      </c>
      <c r="AP208" s="43" t="str">
        <f t="shared" ca="1" si="157"/>
        <v/>
      </c>
      <c r="AQ208" s="21">
        <f t="shared" ca="1" si="158"/>
        <v>0</v>
      </c>
      <c r="AR208" s="66">
        <f t="shared" ca="1" si="159"/>
        <v>0</v>
      </c>
      <c r="AS208" s="89">
        <f t="shared" ca="1" si="132"/>
        <v>0</v>
      </c>
      <c r="AT208" s="34">
        <f t="shared" ca="1" si="160"/>
        <v>1</v>
      </c>
      <c r="AU208" s="24">
        <f t="shared" ca="1" si="134"/>
        <v>0</v>
      </c>
      <c r="AV208" s="17">
        <f t="shared" ca="1" si="135"/>
        <v>0</v>
      </c>
      <c r="AW208" s="44">
        <f t="shared" ca="1" si="136"/>
        <v>0</v>
      </c>
      <c r="AX208" s="15">
        <f t="shared" ca="1" si="137"/>
        <v>0</v>
      </c>
      <c r="AY208" s="44">
        <f t="shared" ca="1" si="127"/>
        <v>0</v>
      </c>
      <c r="AZ208" s="40"/>
      <c r="BA208" s="40"/>
      <c r="BB208" s="40"/>
      <c r="BC208" s="40"/>
      <c r="BD208" s="40"/>
      <c r="BE208" s="40"/>
      <c r="BF208" s="40"/>
      <c r="BG208" s="40"/>
      <c r="BH208" s="40"/>
      <c r="BI208" s="40"/>
      <c r="BJ208" s="40"/>
      <c r="BK208" s="40"/>
      <c r="BL208" s="40"/>
      <c r="BM208" s="40"/>
      <c r="BN208" s="40"/>
      <c r="BO208" s="40"/>
      <c r="BP208" s="40"/>
      <c r="BQ208" s="40"/>
      <c r="BR208" s="40"/>
      <c r="BS208" s="40"/>
      <c r="BT208" s="40"/>
      <c r="BU208" s="40"/>
      <c r="BV208" s="40"/>
      <c r="BW208" s="40"/>
      <c r="BX208" s="40"/>
      <c r="BY208" s="40"/>
      <c r="BZ208" s="40"/>
      <c r="CA208" s="40"/>
      <c r="CB208" s="40"/>
      <c r="CC208" s="40"/>
      <c r="CD208" s="40"/>
      <c r="CE208" s="40"/>
      <c r="CF208" s="40"/>
      <c r="CG208" s="40"/>
      <c r="CH208" s="40"/>
      <c r="CI208" s="40"/>
      <c r="CJ208" s="40"/>
      <c r="CK208" s="40"/>
      <c r="CL208" s="40"/>
      <c r="CM208" s="40"/>
      <c r="CN208" s="40"/>
      <c r="CO208" s="40"/>
      <c r="CP208" s="40"/>
      <c r="CQ208" s="40"/>
      <c r="CR208" s="40"/>
      <c r="CS208" s="40"/>
      <c r="CT208" s="40"/>
      <c r="CU208" s="40"/>
      <c r="CV208" s="40"/>
      <c r="CW208" s="40"/>
      <c r="CX208" s="40"/>
      <c r="CY208" s="40"/>
      <c r="CZ208" s="40"/>
      <c r="DA208" s="40"/>
      <c r="DB208" s="40"/>
      <c r="DC208" s="40"/>
      <c r="DD208" s="40"/>
      <c r="DE208" s="40"/>
      <c r="DF208" s="40"/>
      <c r="DG208" s="40"/>
      <c r="DH208" s="40"/>
      <c r="DI208" s="40"/>
      <c r="DJ208" s="40"/>
      <c r="DK208" s="40"/>
      <c r="DL208" s="40"/>
      <c r="DM208" s="40"/>
      <c r="DN208" s="40"/>
      <c r="DO208" s="40"/>
      <c r="DP208" s="40"/>
      <c r="DQ208" s="40"/>
      <c r="DR208" s="40"/>
      <c r="DS208" s="40"/>
      <c r="DT208" s="40"/>
      <c r="DU208" s="40"/>
      <c r="DV208" s="50" t="e">
        <f>IF(#REF!&lt;&gt;"",#REF!&amp;",","")</f>
        <v>#REF!</v>
      </c>
      <c r="DW208" s="50" t="e">
        <f>IF(#REF!&lt;&gt;"",#REF!&amp;",","")</f>
        <v>#REF!</v>
      </c>
      <c r="DX208" s="50" t="e">
        <f>IF(#REF!&lt;&gt;"",#REF!&amp;",","")</f>
        <v>#REF!</v>
      </c>
      <c r="DY208" s="50" t="e">
        <f>IF(#REF!="","",CONCATENATE(#REF!,","))</f>
        <v>#REF!</v>
      </c>
      <c r="DZ208" s="50" t="e">
        <f>IF(#REF!="","",CONCATENATE(#REF!,","))</f>
        <v>#REF!</v>
      </c>
      <c r="EA208" s="50" t="e">
        <f>IF(#REF!="","",CONCATENATE(#REF!,","))</f>
        <v>#REF!</v>
      </c>
      <c r="EB208" s="52" t="e">
        <f>IF(#REF!&lt;&gt;"",#REF!&amp;",","")</f>
        <v>#REF!</v>
      </c>
      <c r="EC208" s="52" t="e">
        <f>IF(#REF!&lt;&gt;"",#REF!&amp;",","")</f>
        <v>#REF!</v>
      </c>
      <c r="ED208" s="52" t="e">
        <f>IF(#REF!&lt;&gt;"",#REF!&amp;",","")</f>
        <v>#REF!</v>
      </c>
      <c r="EE208" s="52" t="e">
        <f>IF(#REF!="","",CONCATENATE(#REF!,","))</f>
        <v>#REF!</v>
      </c>
      <c r="EF208" s="52" t="e">
        <f>IF(#REF!="","",CONCATENATE(#REF!,","))</f>
        <v>#REF!</v>
      </c>
      <c r="EG208" s="52" t="e">
        <f>IF(#REF!="","",CONCATENATE(#REF!,","))</f>
        <v>#REF!</v>
      </c>
      <c r="EK208" s="36"/>
      <c r="EW208" s="88">
        <f t="shared" ca="1" si="138"/>
        <v>35</v>
      </c>
    </row>
    <row r="209" spans="1:153" ht="15">
      <c r="A209" s="88">
        <f t="shared" ca="1" si="133"/>
        <v>1</v>
      </c>
      <c r="B209" s="21" t="str">
        <f t="shared" ca="1" si="128"/>
        <v>DB</v>
      </c>
      <c r="C209" s="7" t="str">
        <f t="shared" ca="1" si="124"/>
        <v/>
      </c>
      <c r="D209" s="34">
        <f t="shared" ca="1" si="125"/>
        <v>0</v>
      </c>
      <c r="E209" s="7" t="str">
        <f t="shared" si="126"/>
        <v/>
      </c>
      <c r="F209" s="33" t="str">
        <f t="shared" ca="1" si="129"/>
        <v>R</v>
      </c>
      <c r="G209" s="21">
        <f ca="1">COUNTIF($F$5:$F209,G$4)</f>
        <v>103</v>
      </c>
      <c r="H209" s="21">
        <f ca="1">COUNTIF($F$5:$F209,H$4)</f>
        <v>102</v>
      </c>
      <c r="I209" s="112">
        <f t="shared" ca="1" si="139"/>
        <v>0</v>
      </c>
      <c r="J209" s="112">
        <f t="shared" ca="1" si="140"/>
        <v>1</v>
      </c>
      <c r="K209" s="114" t="str">
        <f ca="1">IF($A209&lt;&gt;"",IF(AND(K208="PB",I209&gt;=$W$2),"Bet",IF(K208&lt;&gt;"",K208,IF(AND(I209=0,MAX(I$5:$I208)&gt;=$W$1),"PB",""))),"")</f>
        <v/>
      </c>
      <c r="L209" s="114" t="str">
        <f ca="1">IF($A209&lt;&gt;"",IF(AND(L208="PB",J209&gt;=$W$2),"Bet",IF(L208&lt;&gt;"",L208,IF(AND(J209=0,MAX(J$5:$J208)&gt;=$W$1),"PB",""))),"")</f>
        <v/>
      </c>
      <c r="M209" s="41">
        <f t="shared" ca="1" si="145"/>
        <v>1</v>
      </c>
      <c r="N209" s="34">
        <f t="shared" ca="1" si="161"/>
        <v>1</v>
      </c>
      <c r="O209" s="43" t="str">
        <f t="shared" ca="1" si="146"/>
        <v/>
      </c>
      <c r="P209" s="43" t="str">
        <f t="shared" ca="1" si="147"/>
        <v/>
      </c>
      <c r="Q209" s="21">
        <f t="shared" ca="1" si="148"/>
        <v>0</v>
      </c>
      <c r="R209" s="66">
        <f t="shared" ca="1" si="149"/>
        <v>0</v>
      </c>
      <c r="S209" s="33" t="str">
        <f t="shared" ca="1" si="130"/>
        <v>O</v>
      </c>
      <c r="T209" s="21">
        <f ca="1">COUNTIF($S$5:$S209,T$4)</f>
        <v>108</v>
      </c>
      <c r="U209" s="21">
        <f ca="1">COUNTIF($S$5:$S209,U$4)</f>
        <v>97</v>
      </c>
      <c r="V209" s="112">
        <f t="shared" ca="1" si="141"/>
        <v>1</v>
      </c>
      <c r="W209" s="112">
        <f t="shared" ca="1" si="142"/>
        <v>0</v>
      </c>
      <c r="X209" s="114" t="str">
        <f ca="1">IF($A209&lt;&gt;"",IF(AND(X208="PB",V209&gt;=$W$2),"Bet",IF(X208&lt;&gt;"",X208,IF(AND(V209=0,MAX($V$5:V208)&gt;=$W$1),"PB",""))),"")</f>
        <v/>
      </c>
      <c r="Y209" s="114" t="str">
        <f ca="1">IF($A209&lt;&gt;"",IF(AND(Y208="PB",W209&gt;=$W$2),"Bet",IF(Y208&lt;&gt;"",Y208,IF(AND(W209=0,MAX($W$5:W208)&gt;=$W$1),"PB",""))),"")</f>
        <v/>
      </c>
      <c r="Z209" s="41">
        <f t="shared" ca="1" si="150"/>
        <v>1</v>
      </c>
      <c r="AA209" s="34">
        <f t="shared" ca="1" si="162"/>
        <v>1</v>
      </c>
      <c r="AB209" s="43" t="str">
        <f t="shared" ca="1" si="151"/>
        <v/>
      </c>
      <c r="AC209" s="43" t="str">
        <f t="shared" ca="1" si="152"/>
        <v/>
      </c>
      <c r="AD209" s="21">
        <f t="shared" ca="1" si="153"/>
        <v>0</v>
      </c>
      <c r="AE209" s="66">
        <f t="shared" ca="1" si="154"/>
        <v>0</v>
      </c>
      <c r="AF209" s="33" t="str">
        <f t="shared" ca="1" si="131"/>
        <v>L</v>
      </c>
      <c r="AG209" s="21">
        <f ca="1">COUNTIF($AF$5:$AF209,AG$4)</f>
        <v>97</v>
      </c>
      <c r="AH209" s="21">
        <f ca="1">COUNTIF($AF$5:$AF209,AH$4)</f>
        <v>108</v>
      </c>
      <c r="AI209" s="112">
        <f t="shared" ca="1" si="143"/>
        <v>3</v>
      </c>
      <c r="AJ209" s="112">
        <f t="shared" ca="1" si="144"/>
        <v>0</v>
      </c>
      <c r="AK209" s="114" t="str">
        <f ca="1">IF($A209&lt;&gt;"",IF(AND(AK208="PB",AI209&gt;=$W$2),"Bet",IF(AK208&lt;&gt;"",AK208,IF(AND(AI209=0,MAX($AI$5:AI208)&gt;=$W$1),"PB",""))),"")</f>
        <v/>
      </c>
      <c r="AL209" s="114" t="str">
        <f ca="1">IF($A209&lt;&gt;"",IF(AND(AL208="PB",AJ209&gt;=$W$2),"Bet",IF(AL208&lt;&gt;"",AL208,IF(AND(AJ209=0,MAX($AJ$5:AJ208)&gt;=$W$1),"PB",""))),"")</f>
        <v/>
      </c>
      <c r="AM209" s="41">
        <f t="shared" ca="1" si="155"/>
        <v>1</v>
      </c>
      <c r="AN209" s="34">
        <f t="shared" ca="1" si="163"/>
        <v>1</v>
      </c>
      <c r="AO209" s="43" t="str">
        <f t="shared" ca="1" si="156"/>
        <v/>
      </c>
      <c r="AP209" s="43" t="str">
        <f t="shared" ca="1" si="157"/>
        <v/>
      </c>
      <c r="AQ209" s="21">
        <f t="shared" ca="1" si="158"/>
        <v>0</v>
      </c>
      <c r="AR209" s="66">
        <f t="shared" ca="1" si="159"/>
        <v>0</v>
      </c>
      <c r="AS209" s="89">
        <f t="shared" ca="1" si="132"/>
        <v>0</v>
      </c>
      <c r="AT209" s="34">
        <f t="shared" ca="1" si="160"/>
        <v>1</v>
      </c>
      <c r="AU209" s="24">
        <f t="shared" ca="1" si="134"/>
        <v>0</v>
      </c>
      <c r="AV209" s="17">
        <f t="shared" ca="1" si="135"/>
        <v>0</v>
      </c>
      <c r="AW209" s="44">
        <f t="shared" ca="1" si="136"/>
        <v>0</v>
      </c>
      <c r="AX209" s="15">
        <f t="shared" ca="1" si="137"/>
        <v>0</v>
      </c>
      <c r="AY209" s="44">
        <f t="shared" ca="1" si="127"/>
        <v>0</v>
      </c>
      <c r="AZ209" s="40"/>
      <c r="BA209" s="40"/>
      <c r="BB209" s="40"/>
      <c r="BC209" s="40"/>
      <c r="BD209" s="40"/>
      <c r="BE209" s="40"/>
      <c r="BF209" s="40"/>
      <c r="BG209" s="40"/>
      <c r="BH209" s="40"/>
      <c r="BI209" s="40"/>
      <c r="BJ209" s="40"/>
      <c r="BK209" s="40"/>
      <c r="BL209" s="40"/>
      <c r="BM209" s="40"/>
      <c r="BN209" s="40"/>
      <c r="BO209" s="40"/>
      <c r="BP209" s="40"/>
      <c r="BQ209" s="40"/>
      <c r="BR209" s="40"/>
      <c r="BS209" s="40"/>
      <c r="BT209" s="40"/>
      <c r="BU209" s="40"/>
      <c r="BV209" s="40"/>
      <c r="BW209" s="40"/>
      <c r="BX209" s="40"/>
      <c r="BY209" s="40"/>
      <c r="BZ209" s="40"/>
      <c r="CA209" s="40"/>
      <c r="CB209" s="40"/>
      <c r="CC209" s="40"/>
      <c r="CD209" s="40"/>
      <c r="CE209" s="40"/>
      <c r="CF209" s="40"/>
      <c r="CG209" s="40"/>
      <c r="CH209" s="40"/>
      <c r="CI209" s="40"/>
      <c r="CJ209" s="40"/>
      <c r="CK209" s="40"/>
      <c r="CL209" s="40"/>
      <c r="CM209" s="40"/>
      <c r="CN209" s="40"/>
      <c r="CO209" s="40"/>
      <c r="CP209" s="40"/>
      <c r="CQ209" s="40"/>
      <c r="CR209" s="40"/>
      <c r="CS209" s="40"/>
      <c r="CT209" s="40"/>
      <c r="CU209" s="40"/>
      <c r="CV209" s="40"/>
      <c r="CW209" s="40"/>
      <c r="CX209" s="40"/>
      <c r="CY209" s="40"/>
      <c r="CZ209" s="40"/>
      <c r="DA209" s="40"/>
      <c r="DB209" s="40"/>
      <c r="DC209" s="40"/>
      <c r="DD209" s="40"/>
      <c r="DE209" s="40"/>
      <c r="DF209" s="40"/>
      <c r="DG209" s="40"/>
      <c r="DH209" s="40"/>
      <c r="DI209" s="40"/>
      <c r="DJ209" s="40"/>
      <c r="DK209" s="40"/>
      <c r="DL209" s="40"/>
      <c r="DM209" s="40"/>
      <c r="DN209" s="40"/>
      <c r="DO209" s="40"/>
      <c r="DP209" s="40"/>
      <c r="DQ209" s="40"/>
      <c r="DR209" s="40"/>
      <c r="DS209" s="40"/>
      <c r="DT209" s="40"/>
      <c r="DU209" s="40"/>
      <c r="DV209" s="50" t="e">
        <f>IF(#REF!&lt;&gt;"",#REF!&amp;",","")</f>
        <v>#REF!</v>
      </c>
      <c r="DW209" s="50" t="e">
        <f>IF(#REF!&lt;&gt;"",#REF!&amp;",","")</f>
        <v>#REF!</v>
      </c>
      <c r="DX209" s="50" t="e">
        <f>IF(#REF!&lt;&gt;"",#REF!&amp;",","")</f>
        <v>#REF!</v>
      </c>
      <c r="DY209" s="50" t="e">
        <f>IF(#REF!="","",CONCATENATE(#REF!,","))</f>
        <v>#REF!</v>
      </c>
      <c r="DZ209" s="50" t="e">
        <f>IF(#REF!="","",CONCATENATE(#REF!,","))</f>
        <v>#REF!</v>
      </c>
      <c r="EA209" s="50" t="e">
        <f>IF(#REF!="","",CONCATENATE(#REF!,","))</f>
        <v>#REF!</v>
      </c>
      <c r="EB209" s="52" t="e">
        <f>IF(#REF!&lt;&gt;"",#REF!&amp;",","")</f>
        <v>#REF!</v>
      </c>
      <c r="EC209" s="52" t="e">
        <f>IF(#REF!&lt;&gt;"",#REF!&amp;",","")</f>
        <v>#REF!</v>
      </c>
      <c r="ED209" s="52" t="e">
        <f>IF(#REF!&lt;&gt;"",#REF!&amp;",","")</f>
        <v>#REF!</v>
      </c>
      <c r="EE209" s="52" t="e">
        <f>IF(#REF!="","",CONCATENATE(#REF!,","))</f>
        <v>#REF!</v>
      </c>
      <c r="EF209" s="52" t="e">
        <f>IF(#REF!="","",CONCATENATE(#REF!,","))</f>
        <v>#REF!</v>
      </c>
      <c r="EG209" s="52" t="e">
        <f>IF(#REF!="","",CONCATENATE(#REF!,","))</f>
        <v>#REF!</v>
      </c>
      <c r="EK209" s="36"/>
      <c r="EW209" s="88">
        <f t="shared" ca="1" si="138"/>
        <v>16</v>
      </c>
    </row>
    <row r="210" spans="1:153" ht="15">
      <c r="A210" s="88">
        <f t="shared" ca="1" si="133"/>
        <v>22</v>
      </c>
      <c r="B210" s="21" t="str">
        <f t="shared" ca="1" si="128"/>
        <v>DB</v>
      </c>
      <c r="C210" s="7" t="str">
        <f t="shared" ca="1" si="124"/>
        <v/>
      </c>
      <c r="D210" s="34">
        <f t="shared" ca="1" si="125"/>
        <v>0</v>
      </c>
      <c r="E210" s="7" t="str">
        <f t="shared" si="126"/>
        <v/>
      </c>
      <c r="F210" s="33" t="str">
        <f t="shared" ca="1" si="129"/>
        <v>B</v>
      </c>
      <c r="G210" s="21">
        <f ca="1">COUNTIF($F$5:$F210,G$4)</f>
        <v>103</v>
      </c>
      <c r="H210" s="21">
        <f ca="1">COUNTIF($F$5:$F210,H$4)</f>
        <v>103</v>
      </c>
      <c r="I210" s="112">
        <f t="shared" ca="1" si="139"/>
        <v>1</v>
      </c>
      <c r="J210" s="112">
        <f t="shared" ca="1" si="140"/>
        <v>0</v>
      </c>
      <c r="K210" s="114" t="str">
        <f ca="1">IF($A210&lt;&gt;"",IF(AND(K209="PB",I210&gt;=$W$2),"Bet",IF(K209&lt;&gt;"",K209,IF(AND(I210=0,MAX(I$5:$I209)&gt;=$W$1),"PB",""))),"")</f>
        <v/>
      </c>
      <c r="L210" s="114" t="str">
        <f ca="1">IF($A210&lt;&gt;"",IF(AND(L209="PB",J210&gt;=$W$2),"Bet",IF(L209&lt;&gt;"",L209,IF(AND(J210=0,MAX(J$5:$J209)&gt;=$W$1),"PB",""))),"")</f>
        <v/>
      </c>
      <c r="M210" s="41">
        <f t="shared" ca="1" si="145"/>
        <v>1</v>
      </c>
      <c r="N210" s="34">
        <f t="shared" ca="1" si="161"/>
        <v>1</v>
      </c>
      <c r="O210" s="43" t="str">
        <f t="shared" ca="1" si="146"/>
        <v/>
      </c>
      <c r="P210" s="43" t="str">
        <f t="shared" ca="1" si="147"/>
        <v/>
      </c>
      <c r="Q210" s="21">
        <f t="shared" ca="1" si="148"/>
        <v>0</v>
      </c>
      <c r="R210" s="66">
        <f t="shared" ca="1" si="149"/>
        <v>0</v>
      </c>
      <c r="S210" s="33" t="str">
        <f t="shared" ca="1" si="130"/>
        <v>E</v>
      </c>
      <c r="T210" s="21">
        <f ca="1">COUNTIF($S$5:$S210,T$4)</f>
        <v>109</v>
      </c>
      <c r="U210" s="21">
        <f ca="1">COUNTIF($S$5:$S210,U$4)</f>
        <v>97</v>
      </c>
      <c r="V210" s="112">
        <f t="shared" ca="1" si="141"/>
        <v>0</v>
      </c>
      <c r="W210" s="112">
        <f t="shared" ca="1" si="142"/>
        <v>1</v>
      </c>
      <c r="X210" s="114" t="str">
        <f ca="1">IF($A210&lt;&gt;"",IF(AND(X209="PB",V210&gt;=$W$2),"Bet",IF(X209&lt;&gt;"",X209,IF(AND(V210=0,MAX($V$5:V209)&gt;=$W$1),"PB",""))),"")</f>
        <v/>
      </c>
      <c r="Y210" s="114" t="str">
        <f ca="1">IF($A210&lt;&gt;"",IF(AND(Y209="PB",W210&gt;=$W$2),"Bet",IF(Y209&lt;&gt;"",Y209,IF(AND(W210=0,MAX($W$5:W209)&gt;=$W$1),"PB",""))),"")</f>
        <v/>
      </c>
      <c r="Z210" s="41">
        <f t="shared" ca="1" si="150"/>
        <v>1</v>
      </c>
      <c r="AA210" s="34">
        <f t="shared" ca="1" si="162"/>
        <v>1</v>
      </c>
      <c r="AB210" s="43" t="str">
        <f t="shared" ca="1" si="151"/>
        <v/>
      </c>
      <c r="AC210" s="43" t="str">
        <f t="shared" ca="1" si="152"/>
        <v/>
      </c>
      <c r="AD210" s="21">
        <f t="shared" ca="1" si="153"/>
        <v>0</v>
      </c>
      <c r="AE210" s="66">
        <f t="shared" ca="1" si="154"/>
        <v>0</v>
      </c>
      <c r="AF210" s="33" t="str">
        <f t="shared" ca="1" si="131"/>
        <v>H</v>
      </c>
      <c r="AG210" s="21">
        <f ca="1">COUNTIF($AF$5:$AF210,AG$4)</f>
        <v>98</v>
      </c>
      <c r="AH210" s="21">
        <f ca="1">COUNTIF($AF$5:$AF210,AH$4)</f>
        <v>108</v>
      </c>
      <c r="AI210" s="112">
        <f t="shared" ca="1" si="143"/>
        <v>0</v>
      </c>
      <c r="AJ210" s="112">
        <f t="shared" ca="1" si="144"/>
        <v>1</v>
      </c>
      <c r="AK210" s="114" t="str">
        <f ca="1">IF($A210&lt;&gt;"",IF(AND(AK209="PB",AI210&gt;=$W$2),"Bet",IF(AK209&lt;&gt;"",AK209,IF(AND(AI210=0,MAX($AI$5:AI209)&gt;=$W$1),"PB",""))),"")</f>
        <v/>
      </c>
      <c r="AL210" s="114" t="str">
        <f ca="1">IF($A210&lt;&gt;"",IF(AND(AL209="PB",AJ210&gt;=$W$2),"Bet",IF(AL209&lt;&gt;"",AL209,IF(AND(AJ210=0,MAX($AJ$5:AJ209)&gt;=$W$1),"PB",""))),"")</f>
        <v/>
      </c>
      <c r="AM210" s="41">
        <f t="shared" ca="1" si="155"/>
        <v>1</v>
      </c>
      <c r="AN210" s="34">
        <f t="shared" ca="1" si="163"/>
        <v>1</v>
      </c>
      <c r="AO210" s="43" t="str">
        <f t="shared" ca="1" si="156"/>
        <v/>
      </c>
      <c r="AP210" s="43" t="str">
        <f t="shared" ca="1" si="157"/>
        <v/>
      </c>
      <c r="AQ210" s="21">
        <f t="shared" ca="1" si="158"/>
        <v>0</v>
      </c>
      <c r="AR210" s="66">
        <f t="shared" ca="1" si="159"/>
        <v>0</v>
      </c>
      <c r="AS210" s="89">
        <f t="shared" ca="1" si="132"/>
        <v>0</v>
      </c>
      <c r="AT210" s="34">
        <f t="shared" ca="1" si="160"/>
        <v>1</v>
      </c>
      <c r="AU210" s="24">
        <f t="shared" ca="1" si="134"/>
        <v>0</v>
      </c>
      <c r="AV210" s="17">
        <f t="shared" ca="1" si="135"/>
        <v>0</v>
      </c>
      <c r="AW210" s="44">
        <f t="shared" ca="1" si="136"/>
        <v>0</v>
      </c>
      <c r="AX210" s="15">
        <f t="shared" ca="1" si="137"/>
        <v>0</v>
      </c>
      <c r="AY210" s="44">
        <f t="shared" ca="1" si="127"/>
        <v>0</v>
      </c>
      <c r="AZ210" s="40"/>
      <c r="BA210" s="40"/>
      <c r="BB210" s="40"/>
      <c r="BC210" s="40"/>
      <c r="BD210" s="40"/>
      <c r="BE210" s="40"/>
      <c r="BF210" s="40"/>
      <c r="BG210" s="40"/>
      <c r="BH210" s="40"/>
      <c r="BI210" s="40"/>
      <c r="BJ210" s="40"/>
      <c r="BK210" s="40"/>
      <c r="BL210" s="40"/>
      <c r="BM210" s="40"/>
      <c r="BN210" s="40"/>
      <c r="BO210" s="40"/>
      <c r="BP210" s="40"/>
      <c r="BQ210" s="40"/>
      <c r="BR210" s="40"/>
      <c r="BS210" s="40"/>
      <c r="BT210" s="40"/>
      <c r="BU210" s="40"/>
      <c r="BV210" s="40"/>
      <c r="BW210" s="40"/>
      <c r="BX210" s="40"/>
      <c r="BY210" s="40"/>
      <c r="BZ210" s="40"/>
      <c r="CA210" s="40"/>
      <c r="CB210" s="40"/>
      <c r="CC210" s="40"/>
      <c r="CD210" s="40"/>
      <c r="CE210" s="40"/>
      <c r="CF210" s="40"/>
      <c r="CG210" s="40"/>
      <c r="CH210" s="40"/>
      <c r="CI210" s="40"/>
      <c r="CJ210" s="40"/>
      <c r="CK210" s="40"/>
      <c r="CL210" s="40"/>
      <c r="CM210" s="40"/>
      <c r="CN210" s="40"/>
      <c r="CO210" s="40"/>
      <c r="CP210" s="40"/>
      <c r="CQ210" s="40"/>
      <c r="CR210" s="40"/>
      <c r="CS210" s="40"/>
      <c r="CT210" s="40"/>
      <c r="CU210" s="40"/>
      <c r="CV210" s="40"/>
      <c r="CW210" s="40"/>
      <c r="CX210" s="40"/>
      <c r="CY210" s="40"/>
      <c r="CZ210" s="40"/>
      <c r="DA210" s="40"/>
      <c r="DB210" s="40"/>
      <c r="DC210" s="40"/>
      <c r="DD210" s="40"/>
      <c r="DE210" s="40"/>
      <c r="DF210" s="40"/>
      <c r="DG210" s="40"/>
      <c r="DH210" s="40"/>
      <c r="DI210" s="40"/>
      <c r="DJ210" s="40"/>
      <c r="DK210" s="40"/>
      <c r="DL210" s="40"/>
      <c r="DM210" s="40"/>
      <c r="DN210" s="40"/>
      <c r="DO210" s="40"/>
      <c r="DP210" s="40"/>
      <c r="DQ210" s="40"/>
      <c r="DR210" s="40"/>
      <c r="DS210" s="40"/>
      <c r="DT210" s="40"/>
      <c r="DU210" s="40"/>
      <c r="DV210" s="50" t="e">
        <f>IF(#REF!&lt;&gt;"",#REF!&amp;",","")</f>
        <v>#REF!</v>
      </c>
      <c r="DW210" s="50" t="e">
        <f>IF(#REF!&lt;&gt;"",#REF!&amp;",","")</f>
        <v>#REF!</v>
      </c>
      <c r="DX210" s="50" t="e">
        <f>IF(#REF!&lt;&gt;"",#REF!&amp;",","")</f>
        <v>#REF!</v>
      </c>
      <c r="DY210" s="50" t="e">
        <f>IF(#REF!="","",CONCATENATE(#REF!,","))</f>
        <v>#REF!</v>
      </c>
      <c r="DZ210" s="50" t="e">
        <f>IF(#REF!="","",CONCATENATE(#REF!,","))</f>
        <v>#REF!</v>
      </c>
      <c r="EA210" s="50" t="e">
        <f>IF(#REF!="","",CONCATENATE(#REF!,","))</f>
        <v>#REF!</v>
      </c>
      <c r="EB210" s="52" t="e">
        <f>IF(#REF!&lt;&gt;"",#REF!&amp;",","")</f>
        <v>#REF!</v>
      </c>
      <c r="EC210" s="52" t="e">
        <f>IF(#REF!&lt;&gt;"",#REF!&amp;",","")</f>
        <v>#REF!</v>
      </c>
      <c r="ED210" s="52" t="e">
        <f>IF(#REF!&lt;&gt;"",#REF!&amp;",","")</f>
        <v>#REF!</v>
      </c>
      <c r="EE210" s="52" t="e">
        <f>IF(#REF!="","",CONCATENATE(#REF!,","))</f>
        <v>#REF!</v>
      </c>
      <c r="EF210" s="52" t="e">
        <f>IF(#REF!="","",CONCATENATE(#REF!,","))</f>
        <v>#REF!</v>
      </c>
      <c r="EG210" s="52" t="e">
        <f>IF(#REF!="","",CONCATENATE(#REF!,","))</f>
        <v>#REF!</v>
      </c>
      <c r="EK210" s="36"/>
      <c r="EW210" s="88">
        <f t="shared" ca="1" si="138"/>
        <v>7</v>
      </c>
    </row>
    <row r="211" spans="1:153" ht="15">
      <c r="A211" s="88">
        <f t="shared" ca="1" si="133"/>
        <v>3</v>
      </c>
      <c r="B211" s="21" t="str">
        <f t="shared" ca="1" si="128"/>
        <v>DB</v>
      </c>
      <c r="C211" s="7" t="str">
        <f t="shared" ca="1" si="124"/>
        <v/>
      </c>
      <c r="D211" s="34">
        <f t="shared" ca="1" si="125"/>
        <v>0</v>
      </c>
      <c r="E211" s="7" t="str">
        <f t="shared" si="126"/>
        <v/>
      </c>
      <c r="F211" s="33" t="str">
        <f t="shared" ca="1" si="129"/>
        <v>R</v>
      </c>
      <c r="G211" s="21">
        <f ca="1">COUNTIF($F$5:$F211,G$4)</f>
        <v>104</v>
      </c>
      <c r="H211" s="21">
        <f ca="1">COUNTIF($F$5:$F211,H$4)</f>
        <v>103</v>
      </c>
      <c r="I211" s="112">
        <f t="shared" ca="1" si="139"/>
        <v>0</v>
      </c>
      <c r="J211" s="112">
        <f t="shared" ca="1" si="140"/>
        <v>1</v>
      </c>
      <c r="K211" s="114" t="str">
        <f ca="1">IF($A211&lt;&gt;"",IF(AND(K210="PB",I211&gt;=$W$2),"Bet",IF(K210&lt;&gt;"",K210,IF(AND(I211=0,MAX(I$5:$I210)&gt;=$W$1),"PB",""))),"")</f>
        <v/>
      </c>
      <c r="L211" s="114" t="str">
        <f ca="1">IF($A211&lt;&gt;"",IF(AND(L210="PB",J211&gt;=$W$2),"Bet",IF(L210&lt;&gt;"",L210,IF(AND(J211=0,MAX(J$5:$J210)&gt;=$W$1),"PB",""))),"")</f>
        <v/>
      </c>
      <c r="M211" s="41">
        <f t="shared" ca="1" si="145"/>
        <v>1</v>
      </c>
      <c r="N211" s="34">
        <f t="shared" ca="1" si="161"/>
        <v>1</v>
      </c>
      <c r="O211" s="43" t="str">
        <f t="shared" ca="1" si="146"/>
        <v/>
      </c>
      <c r="P211" s="43" t="str">
        <f t="shared" ca="1" si="147"/>
        <v/>
      </c>
      <c r="Q211" s="21">
        <f t="shared" ca="1" si="148"/>
        <v>0</v>
      </c>
      <c r="R211" s="66">
        <f t="shared" ca="1" si="149"/>
        <v>0</v>
      </c>
      <c r="S211" s="33" t="str">
        <f t="shared" ca="1" si="130"/>
        <v>O</v>
      </c>
      <c r="T211" s="21">
        <f ca="1">COUNTIF($S$5:$S211,T$4)</f>
        <v>109</v>
      </c>
      <c r="U211" s="21">
        <f ca="1">COUNTIF($S$5:$S211,U$4)</f>
        <v>98</v>
      </c>
      <c r="V211" s="112">
        <f t="shared" ca="1" si="141"/>
        <v>1</v>
      </c>
      <c r="W211" s="112">
        <f t="shared" ca="1" si="142"/>
        <v>0</v>
      </c>
      <c r="X211" s="114" t="str">
        <f ca="1">IF($A211&lt;&gt;"",IF(AND(X210="PB",V211&gt;=$W$2),"Bet",IF(X210&lt;&gt;"",X210,IF(AND(V211=0,MAX($V$5:V210)&gt;=$W$1),"PB",""))),"")</f>
        <v/>
      </c>
      <c r="Y211" s="114" t="str">
        <f ca="1">IF($A211&lt;&gt;"",IF(AND(Y210="PB",W211&gt;=$W$2),"Bet",IF(Y210&lt;&gt;"",Y210,IF(AND(W211=0,MAX($W$5:W210)&gt;=$W$1),"PB",""))),"")</f>
        <v/>
      </c>
      <c r="Z211" s="41">
        <f t="shared" ca="1" si="150"/>
        <v>1</v>
      </c>
      <c r="AA211" s="34">
        <f t="shared" ca="1" si="162"/>
        <v>1</v>
      </c>
      <c r="AB211" s="43" t="str">
        <f t="shared" ca="1" si="151"/>
        <v/>
      </c>
      <c r="AC211" s="43" t="str">
        <f t="shared" ca="1" si="152"/>
        <v/>
      </c>
      <c r="AD211" s="21">
        <f t="shared" ca="1" si="153"/>
        <v>0</v>
      </c>
      <c r="AE211" s="66">
        <f t="shared" ca="1" si="154"/>
        <v>0</v>
      </c>
      <c r="AF211" s="33" t="str">
        <f t="shared" ca="1" si="131"/>
        <v>L</v>
      </c>
      <c r="AG211" s="21">
        <f ca="1">COUNTIF($AF$5:$AF211,AG$4)</f>
        <v>98</v>
      </c>
      <c r="AH211" s="21">
        <f ca="1">COUNTIF($AF$5:$AF211,AH$4)</f>
        <v>109</v>
      </c>
      <c r="AI211" s="112">
        <f t="shared" ca="1" si="143"/>
        <v>1</v>
      </c>
      <c r="AJ211" s="112">
        <f t="shared" ca="1" si="144"/>
        <v>0</v>
      </c>
      <c r="AK211" s="114" t="str">
        <f ca="1">IF($A211&lt;&gt;"",IF(AND(AK210="PB",AI211&gt;=$W$2),"Bet",IF(AK210&lt;&gt;"",AK210,IF(AND(AI211=0,MAX($AI$5:AI210)&gt;=$W$1),"PB",""))),"")</f>
        <v/>
      </c>
      <c r="AL211" s="114" t="str">
        <f ca="1">IF($A211&lt;&gt;"",IF(AND(AL210="PB",AJ211&gt;=$W$2),"Bet",IF(AL210&lt;&gt;"",AL210,IF(AND(AJ211=0,MAX($AJ$5:AJ210)&gt;=$W$1),"PB",""))),"")</f>
        <v/>
      </c>
      <c r="AM211" s="41">
        <f t="shared" ca="1" si="155"/>
        <v>1</v>
      </c>
      <c r="AN211" s="34">
        <f t="shared" ca="1" si="163"/>
        <v>1</v>
      </c>
      <c r="AO211" s="43" t="str">
        <f t="shared" ca="1" si="156"/>
        <v/>
      </c>
      <c r="AP211" s="43" t="str">
        <f t="shared" ca="1" si="157"/>
        <v/>
      </c>
      <c r="AQ211" s="21">
        <f t="shared" ca="1" si="158"/>
        <v>0</v>
      </c>
      <c r="AR211" s="66">
        <f t="shared" ca="1" si="159"/>
        <v>0</v>
      </c>
      <c r="AS211" s="89">
        <f t="shared" ca="1" si="132"/>
        <v>0</v>
      </c>
      <c r="AT211" s="34">
        <f t="shared" ca="1" si="160"/>
        <v>1</v>
      </c>
      <c r="AU211" s="24">
        <f t="shared" ca="1" si="134"/>
        <v>0</v>
      </c>
      <c r="AV211" s="17">
        <f t="shared" ca="1" si="135"/>
        <v>0</v>
      </c>
      <c r="AW211" s="44">
        <f t="shared" ca="1" si="136"/>
        <v>0</v>
      </c>
      <c r="AX211" s="15">
        <f t="shared" ca="1" si="137"/>
        <v>0</v>
      </c>
      <c r="AY211" s="44">
        <f t="shared" ca="1" si="127"/>
        <v>0</v>
      </c>
      <c r="AZ211" s="40"/>
      <c r="BA211" s="40"/>
      <c r="BB211" s="40"/>
      <c r="BC211" s="40"/>
      <c r="BD211" s="40"/>
      <c r="BE211" s="40"/>
      <c r="BF211" s="40"/>
      <c r="BG211" s="40"/>
      <c r="BH211" s="40"/>
      <c r="BI211" s="40"/>
      <c r="BJ211" s="40"/>
      <c r="BK211" s="40"/>
      <c r="BL211" s="40"/>
      <c r="BM211" s="40"/>
      <c r="BN211" s="40"/>
      <c r="BO211" s="40"/>
      <c r="BP211" s="40"/>
      <c r="BQ211" s="40"/>
      <c r="BR211" s="40"/>
      <c r="BS211" s="40"/>
      <c r="BT211" s="40"/>
      <c r="BU211" s="40"/>
      <c r="BV211" s="40"/>
      <c r="BW211" s="40"/>
      <c r="BX211" s="40"/>
      <c r="BY211" s="40"/>
      <c r="BZ211" s="40"/>
      <c r="CA211" s="40"/>
      <c r="CB211" s="40"/>
      <c r="CC211" s="40"/>
      <c r="CD211" s="40"/>
      <c r="CE211" s="40"/>
      <c r="CF211" s="40"/>
      <c r="CG211" s="40"/>
      <c r="CH211" s="40"/>
      <c r="CI211" s="40"/>
      <c r="CJ211" s="40"/>
      <c r="CK211" s="40"/>
      <c r="CL211" s="40"/>
      <c r="CM211" s="40"/>
      <c r="CN211" s="40"/>
      <c r="CO211" s="40"/>
      <c r="CP211" s="40"/>
      <c r="CQ211" s="40"/>
      <c r="CR211" s="40"/>
      <c r="CS211" s="40"/>
      <c r="CT211" s="40"/>
      <c r="CU211" s="40"/>
      <c r="CV211" s="40"/>
      <c r="CW211" s="40"/>
      <c r="CX211" s="40"/>
      <c r="CY211" s="40"/>
      <c r="CZ211" s="40"/>
      <c r="DA211" s="40"/>
      <c r="DB211" s="40"/>
      <c r="DC211" s="40"/>
      <c r="DD211" s="40"/>
      <c r="DE211" s="40"/>
      <c r="DF211" s="40"/>
      <c r="DG211" s="40"/>
      <c r="DH211" s="40"/>
      <c r="DI211" s="40"/>
      <c r="DJ211" s="40"/>
      <c r="DK211" s="40"/>
      <c r="DL211" s="40"/>
      <c r="DM211" s="40"/>
      <c r="DN211" s="40"/>
      <c r="DO211" s="40"/>
      <c r="DP211" s="40"/>
      <c r="DQ211" s="40"/>
      <c r="DR211" s="40"/>
      <c r="DS211" s="40"/>
      <c r="DT211" s="40"/>
      <c r="DU211" s="40"/>
      <c r="DV211" s="50" t="e">
        <f>IF(#REF!&lt;&gt;"",#REF!&amp;",","")</f>
        <v>#REF!</v>
      </c>
      <c r="DW211" s="50" t="e">
        <f>IF(#REF!&lt;&gt;"",#REF!&amp;",","")</f>
        <v>#REF!</v>
      </c>
      <c r="DX211" s="50" t="e">
        <f>IF(#REF!&lt;&gt;"",#REF!&amp;",","")</f>
        <v>#REF!</v>
      </c>
      <c r="DY211" s="50" t="e">
        <f>IF(#REF!="","",CONCATENATE(#REF!,","))</f>
        <v>#REF!</v>
      </c>
      <c r="DZ211" s="50" t="e">
        <f>IF(#REF!="","",CONCATENATE(#REF!,","))</f>
        <v>#REF!</v>
      </c>
      <c r="EA211" s="50" t="e">
        <f>IF(#REF!="","",CONCATENATE(#REF!,","))</f>
        <v>#REF!</v>
      </c>
      <c r="EB211" s="52" t="e">
        <f>IF(#REF!&lt;&gt;"",#REF!&amp;",","")</f>
        <v>#REF!</v>
      </c>
      <c r="EC211" s="52" t="e">
        <f>IF(#REF!&lt;&gt;"",#REF!&amp;",","")</f>
        <v>#REF!</v>
      </c>
      <c r="ED211" s="52" t="e">
        <f>IF(#REF!&lt;&gt;"",#REF!&amp;",","")</f>
        <v>#REF!</v>
      </c>
      <c r="EE211" s="52" t="e">
        <f>IF(#REF!="","",CONCATENATE(#REF!,","))</f>
        <v>#REF!</v>
      </c>
      <c r="EF211" s="52" t="e">
        <f>IF(#REF!="","",CONCATENATE(#REF!,","))</f>
        <v>#REF!</v>
      </c>
      <c r="EG211" s="52" t="e">
        <f>IF(#REF!="","",CONCATENATE(#REF!,","))</f>
        <v>#REF!</v>
      </c>
      <c r="EK211" s="36"/>
      <c r="EW211" s="88">
        <f t="shared" ca="1" si="138"/>
        <v>3</v>
      </c>
    </row>
    <row r="212" spans="1:153" ht="15">
      <c r="A212" s="88">
        <f t="shared" ca="1" si="133"/>
        <v>26</v>
      </c>
      <c r="B212" s="21" t="str">
        <f t="shared" ca="1" si="128"/>
        <v>DB</v>
      </c>
      <c r="C212" s="7" t="str">
        <f t="shared" ca="1" si="124"/>
        <v/>
      </c>
      <c r="D212" s="34">
        <f t="shared" ca="1" si="125"/>
        <v>0</v>
      </c>
      <c r="E212" s="7" t="str">
        <f t="shared" si="126"/>
        <v/>
      </c>
      <c r="F212" s="33" t="str">
        <f t="shared" ca="1" si="129"/>
        <v>B</v>
      </c>
      <c r="G212" s="21">
        <f ca="1">COUNTIF($F$5:$F212,G$4)</f>
        <v>104</v>
      </c>
      <c r="H212" s="21">
        <f ca="1">COUNTIF($F$5:$F212,H$4)</f>
        <v>104</v>
      </c>
      <c r="I212" s="112">
        <f t="shared" ca="1" si="139"/>
        <v>1</v>
      </c>
      <c r="J212" s="112">
        <f t="shared" ca="1" si="140"/>
        <v>0</v>
      </c>
      <c r="K212" s="114" t="str">
        <f ca="1">IF($A212&lt;&gt;"",IF(AND(K211="PB",I212&gt;=$W$2),"Bet",IF(K211&lt;&gt;"",K211,IF(AND(I212=0,MAX(I$5:$I211)&gt;=$W$1),"PB",""))),"")</f>
        <v/>
      </c>
      <c r="L212" s="114" t="str">
        <f ca="1">IF($A212&lt;&gt;"",IF(AND(L211="PB",J212&gt;=$W$2),"Bet",IF(L211&lt;&gt;"",L211,IF(AND(J212=0,MAX(J$5:$J211)&gt;=$W$1),"PB",""))),"")</f>
        <v/>
      </c>
      <c r="M212" s="41">
        <f t="shared" ca="1" si="145"/>
        <v>1</v>
      </c>
      <c r="N212" s="34">
        <f t="shared" ca="1" si="161"/>
        <v>1</v>
      </c>
      <c r="O212" s="43" t="str">
        <f t="shared" ca="1" si="146"/>
        <v/>
      </c>
      <c r="P212" s="43" t="str">
        <f t="shared" ca="1" si="147"/>
        <v/>
      </c>
      <c r="Q212" s="21">
        <f t="shared" ca="1" si="148"/>
        <v>0</v>
      </c>
      <c r="R212" s="66">
        <f t="shared" ca="1" si="149"/>
        <v>0</v>
      </c>
      <c r="S212" s="33" t="str">
        <f t="shared" ca="1" si="130"/>
        <v>E</v>
      </c>
      <c r="T212" s="21">
        <f ca="1">COUNTIF($S$5:$S212,T$4)</f>
        <v>110</v>
      </c>
      <c r="U212" s="21">
        <f ca="1">COUNTIF($S$5:$S212,U$4)</f>
        <v>98</v>
      </c>
      <c r="V212" s="112">
        <f t="shared" ca="1" si="141"/>
        <v>0</v>
      </c>
      <c r="W212" s="112">
        <f t="shared" ca="1" si="142"/>
        <v>1</v>
      </c>
      <c r="X212" s="114" t="str">
        <f ca="1">IF($A212&lt;&gt;"",IF(AND(X211="PB",V212&gt;=$W$2),"Bet",IF(X211&lt;&gt;"",X211,IF(AND(V212=0,MAX($V$5:V211)&gt;=$W$1),"PB",""))),"")</f>
        <v/>
      </c>
      <c r="Y212" s="114" t="str">
        <f ca="1">IF($A212&lt;&gt;"",IF(AND(Y211="PB",W212&gt;=$W$2),"Bet",IF(Y211&lt;&gt;"",Y211,IF(AND(W212=0,MAX($W$5:W211)&gt;=$W$1),"PB",""))),"")</f>
        <v/>
      </c>
      <c r="Z212" s="41">
        <f t="shared" ca="1" si="150"/>
        <v>1</v>
      </c>
      <c r="AA212" s="34">
        <f t="shared" ca="1" si="162"/>
        <v>1</v>
      </c>
      <c r="AB212" s="43" t="str">
        <f t="shared" ca="1" si="151"/>
        <v/>
      </c>
      <c r="AC212" s="43" t="str">
        <f t="shared" ca="1" si="152"/>
        <v/>
      </c>
      <c r="AD212" s="21">
        <f t="shared" ca="1" si="153"/>
        <v>0</v>
      </c>
      <c r="AE212" s="66">
        <f t="shared" ca="1" si="154"/>
        <v>0</v>
      </c>
      <c r="AF212" s="33" t="str">
        <f t="shared" ca="1" si="131"/>
        <v>H</v>
      </c>
      <c r="AG212" s="21">
        <f ca="1">COUNTIF($AF$5:$AF212,AG$4)</f>
        <v>99</v>
      </c>
      <c r="AH212" s="21">
        <f ca="1">COUNTIF($AF$5:$AF212,AH$4)</f>
        <v>109</v>
      </c>
      <c r="AI212" s="112">
        <f t="shared" ca="1" si="143"/>
        <v>0</v>
      </c>
      <c r="AJ212" s="112">
        <f t="shared" ca="1" si="144"/>
        <v>1</v>
      </c>
      <c r="AK212" s="114" t="str">
        <f ca="1">IF($A212&lt;&gt;"",IF(AND(AK211="PB",AI212&gt;=$W$2),"Bet",IF(AK211&lt;&gt;"",AK211,IF(AND(AI212=0,MAX($AI$5:AI211)&gt;=$W$1),"PB",""))),"")</f>
        <v/>
      </c>
      <c r="AL212" s="114" t="str">
        <f ca="1">IF($A212&lt;&gt;"",IF(AND(AL211="PB",AJ212&gt;=$W$2),"Bet",IF(AL211&lt;&gt;"",AL211,IF(AND(AJ212=0,MAX($AJ$5:AJ211)&gt;=$W$1),"PB",""))),"")</f>
        <v/>
      </c>
      <c r="AM212" s="41">
        <f t="shared" ca="1" si="155"/>
        <v>1</v>
      </c>
      <c r="AN212" s="34">
        <f t="shared" ca="1" si="163"/>
        <v>1</v>
      </c>
      <c r="AO212" s="43" t="str">
        <f t="shared" ca="1" si="156"/>
        <v/>
      </c>
      <c r="AP212" s="43" t="str">
        <f t="shared" ca="1" si="157"/>
        <v/>
      </c>
      <c r="AQ212" s="21">
        <f t="shared" ca="1" si="158"/>
        <v>0</v>
      </c>
      <c r="AR212" s="66">
        <f t="shared" ca="1" si="159"/>
        <v>0</v>
      </c>
      <c r="AS212" s="89">
        <f t="shared" ca="1" si="132"/>
        <v>0</v>
      </c>
      <c r="AT212" s="34">
        <f t="shared" ca="1" si="160"/>
        <v>1</v>
      </c>
      <c r="AU212" s="24">
        <f t="shared" ca="1" si="134"/>
        <v>0</v>
      </c>
      <c r="AV212" s="17">
        <f t="shared" ca="1" si="135"/>
        <v>0</v>
      </c>
      <c r="AW212" s="44">
        <f t="shared" ca="1" si="136"/>
        <v>0</v>
      </c>
      <c r="AX212" s="15">
        <f t="shared" ca="1" si="137"/>
        <v>0</v>
      </c>
      <c r="AY212" s="44">
        <f t="shared" ca="1" si="127"/>
        <v>0</v>
      </c>
      <c r="AZ212" s="40"/>
      <c r="BA212" s="40"/>
      <c r="BB212" s="40"/>
      <c r="BC212" s="40"/>
      <c r="BD212" s="40"/>
      <c r="BE212" s="40"/>
      <c r="BF212" s="40"/>
      <c r="BG212" s="40"/>
      <c r="BH212" s="40"/>
      <c r="BI212" s="40"/>
      <c r="BJ212" s="40"/>
      <c r="BK212" s="40"/>
      <c r="BL212" s="40"/>
      <c r="BM212" s="40"/>
      <c r="BN212" s="40"/>
      <c r="BO212" s="40"/>
      <c r="BP212" s="40"/>
      <c r="BQ212" s="40"/>
      <c r="BR212" s="40"/>
      <c r="BS212" s="40"/>
      <c r="BT212" s="40"/>
      <c r="BU212" s="40"/>
      <c r="BV212" s="40"/>
      <c r="BW212" s="40"/>
      <c r="BX212" s="40"/>
      <c r="BY212" s="40"/>
      <c r="BZ212" s="40"/>
      <c r="CA212" s="40"/>
      <c r="CB212" s="40"/>
      <c r="CC212" s="40"/>
      <c r="CD212" s="40"/>
      <c r="CE212" s="40"/>
      <c r="CF212" s="40"/>
      <c r="CG212" s="40"/>
      <c r="CH212" s="40"/>
      <c r="CI212" s="40"/>
      <c r="CJ212" s="40"/>
      <c r="CK212" s="40"/>
      <c r="CL212" s="40"/>
      <c r="CM212" s="40"/>
      <c r="CN212" s="40"/>
      <c r="CO212" s="40"/>
      <c r="CP212" s="40"/>
      <c r="CQ212" s="40"/>
      <c r="CR212" s="40"/>
      <c r="CS212" s="40"/>
      <c r="CT212" s="40"/>
      <c r="CU212" s="40"/>
      <c r="CV212" s="40"/>
      <c r="CW212" s="40"/>
      <c r="CX212" s="40"/>
      <c r="CY212" s="40"/>
      <c r="CZ212" s="40"/>
      <c r="DA212" s="40"/>
      <c r="DB212" s="40"/>
      <c r="DC212" s="40"/>
      <c r="DD212" s="40"/>
      <c r="DE212" s="40"/>
      <c r="DF212" s="40"/>
      <c r="DG212" s="40"/>
      <c r="DH212" s="40"/>
      <c r="DI212" s="40"/>
      <c r="DJ212" s="40"/>
      <c r="DK212" s="40"/>
      <c r="DL212" s="40"/>
      <c r="DM212" s="40"/>
      <c r="DN212" s="40"/>
      <c r="DO212" s="40"/>
      <c r="DP212" s="40"/>
      <c r="DQ212" s="40"/>
      <c r="DR212" s="40"/>
      <c r="DS212" s="40"/>
      <c r="DT212" s="40"/>
      <c r="DU212" s="40"/>
      <c r="DV212" s="50" t="e">
        <f>IF(#REF!&lt;&gt;"",#REF!&amp;",","")</f>
        <v>#REF!</v>
      </c>
      <c r="DW212" s="50" t="e">
        <f>IF(#REF!&lt;&gt;"",#REF!&amp;",","")</f>
        <v>#REF!</v>
      </c>
      <c r="DX212" s="50" t="e">
        <f>IF(#REF!&lt;&gt;"",#REF!&amp;",","")</f>
        <v>#REF!</v>
      </c>
      <c r="DY212" s="50" t="e">
        <f>IF(#REF!="","",CONCATENATE(#REF!,","))</f>
        <v>#REF!</v>
      </c>
      <c r="DZ212" s="50" t="e">
        <f>IF(#REF!="","",CONCATENATE(#REF!,","))</f>
        <v>#REF!</v>
      </c>
      <c r="EA212" s="50" t="e">
        <f>IF(#REF!="","",CONCATENATE(#REF!,","))</f>
        <v>#REF!</v>
      </c>
      <c r="EB212" s="52" t="e">
        <f>IF(#REF!&lt;&gt;"",#REF!&amp;",","")</f>
        <v>#REF!</v>
      </c>
      <c r="EC212" s="52" t="e">
        <f>IF(#REF!&lt;&gt;"",#REF!&amp;",","")</f>
        <v>#REF!</v>
      </c>
      <c r="ED212" s="52" t="e">
        <f>IF(#REF!&lt;&gt;"",#REF!&amp;",","")</f>
        <v>#REF!</v>
      </c>
      <c r="EE212" s="52" t="e">
        <f>IF(#REF!="","",CONCATENATE(#REF!,","))</f>
        <v>#REF!</v>
      </c>
      <c r="EF212" s="52" t="e">
        <f>IF(#REF!="","",CONCATENATE(#REF!,","))</f>
        <v>#REF!</v>
      </c>
      <c r="EG212" s="52" t="e">
        <f>IF(#REF!="","",CONCATENATE(#REF!,","))</f>
        <v>#REF!</v>
      </c>
      <c r="EK212" s="36"/>
      <c r="EW212" s="88">
        <f t="shared" ca="1" si="138"/>
        <v>32</v>
      </c>
    </row>
    <row r="213" spans="1:153" ht="15">
      <c r="A213" s="88">
        <f t="shared" ca="1" si="133"/>
        <v>25</v>
      </c>
      <c r="B213" s="21" t="str">
        <f t="shared" ca="1" si="128"/>
        <v>DB</v>
      </c>
      <c r="C213" s="7" t="str">
        <f t="shared" ca="1" si="124"/>
        <v/>
      </c>
      <c r="D213" s="34">
        <f t="shared" ca="1" si="125"/>
        <v>0</v>
      </c>
      <c r="E213" s="7" t="str">
        <f t="shared" si="126"/>
        <v/>
      </c>
      <c r="F213" s="33" t="str">
        <f t="shared" ca="1" si="129"/>
        <v>R</v>
      </c>
      <c r="G213" s="21">
        <f ca="1">COUNTIF($F$5:$F213,G$4)</f>
        <v>105</v>
      </c>
      <c r="H213" s="21">
        <f ca="1">COUNTIF($F$5:$F213,H$4)</f>
        <v>104</v>
      </c>
      <c r="I213" s="112">
        <f t="shared" ca="1" si="139"/>
        <v>0</v>
      </c>
      <c r="J213" s="112">
        <f t="shared" ca="1" si="140"/>
        <v>1</v>
      </c>
      <c r="K213" s="114" t="str">
        <f ca="1">IF($A213&lt;&gt;"",IF(AND(K212="PB",I213&gt;=$W$2),"Bet",IF(K212&lt;&gt;"",K212,IF(AND(I213=0,MAX(I$5:$I212)&gt;=$W$1),"PB",""))),"")</f>
        <v/>
      </c>
      <c r="L213" s="114" t="str">
        <f ca="1">IF($A213&lt;&gt;"",IF(AND(L212="PB",J213&gt;=$W$2),"Bet",IF(L212&lt;&gt;"",L212,IF(AND(J213=0,MAX(J$5:$J212)&gt;=$W$1),"PB",""))),"")</f>
        <v/>
      </c>
      <c r="M213" s="41">
        <f t="shared" ca="1" si="145"/>
        <v>1</v>
      </c>
      <c r="N213" s="34">
        <f t="shared" ca="1" si="161"/>
        <v>1</v>
      </c>
      <c r="O213" s="43" t="str">
        <f t="shared" ca="1" si="146"/>
        <v/>
      </c>
      <c r="P213" s="43" t="str">
        <f t="shared" ca="1" si="147"/>
        <v/>
      </c>
      <c r="Q213" s="21">
        <f t="shared" ca="1" si="148"/>
        <v>0</v>
      </c>
      <c r="R213" s="66">
        <f t="shared" ca="1" si="149"/>
        <v>0</v>
      </c>
      <c r="S213" s="33" t="str">
        <f t="shared" ca="1" si="130"/>
        <v>O</v>
      </c>
      <c r="T213" s="21">
        <f ca="1">COUNTIF($S$5:$S213,T$4)</f>
        <v>110</v>
      </c>
      <c r="U213" s="21">
        <f ca="1">COUNTIF($S$5:$S213,U$4)</f>
        <v>99</v>
      </c>
      <c r="V213" s="112">
        <f t="shared" ca="1" si="141"/>
        <v>1</v>
      </c>
      <c r="W213" s="112">
        <f t="shared" ca="1" si="142"/>
        <v>0</v>
      </c>
      <c r="X213" s="114" t="str">
        <f ca="1">IF($A213&lt;&gt;"",IF(AND(X212="PB",V213&gt;=$W$2),"Bet",IF(X212&lt;&gt;"",X212,IF(AND(V213=0,MAX($V$5:V212)&gt;=$W$1),"PB",""))),"")</f>
        <v/>
      </c>
      <c r="Y213" s="114" t="str">
        <f ca="1">IF($A213&lt;&gt;"",IF(AND(Y212="PB",W213&gt;=$W$2),"Bet",IF(Y212&lt;&gt;"",Y212,IF(AND(W213=0,MAX($W$5:W212)&gt;=$W$1),"PB",""))),"")</f>
        <v/>
      </c>
      <c r="Z213" s="41">
        <f t="shared" ca="1" si="150"/>
        <v>1</v>
      </c>
      <c r="AA213" s="34">
        <f t="shared" ca="1" si="162"/>
        <v>1</v>
      </c>
      <c r="AB213" s="43" t="str">
        <f t="shared" ca="1" si="151"/>
        <v/>
      </c>
      <c r="AC213" s="43" t="str">
        <f t="shared" ca="1" si="152"/>
        <v/>
      </c>
      <c r="AD213" s="21">
        <f t="shared" ca="1" si="153"/>
        <v>0</v>
      </c>
      <c r="AE213" s="66">
        <f t="shared" ca="1" si="154"/>
        <v>0</v>
      </c>
      <c r="AF213" s="33" t="str">
        <f t="shared" ca="1" si="131"/>
        <v>H</v>
      </c>
      <c r="AG213" s="21">
        <f ca="1">COUNTIF($AF$5:$AF213,AG$4)</f>
        <v>100</v>
      </c>
      <c r="AH213" s="21">
        <f ca="1">COUNTIF($AF$5:$AF213,AH$4)</f>
        <v>109</v>
      </c>
      <c r="AI213" s="112">
        <f t="shared" ca="1" si="143"/>
        <v>0</v>
      </c>
      <c r="AJ213" s="112">
        <f t="shared" ca="1" si="144"/>
        <v>2</v>
      </c>
      <c r="AK213" s="114" t="str">
        <f ca="1">IF($A213&lt;&gt;"",IF(AND(AK212="PB",AI213&gt;=$W$2),"Bet",IF(AK212&lt;&gt;"",AK212,IF(AND(AI213=0,MAX($AI$5:AI212)&gt;=$W$1),"PB",""))),"")</f>
        <v/>
      </c>
      <c r="AL213" s="114" t="str">
        <f ca="1">IF($A213&lt;&gt;"",IF(AND(AL212="PB",AJ213&gt;=$W$2),"Bet",IF(AL212&lt;&gt;"",AL212,IF(AND(AJ213=0,MAX($AJ$5:AJ212)&gt;=$W$1),"PB",""))),"")</f>
        <v/>
      </c>
      <c r="AM213" s="41">
        <f t="shared" ca="1" si="155"/>
        <v>1</v>
      </c>
      <c r="AN213" s="34">
        <f t="shared" ca="1" si="163"/>
        <v>1</v>
      </c>
      <c r="AO213" s="43" t="str">
        <f t="shared" ca="1" si="156"/>
        <v/>
      </c>
      <c r="AP213" s="43" t="str">
        <f t="shared" ca="1" si="157"/>
        <v/>
      </c>
      <c r="AQ213" s="21">
        <f t="shared" ca="1" si="158"/>
        <v>0</v>
      </c>
      <c r="AR213" s="66">
        <f t="shared" ca="1" si="159"/>
        <v>0</v>
      </c>
      <c r="AS213" s="89">
        <f t="shared" ca="1" si="132"/>
        <v>0</v>
      </c>
      <c r="AT213" s="34">
        <f t="shared" ca="1" si="160"/>
        <v>1</v>
      </c>
      <c r="AU213" s="24">
        <f t="shared" ca="1" si="134"/>
        <v>0</v>
      </c>
      <c r="AV213" s="17">
        <f t="shared" ca="1" si="135"/>
        <v>0</v>
      </c>
      <c r="AW213" s="44">
        <f t="shared" ca="1" si="136"/>
        <v>0</v>
      </c>
      <c r="AX213" s="15">
        <f t="shared" ca="1" si="137"/>
        <v>0</v>
      </c>
      <c r="AY213" s="44">
        <f t="shared" ca="1" si="127"/>
        <v>0</v>
      </c>
      <c r="AZ213" s="40"/>
      <c r="BA213" s="40"/>
      <c r="BB213" s="40"/>
      <c r="BC213" s="40"/>
      <c r="BD213" s="40"/>
      <c r="BE213" s="40"/>
      <c r="BF213" s="40"/>
      <c r="BG213" s="40"/>
      <c r="BH213" s="40"/>
      <c r="BI213" s="40"/>
      <c r="BJ213" s="40"/>
      <c r="BK213" s="40"/>
      <c r="BL213" s="40"/>
      <c r="BM213" s="40"/>
      <c r="BN213" s="40"/>
      <c r="BO213" s="40"/>
      <c r="BP213" s="40"/>
      <c r="BQ213" s="40"/>
      <c r="BR213" s="40"/>
      <c r="BS213" s="40"/>
      <c r="BT213" s="40"/>
      <c r="BU213" s="40"/>
      <c r="BV213" s="40"/>
      <c r="BW213" s="40"/>
      <c r="BX213" s="40"/>
      <c r="BY213" s="40"/>
      <c r="BZ213" s="40"/>
      <c r="CA213" s="40"/>
      <c r="CB213" s="40"/>
      <c r="CC213" s="40"/>
      <c r="CD213" s="40"/>
      <c r="CE213" s="40"/>
      <c r="CF213" s="40"/>
      <c r="CG213" s="40"/>
      <c r="CH213" s="40"/>
      <c r="CI213" s="40"/>
      <c r="CJ213" s="40"/>
      <c r="CK213" s="40"/>
      <c r="CL213" s="40"/>
      <c r="CM213" s="40"/>
      <c r="CN213" s="40"/>
      <c r="CO213" s="40"/>
      <c r="CP213" s="40"/>
      <c r="CQ213" s="40"/>
      <c r="CR213" s="40"/>
      <c r="CS213" s="40"/>
      <c r="CT213" s="40"/>
      <c r="CU213" s="40"/>
      <c r="CV213" s="40"/>
      <c r="CW213" s="40"/>
      <c r="CX213" s="40"/>
      <c r="CY213" s="40"/>
      <c r="CZ213" s="40"/>
      <c r="DA213" s="40"/>
      <c r="DB213" s="40"/>
      <c r="DC213" s="40"/>
      <c r="DD213" s="40"/>
      <c r="DE213" s="40"/>
      <c r="DF213" s="40"/>
      <c r="DG213" s="40"/>
      <c r="DH213" s="40"/>
      <c r="DI213" s="40"/>
      <c r="DJ213" s="40"/>
      <c r="DK213" s="40"/>
      <c r="DL213" s="40"/>
      <c r="DM213" s="40"/>
      <c r="DN213" s="40"/>
      <c r="DO213" s="40"/>
      <c r="DP213" s="40"/>
      <c r="DQ213" s="40"/>
      <c r="DR213" s="40"/>
      <c r="DS213" s="40"/>
      <c r="DT213" s="40"/>
      <c r="DU213" s="40"/>
      <c r="DV213" s="50" t="e">
        <f>IF(#REF!&lt;&gt;"",#REF!&amp;",","")</f>
        <v>#REF!</v>
      </c>
      <c r="DW213" s="50" t="e">
        <f>IF(#REF!&lt;&gt;"",#REF!&amp;",","")</f>
        <v>#REF!</v>
      </c>
      <c r="DX213" s="50" t="e">
        <f>IF(#REF!&lt;&gt;"",#REF!&amp;",","")</f>
        <v>#REF!</v>
      </c>
      <c r="DY213" s="50" t="e">
        <f>IF(#REF!="","",CONCATENATE(#REF!,","))</f>
        <v>#REF!</v>
      </c>
      <c r="DZ213" s="50" t="e">
        <f>IF(#REF!="","",CONCATENATE(#REF!,","))</f>
        <v>#REF!</v>
      </c>
      <c r="EA213" s="50" t="e">
        <f>IF(#REF!="","",CONCATENATE(#REF!,","))</f>
        <v>#REF!</v>
      </c>
      <c r="EB213" s="52" t="e">
        <f>IF(#REF!&lt;&gt;"",#REF!&amp;",","")</f>
        <v>#REF!</v>
      </c>
      <c r="EC213" s="52" t="e">
        <f>IF(#REF!&lt;&gt;"",#REF!&amp;",","")</f>
        <v>#REF!</v>
      </c>
      <c r="ED213" s="52" t="e">
        <f>IF(#REF!&lt;&gt;"",#REF!&amp;",","")</f>
        <v>#REF!</v>
      </c>
      <c r="EE213" s="52" t="e">
        <f>IF(#REF!="","",CONCATENATE(#REF!,","))</f>
        <v>#REF!</v>
      </c>
      <c r="EF213" s="52" t="e">
        <f>IF(#REF!="","",CONCATENATE(#REF!,","))</f>
        <v>#REF!</v>
      </c>
      <c r="EG213" s="52" t="e">
        <f>IF(#REF!="","",CONCATENATE(#REF!,","))</f>
        <v>#REF!</v>
      </c>
      <c r="EK213" s="36"/>
      <c r="EW213" s="88">
        <f t="shared" ca="1" si="138"/>
        <v>1</v>
      </c>
    </row>
    <row r="214" spans="1:153" ht="15">
      <c r="A214" s="88">
        <f t="shared" ca="1" si="133"/>
        <v>20</v>
      </c>
      <c r="B214" s="21" t="str">
        <f t="shared" ca="1" si="128"/>
        <v>DB</v>
      </c>
      <c r="C214" s="7" t="str">
        <f t="shared" ca="1" si="124"/>
        <v/>
      </c>
      <c r="D214" s="34">
        <f t="shared" ca="1" si="125"/>
        <v>0</v>
      </c>
      <c r="E214" s="7" t="str">
        <f t="shared" si="126"/>
        <v/>
      </c>
      <c r="F214" s="33" t="str">
        <f t="shared" ca="1" si="129"/>
        <v>B</v>
      </c>
      <c r="G214" s="21">
        <f ca="1">COUNTIF($F$5:$F214,G$4)</f>
        <v>105</v>
      </c>
      <c r="H214" s="21">
        <f ca="1">COUNTIF($F$5:$F214,H$4)</f>
        <v>105</v>
      </c>
      <c r="I214" s="112">
        <f t="shared" ca="1" si="139"/>
        <v>1</v>
      </c>
      <c r="J214" s="112">
        <f t="shared" ca="1" si="140"/>
        <v>0</v>
      </c>
      <c r="K214" s="114" t="str">
        <f ca="1">IF($A214&lt;&gt;"",IF(AND(K213="PB",I214&gt;=$W$2),"Bet",IF(K213&lt;&gt;"",K213,IF(AND(I214=0,MAX(I$5:$I213)&gt;=$W$1),"PB",""))),"")</f>
        <v/>
      </c>
      <c r="L214" s="114" t="str">
        <f ca="1">IF($A214&lt;&gt;"",IF(AND(L213="PB",J214&gt;=$W$2),"Bet",IF(L213&lt;&gt;"",L213,IF(AND(J214=0,MAX(J$5:$J213)&gt;=$W$1),"PB",""))),"")</f>
        <v/>
      </c>
      <c r="M214" s="41">
        <f t="shared" ca="1" si="145"/>
        <v>1</v>
      </c>
      <c r="N214" s="34">
        <f t="shared" ca="1" si="161"/>
        <v>1</v>
      </c>
      <c r="O214" s="43" t="str">
        <f t="shared" ca="1" si="146"/>
        <v/>
      </c>
      <c r="P214" s="43" t="str">
        <f t="shared" ca="1" si="147"/>
        <v/>
      </c>
      <c r="Q214" s="21">
        <f t="shared" ca="1" si="148"/>
        <v>0</v>
      </c>
      <c r="R214" s="66">
        <f t="shared" ca="1" si="149"/>
        <v>0</v>
      </c>
      <c r="S214" s="33" t="str">
        <f t="shared" ca="1" si="130"/>
        <v>E</v>
      </c>
      <c r="T214" s="21">
        <f ca="1">COUNTIF($S$5:$S214,T$4)</f>
        <v>111</v>
      </c>
      <c r="U214" s="21">
        <f ca="1">COUNTIF($S$5:$S214,U$4)</f>
        <v>99</v>
      </c>
      <c r="V214" s="112">
        <f t="shared" ca="1" si="141"/>
        <v>0</v>
      </c>
      <c r="W214" s="112">
        <f t="shared" ca="1" si="142"/>
        <v>1</v>
      </c>
      <c r="X214" s="114" t="str">
        <f ca="1">IF($A214&lt;&gt;"",IF(AND(X213="PB",V214&gt;=$W$2),"Bet",IF(X213&lt;&gt;"",X213,IF(AND(V214=0,MAX($V$5:V213)&gt;=$W$1),"PB",""))),"")</f>
        <v/>
      </c>
      <c r="Y214" s="114" t="str">
        <f ca="1">IF($A214&lt;&gt;"",IF(AND(Y213="PB",W214&gt;=$W$2),"Bet",IF(Y213&lt;&gt;"",Y213,IF(AND(W214=0,MAX($W$5:W213)&gt;=$W$1),"PB",""))),"")</f>
        <v/>
      </c>
      <c r="Z214" s="41">
        <f t="shared" ca="1" si="150"/>
        <v>1</v>
      </c>
      <c r="AA214" s="34">
        <f t="shared" ca="1" si="162"/>
        <v>1</v>
      </c>
      <c r="AB214" s="43" t="str">
        <f t="shared" ca="1" si="151"/>
        <v/>
      </c>
      <c r="AC214" s="43" t="str">
        <f t="shared" ca="1" si="152"/>
        <v/>
      </c>
      <c r="AD214" s="21">
        <f t="shared" ca="1" si="153"/>
        <v>0</v>
      </c>
      <c r="AE214" s="66">
        <f t="shared" ca="1" si="154"/>
        <v>0</v>
      </c>
      <c r="AF214" s="33" t="str">
        <f t="shared" ca="1" si="131"/>
        <v>H</v>
      </c>
      <c r="AG214" s="21">
        <f ca="1">COUNTIF($AF$5:$AF214,AG$4)</f>
        <v>101</v>
      </c>
      <c r="AH214" s="21">
        <f ca="1">COUNTIF($AF$5:$AF214,AH$4)</f>
        <v>109</v>
      </c>
      <c r="AI214" s="112">
        <f t="shared" ca="1" si="143"/>
        <v>0</v>
      </c>
      <c r="AJ214" s="112">
        <f t="shared" ca="1" si="144"/>
        <v>3</v>
      </c>
      <c r="AK214" s="114" t="str">
        <f ca="1">IF($A214&lt;&gt;"",IF(AND(AK213="PB",AI214&gt;=$W$2),"Bet",IF(AK213&lt;&gt;"",AK213,IF(AND(AI214=0,MAX($AI$5:AI213)&gt;=$W$1),"PB",""))),"")</f>
        <v/>
      </c>
      <c r="AL214" s="114" t="str">
        <f ca="1">IF($A214&lt;&gt;"",IF(AND(AL213="PB",AJ214&gt;=$W$2),"Bet",IF(AL213&lt;&gt;"",AL213,IF(AND(AJ214=0,MAX($AJ$5:AJ213)&gt;=$W$1),"PB",""))),"")</f>
        <v/>
      </c>
      <c r="AM214" s="41">
        <f t="shared" ca="1" si="155"/>
        <v>1</v>
      </c>
      <c r="AN214" s="34">
        <f t="shared" ca="1" si="163"/>
        <v>1</v>
      </c>
      <c r="AO214" s="43" t="str">
        <f t="shared" ca="1" si="156"/>
        <v/>
      </c>
      <c r="AP214" s="43" t="str">
        <f t="shared" ca="1" si="157"/>
        <v/>
      </c>
      <c r="AQ214" s="21">
        <f t="shared" ca="1" si="158"/>
        <v>0</v>
      </c>
      <c r="AR214" s="66">
        <f t="shared" ca="1" si="159"/>
        <v>0</v>
      </c>
      <c r="AS214" s="89">
        <f t="shared" ca="1" si="132"/>
        <v>0</v>
      </c>
      <c r="AT214" s="34">
        <f t="shared" ca="1" si="160"/>
        <v>1</v>
      </c>
      <c r="AU214" s="24">
        <f t="shared" ca="1" si="134"/>
        <v>0</v>
      </c>
      <c r="AV214" s="17">
        <f t="shared" ca="1" si="135"/>
        <v>0</v>
      </c>
      <c r="AW214" s="44">
        <f t="shared" ca="1" si="136"/>
        <v>0</v>
      </c>
      <c r="AX214" s="15">
        <f t="shared" ca="1" si="137"/>
        <v>0</v>
      </c>
      <c r="AY214" s="44">
        <f t="shared" ca="1" si="127"/>
        <v>0</v>
      </c>
      <c r="AZ214" s="40"/>
      <c r="BA214" s="40"/>
      <c r="BB214" s="40"/>
      <c r="BC214" s="40"/>
      <c r="BD214" s="40"/>
      <c r="BE214" s="40"/>
      <c r="BF214" s="40"/>
      <c r="BG214" s="40"/>
      <c r="BH214" s="40"/>
      <c r="BI214" s="40"/>
      <c r="BJ214" s="40"/>
      <c r="BK214" s="40"/>
      <c r="BL214" s="40"/>
      <c r="BM214" s="40"/>
      <c r="BN214" s="40"/>
      <c r="BO214" s="40"/>
      <c r="BP214" s="40"/>
      <c r="BQ214" s="40"/>
      <c r="BR214" s="40"/>
      <c r="BS214" s="40"/>
      <c r="BT214" s="40"/>
      <c r="BU214" s="40"/>
      <c r="BV214" s="40"/>
      <c r="BW214" s="40"/>
      <c r="BX214" s="40"/>
      <c r="BY214" s="40"/>
      <c r="BZ214" s="40"/>
      <c r="CA214" s="40"/>
      <c r="CB214" s="40"/>
      <c r="CC214" s="40"/>
      <c r="CD214" s="40"/>
      <c r="CE214" s="40"/>
      <c r="CF214" s="40"/>
      <c r="CG214" s="40"/>
      <c r="CH214" s="40"/>
      <c r="CI214" s="40"/>
      <c r="CJ214" s="40"/>
      <c r="CK214" s="40"/>
      <c r="CL214" s="40"/>
      <c r="CM214" s="40"/>
      <c r="CN214" s="40"/>
      <c r="CO214" s="40"/>
      <c r="CP214" s="40"/>
      <c r="CQ214" s="40"/>
      <c r="CR214" s="40"/>
      <c r="CS214" s="40"/>
      <c r="CT214" s="40"/>
      <c r="CU214" s="40"/>
      <c r="CV214" s="40"/>
      <c r="CW214" s="40"/>
      <c r="CX214" s="40"/>
      <c r="CY214" s="40"/>
      <c r="CZ214" s="40"/>
      <c r="DA214" s="40"/>
      <c r="DB214" s="40"/>
      <c r="DC214" s="40"/>
      <c r="DD214" s="40"/>
      <c r="DE214" s="40"/>
      <c r="DF214" s="40"/>
      <c r="DG214" s="40"/>
      <c r="DH214" s="40"/>
      <c r="DI214" s="40"/>
      <c r="DJ214" s="40"/>
      <c r="DK214" s="40"/>
      <c r="DL214" s="40"/>
      <c r="DM214" s="40"/>
      <c r="DN214" s="40"/>
      <c r="DO214" s="40"/>
      <c r="DP214" s="40"/>
      <c r="DQ214" s="40"/>
      <c r="DR214" s="40"/>
      <c r="DS214" s="40"/>
      <c r="DT214" s="40"/>
      <c r="DU214" s="40"/>
      <c r="DV214" s="50" t="e">
        <f>IF(#REF!&lt;&gt;"",#REF!&amp;",","")</f>
        <v>#REF!</v>
      </c>
      <c r="DW214" s="50" t="e">
        <f>IF(#REF!&lt;&gt;"",#REF!&amp;",","")</f>
        <v>#REF!</v>
      </c>
      <c r="DX214" s="50" t="e">
        <f>IF(#REF!&lt;&gt;"",#REF!&amp;",","")</f>
        <v>#REF!</v>
      </c>
      <c r="DY214" s="50" t="e">
        <f>IF(#REF!="","",CONCATENATE(#REF!,","))</f>
        <v>#REF!</v>
      </c>
      <c r="DZ214" s="50" t="e">
        <f>IF(#REF!="","",CONCATENATE(#REF!,","))</f>
        <v>#REF!</v>
      </c>
      <c r="EA214" s="50" t="e">
        <f>IF(#REF!="","",CONCATENATE(#REF!,","))</f>
        <v>#REF!</v>
      </c>
      <c r="EB214" s="52" t="e">
        <f>IF(#REF!&lt;&gt;"",#REF!&amp;",","")</f>
        <v>#REF!</v>
      </c>
      <c r="EC214" s="52" t="e">
        <f>IF(#REF!&lt;&gt;"",#REF!&amp;",","")</f>
        <v>#REF!</v>
      </c>
      <c r="ED214" s="52" t="e">
        <f>IF(#REF!&lt;&gt;"",#REF!&amp;",","")</f>
        <v>#REF!</v>
      </c>
      <c r="EE214" s="52" t="e">
        <f>IF(#REF!="","",CONCATENATE(#REF!,","))</f>
        <v>#REF!</v>
      </c>
      <c r="EF214" s="52" t="e">
        <f>IF(#REF!="","",CONCATENATE(#REF!,","))</f>
        <v>#REF!</v>
      </c>
      <c r="EG214" s="52" t="e">
        <f>IF(#REF!="","",CONCATENATE(#REF!,","))</f>
        <v>#REF!</v>
      </c>
      <c r="EK214" s="36"/>
      <c r="EW214" s="88">
        <f t="shared" ca="1" si="138"/>
        <v>24</v>
      </c>
    </row>
    <row r="215" spans="1:153" ht="15">
      <c r="A215" s="88">
        <f t="shared" ca="1" si="133"/>
        <v>6</v>
      </c>
      <c r="B215" s="21" t="str">
        <f t="shared" ca="1" si="128"/>
        <v>DB</v>
      </c>
      <c r="C215" s="7" t="str">
        <f t="shared" ca="1" si="124"/>
        <v/>
      </c>
      <c r="D215" s="34">
        <f t="shared" ca="1" si="125"/>
        <v>0</v>
      </c>
      <c r="E215" s="7" t="str">
        <f t="shared" si="126"/>
        <v/>
      </c>
      <c r="F215" s="33" t="str">
        <f t="shared" ca="1" si="129"/>
        <v>B</v>
      </c>
      <c r="G215" s="21">
        <f ca="1">COUNTIF($F$5:$F215,G$4)</f>
        <v>105</v>
      </c>
      <c r="H215" s="21">
        <f ca="1">COUNTIF($F$5:$F215,H$4)</f>
        <v>106</v>
      </c>
      <c r="I215" s="112">
        <f t="shared" ca="1" si="139"/>
        <v>2</v>
      </c>
      <c r="J215" s="112">
        <f t="shared" ca="1" si="140"/>
        <v>0</v>
      </c>
      <c r="K215" s="114" t="str">
        <f ca="1">IF($A215&lt;&gt;"",IF(AND(K214="PB",I215&gt;=$W$2),"Bet",IF(K214&lt;&gt;"",K214,IF(AND(I215=0,MAX(I$5:$I214)&gt;=$W$1),"PB",""))),"")</f>
        <v/>
      </c>
      <c r="L215" s="114" t="str">
        <f ca="1">IF($A215&lt;&gt;"",IF(AND(L214="PB",J215&gt;=$W$2),"Bet",IF(L214&lt;&gt;"",L214,IF(AND(J215=0,MAX(J$5:$J214)&gt;=$W$1),"PB",""))),"")</f>
        <v/>
      </c>
      <c r="M215" s="41">
        <f t="shared" ca="1" si="145"/>
        <v>1</v>
      </c>
      <c r="N215" s="34">
        <f t="shared" ca="1" si="161"/>
        <v>1</v>
      </c>
      <c r="O215" s="43" t="str">
        <f t="shared" ca="1" si="146"/>
        <v/>
      </c>
      <c r="P215" s="43" t="str">
        <f t="shared" ca="1" si="147"/>
        <v/>
      </c>
      <c r="Q215" s="21">
        <f t="shared" ca="1" si="148"/>
        <v>0</v>
      </c>
      <c r="R215" s="66">
        <f t="shared" ca="1" si="149"/>
        <v>0</v>
      </c>
      <c r="S215" s="33" t="str">
        <f t="shared" ca="1" si="130"/>
        <v>E</v>
      </c>
      <c r="T215" s="21">
        <f ca="1">COUNTIF($S$5:$S215,T$4)</f>
        <v>112</v>
      </c>
      <c r="U215" s="21">
        <f ca="1">COUNTIF($S$5:$S215,U$4)</f>
        <v>99</v>
      </c>
      <c r="V215" s="112">
        <f t="shared" ca="1" si="141"/>
        <v>0</v>
      </c>
      <c r="W215" s="112">
        <f t="shared" ca="1" si="142"/>
        <v>2</v>
      </c>
      <c r="X215" s="114" t="str">
        <f ca="1">IF($A215&lt;&gt;"",IF(AND(X214="PB",V215&gt;=$W$2),"Bet",IF(X214&lt;&gt;"",X214,IF(AND(V215=0,MAX($V$5:V214)&gt;=$W$1),"PB",""))),"")</f>
        <v/>
      </c>
      <c r="Y215" s="114" t="str">
        <f ca="1">IF($A215&lt;&gt;"",IF(AND(Y214="PB",W215&gt;=$W$2),"Bet",IF(Y214&lt;&gt;"",Y214,IF(AND(W215=0,MAX($W$5:W214)&gt;=$W$1),"PB",""))),"")</f>
        <v/>
      </c>
      <c r="Z215" s="41">
        <f t="shared" ca="1" si="150"/>
        <v>1</v>
      </c>
      <c r="AA215" s="34">
        <f t="shared" ca="1" si="162"/>
        <v>1</v>
      </c>
      <c r="AB215" s="43" t="str">
        <f t="shared" ca="1" si="151"/>
        <v/>
      </c>
      <c r="AC215" s="43" t="str">
        <f t="shared" ca="1" si="152"/>
        <v/>
      </c>
      <c r="AD215" s="21">
        <f t="shared" ca="1" si="153"/>
        <v>0</v>
      </c>
      <c r="AE215" s="66">
        <f t="shared" ca="1" si="154"/>
        <v>0</v>
      </c>
      <c r="AF215" s="33" t="str">
        <f t="shared" ca="1" si="131"/>
        <v>L</v>
      </c>
      <c r="AG215" s="21">
        <f ca="1">COUNTIF($AF$5:$AF215,AG$4)</f>
        <v>101</v>
      </c>
      <c r="AH215" s="21">
        <f ca="1">COUNTIF($AF$5:$AF215,AH$4)</f>
        <v>110</v>
      </c>
      <c r="AI215" s="112">
        <f t="shared" ca="1" si="143"/>
        <v>1</v>
      </c>
      <c r="AJ215" s="112">
        <f t="shared" ca="1" si="144"/>
        <v>0</v>
      </c>
      <c r="AK215" s="114" t="str">
        <f ca="1">IF($A215&lt;&gt;"",IF(AND(AK214="PB",AI215&gt;=$W$2),"Bet",IF(AK214&lt;&gt;"",AK214,IF(AND(AI215=0,MAX($AI$5:AI214)&gt;=$W$1),"PB",""))),"")</f>
        <v/>
      </c>
      <c r="AL215" s="114" t="str">
        <f ca="1">IF($A215&lt;&gt;"",IF(AND(AL214="PB",AJ215&gt;=$W$2),"Bet",IF(AL214&lt;&gt;"",AL214,IF(AND(AJ215=0,MAX($AJ$5:AJ214)&gt;=$W$1),"PB",""))),"")</f>
        <v/>
      </c>
      <c r="AM215" s="41">
        <f t="shared" ca="1" si="155"/>
        <v>1</v>
      </c>
      <c r="AN215" s="34">
        <f t="shared" ca="1" si="163"/>
        <v>1</v>
      </c>
      <c r="AO215" s="43" t="str">
        <f t="shared" ca="1" si="156"/>
        <v/>
      </c>
      <c r="AP215" s="43" t="str">
        <f t="shared" ca="1" si="157"/>
        <v/>
      </c>
      <c r="AQ215" s="21">
        <f t="shared" ca="1" si="158"/>
        <v>0</v>
      </c>
      <c r="AR215" s="66">
        <f t="shared" ca="1" si="159"/>
        <v>0</v>
      </c>
      <c r="AS215" s="89">
        <f t="shared" ca="1" si="132"/>
        <v>0</v>
      </c>
      <c r="AT215" s="34">
        <f t="shared" ca="1" si="160"/>
        <v>1</v>
      </c>
      <c r="AU215" s="24">
        <f t="shared" ca="1" si="134"/>
        <v>0</v>
      </c>
      <c r="AV215" s="17">
        <f t="shared" ca="1" si="135"/>
        <v>0</v>
      </c>
      <c r="AW215" s="44">
        <f t="shared" ca="1" si="136"/>
        <v>0</v>
      </c>
      <c r="AX215" s="15">
        <f t="shared" ca="1" si="137"/>
        <v>0</v>
      </c>
      <c r="AY215" s="44">
        <f t="shared" ca="1" si="127"/>
        <v>0</v>
      </c>
      <c r="AZ215" s="40"/>
      <c r="BA215" s="40"/>
      <c r="BB215" s="40"/>
      <c r="BC215" s="40"/>
      <c r="BD215" s="40"/>
      <c r="BE215" s="40"/>
      <c r="BF215" s="40"/>
      <c r="BG215" s="40"/>
      <c r="BH215" s="40"/>
      <c r="BI215" s="40"/>
      <c r="BJ215" s="40"/>
      <c r="BK215" s="40"/>
      <c r="BL215" s="40"/>
      <c r="BM215" s="40"/>
      <c r="BN215" s="40"/>
      <c r="BO215" s="40"/>
      <c r="BP215" s="40"/>
      <c r="BQ215" s="40"/>
      <c r="BR215" s="40"/>
      <c r="BS215" s="40"/>
      <c r="BT215" s="40"/>
      <c r="BU215" s="40"/>
      <c r="BV215" s="40"/>
      <c r="BW215" s="40"/>
      <c r="BX215" s="40"/>
      <c r="BY215" s="40"/>
      <c r="BZ215" s="40"/>
      <c r="CA215" s="40"/>
      <c r="CB215" s="40"/>
      <c r="CC215" s="40"/>
      <c r="CD215" s="40"/>
      <c r="CE215" s="40"/>
      <c r="CF215" s="40"/>
      <c r="CG215" s="40"/>
      <c r="CH215" s="40"/>
      <c r="CI215" s="40"/>
      <c r="CJ215" s="40"/>
      <c r="CK215" s="40"/>
      <c r="CL215" s="40"/>
      <c r="CM215" s="40"/>
      <c r="CN215" s="40"/>
      <c r="CO215" s="40"/>
      <c r="CP215" s="40"/>
      <c r="CQ215" s="40"/>
      <c r="CR215" s="40"/>
      <c r="CS215" s="40"/>
      <c r="CT215" s="40"/>
      <c r="CU215" s="40"/>
      <c r="CV215" s="40"/>
      <c r="CW215" s="40"/>
      <c r="CX215" s="40"/>
      <c r="CY215" s="40"/>
      <c r="CZ215" s="40"/>
      <c r="DA215" s="40"/>
      <c r="DB215" s="40"/>
      <c r="DC215" s="40"/>
      <c r="DD215" s="40"/>
      <c r="DE215" s="40"/>
      <c r="DF215" s="40"/>
      <c r="DG215" s="40"/>
      <c r="DH215" s="40"/>
      <c r="DI215" s="40"/>
      <c r="DJ215" s="40"/>
      <c r="DK215" s="40"/>
      <c r="DL215" s="40"/>
      <c r="DM215" s="40"/>
      <c r="DN215" s="40"/>
      <c r="DO215" s="40"/>
      <c r="DP215" s="40"/>
      <c r="DQ215" s="40"/>
      <c r="DR215" s="40"/>
      <c r="DS215" s="40"/>
      <c r="DT215" s="40"/>
      <c r="DU215" s="40"/>
      <c r="DV215" s="50" t="e">
        <f>IF(#REF!&lt;&gt;"",#REF!&amp;",","")</f>
        <v>#REF!</v>
      </c>
      <c r="DW215" s="50" t="e">
        <f>IF(#REF!&lt;&gt;"",#REF!&amp;",","")</f>
        <v>#REF!</v>
      </c>
      <c r="DX215" s="50" t="e">
        <f>IF(#REF!&lt;&gt;"",#REF!&amp;",","")</f>
        <v>#REF!</v>
      </c>
      <c r="DY215" s="50" t="e">
        <f>IF(#REF!="","",CONCATENATE(#REF!,","))</f>
        <v>#REF!</v>
      </c>
      <c r="DZ215" s="50" t="e">
        <f>IF(#REF!="","",CONCATENATE(#REF!,","))</f>
        <v>#REF!</v>
      </c>
      <c r="EA215" s="50" t="e">
        <f>IF(#REF!="","",CONCATENATE(#REF!,","))</f>
        <v>#REF!</v>
      </c>
      <c r="EB215" s="52" t="e">
        <f>IF(#REF!&lt;&gt;"",#REF!&amp;",","")</f>
        <v>#REF!</v>
      </c>
      <c r="EC215" s="52" t="e">
        <f>IF(#REF!&lt;&gt;"",#REF!&amp;",","")</f>
        <v>#REF!</v>
      </c>
      <c r="ED215" s="52" t="e">
        <f>IF(#REF!&lt;&gt;"",#REF!&amp;",","")</f>
        <v>#REF!</v>
      </c>
      <c r="EE215" s="52" t="e">
        <f>IF(#REF!="","",CONCATENATE(#REF!,","))</f>
        <v>#REF!</v>
      </c>
      <c r="EF215" s="52" t="e">
        <f>IF(#REF!="","",CONCATENATE(#REF!,","))</f>
        <v>#REF!</v>
      </c>
      <c r="EG215" s="52" t="e">
        <f>IF(#REF!="","",CONCATENATE(#REF!,","))</f>
        <v>#REF!</v>
      </c>
      <c r="EK215" s="36"/>
      <c r="EW215" s="88">
        <f t="shared" ca="1" si="138"/>
        <v>15</v>
      </c>
    </row>
    <row r="216" spans="1:153" ht="15">
      <c r="A216" s="88">
        <f t="shared" ca="1" si="133"/>
        <v>9</v>
      </c>
      <c r="B216" s="21" t="str">
        <f t="shared" ca="1" si="128"/>
        <v>DB</v>
      </c>
      <c r="C216" s="7" t="str">
        <f t="shared" ca="1" si="124"/>
        <v/>
      </c>
      <c r="D216" s="34">
        <f t="shared" ca="1" si="125"/>
        <v>0</v>
      </c>
      <c r="E216" s="7" t="str">
        <f t="shared" si="126"/>
        <v/>
      </c>
      <c r="F216" s="33" t="str">
        <f t="shared" ca="1" si="129"/>
        <v>R</v>
      </c>
      <c r="G216" s="21">
        <f ca="1">COUNTIF($F$5:$F216,G$4)</f>
        <v>106</v>
      </c>
      <c r="H216" s="21">
        <f ca="1">COUNTIF($F$5:$F216,H$4)</f>
        <v>106</v>
      </c>
      <c r="I216" s="112">
        <f t="shared" ca="1" si="139"/>
        <v>0</v>
      </c>
      <c r="J216" s="112">
        <f t="shared" ca="1" si="140"/>
        <v>1</v>
      </c>
      <c r="K216" s="114" t="str">
        <f ca="1">IF($A216&lt;&gt;"",IF(AND(K215="PB",I216&gt;=$W$2),"Bet",IF(K215&lt;&gt;"",K215,IF(AND(I216=0,MAX(I$5:$I215)&gt;=$W$1),"PB",""))),"")</f>
        <v/>
      </c>
      <c r="L216" s="114" t="str">
        <f ca="1">IF($A216&lt;&gt;"",IF(AND(L215="PB",J216&gt;=$W$2),"Bet",IF(L215&lt;&gt;"",L215,IF(AND(J216=0,MAX(J$5:$J215)&gt;=$W$1),"PB",""))),"")</f>
        <v/>
      </c>
      <c r="M216" s="41">
        <f t="shared" ca="1" si="145"/>
        <v>1</v>
      </c>
      <c r="N216" s="34">
        <f t="shared" ca="1" si="161"/>
        <v>1</v>
      </c>
      <c r="O216" s="43" t="str">
        <f t="shared" ca="1" si="146"/>
        <v/>
      </c>
      <c r="P216" s="43" t="str">
        <f t="shared" ca="1" si="147"/>
        <v/>
      </c>
      <c r="Q216" s="21">
        <f t="shared" ca="1" si="148"/>
        <v>0</v>
      </c>
      <c r="R216" s="66">
        <f t="shared" ca="1" si="149"/>
        <v>0</v>
      </c>
      <c r="S216" s="33" t="str">
        <f t="shared" ca="1" si="130"/>
        <v>O</v>
      </c>
      <c r="T216" s="21">
        <f ca="1">COUNTIF($S$5:$S216,T$4)</f>
        <v>112</v>
      </c>
      <c r="U216" s="21">
        <f ca="1">COUNTIF($S$5:$S216,U$4)</f>
        <v>100</v>
      </c>
      <c r="V216" s="112">
        <f t="shared" ca="1" si="141"/>
        <v>1</v>
      </c>
      <c r="W216" s="112">
        <f t="shared" ca="1" si="142"/>
        <v>0</v>
      </c>
      <c r="X216" s="114" t="str">
        <f ca="1">IF($A216&lt;&gt;"",IF(AND(X215="PB",V216&gt;=$W$2),"Bet",IF(X215&lt;&gt;"",X215,IF(AND(V216=0,MAX($V$5:V215)&gt;=$W$1),"PB",""))),"")</f>
        <v/>
      </c>
      <c r="Y216" s="114" t="str">
        <f ca="1">IF($A216&lt;&gt;"",IF(AND(Y215="PB",W216&gt;=$W$2),"Bet",IF(Y215&lt;&gt;"",Y215,IF(AND(W216=0,MAX($W$5:W215)&gt;=$W$1),"PB",""))),"")</f>
        <v/>
      </c>
      <c r="Z216" s="41">
        <f t="shared" ca="1" si="150"/>
        <v>1</v>
      </c>
      <c r="AA216" s="34">
        <f t="shared" ca="1" si="162"/>
        <v>1</v>
      </c>
      <c r="AB216" s="43" t="str">
        <f t="shared" ca="1" si="151"/>
        <v/>
      </c>
      <c r="AC216" s="43" t="str">
        <f t="shared" ca="1" si="152"/>
        <v/>
      </c>
      <c r="AD216" s="21">
        <f t="shared" ca="1" si="153"/>
        <v>0</v>
      </c>
      <c r="AE216" s="66">
        <f t="shared" ca="1" si="154"/>
        <v>0</v>
      </c>
      <c r="AF216" s="33" t="str">
        <f t="shared" ca="1" si="131"/>
        <v>L</v>
      </c>
      <c r="AG216" s="21">
        <f ca="1">COUNTIF($AF$5:$AF216,AG$4)</f>
        <v>101</v>
      </c>
      <c r="AH216" s="21">
        <f ca="1">COUNTIF($AF$5:$AF216,AH$4)</f>
        <v>111</v>
      </c>
      <c r="AI216" s="112">
        <f t="shared" ca="1" si="143"/>
        <v>2</v>
      </c>
      <c r="AJ216" s="112">
        <f t="shared" ca="1" si="144"/>
        <v>0</v>
      </c>
      <c r="AK216" s="114" t="str">
        <f ca="1">IF($A216&lt;&gt;"",IF(AND(AK215="PB",AI216&gt;=$W$2),"Bet",IF(AK215&lt;&gt;"",AK215,IF(AND(AI216=0,MAX($AI$5:AI215)&gt;=$W$1),"PB",""))),"")</f>
        <v/>
      </c>
      <c r="AL216" s="114" t="str">
        <f ca="1">IF($A216&lt;&gt;"",IF(AND(AL215="PB",AJ216&gt;=$W$2),"Bet",IF(AL215&lt;&gt;"",AL215,IF(AND(AJ216=0,MAX($AJ$5:AJ215)&gt;=$W$1),"PB",""))),"")</f>
        <v/>
      </c>
      <c r="AM216" s="41">
        <f t="shared" ca="1" si="155"/>
        <v>1</v>
      </c>
      <c r="AN216" s="34">
        <f t="shared" ca="1" si="163"/>
        <v>1</v>
      </c>
      <c r="AO216" s="43" t="str">
        <f t="shared" ca="1" si="156"/>
        <v/>
      </c>
      <c r="AP216" s="43" t="str">
        <f t="shared" ca="1" si="157"/>
        <v/>
      </c>
      <c r="AQ216" s="21">
        <f t="shared" ca="1" si="158"/>
        <v>0</v>
      </c>
      <c r="AR216" s="66">
        <f t="shared" ca="1" si="159"/>
        <v>0</v>
      </c>
      <c r="AS216" s="89">
        <f t="shared" ca="1" si="132"/>
        <v>0</v>
      </c>
      <c r="AT216" s="34">
        <f t="shared" ca="1" si="160"/>
        <v>1</v>
      </c>
      <c r="AU216" s="24">
        <f t="shared" ca="1" si="134"/>
        <v>0</v>
      </c>
      <c r="AV216" s="17">
        <f t="shared" ca="1" si="135"/>
        <v>0</v>
      </c>
      <c r="AW216" s="44">
        <f t="shared" ca="1" si="136"/>
        <v>0</v>
      </c>
      <c r="AX216" s="15">
        <f t="shared" ca="1" si="137"/>
        <v>0</v>
      </c>
      <c r="AY216" s="44">
        <f t="shared" ca="1" si="127"/>
        <v>0</v>
      </c>
      <c r="AZ216" s="40"/>
      <c r="BA216" s="40"/>
      <c r="BB216" s="40"/>
      <c r="BC216" s="40"/>
      <c r="BD216" s="40"/>
      <c r="BE216" s="40"/>
      <c r="BF216" s="40"/>
      <c r="BG216" s="40"/>
      <c r="BH216" s="40"/>
      <c r="BI216" s="40"/>
      <c r="BJ216" s="40"/>
      <c r="BK216" s="40"/>
      <c r="BL216" s="40"/>
      <c r="BM216" s="40"/>
      <c r="BN216" s="40"/>
      <c r="BO216" s="40"/>
      <c r="BP216" s="40"/>
      <c r="BQ216" s="40"/>
      <c r="BR216" s="40"/>
      <c r="BS216" s="40"/>
      <c r="BT216" s="40"/>
      <c r="BU216" s="40"/>
      <c r="BV216" s="40"/>
      <c r="BW216" s="40"/>
      <c r="BX216" s="40"/>
      <c r="BY216" s="40"/>
      <c r="BZ216" s="40"/>
      <c r="CA216" s="40"/>
      <c r="CB216" s="40"/>
      <c r="CC216" s="40"/>
      <c r="CD216" s="40"/>
      <c r="CE216" s="40"/>
      <c r="CF216" s="40"/>
      <c r="CG216" s="40"/>
      <c r="CH216" s="40"/>
      <c r="CI216" s="40"/>
      <c r="CJ216" s="40"/>
      <c r="CK216" s="40"/>
      <c r="CL216" s="40"/>
      <c r="CM216" s="40"/>
      <c r="CN216" s="40"/>
      <c r="CO216" s="40"/>
      <c r="CP216" s="40"/>
      <c r="CQ216" s="40"/>
      <c r="CR216" s="40"/>
      <c r="CS216" s="40"/>
      <c r="CT216" s="40"/>
      <c r="CU216" s="40"/>
      <c r="CV216" s="40"/>
      <c r="CW216" s="40"/>
      <c r="CX216" s="40"/>
      <c r="CY216" s="40"/>
      <c r="CZ216" s="40"/>
      <c r="DA216" s="40"/>
      <c r="DB216" s="40"/>
      <c r="DC216" s="40"/>
      <c r="DD216" s="40"/>
      <c r="DE216" s="40"/>
      <c r="DF216" s="40"/>
      <c r="DG216" s="40"/>
      <c r="DH216" s="40"/>
      <c r="DI216" s="40"/>
      <c r="DJ216" s="40"/>
      <c r="DK216" s="40"/>
      <c r="DL216" s="40"/>
      <c r="DM216" s="40"/>
      <c r="DN216" s="40"/>
      <c r="DO216" s="40"/>
      <c r="DP216" s="40"/>
      <c r="DQ216" s="40"/>
      <c r="DR216" s="40"/>
      <c r="DS216" s="40"/>
      <c r="DT216" s="40"/>
      <c r="DU216" s="40"/>
      <c r="DV216" s="50" t="e">
        <f>IF(#REF!&lt;&gt;"",#REF!&amp;",","")</f>
        <v>#REF!</v>
      </c>
      <c r="DW216" s="50" t="e">
        <f>IF(#REF!&lt;&gt;"",#REF!&amp;",","")</f>
        <v>#REF!</v>
      </c>
      <c r="DX216" s="50" t="e">
        <f>IF(#REF!&lt;&gt;"",#REF!&amp;",","")</f>
        <v>#REF!</v>
      </c>
      <c r="DY216" s="50" t="e">
        <f>IF(#REF!="","",CONCATENATE(#REF!,","))</f>
        <v>#REF!</v>
      </c>
      <c r="DZ216" s="50" t="e">
        <f>IF(#REF!="","",CONCATENATE(#REF!,","))</f>
        <v>#REF!</v>
      </c>
      <c r="EA216" s="50" t="e">
        <f>IF(#REF!="","",CONCATENATE(#REF!,","))</f>
        <v>#REF!</v>
      </c>
      <c r="EB216" s="52" t="e">
        <f>IF(#REF!&lt;&gt;"",#REF!&amp;",","")</f>
        <v>#REF!</v>
      </c>
      <c r="EC216" s="52" t="e">
        <f>IF(#REF!&lt;&gt;"",#REF!&amp;",","")</f>
        <v>#REF!</v>
      </c>
      <c r="ED216" s="52" t="e">
        <f>IF(#REF!&lt;&gt;"",#REF!&amp;",","")</f>
        <v>#REF!</v>
      </c>
      <c r="EE216" s="52" t="e">
        <f>IF(#REF!="","",CONCATENATE(#REF!,","))</f>
        <v>#REF!</v>
      </c>
      <c r="EF216" s="52" t="e">
        <f>IF(#REF!="","",CONCATENATE(#REF!,","))</f>
        <v>#REF!</v>
      </c>
      <c r="EG216" s="52" t="e">
        <f>IF(#REF!="","",CONCATENATE(#REF!,","))</f>
        <v>#REF!</v>
      </c>
      <c r="EK216" s="36"/>
      <c r="EW216" s="88">
        <f t="shared" ca="1" si="138"/>
        <v>9</v>
      </c>
    </row>
    <row r="217" spans="1:153" ht="15">
      <c r="A217" s="88">
        <f t="shared" ca="1" si="133"/>
        <v>21</v>
      </c>
      <c r="B217" s="21" t="str">
        <f t="shared" ca="1" si="128"/>
        <v>DB</v>
      </c>
      <c r="C217" s="7" t="str">
        <f t="shared" ca="1" si="124"/>
        <v/>
      </c>
      <c r="D217" s="34">
        <f t="shared" ca="1" si="125"/>
        <v>0</v>
      </c>
      <c r="E217" s="7" t="str">
        <f t="shared" si="126"/>
        <v/>
      </c>
      <c r="F217" s="33" t="str">
        <f t="shared" ca="1" si="129"/>
        <v>R</v>
      </c>
      <c r="G217" s="21">
        <f ca="1">COUNTIF($F$5:$F217,G$4)</f>
        <v>107</v>
      </c>
      <c r="H217" s="21">
        <f ca="1">COUNTIF($F$5:$F217,H$4)</f>
        <v>106</v>
      </c>
      <c r="I217" s="112">
        <f t="shared" ca="1" si="139"/>
        <v>0</v>
      </c>
      <c r="J217" s="112">
        <f t="shared" ca="1" si="140"/>
        <v>2</v>
      </c>
      <c r="K217" s="114" t="str">
        <f ca="1">IF($A217&lt;&gt;"",IF(AND(K216="PB",I217&gt;=$W$2),"Bet",IF(K216&lt;&gt;"",K216,IF(AND(I217=0,MAX(I$5:$I216)&gt;=$W$1),"PB",""))),"")</f>
        <v/>
      </c>
      <c r="L217" s="114" t="str">
        <f ca="1">IF($A217&lt;&gt;"",IF(AND(L216="PB",J217&gt;=$W$2),"Bet",IF(L216&lt;&gt;"",L216,IF(AND(J217=0,MAX(J$5:$J216)&gt;=$W$1),"PB",""))),"")</f>
        <v/>
      </c>
      <c r="M217" s="41">
        <f t="shared" ca="1" si="145"/>
        <v>1</v>
      </c>
      <c r="N217" s="34">
        <f t="shared" ca="1" si="161"/>
        <v>1</v>
      </c>
      <c r="O217" s="43" t="str">
        <f t="shared" ca="1" si="146"/>
        <v/>
      </c>
      <c r="P217" s="43" t="str">
        <f t="shared" ca="1" si="147"/>
        <v/>
      </c>
      <c r="Q217" s="21">
        <f t="shared" ca="1" si="148"/>
        <v>0</v>
      </c>
      <c r="R217" s="66">
        <f t="shared" ca="1" si="149"/>
        <v>0</v>
      </c>
      <c r="S217" s="33" t="str">
        <f t="shared" ca="1" si="130"/>
        <v>O</v>
      </c>
      <c r="T217" s="21">
        <f ca="1">COUNTIF($S$5:$S217,T$4)</f>
        <v>112</v>
      </c>
      <c r="U217" s="21">
        <f ca="1">COUNTIF($S$5:$S217,U$4)</f>
        <v>101</v>
      </c>
      <c r="V217" s="112">
        <f t="shared" ca="1" si="141"/>
        <v>2</v>
      </c>
      <c r="W217" s="112">
        <f t="shared" ca="1" si="142"/>
        <v>0</v>
      </c>
      <c r="X217" s="114" t="str">
        <f ca="1">IF($A217&lt;&gt;"",IF(AND(X216="PB",V217&gt;=$W$2),"Bet",IF(X216&lt;&gt;"",X216,IF(AND(V217=0,MAX($V$5:V216)&gt;=$W$1),"PB",""))),"")</f>
        <v/>
      </c>
      <c r="Y217" s="114" t="str">
        <f ca="1">IF($A217&lt;&gt;"",IF(AND(Y216="PB",W217&gt;=$W$2),"Bet",IF(Y216&lt;&gt;"",Y216,IF(AND(W217=0,MAX($W$5:W216)&gt;=$W$1),"PB",""))),"")</f>
        <v/>
      </c>
      <c r="Z217" s="41">
        <f t="shared" ca="1" si="150"/>
        <v>1</v>
      </c>
      <c r="AA217" s="34">
        <f t="shared" ca="1" si="162"/>
        <v>1</v>
      </c>
      <c r="AB217" s="43" t="str">
        <f t="shared" ca="1" si="151"/>
        <v/>
      </c>
      <c r="AC217" s="43" t="str">
        <f t="shared" ca="1" si="152"/>
        <v/>
      </c>
      <c r="AD217" s="21">
        <f t="shared" ca="1" si="153"/>
        <v>0</v>
      </c>
      <c r="AE217" s="66">
        <f t="shared" ca="1" si="154"/>
        <v>0</v>
      </c>
      <c r="AF217" s="33" t="str">
        <f t="shared" ca="1" si="131"/>
        <v>H</v>
      </c>
      <c r="AG217" s="21">
        <f ca="1">COUNTIF($AF$5:$AF217,AG$4)</f>
        <v>102</v>
      </c>
      <c r="AH217" s="21">
        <f ca="1">COUNTIF($AF$5:$AF217,AH$4)</f>
        <v>111</v>
      </c>
      <c r="AI217" s="112">
        <f t="shared" ca="1" si="143"/>
        <v>0</v>
      </c>
      <c r="AJ217" s="112">
        <f t="shared" ca="1" si="144"/>
        <v>1</v>
      </c>
      <c r="AK217" s="114" t="str">
        <f ca="1">IF($A217&lt;&gt;"",IF(AND(AK216="PB",AI217&gt;=$W$2),"Bet",IF(AK216&lt;&gt;"",AK216,IF(AND(AI217=0,MAX($AI$5:AI216)&gt;=$W$1),"PB",""))),"")</f>
        <v/>
      </c>
      <c r="AL217" s="114" t="str">
        <f ca="1">IF($A217&lt;&gt;"",IF(AND(AL216="PB",AJ217&gt;=$W$2),"Bet",IF(AL216&lt;&gt;"",AL216,IF(AND(AJ217=0,MAX($AJ$5:AJ216)&gt;=$W$1),"PB",""))),"")</f>
        <v/>
      </c>
      <c r="AM217" s="41">
        <f t="shared" ca="1" si="155"/>
        <v>1</v>
      </c>
      <c r="AN217" s="34">
        <f t="shared" ca="1" si="163"/>
        <v>1</v>
      </c>
      <c r="AO217" s="43" t="str">
        <f t="shared" ca="1" si="156"/>
        <v/>
      </c>
      <c r="AP217" s="43" t="str">
        <f t="shared" ca="1" si="157"/>
        <v/>
      </c>
      <c r="AQ217" s="21">
        <f t="shared" ca="1" si="158"/>
        <v>0</v>
      </c>
      <c r="AR217" s="66">
        <f t="shared" ca="1" si="159"/>
        <v>0</v>
      </c>
      <c r="AS217" s="89">
        <f t="shared" ca="1" si="132"/>
        <v>0</v>
      </c>
      <c r="AT217" s="34">
        <f t="shared" ca="1" si="160"/>
        <v>1</v>
      </c>
      <c r="AU217" s="24">
        <f t="shared" ca="1" si="134"/>
        <v>0</v>
      </c>
      <c r="AV217" s="17">
        <f t="shared" ca="1" si="135"/>
        <v>0</v>
      </c>
      <c r="AW217" s="44">
        <f t="shared" ca="1" si="136"/>
        <v>0</v>
      </c>
      <c r="AX217" s="15">
        <f t="shared" ca="1" si="137"/>
        <v>0</v>
      </c>
      <c r="AY217" s="44">
        <f t="shared" ca="1" si="127"/>
        <v>0</v>
      </c>
      <c r="AZ217" s="40"/>
      <c r="BA217" s="40"/>
      <c r="BB217" s="40"/>
      <c r="BC217" s="40"/>
      <c r="BD217" s="40"/>
      <c r="BE217" s="40"/>
      <c r="BF217" s="40"/>
      <c r="BG217" s="40"/>
      <c r="BH217" s="40"/>
      <c r="BI217" s="40"/>
      <c r="BJ217" s="40"/>
      <c r="BK217" s="40"/>
      <c r="BL217" s="40"/>
      <c r="BM217" s="40"/>
      <c r="BN217" s="40"/>
      <c r="BO217" s="40"/>
      <c r="BP217" s="40"/>
      <c r="BQ217" s="40"/>
      <c r="BR217" s="40"/>
      <c r="BS217" s="40"/>
      <c r="BT217" s="40"/>
      <c r="BU217" s="40"/>
      <c r="BV217" s="40"/>
      <c r="BW217" s="40"/>
      <c r="BX217" s="40"/>
      <c r="BY217" s="40"/>
      <c r="BZ217" s="40"/>
      <c r="CA217" s="40"/>
      <c r="CB217" s="40"/>
      <c r="CC217" s="40"/>
      <c r="CD217" s="40"/>
      <c r="CE217" s="40"/>
      <c r="CF217" s="40"/>
      <c r="CG217" s="40"/>
      <c r="CH217" s="40"/>
      <c r="CI217" s="40"/>
      <c r="CJ217" s="40"/>
      <c r="CK217" s="40"/>
      <c r="CL217" s="40"/>
      <c r="CM217" s="40"/>
      <c r="CN217" s="40"/>
      <c r="CO217" s="40"/>
      <c r="CP217" s="40"/>
      <c r="CQ217" s="40"/>
      <c r="CR217" s="40"/>
      <c r="CS217" s="40"/>
      <c r="CT217" s="40"/>
      <c r="CU217" s="40"/>
      <c r="CV217" s="40"/>
      <c r="CW217" s="40"/>
      <c r="CX217" s="40"/>
      <c r="CY217" s="40"/>
      <c r="CZ217" s="40"/>
      <c r="DA217" s="40"/>
      <c r="DB217" s="40"/>
      <c r="DC217" s="40"/>
      <c r="DD217" s="40"/>
      <c r="DE217" s="40"/>
      <c r="DF217" s="40"/>
      <c r="DG217" s="40"/>
      <c r="DH217" s="40"/>
      <c r="DI217" s="40"/>
      <c r="DJ217" s="40"/>
      <c r="DK217" s="40"/>
      <c r="DL217" s="40"/>
      <c r="DM217" s="40"/>
      <c r="DN217" s="40"/>
      <c r="DO217" s="40"/>
      <c r="DP217" s="40"/>
      <c r="DQ217" s="40"/>
      <c r="DR217" s="40"/>
      <c r="DS217" s="40"/>
      <c r="DT217" s="40"/>
      <c r="DU217" s="40"/>
      <c r="DV217" s="50" t="e">
        <f>IF(#REF!&lt;&gt;"",#REF!&amp;",","")</f>
        <v>#REF!</v>
      </c>
      <c r="DW217" s="50" t="e">
        <f>IF(#REF!&lt;&gt;"",#REF!&amp;",","")</f>
        <v>#REF!</v>
      </c>
      <c r="DX217" s="50" t="e">
        <f>IF(#REF!&lt;&gt;"",#REF!&amp;",","")</f>
        <v>#REF!</v>
      </c>
      <c r="DY217" s="50" t="e">
        <f>IF(#REF!="","",CONCATENATE(#REF!,","))</f>
        <v>#REF!</v>
      </c>
      <c r="DZ217" s="50" t="e">
        <f>IF(#REF!="","",CONCATENATE(#REF!,","))</f>
        <v>#REF!</v>
      </c>
      <c r="EA217" s="50" t="e">
        <f>IF(#REF!="","",CONCATENATE(#REF!,","))</f>
        <v>#REF!</v>
      </c>
      <c r="EB217" s="52" t="e">
        <f>IF(#REF!&lt;&gt;"",#REF!&amp;",","")</f>
        <v>#REF!</v>
      </c>
      <c r="EC217" s="52" t="e">
        <f>IF(#REF!&lt;&gt;"",#REF!&amp;",","")</f>
        <v>#REF!</v>
      </c>
      <c r="ED217" s="52" t="e">
        <f>IF(#REF!&lt;&gt;"",#REF!&amp;",","")</f>
        <v>#REF!</v>
      </c>
      <c r="EE217" s="52" t="e">
        <f>IF(#REF!="","",CONCATENATE(#REF!,","))</f>
        <v>#REF!</v>
      </c>
      <c r="EF217" s="52" t="e">
        <f>IF(#REF!="","",CONCATENATE(#REF!,","))</f>
        <v>#REF!</v>
      </c>
      <c r="EG217" s="52" t="e">
        <f>IF(#REF!="","",CONCATENATE(#REF!,","))</f>
        <v>#REF!</v>
      </c>
      <c r="EK217" s="36"/>
      <c r="EW217" s="88">
        <f t="shared" ca="1" si="138"/>
        <v>31</v>
      </c>
    </row>
    <row r="218" spans="1:153" ht="15">
      <c r="A218" s="88">
        <f t="shared" ca="1" si="133"/>
        <v>17</v>
      </c>
      <c r="B218" s="21" t="str">
        <f t="shared" ca="1" si="128"/>
        <v>DB</v>
      </c>
      <c r="C218" s="7" t="str">
        <f t="shared" ca="1" si="124"/>
        <v/>
      </c>
      <c r="D218" s="34">
        <f t="shared" ca="1" si="125"/>
        <v>0</v>
      </c>
      <c r="E218" s="7" t="str">
        <f t="shared" si="126"/>
        <v/>
      </c>
      <c r="F218" s="33" t="str">
        <f t="shared" ca="1" si="129"/>
        <v>B</v>
      </c>
      <c r="G218" s="21">
        <f ca="1">COUNTIF($F$5:$F218,G$4)</f>
        <v>107</v>
      </c>
      <c r="H218" s="21">
        <f ca="1">COUNTIF($F$5:$F218,H$4)</f>
        <v>107</v>
      </c>
      <c r="I218" s="112">
        <f t="shared" ca="1" si="139"/>
        <v>1</v>
      </c>
      <c r="J218" s="112">
        <f t="shared" ca="1" si="140"/>
        <v>0</v>
      </c>
      <c r="K218" s="114" t="str">
        <f ca="1">IF($A218&lt;&gt;"",IF(AND(K217="PB",I218&gt;=$W$2),"Bet",IF(K217&lt;&gt;"",K217,IF(AND(I218=0,MAX(I$5:$I217)&gt;=$W$1),"PB",""))),"")</f>
        <v/>
      </c>
      <c r="L218" s="114" t="str">
        <f ca="1">IF($A218&lt;&gt;"",IF(AND(L217="PB",J218&gt;=$W$2),"Bet",IF(L217&lt;&gt;"",L217,IF(AND(J218=0,MAX(J$5:$J217)&gt;=$W$1),"PB",""))),"")</f>
        <v/>
      </c>
      <c r="M218" s="41">
        <f t="shared" ca="1" si="145"/>
        <v>1</v>
      </c>
      <c r="N218" s="34">
        <f t="shared" ca="1" si="161"/>
        <v>1</v>
      </c>
      <c r="O218" s="43" t="str">
        <f t="shared" ca="1" si="146"/>
        <v/>
      </c>
      <c r="P218" s="43" t="str">
        <f t="shared" ca="1" si="147"/>
        <v/>
      </c>
      <c r="Q218" s="21">
        <f t="shared" ca="1" si="148"/>
        <v>0</v>
      </c>
      <c r="R218" s="66">
        <f t="shared" ca="1" si="149"/>
        <v>0</v>
      </c>
      <c r="S218" s="33" t="str">
        <f t="shared" ca="1" si="130"/>
        <v>O</v>
      </c>
      <c r="T218" s="21">
        <f ca="1">COUNTIF($S$5:$S218,T$4)</f>
        <v>112</v>
      </c>
      <c r="U218" s="21">
        <f ca="1">COUNTIF($S$5:$S218,U$4)</f>
        <v>102</v>
      </c>
      <c r="V218" s="112">
        <f t="shared" ca="1" si="141"/>
        <v>3</v>
      </c>
      <c r="W218" s="112">
        <f t="shared" ca="1" si="142"/>
        <v>0</v>
      </c>
      <c r="X218" s="114" t="str">
        <f ca="1">IF($A218&lt;&gt;"",IF(AND(X217="PB",V218&gt;=$W$2),"Bet",IF(X217&lt;&gt;"",X217,IF(AND(V218=0,MAX($V$5:V217)&gt;=$W$1),"PB",""))),"")</f>
        <v/>
      </c>
      <c r="Y218" s="114" t="str">
        <f ca="1">IF($A218&lt;&gt;"",IF(AND(Y217="PB",W218&gt;=$W$2),"Bet",IF(Y217&lt;&gt;"",Y217,IF(AND(W218=0,MAX($W$5:W217)&gt;=$W$1),"PB",""))),"")</f>
        <v/>
      </c>
      <c r="Z218" s="41">
        <f t="shared" ca="1" si="150"/>
        <v>1</v>
      </c>
      <c r="AA218" s="34">
        <f t="shared" ca="1" si="162"/>
        <v>1</v>
      </c>
      <c r="AB218" s="43" t="str">
        <f t="shared" ca="1" si="151"/>
        <v/>
      </c>
      <c r="AC218" s="43" t="str">
        <f t="shared" ca="1" si="152"/>
        <v/>
      </c>
      <c r="AD218" s="21">
        <f t="shared" ca="1" si="153"/>
        <v>0</v>
      </c>
      <c r="AE218" s="66">
        <f t="shared" ca="1" si="154"/>
        <v>0</v>
      </c>
      <c r="AF218" s="33" t="str">
        <f t="shared" ca="1" si="131"/>
        <v>L</v>
      </c>
      <c r="AG218" s="21">
        <f ca="1">COUNTIF($AF$5:$AF218,AG$4)</f>
        <v>102</v>
      </c>
      <c r="AH218" s="21">
        <f ca="1">COUNTIF($AF$5:$AF218,AH$4)</f>
        <v>112</v>
      </c>
      <c r="AI218" s="112">
        <f t="shared" ca="1" si="143"/>
        <v>1</v>
      </c>
      <c r="AJ218" s="112">
        <f t="shared" ca="1" si="144"/>
        <v>0</v>
      </c>
      <c r="AK218" s="114" t="str">
        <f ca="1">IF($A218&lt;&gt;"",IF(AND(AK217="PB",AI218&gt;=$W$2),"Bet",IF(AK217&lt;&gt;"",AK217,IF(AND(AI218=0,MAX($AI$5:AI217)&gt;=$W$1),"PB",""))),"")</f>
        <v/>
      </c>
      <c r="AL218" s="114" t="str">
        <f ca="1">IF($A218&lt;&gt;"",IF(AND(AL217="PB",AJ218&gt;=$W$2),"Bet",IF(AL217&lt;&gt;"",AL217,IF(AND(AJ218=0,MAX($AJ$5:AJ217)&gt;=$W$1),"PB",""))),"")</f>
        <v/>
      </c>
      <c r="AM218" s="41">
        <f t="shared" ca="1" si="155"/>
        <v>1</v>
      </c>
      <c r="AN218" s="34">
        <f t="shared" ca="1" si="163"/>
        <v>1</v>
      </c>
      <c r="AO218" s="43" t="str">
        <f t="shared" ca="1" si="156"/>
        <v/>
      </c>
      <c r="AP218" s="43" t="str">
        <f t="shared" ca="1" si="157"/>
        <v/>
      </c>
      <c r="AQ218" s="21">
        <f t="shared" ca="1" si="158"/>
        <v>0</v>
      </c>
      <c r="AR218" s="66">
        <f t="shared" ca="1" si="159"/>
        <v>0</v>
      </c>
      <c r="AS218" s="89">
        <f t="shared" ca="1" si="132"/>
        <v>0</v>
      </c>
      <c r="AT218" s="34">
        <f t="shared" ca="1" si="160"/>
        <v>1</v>
      </c>
      <c r="AU218" s="24">
        <f t="shared" ca="1" si="134"/>
        <v>0</v>
      </c>
      <c r="AV218" s="17">
        <f t="shared" ca="1" si="135"/>
        <v>0</v>
      </c>
      <c r="AW218" s="44">
        <f t="shared" ca="1" si="136"/>
        <v>0</v>
      </c>
      <c r="AX218" s="15">
        <f t="shared" ca="1" si="137"/>
        <v>0</v>
      </c>
      <c r="AY218" s="44">
        <f t="shared" ca="1" si="127"/>
        <v>0</v>
      </c>
      <c r="AZ218" s="40"/>
      <c r="BA218" s="40"/>
      <c r="BB218" s="40"/>
      <c r="BC218" s="40"/>
      <c r="BD218" s="40"/>
      <c r="BE218" s="40"/>
      <c r="BF218" s="40"/>
      <c r="BG218" s="40"/>
      <c r="BH218" s="40"/>
      <c r="BI218" s="40"/>
      <c r="BJ218" s="40"/>
      <c r="BK218" s="40"/>
      <c r="BL218" s="40"/>
      <c r="BM218" s="40"/>
      <c r="BN218" s="40"/>
      <c r="BO218" s="40"/>
      <c r="BP218" s="40"/>
      <c r="BQ218" s="40"/>
      <c r="BR218" s="40"/>
      <c r="BS218" s="40"/>
      <c r="BT218" s="40"/>
      <c r="BU218" s="40"/>
      <c r="BV218" s="40"/>
      <c r="BW218" s="40"/>
      <c r="BX218" s="40"/>
      <c r="BY218" s="40"/>
      <c r="BZ218" s="40"/>
      <c r="CA218" s="40"/>
      <c r="CB218" s="40"/>
      <c r="CC218" s="40"/>
      <c r="CD218" s="40"/>
      <c r="CE218" s="40"/>
      <c r="CF218" s="40"/>
      <c r="CG218" s="40"/>
      <c r="CH218" s="40"/>
      <c r="CI218" s="40"/>
      <c r="CJ218" s="40"/>
      <c r="CK218" s="40"/>
      <c r="CL218" s="40"/>
      <c r="CM218" s="40"/>
      <c r="CN218" s="40"/>
      <c r="CO218" s="40"/>
      <c r="CP218" s="40"/>
      <c r="CQ218" s="40"/>
      <c r="CR218" s="40"/>
      <c r="CS218" s="40"/>
      <c r="CT218" s="40"/>
      <c r="CU218" s="40"/>
      <c r="CV218" s="40"/>
      <c r="CW218" s="40"/>
      <c r="CX218" s="40"/>
      <c r="CY218" s="40"/>
      <c r="CZ218" s="40"/>
      <c r="DA218" s="40"/>
      <c r="DB218" s="40"/>
      <c r="DC218" s="40"/>
      <c r="DD218" s="40"/>
      <c r="DE218" s="40"/>
      <c r="DF218" s="40"/>
      <c r="DG218" s="40"/>
      <c r="DH218" s="40"/>
      <c r="DI218" s="40"/>
      <c r="DJ218" s="40"/>
      <c r="DK218" s="40"/>
      <c r="DL218" s="40"/>
      <c r="DM218" s="40"/>
      <c r="DN218" s="40"/>
      <c r="DO218" s="40"/>
      <c r="DP218" s="40"/>
      <c r="DQ218" s="40"/>
      <c r="DR218" s="40"/>
      <c r="DS218" s="40"/>
      <c r="DT218" s="40"/>
      <c r="DU218" s="40"/>
      <c r="DV218" s="50" t="e">
        <f>IF(#REF!&lt;&gt;"",#REF!&amp;",","")</f>
        <v>#REF!</v>
      </c>
      <c r="DW218" s="50" t="e">
        <f>IF(#REF!&lt;&gt;"",#REF!&amp;",","")</f>
        <v>#REF!</v>
      </c>
      <c r="DX218" s="50" t="e">
        <f>IF(#REF!&lt;&gt;"",#REF!&amp;",","")</f>
        <v>#REF!</v>
      </c>
      <c r="DY218" s="50" t="e">
        <f>IF(#REF!="","",CONCATENATE(#REF!,","))</f>
        <v>#REF!</v>
      </c>
      <c r="DZ218" s="50" t="e">
        <f>IF(#REF!="","",CONCATENATE(#REF!,","))</f>
        <v>#REF!</v>
      </c>
      <c r="EA218" s="50" t="e">
        <f>IF(#REF!="","",CONCATENATE(#REF!,","))</f>
        <v>#REF!</v>
      </c>
      <c r="EB218" s="52" t="e">
        <f>IF(#REF!&lt;&gt;"",#REF!&amp;",","")</f>
        <v>#REF!</v>
      </c>
      <c r="EC218" s="52" t="e">
        <f>IF(#REF!&lt;&gt;"",#REF!&amp;",","")</f>
        <v>#REF!</v>
      </c>
      <c r="ED218" s="52" t="e">
        <f>IF(#REF!&lt;&gt;"",#REF!&amp;",","")</f>
        <v>#REF!</v>
      </c>
      <c r="EE218" s="52" t="e">
        <f>IF(#REF!="","",CONCATENATE(#REF!,","))</f>
        <v>#REF!</v>
      </c>
      <c r="EF218" s="52" t="e">
        <f>IF(#REF!="","",CONCATENATE(#REF!,","))</f>
        <v>#REF!</v>
      </c>
      <c r="EG218" s="52" t="e">
        <f>IF(#REF!="","",CONCATENATE(#REF!,","))</f>
        <v>#REF!</v>
      </c>
      <c r="EK218" s="36"/>
      <c r="EW218" s="88">
        <f t="shared" ca="1" si="138"/>
        <v>35</v>
      </c>
    </row>
    <row r="219" spans="1:153" ht="15">
      <c r="A219" s="88">
        <f t="shared" ca="1" si="133"/>
        <v>22</v>
      </c>
      <c r="B219" s="21" t="str">
        <f t="shared" ca="1" si="128"/>
        <v>DB</v>
      </c>
      <c r="C219" s="7" t="str">
        <f t="shared" ca="1" si="124"/>
        <v/>
      </c>
      <c r="D219" s="34">
        <f t="shared" ca="1" si="125"/>
        <v>0</v>
      </c>
      <c r="E219" s="7" t="str">
        <f t="shared" si="126"/>
        <v/>
      </c>
      <c r="F219" s="33" t="str">
        <f t="shared" ca="1" si="129"/>
        <v>B</v>
      </c>
      <c r="G219" s="21">
        <f ca="1">COUNTIF($F$5:$F219,G$4)</f>
        <v>107</v>
      </c>
      <c r="H219" s="21">
        <f ca="1">COUNTIF($F$5:$F219,H$4)</f>
        <v>108</v>
      </c>
      <c r="I219" s="112">
        <f t="shared" ca="1" si="139"/>
        <v>2</v>
      </c>
      <c r="J219" s="112">
        <f t="shared" ca="1" si="140"/>
        <v>0</v>
      </c>
      <c r="K219" s="114" t="str">
        <f ca="1">IF($A219&lt;&gt;"",IF(AND(K218="PB",I219&gt;=$W$2),"Bet",IF(K218&lt;&gt;"",K218,IF(AND(I219=0,MAX(I$5:$I218)&gt;=$W$1),"PB",""))),"")</f>
        <v/>
      </c>
      <c r="L219" s="114" t="str">
        <f ca="1">IF($A219&lt;&gt;"",IF(AND(L218="PB",J219&gt;=$W$2),"Bet",IF(L218&lt;&gt;"",L218,IF(AND(J219=0,MAX(J$5:$J218)&gt;=$W$1),"PB",""))),"")</f>
        <v/>
      </c>
      <c r="M219" s="41">
        <f t="shared" ca="1" si="145"/>
        <v>1</v>
      </c>
      <c r="N219" s="34">
        <f t="shared" ca="1" si="161"/>
        <v>1</v>
      </c>
      <c r="O219" s="43" t="str">
        <f t="shared" ca="1" si="146"/>
        <v/>
      </c>
      <c r="P219" s="43" t="str">
        <f t="shared" ca="1" si="147"/>
        <v/>
      </c>
      <c r="Q219" s="21">
        <f t="shared" ca="1" si="148"/>
        <v>0</v>
      </c>
      <c r="R219" s="66">
        <f t="shared" ca="1" si="149"/>
        <v>0</v>
      </c>
      <c r="S219" s="33" t="str">
        <f t="shared" ca="1" si="130"/>
        <v>E</v>
      </c>
      <c r="T219" s="21">
        <f ca="1">COUNTIF($S$5:$S219,T$4)</f>
        <v>113</v>
      </c>
      <c r="U219" s="21">
        <f ca="1">COUNTIF($S$5:$S219,U$4)</f>
        <v>102</v>
      </c>
      <c r="V219" s="112">
        <f t="shared" ca="1" si="141"/>
        <v>0</v>
      </c>
      <c r="W219" s="112">
        <f t="shared" ca="1" si="142"/>
        <v>1</v>
      </c>
      <c r="X219" s="114" t="str">
        <f ca="1">IF($A219&lt;&gt;"",IF(AND(X218="PB",V219&gt;=$W$2),"Bet",IF(X218&lt;&gt;"",X218,IF(AND(V219=0,MAX($V$5:V218)&gt;=$W$1),"PB",""))),"")</f>
        <v/>
      </c>
      <c r="Y219" s="114" t="str">
        <f ca="1">IF($A219&lt;&gt;"",IF(AND(Y218="PB",W219&gt;=$W$2),"Bet",IF(Y218&lt;&gt;"",Y218,IF(AND(W219=0,MAX($W$5:W218)&gt;=$W$1),"PB",""))),"")</f>
        <v/>
      </c>
      <c r="Z219" s="41">
        <f t="shared" ca="1" si="150"/>
        <v>1</v>
      </c>
      <c r="AA219" s="34">
        <f t="shared" ca="1" si="162"/>
        <v>1</v>
      </c>
      <c r="AB219" s="43" t="str">
        <f t="shared" ca="1" si="151"/>
        <v/>
      </c>
      <c r="AC219" s="43" t="str">
        <f t="shared" ca="1" si="152"/>
        <v/>
      </c>
      <c r="AD219" s="21">
        <f t="shared" ca="1" si="153"/>
        <v>0</v>
      </c>
      <c r="AE219" s="66">
        <f t="shared" ca="1" si="154"/>
        <v>0</v>
      </c>
      <c r="AF219" s="33" t="str">
        <f t="shared" ca="1" si="131"/>
        <v>H</v>
      </c>
      <c r="AG219" s="21">
        <f ca="1">COUNTIF($AF$5:$AF219,AG$4)</f>
        <v>103</v>
      </c>
      <c r="AH219" s="21">
        <f ca="1">COUNTIF($AF$5:$AF219,AH$4)</f>
        <v>112</v>
      </c>
      <c r="AI219" s="112">
        <f t="shared" ca="1" si="143"/>
        <v>0</v>
      </c>
      <c r="AJ219" s="112">
        <f t="shared" ca="1" si="144"/>
        <v>1</v>
      </c>
      <c r="AK219" s="114" t="str">
        <f ca="1">IF($A219&lt;&gt;"",IF(AND(AK218="PB",AI219&gt;=$W$2),"Bet",IF(AK218&lt;&gt;"",AK218,IF(AND(AI219=0,MAX($AI$5:AI218)&gt;=$W$1),"PB",""))),"")</f>
        <v/>
      </c>
      <c r="AL219" s="114" t="str">
        <f ca="1">IF($A219&lt;&gt;"",IF(AND(AL218="PB",AJ219&gt;=$W$2),"Bet",IF(AL218&lt;&gt;"",AL218,IF(AND(AJ219=0,MAX($AJ$5:AJ218)&gt;=$W$1),"PB",""))),"")</f>
        <v/>
      </c>
      <c r="AM219" s="41">
        <f t="shared" ca="1" si="155"/>
        <v>1</v>
      </c>
      <c r="AN219" s="34">
        <f t="shared" ca="1" si="163"/>
        <v>1</v>
      </c>
      <c r="AO219" s="43" t="str">
        <f t="shared" ca="1" si="156"/>
        <v/>
      </c>
      <c r="AP219" s="43" t="str">
        <f t="shared" ca="1" si="157"/>
        <v/>
      </c>
      <c r="AQ219" s="21">
        <f t="shared" ca="1" si="158"/>
        <v>0</v>
      </c>
      <c r="AR219" s="66">
        <f t="shared" ca="1" si="159"/>
        <v>0</v>
      </c>
      <c r="AS219" s="89">
        <f t="shared" ca="1" si="132"/>
        <v>0</v>
      </c>
      <c r="AT219" s="34">
        <f t="shared" ca="1" si="160"/>
        <v>1</v>
      </c>
      <c r="AU219" s="24">
        <f t="shared" ca="1" si="134"/>
        <v>0</v>
      </c>
      <c r="AV219" s="17">
        <f t="shared" ca="1" si="135"/>
        <v>0</v>
      </c>
      <c r="AW219" s="44">
        <f t="shared" ca="1" si="136"/>
        <v>0</v>
      </c>
      <c r="AX219" s="15">
        <f t="shared" ca="1" si="137"/>
        <v>0</v>
      </c>
      <c r="AY219" s="44">
        <f t="shared" ca="1" si="127"/>
        <v>0</v>
      </c>
      <c r="AZ219" s="40"/>
      <c r="BA219" s="40"/>
      <c r="BB219" s="40"/>
      <c r="BC219" s="40"/>
      <c r="BD219" s="40"/>
      <c r="BE219" s="40"/>
      <c r="BF219" s="40"/>
      <c r="BG219" s="40"/>
      <c r="BH219" s="40"/>
      <c r="BI219" s="40"/>
      <c r="BJ219" s="40"/>
      <c r="BK219" s="40"/>
      <c r="BL219" s="40"/>
      <c r="BM219" s="40"/>
      <c r="BN219" s="40"/>
      <c r="BO219" s="40"/>
      <c r="BP219" s="40"/>
      <c r="BQ219" s="40"/>
      <c r="BR219" s="40"/>
      <c r="BS219" s="40"/>
      <c r="BT219" s="40"/>
      <c r="BU219" s="40"/>
      <c r="BV219" s="40"/>
      <c r="BW219" s="40"/>
      <c r="BX219" s="40"/>
      <c r="BY219" s="40"/>
      <c r="BZ219" s="40"/>
      <c r="CA219" s="40"/>
      <c r="CB219" s="40"/>
      <c r="CC219" s="40"/>
      <c r="CD219" s="40"/>
      <c r="CE219" s="40"/>
      <c r="CF219" s="40"/>
      <c r="CG219" s="40"/>
      <c r="CH219" s="40"/>
      <c r="CI219" s="40"/>
      <c r="CJ219" s="40"/>
      <c r="CK219" s="40"/>
      <c r="CL219" s="40"/>
      <c r="CM219" s="40"/>
      <c r="CN219" s="40"/>
      <c r="CO219" s="40"/>
      <c r="CP219" s="40"/>
      <c r="CQ219" s="40"/>
      <c r="CR219" s="40"/>
      <c r="CS219" s="40"/>
      <c r="CT219" s="40"/>
      <c r="CU219" s="40"/>
      <c r="CV219" s="40"/>
      <c r="CW219" s="40"/>
      <c r="CX219" s="40"/>
      <c r="CY219" s="40"/>
      <c r="CZ219" s="40"/>
      <c r="DA219" s="40"/>
      <c r="DB219" s="40"/>
      <c r="DC219" s="40"/>
      <c r="DD219" s="40"/>
      <c r="DE219" s="40"/>
      <c r="DF219" s="40"/>
      <c r="DG219" s="40"/>
      <c r="DH219" s="40"/>
      <c r="DI219" s="40"/>
      <c r="DJ219" s="40"/>
      <c r="DK219" s="40"/>
      <c r="DL219" s="40"/>
      <c r="DM219" s="40"/>
      <c r="DN219" s="40"/>
      <c r="DO219" s="40"/>
      <c r="DP219" s="40"/>
      <c r="DQ219" s="40"/>
      <c r="DR219" s="40"/>
      <c r="DS219" s="40"/>
      <c r="DT219" s="40"/>
      <c r="DU219" s="40"/>
      <c r="DV219" s="50" t="e">
        <f>IF(#REF!&lt;&gt;"",#REF!&amp;",","")</f>
        <v>#REF!</v>
      </c>
      <c r="DW219" s="50" t="e">
        <f>IF(#REF!&lt;&gt;"",#REF!&amp;",","")</f>
        <v>#REF!</v>
      </c>
      <c r="DX219" s="50" t="e">
        <f>IF(#REF!&lt;&gt;"",#REF!&amp;",","")</f>
        <v>#REF!</v>
      </c>
      <c r="DY219" s="50" t="e">
        <f>IF(#REF!="","",CONCATENATE(#REF!,","))</f>
        <v>#REF!</v>
      </c>
      <c r="DZ219" s="50" t="e">
        <f>IF(#REF!="","",CONCATENATE(#REF!,","))</f>
        <v>#REF!</v>
      </c>
      <c r="EA219" s="50" t="e">
        <f>IF(#REF!="","",CONCATENATE(#REF!,","))</f>
        <v>#REF!</v>
      </c>
      <c r="EB219" s="52" t="e">
        <f>IF(#REF!&lt;&gt;"",#REF!&amp;",","")</f>
        <v>#REF!</v>
      </c>
      <c r="EC219" s="52" t="e">
        <f>IF(#REF!&lt;&gt;"",#REF!&amp;",","")</f>
        <v>#REF!</v>
      </c>
      <c r="ED219" s="52" t="e">
        <f>IF(#REF!&lt;&gt;"",#REF!&amp;",","")</f>
        <v>#REF!</v>
      </c>
      <c r="EE219" s="52" t="e">
        <f>IF(#REF!="","",CONCATENATE(#REF!,","))</f>
        <v>#REF!</v>
      </c>
      <c r="EF219" s="52" t="e">
        <f>IF(#REF!="","",CONCATENATE(#REF!,","))</f>
        <v>#REF!</v>
      </c>
      <c r="EG219" s="52" t="e">
        <f>IF(#REF!="","",CONCATENATE(#REF!,","))</f>
        <v>#REF!</v>
      </c>
      <c r="EK219" s="36"/>
      <c r="EW219" s="88">
        <f t="shared" ca="1" si="138"/>
        <v>17</v>
      </c>
    </row>
    <row r="220" spans="1:153" ht="15">
      <c r="A220" s="88">
        <f t="shared" ca="1" si="133"/>
        <v>21</v>
      </c>
      <c r="B220" s="21" t="str">
        <f t="shared" ca="1" si="128"/>
        <v>DB</v>
      </c>
      <c r="C220" s="7" t="str">
        <f t="shared" ca="1" si="124"/>
        <v/>
      </c>
      <c r="D220" s="34">
        <f t="shared" ca="1" si="125"/>
        <v>0</v>
      </c>
      <c r="E220" s="7" t="str">
        <f t="shared" si="126"/>
        <v/>
      </c>
      <c r="F220" s="33" t="str">
        <f t="shared" ca="1" si="129"/>
        <v>R</v>
      </c>
      <c r="G220" s="21">
        <f ca="1">COUNTIF($F$5:$F220,G$4)</f>
        <v>108</v>
      </c>
      <c r="H220" s="21">
        <f ca="1">COUNTIF($F$5:$F220,H$4)</f>
        <v>108</v>
      </c>
      <c r="I220" s="112">
        <f t="shared" ca="1" si="139"/>
        <v>0</v>
      </c>
      <c r="J220" s="112">
        <f t="shared" ca="1" si="140"/>
        <v>1</v>
      </c>
      <c r="K220" s="114" t="str">
        <f ca="1">IF($A220&lt;&gt;"",IF(AND(K219="PB",I220&gt;=$W$2),"Bet",IF(K219&lt;&gt;"",K219,IF(AND(I220=0,MAX(I$5:$I219)&gt;=$W$1),"PB",""))),"")</f>
        <v/>
      </c>
      <c r="L220" s="114" t="str">
        <f ca="1">IF($A220&lt;&gt;"",IF(AND(L219="PB",J220&gt;=$W$2),"Bet",IF(L219&lt;&gt;"",L219,IF(AND(J220=0,MAX(J$5:$J219)&gt;=$W$1),"PB",""))),"")</f>
        <v/>
      </c>
      <c r="M220" s="41">
        <f t="shared" ca="1" si="145"/>
        <v>1</v>
      </c>
      <c r="N220" s="34">
        <f t="shared" ca="1" si="161"/>
        <v>1</v>
      </c>
      <c r="O220" s="43" t="str">
        <f t="shared" ca="1" si="146"/>
        <v/>
      </c>
      <c r="P220" s="43" t="str">
        <f t="shared" ca="1" si="147"/>
        <v/>
      </c>
      <c r="Q220" s="21">
        <f t="shared" ca="1" si="148"/>
        <v>0</v>
      </c>
      <c r="R220" s="66">
        <f t="shared" ca="1" si="149"/>
        <v>0</v>
      </c>
      <c r="S220" s="33" t="str">
        <f t="shared" ca="1" si="130"/>
        <v>O</v>
      </c>
      <c r="T220" s="21">
        <f ca="1">COUNTIF($S$5:$S220,T$4)</f>
        <v>113</v>
      </c>
      <c r="U220" s="21">
        <f ca="1">COUNTIF($S$5:$S220,U$4)</f>
        <v>103</v>
      </c>
      <c r="V220" s="112">
        <f t="shared" ca="1" si="141"/>
        <v>1</v>
      </c>
      <c r="W220" s="112">
        <f t="shared" ca="1" si="142"/>
        <v>0</v>
      </c>
      <c r="X220" s="114" t="str">
        <f ca="1">IF($A220&lt;&gt;"",IF(AND(X219="PB",V220&gt;=$W$2),"Bet",IF(X219&lt;&gt;"",X219,IF(AND(V220=0,MAX($V$5:V219)&gt;=$W$1),"PB",""))),"")</f>
        <v/>
      </c>
      <c r="Y220" s="114" t="str">
        <f ca="1">IF($A220&lt;&gt;"",IF(AND(Y219="PB",W220&gt;=$W$2),"Bet",IF(Y219&lt;&gt;"",Y219,IF(AND(W220=0,MAX($W$5:W219)&gt;=$W$1),"PB",""))),"")</f>
        <v/>
      </c>
      <c r="Z220" s="41">
        <f t="shared" ca="1" si="150"/>
        <v>1</v>
      </c>
      <c r="AA220" s="34">
        <f t="shared" ca="1" si="162"/>
        <v>1</v>
      </c>
      <c r="AB220" s="43" t="str">
        <f t="shared" ca="1" si="151"/>
        <v/>
      </c>
      <c r="AC220" s="43" t="str">
        <f t="shared" ca="1" si="152"/>
        <v/>
      </c>
      <c r="AD220" s="21">
        <f t="shared" ca="1" si="153"/>
        <v>0</v>
      </c>
      <c r="AE220" s="66">
        <f t="shared" ca="1" si="154"/>
        <v>0</v>
      </c>
      <c r="AF220" s="33" t="str">
        <f t="shared" ca="1" si="131"/>
        <v>H</v>
      </c>
      <c r="AG220" s="21">
        <f ca="1">COUNTIF($AF$5:$AF220,AG$4)</f>
        <v>104</v>
      </c>
      <c r="AH220" s="21">
        <f ca="1">COUNTIF($AF$5:$AF220,AH$4)</f>
        <v>112</v>
      </c>
      <c r="AI220" s="112">
        <f t="shared" ca="1" si="143"/>
        <v>0</v>
      </c>
      <c r="AJ220" s="112">
        <f t="shared" ca="1" si="144"/>
        <v>2</v>
      </c>
      <c r="AK220" s="114" t="str">
        <f ca="1">IF($A220&lt;&gt;"",IF(AND(AK219="PB",AI220&gt;=$W$2),"Bet",IF(AK219&lt;&gt;"",AK219,IF(AND(AI220=0,MAX($AI$5:AI219)&gt;=$W$1),"PB",""))),"")</f>
        <v/>
      </c>
      <c r="AL220" s="114" t="str">
        <f ca="1">IF($A220&lt;&gt;"",IF(AND(AL219="PB",AJ220&gt;=$W$2),"Bet",IF(AL219&lt;&gt;"",AL219,IF(AND(AJ220=0,MAX($AJ$5:AJ219)&gt;=$W$1),"PB",""))),"")</f>
        <v/>
      </c>
      <c r="AM220" s="41">
        <f t="shared" ca="1" si="155"/>
        <v>1</v>
      </c>
      <c r="AN220" s="34">
        <f t="shared" ca="1" si="163"/>
        <v>1</v>
      </c>
      <c r="AO220" s="43" t="str">
        <f t="shared" ca="1" si="156"/>
        <v/>
      </c>
      <c r="AP220" s="43" t="str">
        <f t="shared" ca="1" si="157"/>
        <v/>
      </c>
      <c r="AQ220" s="21">
        <f t="shared" ca="1" si="158"/>
        <v>0</v>
      </c>
      <c r="AR220" s="66">
        <f t="shared" ca="1" si="159"/>
        <v>0</v>
      </c>
      <c r="AS220" s="89">
        <f t="shared" ca="1" si="132"/>
        <v>0</v>
      </c>
      <c r="AT220" s="34">
        <f t="shared" ca="1" si="160"/>
        <v>1</v>
      </c>
      <c r="AU220" s="24">
        <f t="shared" ca="1" si="134"/>
        <v>0</v>
      </c>
      <c r="AV220" s="17">
        <f t="shared" ca="1" si="135"/>
        <v>0</v>
      </c>
      <c r="AW220" s="44">
        <f t="shared" ca="1" si="136"/>
        <v>0</v>
      </c>
      <c r="AX220" s="15">
        <f t="shared" ca="1" si="137"/>
        <v>0</v>
      </c>
      <c r="AY220" s="44">
        <f t="shared" ca="1" si="127"/>
        <v>0</v>
      </c>
      <c r="AZ220" s="40"/>
      <c r="BA220" s="40"/>
      <c r="BB220" s="40"/>
      <c r="BC220" s="40"/>
      <c r="BD220" s="40"/>
      <c r="BE220" s="40"/>
      <c r="BF220" s="40"/>
      <c r="BG220" s="40"/>
      <c r="BH220" s="40"/>
      <c r="BI220" s="40"/>
      <c r="BJ220" s="40"/>
      <c r="BK220" s="40"/>
      <c r="BL220" s="40"/>
      <c r="BM220" s="40"/>
      <c r="BN220" s="40"/>
      <c r="BO220" s="40"/>
      <c r="BP220" s="40"/>
      <c r="BQ220" s="40"/>
      <c r="BR220" s="40"/>
      <c r="BS220" s="40"/>
      <c r="BT220" s="40"/>
      <c r="BU220" s="40"/>
      <c r="BV220" s="40"/>
      <c r="BW220" s="40"/>
      <c r="BX220" s="40"/>
      <c r="BY220" s="40"/>
      <c r="BZ220" s="40"/>
      <c r="CA220" s="40"/>
      <c r="CB220" s="40"/>
      <c r="CC220" s="40"/>
      <c r="CD220" s="40"/>
      <c r="CE220" s="40"/>
      <c r="CF220" s="40"/>
      <c r="CG220" s="40"/>
      <c r="CH220" s="40"/>
      <c r="CI220" s="40"/>
      <c r="CJ220" s="40"/>
      <c r="CK220" s="40"/>
      <c r="CL220" s="40"/>
      <c r="CM220" s="40"/>
      <c r="CN220" s="40"/>
      <c r="CO220" s="40"/>
      <c r="CP220" s="40"/>
      <c r="CQ220" s="40"/>
      <c r="CR220" s="40"/>
      <c r="CS220" s="40"/>
      <c r="CT220" s="40"/>
      <c r="CU220" s="40"/>
      <c r="CV220" s="40"/>
      <c r="CW220" s="40"/>
      <c r="CX220" s="40"/>
      <c r="CY220" s="40"/>
      <c r="CZ220" s="40"/>
      <c r="DA220" s="40"/>
      <c r="DB220" s="40"/>
      <c r="DC220" s="40"/>
      <c r="DD220" s="40"/>
      <c r="DE220" s="40"/>
      <c r="DF220" s="40"/>
      <c r="DG220" s="40"/>
      <c r="DH220" s="40"/>
      <c r="DI220" s="40"/>
      <c r="DJ220" s="40"/>
      <c r="DK220" s="40"/>
      <c r="DL220" s="40"/>
      <c r="DM220" s="40"/>
      <c r="DN220" s="40"/>
      <c r="DO220" s="40"/>
      <c r="DP220" s="40"/>
      <c r="DQ220" s="40"/>
      <c r="DR220" s="40"/>
      <c r="DS220" s="40"/>
      <c r="DT220" s="40"/>
      <c r="DU220" s="40"/>
      <c r="DV220" s="50" t="e">
        <f>IF(#REF!&lt;&gt;"",#REF!&amp;",","")</f>
        <v>#REF!</v>
      </c>
      <c r="DW220" s="50" t="e">
        <f>IF(#REF!&lt;&gt;"",#REF!&amp;",","")</f>
        <v>#REF!</v>
      </c>
      <c r="DX220" s="50" t="e">
        <f>IF(#REF!&lt;&gt;"",#REF!&amp;",","")</f>
        <v>#REF!</v>
      </c>
      <c r="DY220" s="50" t="e">
        <f>IF(#REF!="","",CONCATENATE(#REF!,","))</f>
        <v>#REF!</v>
      </c>
      <c r="DZ220" s="50" t="e">
        <f>IF(#REF!="","",CONCATENATE(#REF!,","))</f>
        <v>#REF!</v>
      </c>
      <c r="EA220" s="50" t="e">
        <f>IF(#REF!="","",CONCATENATE(#REF!,","))</f>
        <v>#REF!</v>
      </c>
      <c r="EB220" s="52" t="e">
        <f>IF(#REF!&lt;&gt;"",#REF!&amp;",","")</f>
        <v>#REF!</v>
      </c>
      <c r="EC220" s="52" t="e">
        <f>IF(#REF!&lt;&gt;"",#REF!&amp;",","")</f>
        <v>#REF!</v>
      </c>
      <c r="ED220" s="52" t="e">
        <f>IF(#REF!&lt;&gt;"",#REF!&amp;",","")</f>
        <v>#REF!</v>
      </c>
      <c r="EE220" s="52" t="e">
        <f>IF(#REF!="","",CONCATENATE(#REF!,","))</f>
        <v>#REF!</v>
      </c>
      <c r="EF220" s="52" t="e">
        <f>IF(#REF!="","",CONCATENATE(#REF!,","))</f>
        <v>#REF!</v>
      </c>
      <c r="EG220" s="52" t="e">
        <f>IF(#REF!="","",CONCATENATE(#REF!,","))</f>
        <v>#REF!</v>
      </c>
      <c r="EK220" s="36"/>
      <c r="EW220" s="88">
        <f t="shared" ca="1" si="138"/>
        <v>20</v>
      </c>
    </row>
    <row r="221" spans="1:153" ht="15">
      <c r="A221" s="88">
        <f t="shared" ca="1" si="133"/>
        <v>6</v>
      </c>
      <c r="B221" s="21" t="str">
        <f t="shared" ca="1" si="128"/>
        <v>DB</v>
      </c>
      <c r="C221" s="7" t="str">
        <f t="shared" ca="1" si="124"/>
        <v/>
      </c>
      <c r="D221" s="34">
        <f t="shared" ca="1" si="125"/>
        <v>0</v>
      </c>
      <c r="E221" s="7" t="str">
        <f t="shared" si="126"/>
        <v/>
      </c>
      <c r="F221" s="33" t="str">
        <f t="shared" ca="1" si="129"/>
        <v>B</v>
      </c>
      <c r="G221" s="21">
        <f ca="1">COUNTIF($F$5:$F221,G$4)</f>
        <v>108</v>
      </c>
      <c r="H221" s="21">
        <f ca="1">COUNTIF($F$5:$F221,H$4)</f>
        <v>109</v>
      </c>
      <c r="I221" s="112">
        <f t="shared" ca="1" si="139"/>
        <v>1</v>
      </c>
      <c r="J221" s="112">
        <f t="shared" ca="1" si="140"/>
        <v>0</v>
      </c>
      <c r="K221" s="114" t="str">
        <f ca="1">IF($A221&lt;&gt;"",IF(AND(K220="PB",I221&gt;=$W$2),"Bet",IF(K220&lt;&gt;"",K220,IF(AND(I221=0,MAX(I$5:$I220)&gt;=$W$1),"PB",""))),"")</f>
        <v/>
      </c>
      <c r="L221" s="114" t="str">
        <f ca="1">IF($A221&lt;&gt;"",IF(AND(L220="PB",J221&gt;=$W$2),"Bet",IF(L220&lt;&gt;"",L220,IF(AND(J221=0,MAX(J$5:$J220)&gt;=$W$1),"PB",""))),"")</f>
        <v/>
      </c>
      <c r="M221" s="41">
        <f t="shared" ca="1" si="145"/>
        <v>1</v>
      </c>
      <c r="N221" s="34">
        <f t="shared" ca="1" si="161"/>
        <v>1</v>
      </c>
      <c r="O221" s="43" t="str">
        <f t="shared" ca="1" si="146"/>
        <v/>
      </c>
      <c r="P221" s="43" t="str">
        <f t="shared" ca="1" si="147"/>
        <v/>
      </c>
      <c r="Q221" s="21">
        <f t="shared" ca="1" si="148"/>
        <v>0</v>
      </c>
      <c r="R221" s="66">
        <f t="shared" ca="1" si="149"/>
        <v>0</v>
      </c>
      <c r="S221" s="33" t="str">
        <f t="shared" ca="1" si="130"/>
        <v>E</v>
      </c>
      <c r="T221" s="21">
        <f ca="1">COUNTIF($S$5:$S221,T$4)</f>
        <v>114</v>
      </c>
      <c r="U221" s="21">
        <f ca="1">COUNTIF($S$5:$S221,U$4)</f>
        <v>103</v>
      </c>
      <c r="V221" s="112">
        <f t="shared" ca="1" si="141"/>
        <v>0</v>
      </c>
      <c r="W221" s="112">
        <f t="shared" ca="1" si="142"/>
        <v>1</v>
      </c>
      <c r="X221" s="114" t="str">
        <f ca="1">IF($A221&lt;&gt;"",IF(AND(X220="PB",V221&gt;=$W$2),"Bet",IF(X220&lt;&gt;"",X220,IF(AND(V221=0,MAX($V$5:V220)&gt;=$W$1),"PB",""))),"")</f>
        <v/>
      </c>
      <c r="Y221" s="114" t="str">
        <f ca="1">IF($A221&lt;&gt;"",IF(AND(Y220="PB",W221&gt;=$W$2),"Bet",IF(Y220&lt;&gt;"",Y220,IF(AND(W221=0,MAX($W$5:W220)&gt;=$W$1),"PB",""))),"")</f>
        <v/>
      </c>
      <c r="Z221" s="41">
        <f t="shared" ca="1" si="150"/>
        <v>1</v>
      </c>
      <c r="AA221" s="34">
        <f t="shared" ca="1" si="162"/>
        <v>1</v>
      </c>
      <c r="AB221" s="43" t="str">
        <f t="shared" ca="1" si="151"/>
        <v/>
      </c>
      <c r="AC221" s="43" t="str">
        <f t="shared" ca="1" si="152"/>
        <v/>
      </c>
      <c r="AD221" s="21">
        <f t="shared" ca="1" si="153"/>
        <v>0</v>
      </c>
      <c r="AE221" s="66">
        <f t="shared" ca="1" si="154"/>
        <v>0</v>
      </c>
      <c r="AF221" s="33" t="str">
        <f t="shared" ca="1" si="131"/>
        <v>L</v>
      </c>
      <c r="AG221" s="21">
        <f ca="1">COUNTIF($AF$5:$AF221,AG$4)</f>
        <v>104</v>
      </c>
      <c r="AH221" s="21">
        <f ca="1">COUNTIF($AF$5:$AF221,AH$4)</f>
        <v>113</v>
      </c>
      <c r="AI221" s="112">
        <f t="shared" ca="1" si="143"/>
        <v>1</v>
      </c>
      <c r="AJ221" s="112">
        <f t="shared" ca="1" si="144"/>
        <v>0</v>
      </c>
      <c r="AK221" s="114" t="str">
        <f ca="1">IF($A221&lt;&gt;"",IF(AND(AK220="PB",AI221&gt;=$W$2),"Bet",IF(AK220&lt;&gt;"",AK220,IF(AND(AI221=0,MAX($AI$5:AI220)&gt;=$W$1),"PB",""))),"")</f>
        <v/>
      </c>
      <c r="AL221" s="114" t="str">
        <f ca="1">IF($A221&lt;&gt;"",IF(AND(AL220="PB",AJ221&gt;=$W$2),"Bet",IF(AL220&lt;&gt;"",AL220,IF(AND(AJ221=0,MAX($AJ$5:AJ220)&gt;=$W$1),"PB",""))),"")</f>
        <v/>
      </c>
      <c r="AM221" s="41">
        <f t="shared" ca="1" si="155"/>
        <v>1</v>
      </c>
      <c r="AN221" s="34">
        <f t="shared" ca="1" si="163"/>
        <v>1</v>
      </c>
      <c r="AO221" s="43" t="str">
        <f t="shared" ca="1" si="156"/>
        <v/>
      </c>
      <c r="AP221" s="43" t="str">
        <f t="shared" ca="1" si="157"/>
        <v/>
      </c>
      <c r="AQ221" s="21">
        <f t="shared" ca="1" si="158"/>
        <v>0</v>
      </c>
      <c r="AR221" s="66">
        <f t="shared" ca="1" si="159"/>
        <v>0</v>
      </c>
      <c r="AS221" s="89">
        <f t="shared" ca="1" si="132"/>
        <v>0</v>
      </c>
      <c r="AT221" s="34">
        <f t="shared" ca="1" si="160"/>
        <v>1</v>
      </c>
      <c r="AU221" s="24">
        <f t="shared" ca="1" si="134"/>
        <v>0</v>
      </c>
      <c r="AV221" s="17">
        <f t="shared" ca="1" si="135"/>
        <v>0</v>
      </c>
      <c r="AW221" s="44">
        <f t="shared" ca="1" si="136"/>
        <v>0</v>
      </c>
      <c r="AX221" s="15">
        <f t="shared" ca="1" si="137"/>
        <v>0</v>
      </c>
      <c r="AY221" s="44">
        <f t="shared" ca="1" si="127"/>
        <v>0</v>
      </c>
      <c r="AZ221" s="40"/>
      <c r="BA221" s="40"/>
      <c r="BB221" s="40"/>
      <c r="BC221" s="40"/>
      <c r="BD221" s="40"/>
      <c r="BE221" s="40"/>
      <c r="BF221" s="40"/>
      <c r="BG221" s="40"/>
      <c r="BH221" s="40"/>
      <c r="BI221" s="40"/>
      <c r="BJ221" s="40"/>
      <c r="BK221" s="40"/>
      <c r="BL221" s="40"/>
      <c r="BM221" s="40"/>
      <c r="BN221" s="40"/>
      <c r="BO221" s="40"/>
      <c r="BP221" s="40"/>
      <c r="BQ221" s="40"/>
      <c r="BR221" s="40"/>
      <c r="BS221" s="40"/>
      <c r="BT221" s="40"/>
      <c r="BU221" s="40"/>
      <c r="BV221" s="40"/>
      <c r="BW221" s="40"/>
      <c r="BX221" s="40"/>
      <c r="BY221" s="40"/>
      <c r="BZ221" s="40"/>
      <c r="CA221" s="40"/>
      <c r="CB221" s="40"/>
      <c r="CC221" s="40"/>
      <c r="CD221" s="40"/>
      <c r="CE221" s="40"/>
      <c r="CF221" s="40"/>
      <c r="CG221" s="40"/>
      <c r="CH221" s="40"/>
      <c r="CI221" s="40"/>
      <c r="CJ221" s="40"/>
      <c r="CK221" s="40"/>
      <c r="CL221" s="40"/>
      <c r="CM221" s="40"/>
      <c r="CN221" s="40"/>
      <c r="CO221" s="40"/>
      <c r="CP221" s="40"/>
      <c r="CQ221" s="40"/>
      <c r="CR221" s="40"/>
      <c r="CS221" s="40"/>
      <c r="CT221" s="40"/>
      <c r="CU221" s="40"/>
      <c r="CV221" s="40"/>
      <c r="CW221" s="40"/>
      <c r="CX221" s="40"/>
      <c r="CY221" s="40"/>
      <c r="CZ221" s="40"/>
      <c r="DA221" s="40"/>
      <c r="DB221" s="40"/>
      <c r="DC221" s="40"/>
      <c r="DD221" s="40"/>
      <c r="DE221" s="40"/>
      <c r="DF221" s="40"/>
      <c r="DG221" s="40"/>
      <c r="DH221" s="40"/>
      <c r="DI221" s="40"/>
      <c r="DJ221" s="40"/>
      <c r="DK221" s="40"/>
      <c r="DL221" s="40"/>
      <c r="DM221" s="40"/>
      <c r="DN221" s="40"/>
      <c r="DO221" s="40"/>
      <c r="DP221" s="40"/>
      <c r="DQ221" s="40"/>
      <c r="DR221" s="40"/>
      <c r="DS221" s="40"/>
      <c r="DT221" s="40"/>
      <c r="DU221" s="40"/>
      <c r="DV221" s="50" t="e">
        <f>IF(#REF!&lt;&gt;"",#REF!&amp;",","")</f>
        <v>#REF!</v>
      </c>
      <c r="DW221" s="50" t="e">
        <f>IF(#REF!&lt;&gt;"",#REF!&amp;",","")</f>
        <v>#REF!</v>
      </c>
      <c r="DX221" s="50" t="e">
        <f>IF(#REF!&lt;&gt;"",#REF!&amp;",","")</f>
        <v>#REF!</v>
      </c>
      <c r="DY221" s="50" t="e">
        <f>IF(#REF!="","",CONCATENATE(#REF!,","))</f>
        <v>#REF!</v>
      </c>
      <c r="DZ221" s="50" t="e">
        <f>IF(#REF!="","",CONCATENATE(#REF!,","))</f>
        <v>#REF!</v>
      </c>
      <c r="EA221" s="50" t="e">
        <f>IF(#REF!="","",CONCATENATE(#REF!,","))</f>
        <v>#REF!</v>
      </c>
      <c r="EB221" s="52" t="e">
        <f>IF(#REF!&lt;&gt;"",#REF!&amp;",","")</f>
        <v>#REF!</v>
      </c>
      <c r="EC221" s="52" t="e">
        <f>IF(#REF!&lt;&gt;"",#REF!&amp;",","")</f>
        <v>#REF!</v>
      </c>
      <c r="ED221" s="52" t="e">
        <f>IF(#REF!&lt;&gt;"",#REF!&amp;",","")</f>
        <v>#REF!</v>
      </c>
      <c r="EE221" s="52" t="e">
        <f>IF(#REF!="","",CONCATENATE(#REF!,","))</f>
        <v>#REF!</v>
      </c>
      <c r="EF221" s="52" t="e">
        <f>IF(#REF!="","",CONCATENATE(#REF!,","))</f>
        <v>#REF!</v>
      </c>
      <c r="EG221" s="52" t="e">
        <f>IF(#REF!="","",CONCATENATE(#REF!,","))</f>
        <v>#REF!</v>
      </c>
      <c r="EK221" s="36"/>
      <c r="EW221" s="88">
        <f t="shared" ca="1" si="138"/>
        <v>3</v>
      </c>
    </row>
    <row r="222" spans="1:153" ht="15">
      <c r="A222" s="88">
        <f t="shared" ca="1" si="133"/>
        <v>22</v>
      </c>
      <c r="B222" s="21" t="str">
        <f t="shared" ca="1" si="128"/>
        <v>DB</v>
      </c>
      <c r="C222" s="7" t="str">
        <f t="shared" ca="1" si="124"/>
        <v/>
      </c>
      <c r="D222" s="34">
        <f t="shared" ca="1" si="125"/>
        <v>0</v>
      </c>
      <c r="E222" s="7" t="str">
        <f t="shared" si="126"/>
        <v/>
      </c>
      <c r="F222" s="33" t="str">
        <f t="shared" ca="1" si="129"/>
        <v>B</v>
      </c>
      <c r="G222" s="21">
        <f ca="1">COUNTIF($F$5:$F222,G$4)</f>
        <v>108</v>
      </c>
      <c r="H222" s="21">
        <f ca="1">COUNTIF($F$5:$F222,H$4)</f>
        <v>110</v>
      </c>
      <c r="I222" s="112">
        <f t="shared" ca="1" si="139"/>
        <v>2</v>
      </c>
      <c r="J222" s="112">
        <f t="shared" ca="1" si="140"/>
        <v>0</v>
      </c>
      <c r="K222" s="114" t="str">
        <f ca="1">IF($A222&lt;&gt;"",IF(AND(K221="PB",I222&gt;=$W$2),"Bet",IF(K221&lt;&gt;"",K221,IF(AND(I222=0,MAX(I$5:$I221)&gt;=$W$1),"PB",""))),"")</f>
        <v/>
      </c>
      <c r="L222" s="114" t="str">
        <f ca="1">IF($A222&lt;&gt;"",IF(AND(L221="PB",J222&gt;=$W$2),"Bet",IF(L221&lt;&gt;"",L221,IF(AND(J222=0,MAX(J$5:$J221)&gt;=$W$1),"PB",""))),"")</f>
        <v/>
      </c>
      <c r="M222" s="41">
        <f t="shared" ca="1" si="145"/>
        <v>1</v>
      </c>
      <c r="N222" s="34">
        <f t="shared" ca="1" si="161"/>
        <v>1</v>
      </c>
      <c r="O222" s="43" t="str">
        <f t="shared" ca="1" si="146"/>
        <v/>
      </c>
      <c r="P222" s="43" t="str">
        <f t="shared" ca="1" si="147"/>
        <v/>
      </c>
      <c r="Q222" s="21">
        <f t="shared" ca="1" si="148"/>
        <v>0</v>
      </c>
      <c r="R222" s="66">
        <f t="shared" ca="1" si="149"/>
        <v>0</v>
      </c>
      <c r="S222" s="33" t="str">
        <f t="shared" ca="1" si="130"/>
        <v>E</v>
      </c>
      <c r="T222" s="21">
        <f ca="1">COUNTIF($S$5:$S222,T$4)</f>
        <v>115</v>
      </c>
      <c r="U222" s="21">
        <f ca="1">COUNTIF($S$5:$S222,U$4)</f>
        <v>103</v>
      </c>
      <c r="V222" s="112">
        <f t="shared" ca="1" si="141"/>
        <v>0</v>
      </c>
      <c r="W222" s="112">
        <f t="shared" ca="1" si="142"/>
        <v>2</v>
      </c>
      <c r="X222" s="114" t="str">
        <f ca="1">IF($A222&lt;&gt;"",IF(AND(X221="PB",V222&gt;=$W$2),"Bet",IF(X221&lt;&gt;"",X221,IF(AND(V222=0,MAX($V$5:V221)&gt;=$W$1),"PB",""))),"")</f>
        <v/>
      </c>
      <c r="Y222" s="114" t="str">
        <f ca="1">IF($A222&lt;&gt;"",IF(AND(Y221="PB",W222&gt;=$W$2),"Bet",IF(Y221&lt;&gt;"",Y221,IF(AND(W222=0,MAX($W$5:W221)&gt;=$W$1),"PB",""))),"")</f>
        <v/>
      </c>
      <c r="Z222" s="41">
        <f t="shared" ca="1" si="150"/>
        <v>1</v>
      </c>
      <c r="AA222" s="34">
        <f t="shared" ca="1" si="162"/>
        <v>1</v>
      </c>
      <c r="AB222" s="43" t="str">
        <f t="shared" ca="1" si="151"/>
        <v/>
      </c>
      <c r="AC222" s="43" t="str">
        <f t="shared" ca="1" si="152"/>
        <v/>
      </c>
      <c r="AD222" s="21">
        <f t="shared" ca="1" si="153"/>
        <v>0</v>
      </c>
      <c r="AE222" s="66">
        <f t="shared" ca="1" si="154"/>
        <v>0</v>
      </c>
      <c r="AF222" s="33" t="str">
        <f t="shared" ca="1" si="131"/>
        <v>H</v>
      </c>
      <c r="AG222" s="21">
        <f ca="1">COUNTIF($AF$5:$AF222,AG$4)</f>
        <v>105</v>
      </c>
      <c r="AH222" s="21">
        <f ca="1">COUNTIF($AF$5:$AF222,AH$4)</f>
        <v>113</v>
      </c>
      <c r="AI222" s="112">
        <f t="shared" ca="1" si="143"/>
        <v>0</v>
      </c>
      <c r="AJ222" s="112">
        <f t="shared" ca="1" si="144"/>
        <v>1</v>
      </c>
      <c r="AK222" s="114" t="str">
        <f ca="1">IF($A222&lt;&gt;"",IF(AND(AK221="PB",AI222&gt;=$W$2),"Bet",IF(AK221&lt;&gt;"",AK221,IF(AND(AI222=0,MAX($AI$5:AI221)&gt;=$W$1),"PB",""))),"")</f>
        <v/>
      </c>
      <c r="AL222" s="114" t="str">
        <f ca="1">IF($A222&lt;&gt;"",IF(AND(AL221="PB",AJ222&gt;=$W$2),"Bet",IF(AL221&lt;&gt;"",AL221,IF(AND(AJ222=0,MAX($AJ$5:AJ221)&gt;=$W$1),"PB",""))),"")</f>
        <v/>
      </c>
      <c r="AM222" s="41">
        <f t="shared" ca="1" si="155"/>
        <v>1</v>
      </c>
      <c r="AN222" s="34">
        <f t="shared" ca="1" si="163"/>
        <v>1</v>
      </c>
      <c r="AO222" s="43" t="str">
        <f t="shared" ca="1" si="156"/>
        <v/>
      </c>
      <c r="AP222" s="43" t="str">
        <f t="shared" ca="1" si="157"/>
        <v/>
      </c>
      <c r="AQ222" s="21">
        <f t="shared" ca="1" si="158"/>
        <v>0</v>
      </c>
      <c r="AR222" s="66">
        <f t="shared" ca="1" si="159"/>
        <v>0</v>
      </c>
      <c r="AS222" s="89">
        <f t="shared" ca="1" si="132"/>
        <v>0</v>
      </c>
      <c r="AT222" s="34">
        <f t="shared" ca="1" si="160"/>
        <v>1</v>
      </c>
      <c r="AU222" s="24">
        <f t="shared" ca="1" si="134"/>
        <v>0</v>
      </c>
      <c r="AV222" s="17">
        <f t="shared" ca="1" si="135"/>
        <v>0</v>
      </c>
      <c r="AW222" s="44">
        <f t="shared" ca="1" si="136"/>
        <v>0</v>
      </c>
      <c r="AX222" s="15">
        <f t="shared" ca="1" si="137"/>
        <v>0</v>
      </c>
      <c r="AY222" s="44">
        <f t="shared" ca="1" si="127"/>
        <v>0</v>
      </c>
      <c r="AZ222" s="40"/>
      <c r="BA222" s="40"/>
      <c r="BB222" s="40"/>
      <c r="BC222" s="40"/>
      <c r="BD222" s="40"/>
      <c r="BE222" s="40"/>
      <c r="BF222" s="40"/>
      <c r="BG222" s="40"/>
      <c r="BH222" s="40"/>
      <c r="BI222" s="40"/>
      <c r="BJ222" s="40"/>
      <c r="BK222" s="40"/>
      <c r="BL222" s="40"/>
      <c r="BM222" s="40"/>
      <c r="BN222" s="40"/>
      <c r="BO222" s="40"/>
      <c r="BP222" s="40"/>
      <c r="BQ222" s="40"/>
      <c r="BR222" s="40"/>
      <c r="BS222" s="40"/>
      <c r="BT222" s="40"/>
      <c r="BU222" s="40"/>
      <c r="BV222" s="40"/>
      <c r="BW222" s="40"/>
      <c r="BX222" s="40"/>
      <c r="BY222" s="40"/>
      <c r="BZ222" s="40"/>
      <c r="CA222" s="40"/>
      <c r="CB222" s="40"/>
      <c r="CC222" s="40"/>
      <c r="CD222" s="40"/>
      <c r="CE222" s="40"/>
      <c r="CF222" s="40"/>
      <c r="CG222" s="40"/>
      <c r="CH222" s="40"/>
      <c r="CI222" s="40"/>
      <c r="CJ222" s="40"/>
      <c r="CK222" s="40"/>
      <c r="CL222" s="40"/>
      <c r="CM222" s="40"/>
      <c r="CN222" s="40"/>
      <c r="CO222" s="40"/>
      <c r="CP222" s="40"/>
      <c r="CQ222" s="40"/>
      <c r="CR222" s="40"/>
      <c r="CS222" s="40"/>
      <c r="CT222" s="40"/>
      <c r="CU222" s="40"/>
      <c r="CV222" s="40"/>
      <c r="CW222" s="40"/>
      <c r="CX222" s="40"/>
      <c r="CY222" s="40"/>
      <c r="CZ222" s="40"/>
      <c r="DA222" s="40"/>
      <c r="DB222" s="40"/>
      <c r="DC222" s="40"/>
      <c r="DD222" s="40"/>
      <c r="DE222" s="40"/>
      <c r="DF222" s="40"/>
      <c r="DG222" s="40"/>
      <c r="DH222" s="40"/>
      <c r="DI222" s="40"/>
      <c r="DJ222" s="40"/>
      <c r="DK222" s="40"/>
      <c r="DL222" s="40"/>
      <c r="DM222" s="40"/>
      <c r="DN222" s="40"/>
      <c r="DO222" s="40"/>
      <c r="DP222" s="40"/>
      <c r="DQ222" s="40"/>
      <c r="DR222" s="40"/>
      <c r="DS222" s="40"/>
      <c r="DT222" s="40"/>
      <c r="DU222" s="40"/>
      <c r="DV222" s="50" t="e">
        <f>IF(#REF!&lt;&gt;"",#REF!&amp;",","")</f>
        <v>#REF!</v>
      </c>
      <c r="DW222" s="50" t="e">
        <f>IF(#REF!&lt;&gt;"",#REF!&amp;",","")</f>
        <v>#REF!</v>
      </c>
      <c r="DX222" s="50" t="e">
        <f>IF(#REF!&lt;&gt;"",#REF!&amp;",","")</f>
        <v>#REF!</v>
      </c>
      <c r="DY222" s="50" t="e">
        <f>IF(#REF!="","",CONCATENATE(#REF!,","))</f>
        <v>#REF!</v>
      </c>
      <c r="DZ222" s="50" t="e">
        <f>IF(#REF!="","",CONCATENATE(#REF!,","))</f>
        <v>#REF!</v>
      </c>
      <c r="EA222" s="50" t="e">
        <f>IF(#REF!="","",CONCATENATE(#REF!,","))</f>
        <v>#REF!</v>
      </c>
      <c r="EB222" s="52" t="e">
        <f>IF(#REF!&lt;&gt;"",#REF!&amp;",","")</f>
        <v>#REF!</v>
      </c>
      <c r="EC222" s="52" t="e">
        <f>IF(#REF!&lt;&gt;"",#REF!&amp;",","")</f>
        <v>#REF!</v>
      </c>
      <c r="ED222" s="52" t="e">
        <f>IF(#REF!&lt;&gt;"",#REF!&amp;",","")</f>
        <v>#REF!</v>
      </c>
      <c r="EE222" s="52" t="e">
        <f>IF(#REF!="","",CONCATENATE(#REF!,","))</f>
        <v>#REF!</v>
      </c>
      <c r="EF222" s="52" t="e">
        <f>IF(#REF!="","",CONCATENATE(#REF!,","))</f>
        <v>#REF!</v>
      </c>
      <c r="EG222" s="52" t="e">
        <f>IF(#REF!="","",CONCATENATE(#REF!,","))</f>
        <v>#REF!</v>
      </c>
      <c r="EK222" s="36"/>
      <c r="EW222" s="88">
        <f t="shared" ca="1" si="138"/>
        <v>11</v>
      </c>
    </row>
    <row r="223" spans="1:153" ht="15">
      <c r="A223" s="88">
        <f t="shared" ca="1" si="133"/>
        <v>6</v>
      </c>
      <c r="B223" s="21" t="str">
        <f t="shared" ca="1" si="128"/>
        <v>DB</v>
      </c>
      <c r="C223" s="7" t="str">
        <f t="shared" ca="1" si="124"/>
        <v/>
      </c>
      <c r="D223" s="34">
        <f t="shared" ca="1" si="125"/>
        <v>0</v>
      </c>
      <c r="E223" s="7" t="str">
        <f t="shared" si="126"/>
        <v/>
      </c>
      <c r="F223" s="33" t="str">
        <f t="shared" ca="1" si="129"/>
        <v>B</v>
      </c>
      <c r="G223" s="21">
        <f ca="1">COUNTIF($F$5:$F223,G$4)</f>
        <v>108</v>
      </c>
      <c r="H223" s="21">
        <f ca="1">COUNTIF($F$5:$F223,H$4)</f>
        <v>111</v>
      </c>
      <c r="I223" s="112">
        <f t="shared" ca="1" si="139"/>
        <v>3</v>
      </c>
      <c r="J223" s="112">
        <f t="shared" ca="1" si="140"/>
        <v>0</v>
      </c>
      <c r="K223" s="114" t="str">
        <f ca="1">IF($A223&lt;&gt;"",IF(AND(K222="PB",I223&gt;=$W$2),"Bet",IF(K222&lt;&gt;"",K222,IF(AND(I223=0,MAX(I$5:$I222)&gt;=$W$1),"PB",""))),"")</f>
        <v/>
      </c>
      <c r="L223" s="114" t="str">
        <f ca="1">IF($A223&lt;&gt;"",IF(AND(L222="PB",J223&gt;=$W$2),"Bet",IF(L222&lt;&gt;"",L222,IF(AND(J223=0,MAX(J$5:$J222)&gt;=$W$1),"PB",""))),"")</f>
        <v/>
      </c>
      <c r="M223" s="41">
        <f t="shared" ca="1" si="145"/>
        <v>1</v>
      </c>
      <c r="N223" s="34">
        <f t="shared" ca="1" si="161"/>
        <v>1</v>
      </c>
      <c r="O223" s="43" t="str">
        <f t="shared" ca="1" si="146"/>
        <v/>
      </c>
      <c r="P223" s="43" t="str">
        <f t="shared" ca="1" si="147"/>
        <v/>
      </c>
      <c r="Q223" s="21">
        <f t="shared" ca="1" si="148"/>
        <v>0</v>
      </c>
      <c r="R223" s="66">
        <f t="shared" ca="1" si="149"/>
        <v>0</v>
      </c>
      <c r="S223" s="33" t="str">
        <f t="shared" ca="1" si="130"/>
        <v>E</v>
      </c>
      <c r="T223" s="21">
        <f ca="1">COUNTIF($S$5:$S223,T$4)</f>
        <v>116</v>
      </c>
      <c r="U223" s="21">
        <f ca="1">COUNTIF($S$5:$S223,U$4)</f>
        <v>103</v>
      </c>
      <c r="V223" s="112">
        <f t="shared" ca="1" si="141"/>
        <v>0</v>
      </c>
      <c r="W223" s="112">
        <f t="shared" ca="1" si="142"/>
        <v>3</v>
      </c>
      <c r="X223" s="114" t="str">
        <f ca="1">IF($A223&lt;&gt;"",IF(AND(X222="PB",V223&gt;=$W$2),"Bet",IF(X222&lt;&gt;"",X222,IF(AND(V223=0,MAX($V$5:V222)&gt;=$W$1),"PB",""))),"")</f>
        <v/>
      </c>
      <c r="Y223" s="114" t="str">
        <f ca="1">IF($A223&lt;&gt;"",IF(AND(Y222="PB",W223&gt;=$W$2),"Bet",IF(Y222&lt;&gt;"",Y222,IF(AND(W223=0,MAX($W$5:W222)&gt;=$W$1),"PB",""))),"")</f>
        <v/>
      </c>
      <c r="Z223" s="41">
        <f t="shared" ca="1" si="150"/>
        <v>1</v>
      </c>
      <c r="AA223" s="34">
        <f t="shared" ca="1" si="162"/>
        <v>1</v>
      </c>
      <c r="AB223" s="43" t="str">
        <f t="shared" ca="1" si="151"/>
        <v/>
      </c>
      <c r="AC223" s="43" t="str">
        <f t="shared" ca="1" si="152"/>
        <v/>
      </c>
      <c r="AD223" s="21">
        <f t="shared" ca="1" si="153"/>
        <v>0</v>
      </c>
      <c r="AE223" s="66">
        <f t="shared" ca="1" si="154"/>
        <v>0</v>
      </c>
      <c r="AF223" s="33" t="str">
        <f t="shared" ca="1" si="131"/>
        <v>L</v>
      </c>
      <c r="AG223" s="21">
        <f ca="1">COUNTIF($AF$5:$AF223,AG$4)</f>
        <v>105</v>
      </c>
      <c r="AH223" s="21">
        <f ca="1">COUNTIF($AF$5:$AF223,AH$4)</f>
        <v>114</v>
      </c>
      <c r="AI223" s="112">
        <f t="shared" ca="1" si="143"/>
        <v>1</v>
      </c>
      <c r="AJ223" s="112">
        <f t="shared" ca="1" si="144"/>
        <v>0</v>
      </c>
      <c r="AK223" s="114" t="str">
        <f ca="1">IF($A223&lt;&gt;"",IF(AND(AK222="PB",AI223&gt;=$W$2),"Bet",IF(AK222&lt;&gt;"",AK222,IF(AND(AI223=0,MAX($AI$5:AI222)&gt;=$W$1),"PB",""))),"")</f>
        <v/>
      </c>
      <c r="AL223" s="114" t="str">
        <f ca="1">IF($A223&lt;&gt;"",IF(AND(AL222="PB",AJ223&gt;=$W$2),"Bet",IF(AL222&lt;&gt;"",AL222,IF(AND(AJ223=0,MAX($AJ$5:AJ222)&gt;=$W$1),"PB",""))),"")</f>
        <v/>
      </c>
      <c r="AM223" s="41">
        <f t="shared" ca="1" si="155"/>
        <v>1</v>
      </c>
      <c r="AN223" s="34">
        <f t="shared" ca="1" si="163"/>
        <v>1</v>
      </c>
      <c r="AO223" s="43" t="str">
        <f t="shared" ca="1" si="156"/>
        <v/>
      </c>
      <c r="AP223" s="43" t="str">
        <f t="shared" ca="1" si="157"/>
        <v/>
      </c>
      <c r="AQ223" s="21">
        <f t="shared" ca="1" si="158"/>
        <v>0</v>
      </c>
      <c r="AR223" s="66">
        <f t="shared" ca="1" si="159"/>
        <v>0</v>
      </c>
      <c r="AS223" s="89">
        <f t="shared" ca="1" si="132"/>
        <v>0</v>
      </c>
      <c r="AT223" s="34">
        <f t="shared" ca="1" si="160"/>
        <v>1</v>
      </c>
      <c r="AU223" s="24">
        <f t="shared" ca="1" si="134"/>
        <v>0</v>
      </c>
      <c r="AV223" s="17">
        <f t="shared" ca="1" si="135"/>
        <v>0</v>
      </c>
      <c r="AW223" s="44">
        <f t="shared" ca="1" si="136"/>
        <v>0</v>
      </c>
      <c r="AX223" s="15">
        <f t="shared" ca="1" si="137"/>
        <v>0</v>
      </c>
      <c r="AY223" s="44">
        <f t="shared" ca="1" si="127"/>
        <v>0</v>
      </c>
      <c r="AZ223" s="40"/>
      <c r="BA223" s="40"/>
      <c r="BB223" s="40"/>
      <c r="BC223" s="40"/>
      <c r="BD223" s="40"/>
      <c r="BE223" s="40"/>
      <c r="BF223" s="40"/>
      <c r="BG223" s="40"/>
      <c r="BH223" s="40"/>
      <c r="BI223" s="40"/>
      <c r="BJ223" s="40"/>
      <c r="BK223" s="40"/>
      <c r="BL223" s="40"/>
      <c r="BM223" s="40"/>
      <c r="BN223" s="40"/>
      <c r="BO223" s="40"/>
      <c r="BP223" s="40"/>
      <c r="BQ223" s="40"/>
      <c r="BR223" s="40"/>
      <c r="BS223" s="40"/>
      <c r="BT223" s="40"/>
      <c r="BU223" s="40"/>
      <c r="BV223" s="40"/>
      <c r="BW223" s="40"/>
      <c r="BX223" s="40"/>
      <c r="BY223" s="40"/>
      <c r="BZ223" s="40"/>
      <c r="CA223" s="40"/>
      <c r="CB223" s="40"/>
      <c r="CC223" s="40"/>
      <c r="CD223" s="40"/>
      <c r="CE223" s="40"/>
      <c r="CF223" s="40"/>
      <c r="CG223" s="40"/>
      <c r="CH223" s="40"/>
      <c r="CI223" s="40"/>
      <c r="CJ223" s="40"/>
      <c r="CK223" s="40"/>
      <c r="CL223" s="40"/>
      <c r="CM223" s="40"/>
      <c r="CN223" s="40"/>
      <c r="CO223" s="40"/>
      <c r="CP223" s="40"/>
      <c r="CQ223" s="40"/>
      <c r="CR223" s="40"/>
      <c r="CS223" s="40"/>
      <c r="CT223" s="40"/>
      <c r="CU223" s="40"/>
      <c r="CV223" s="40"/>
      <c r="CW223" s="40"/>
      <c r="CX223" s="40"/>
      <c r="CY223" s="40"/>
      <c r="CZ223" s="40"/>
      <c r="DA223" s="40"/>
      <c r="DB223" s="40"/>
      <c r="DC223" s="40"/>
      <c r="DD223" s="40"/>
      <c r="DE223" s="40"/>
      <c r="DF223" s="40"/>
      <c r="DG223" s="40"/>
      <c r="DH223" s="40"/>
      <c r="DI223" s="40"/>
      <c r="DJ223" s="40"/>
      <c r="DK223" s="40"/>
      <c r="DL223" s="40"/>
      <c r="DM223" s="40"/>
      <c r="DN223" s="40"/>
      <c r="DO223" s="40"/>
      <c r="DP223" s="40"/>
      <c r="DQ223" s="40"/>
      <c r="DR223" s="40"/>
      <c r="DS223" s="40"/>
      <c r="DT223" s="40"/>
      <c r="DU223" s="40"/>
      <c r="DV223" s="50" t="e">
        <f>IF(#REF!&lt;&gt;"",#REF!&amp;",","")</f>
        <v>#REF!</v>
      </c>
      <c r="DW223" s="50" t="e">
        <f>IF(#REF!&lt;&gt;"",#REF!&amp;",","")</f>
        <v>#REF!</v>
      </c>
      <c r="DX223" s="50" t="e">
        <f>IF(#REF!&lt;&gt;"",#REF!&amp;",","")</f>
        <v>#REF!</v>
      </c>
      <c r="DY223" s="50" t="e">
        <f>IF(#REF!="","",CONCATENATE(#REF!,","))</f>
        <v>#REF!</v>
      </c>
      <c r="DZ223" s="50" t="e">
        <f>IF(#REF!="","",CONCATENATE(#REF!,","))</f>
        <v>#REF!</v>
      </c>
      <c r="EA223" s="50" t="e">
        <f>IF(#REF!="","",CONCATENATE(#REF!,","))</f>
        <v>#REF!</v>
      </c>
      <c r="EB223" s="52" t="e">
        <f>IF(#REF!&lt;&gt;"",#REF!&amp;",","")</f>
        <v>#REF!</v>
      </c>
      <c r="EC223" s="52" t="e">
        <f>IF(#REF!&lt;&gt;"",#REF!&amp;",","")</f>
        <v>#REF!</v>
      </c>
      <c r="ED223" s="52" t="e">
        <f>IF(#REF!&lt;&gt;"",#REF!&amp;",","")</f>
        <v>#REF!</v>
      </c>
      <c r="EE223" s="52" t="e">
        <f>IF(#REF!="","",CONCATENATE(#REF!,","))</f>
        <v>#REF!</v>
      </c>
      <c r="EF223" s="52" t="e">
        <f>IF(#REF!="","",CONCATENATE(#REF!,","))</f>
        <v>#REF!</v>
      </c>
      <c r="EG223" s="52" t="e">
        <f>IF(#REF!="","",CONCATENATE(#REF!,","))</f>
        <v>#REF!</v>
      </c>
      <c r="EK223" s="36"/>
      <c r="EW223" s="88">
        <f t="shared" ca="1" si="138"/>
        <v>10</v>
      </c>
    </row>
    <row r="224" spans="1:153" ht="15">
      <c r="A224" s="88">
        <f t="shared" ca="1" si="133"/>
        <v>36</v>
      </c>
      <c r="B224" s="21" t="str">
        <f t="shared" ca="1" si="128"/>
        <v>DB</v>
      </c>
      <c r="C224" s="7" t="str">
        <f t="shared" ca="1" si="124"/>
        <v/>
      </c>
      <c r="D224" s="34">
        <f t="shared" ca="1" si="125"/>
        <v>0</v>
      </c>
      <c r="E224" s="7" t="str">
        <f t="shared" si="126"/>
        <v/>
      </c>
      <c r="F224" s="33" t="str">
        <f t="shared" ca="1" si="129"/>
        <v>R</v>
      </c>
      <c r="G224" s="21">
        <f ca="1">COUNTIF($F$5:$F224,G$4)</f>
        <v>109</v>
      </c>
      <c r="H224" s="21">
        <f ca="1">COUNTIF($F$5:$F224,H$4)</f>
        <v>111</v>
      </c>
      <c r="I224" s="112">
        <f t="shared" ca="1" si="139"/>
        <v>0</v>
      </c>
      <c r="J224" s="112">
        <f t="shared" ca="1" si="140"/>
        <v>1</v>
      </c>
      <c r="K224" s="114" t="str">
        <f ca="1">IF($A224&lt;&gt;"",IF(AND(K223="PB",I224&gt;=$W$2),"Bet",IF(K223&lt;&gt;"",K223,IF(AND(I224=0,MAX(I$5:$I223)&gt;=$W$1),"PB",""))),"")</f>
        <v/>
      </c>
      <c r="L224" s="114" t="str">
        <f ca="1">IF($A224&lt;&gt;"",IF(AND(L223="PB",J224&gt;=$W$2),"Bet",IF(L223&lt;&gt;"",L223,IF(AND(J224=0,MAX(J$5:$J223)&gt;=$W$1),"PB",""))),"")</f>
        <v/>
      </c>
      <c r="M224" s="41">
        <f t="shared" ca="1" si="145"/>
        <v>1</v>
      </c>
      <c r="N224" s="34">
        <f t="shared" ca="1" si="161"/>
        <v>1</v>
      </c>
      <c r="O224" s="43" t="str">
        <f t="shared" ca="1" si="146"/>
        <v/>
      </c>
      <c r="P224" s="43" t="str">
        <f t="shared" ca="1" si="147"/>
        <v/>
      </c>
      <c r="Q224" s="21">
        <f t="shared" ca="1" si="148"/>
        <v>0</v>
      </c>
      <c r="R224" s="66">
        <f t="shared" ca="1" si="149"/>
        <v>0</v>
      </c>
      <c r="S224" s="33" t="str">
        <f t="shared" ca="1" si="130"/>
        <v>E</v>
      </c>
      <c r="T224" s="21">
        <f ca="1">COUNTIF($S$5:$S224,T$4)</f>
        <v>117</v>
      </c>
      <c r="U224" s="21">
        <f ca="1">COUNTIF($S$5:$S224,U$4)</f>
        <v>103</v>
      </c>
      <c r="V224" s="112">
        <f t="shared" ca="1" si="141"/>
        <v>0</v>
      </c>
      <c r="W224" s="112">
        <f t="shared" ca="1" si="142"/>
        <v>4</v>
      </c>
      <c r="X224" s="114" t="str">
        <f ca="1">IF($A224&lt;&gt;"",IF(AND(X223="PB",V224&gt;=$W$2),"Bet",IF(X223&lt;&gt;"",X223,IF(AND(V224=0,MAX($V$5:V223)&gt;=$W$1),"PB",""))),"")</f>
        <v/>
      </c>
      <c r="Y224" s="114" t="str">
        <f ca="1">IF($A224&lt;&gt;"",IF(AND(Y223="PB",W224&gt;=$W$2),"Bet",IF(Y223&lt;&gt;"",Y223,IF(AND(W224=0,MAX($W$5:W223)&gt;=$W$1),"PB",""))),"")</f>
        <v/>
      </c>
      <c r="Z224" s="41">
        <f t="shared" ca="1" si="150"/>
        <v>1</v>
      </c>
      <c r="AA224" s="34">
        <f t="shared" ca="1" si="162"/>
        <v>1</v>
      </c>
      <c r="AB224" s="43" t="str">
        <f t="shared" ca="1" si="151"/>
        <v/>
      </c>
      <c r="AC224" s="43" t="str">
        <f t="shared" ca="1" si="152"/>
        <v/>
      </c>
      <c r="AD224" s="21">
        <f t="shared" ca="1" si="153"/>
        <v>0</v>
      </c>
      <c r="AE224" s="66">
        <f t="shared" ca="1" si="154"/>
        <v>0</v>
      </c>
      <c r="AF224" s="33" t="str">
        <f t="shared" ca="1" si="131"/>
        <v>H</v>
      </c>
      <c r="AG224" s="21">
        <f ca="1">COUNTIF($AF$5:$AF224,AG$4)</f>
        <v>106</v>
      </c>
      <c r="AH224" s="21">
        <f ca="1">COUNTIF($AF$5:$AF224,AH$4)</f>
        <v>114</v>
      </c>
      <c r="AI224" s="112">
        <f t="shared" ca="1" si="143"/>
        <v>0</v>
      </c>
      <c r="AJ224" s="112">
        <f t="shared" ca="1" si="144"/>
        <v>1</v>
      </c>
      <c r="AK224" s="114" t="str">
        <f ca="1">IF($A224&lt;&gt;"",IF(AND(AK223="PB",AI224&gt;=$W$2),"Bet",IF(AK223&lt;&gt;"",AK223,IF(AND(AI224=0,MAX($AI$5:AI223)&gt;=$W$1),"PB",""))),"")</f>
        <v/>
      </c>
      <c r="AL224" s="114" t="str">
        <f ca="1">IF($A224&lt;&gt;"",IF(AND(AL223="PB",AJ224&gt;=$W$2),"Bet",IF(AL223&lt;&gt;"",AL223,IF(AND(AJ224=0,MAX($AJ$5:AJ223)&gt;=$W$1),"PB",""))),"")</f>
        <v/>
      </c>
      <c r="AM224" s="41">
        <f t="shared" ca="1" si="155"/>
        <v>1</v>
      </c>
      <c r="AN224" s="34">
        <f t="shared" ca="1" si="163"/>
        <v>1</v>
      </c>
      <c r="AO224" s="43" t="str">
        <f t="shared" ca="1" si="156"/>
        <v/>
      </c>
      <c r="AP224" s="43" t="str">
        <f t="shared" ca="1" si="157"/>
        <v/>
      </c>
      <c r="AQ224" s="21">
        <f t="shared" ca="1" si="158"/>
        <v>0</v>
      </c>
      <c r="AR224" s="66">
        <f t="shared" ca="1" si="159"/>
        <v>0</v>
      </c>
      <c r="AS224" s="89">
        <f t="shared" ca="1" si="132"/>
        <v>0</v>
      </c>
      <c r="AT224" s="34">
        <f t="shared" ca="1" si="160"/>
        <v>1</v>
      </c>
      <c r="AU224" s="24">
        <f t="shared" ca="1" si="134"/>
        <v>0</v>
      </c>
      <c r="AV224" s="17">
        <f t="shared" ca="1" si="135"/>
        <v>0</v>
      </c>
      <c r="AW224" s="44">
        <f t="shared" ca="1" si="136"/>
        <v>0</v>
      </c>
      <c r="AX224" s="15">
        <f t="shared" ca="1" si="137"/>
        <v>0</v>
      </c>
      <c r="AY224" s="44">
        <f t="shared" ca="1" si="127"/>
        <v>0</v>
      </c>
      <c r="AZ224" s="40"/>
      <c r="BA224" s="40"/>
      <c r="BB224" s="40"/>
      <c r="BC224" s="40"/>
      <c r="BD224" s="40"/>
      <c r="BE224" s="40"/>
      <c r="BF224" s="40"/>
      <c r="BG224" s="40"/>
      <c r="BH224" s="40"/>
      <c r="BI224" s="40"/>
      <c r="BJ224" s="40"/>
      <c r="BK224" s="40"/>
      <c r="BL224" s="40"/>
      <c r="BM224" s="40"/>
      <c r="BN224" s="40"/>
      <c r="BO224" s="40"/>
      <c r="BP224" s="40"/>
      <c r="BQ224" s="40"/>
      <c r="BR224" s="40"/>
      <c r="BS224" s="40"/>
      <c r="BT224" s="40"/>
      <c r="BU224" s="40"/>
      <c r="BV224" s="40"/>
      <c r="BW224" s="40"/>
      <c r="BX224" s="40"/>
      <c r="BY224" s="40"/>
      <c r="BZ224" s="40"/>
      <c r="CA224" s="40"/>
      <c r="CB224" s="40"/>
      <c r="CC224" s="40"/>
      <c r="CD224" s="40"/>
      <c r="CE224" s="40"/>
      <c r="CF224" s="40"/>
      <c r="CG224" s="40"/>
      <c r="CH224" s="40"/>
      <c r="CI224" s="40"/>
      <c r="CJ224" s="40"/>
      <c r="CK224" s="40"/>
      <c r="CL224" s="40"/>
      <c r="CM224" s="40"/>
      <c r="CN224" s="40"/>
      <c r="CO224" s="40"/>
      <c r="CP224" s="40"/>
      <c r="CQ224" s="40"/>
      <c r="CR224" s="40"/>
      <c r="CS224" s="40"/>
      <c r="CT224" s="40"/>
      <c r="CU224" s="40"/>
      <c r="CV224" s="40"/>
      <c r="CW224" s="40"/>
      <c r="CX224" s="40"/>
      <c r="CY224" s="40"/>
      <c r="CZ224" s="40"/>
      <c r="DA224" s="40"/>
      <c r="DB224" s="40"/>
      <c r="DC224" s="40"/>
      <c r="DD224" s="40"/>
      <c r="DE224" s="40"/>
      <c r="DF224" s="40"/>
      <c r="DG224" s="40"/>
      <c r="DH224" s="40"/>
      <c r="DI224" s="40"/>
      <c r="DJ224" s="40"/>
      <c r="DK224" s="40"/>
      <c r="DL224" s="40"/>
      <c r="DM224" s="40"/>
      <c r="DN224" s="40"/>
      <c r="DO224" s="40"/>
      <c r="DP224" s="40"/>
      <c r="DQ224" s="40"/>
      <c r="DR224" s="40"/>
      <c r="DS224" s="40"/>
      <c r="DT224" s="40"/>
      <c r="DU224" s="40"/>
      <c r="DV224" s="50" t="e">
        <f>IF(#REF!&lt;&gt;"",#REF!&amp;",","")</f>
        <v>#REF!</v>
      </c>
      <c r="DW224" s="50" t="e">
        <f>IF(#REF!&lt;&gt;"",#REF!&amp;",","")</f>
        <v>#REF!</v>
      </c>
      <c r="DX224" s="50" t="e">
        <f>IF(#REF!&lt;&gt;"",#REF!&amp;",","")</f>
        <v>#REF!</v>
      </c>
      <c r="DY224" s="50" t="e">
        <f>IF(#REF!="","",CONCATENATE(#REF!,","))</f>
        <v>#REF!</v>
      </c>
      <c r="DZ224" s="50" t="e">
        <f>IF(#REF!="","",CONCATENATE(#REF!,","))</f>
        <v>#REF!</v>
      </c>
      <c r="EA224" s="50" t="e">
        <f>IF(#REF!="","",CONCATENATE(#REF!,","))</f>
        <v>#REF!</v>
      </c>
      <c r="EB224" s="52" t="e">
        <f>IF(#REF!&lt;&gt;"",#REF!&amp;",","")</f>
        <v>#REF!</v>
      </c>
      <c r="EC224" s="52" t="e">
        <f>IF(#REF!&lt;&gt;"",#REF!&amp;",","")</f>
        <v>#REF!</v>
      </c>
      <c r="ED224" s="52" t="e">
        <f>IF(#REF!&lt;&gt;"",#REF!&amp;",","")</f>
        <v>#REF!</v>
      </c>
      <c r="EE224" s="52" t="e">
        <f>IF(#REF!="","",CONCATENATE(#REF!,","))</f>
        <v>#REF!</v>
      </c>
      <c r="EF224" s="52" t="e">
        <f>IF(#REF!="","",CONCATENATE(#REF!,","))</f>
        <v>#REF!</v>
      </c>
      <c r="EG224" s="52" t="e">
        <f>IF(#REF!="","",CONCATENATE(#REF!,","))</f>
        <v>#REF!</v>
      </c>
      <c r="EK224" s="36"/>
      <c r="EW224" s="88">
        <f t="shared" ca="1" si="138"/>
        <v>16</v>
      </c>
    </row>
    <row r="225" spans="1:153" ht="15">
      <c r="A225" s="88">
        <f t="shared" ca="1" si="133"/>
        <v>22</v>
      </c>
      <c r="B225" s="21" t="str">
        <f t="shared" ca="1" si="128"/>
        <v>DB</v>
      </c>
      <c r="C225" s="7" t="str">
        <f t="shared" ca="1" si="124"/>
        <v/>
      </c>
      <c r="D225" s="34">
        <f t="shared" ca="1" si="125"/>
        <v>0</v>
      </c>
      <c r="E225" s="7" t="str">
        <f t="shared" si="126"/>
        <v/>
      </c>
      <c r="F225" s="33" t="str">
        <f t="shared" ca="1" si="129"/>
        <v>B</v>
      </c>
      <c r="G225" s="21">
        <f ca="1">COUNTIF($F$5:$F225,G$4)</f>
        <v>109</v>
      </c>
      <c r="H225" s="21">
        <f ca="1">COUNTIF($F$5:$F225,H$4)</f>
        <v>112</v>
      </c>
      <c r="I225" s="112">
        <f t="shared" ca="1" si="139"/>
        <v>1</v>
      </c>
      <c r="J225" s="112">
        <f t="shared" ca="1" si="140"/>
        <v>0</v>
      </c>
      <c r="K225" s="114" t="str">
        <f ca="1">IF($A225&lt;&gt;"",IF(AND(K224="PB",I225&gt;=$W$2),"Bet",IF(K224&lt;&gt;"",K224,IF(AND(I225=0,MAX(I$5:$I224)&gt;=$W$1),"PB",""))),"")</f>
        <v/>
      </c>
      <c r="L225" s="114" t="str">
        <f ca="1">IF($A225&lt;&gt;"",IF(AND(L224="PB",J225&gt;=$W$2),"Bet",IF(L224&lt;&gt;"",L224,IF(AND(J225=0,MAX(J$5:$J224)&gt;=$W$1),"PB",""))),"")</f>
        <v/>
      </c>
      <c r="M225" s="41">
        <f t="shared" ca="1" si="145"/>
        <v>1</v>
      </c>
      <c r="N225" s="34">
        <f t="shared" ca="1" si="161"/>
        <v>1</v>
      </c>
      <c r="O225" s="43" t="str">
        <f t="shared" ca="1" si="146"/>
        <v/>
      </c>
      <c r="P225" s="43" t="str">
        <f t="shared" ca="1" si="147"/>
        <v/>
      </c>
      <c r="Q225" s="21">
        <f t="shared" ca="1" si="148"/>
        <v>0</v>
      </c>
      <c r="R225" s="66">
        <f t="shared" ca="1" si="149"/>
        <v>0</v>
      </c>
      <c r="S225" s="33" t="str">
        <f t="shared" ca="1" si="130"/>
        <v>E</v>
      </c>
      <c r="T225" s="21">
        <f ca="1">COUNTIF($S$5:$S225,T$4)</f>
        <v>118</v>
      </c>
      <c r="U225" s="21">
        <f ca="1">COUNTIF($S$5:$S225,U$4)</f>
        <v>103</v>
      </c>
      <c r="V225" s="112">
        <f t="shared" ca="1" si="141"/>
        <v>0</v>
      </c>
      <c r="W225" s="112">
        <f t="shared" ca="1" si="142"/>
        <v>5</v>
      </c>
      <c r="X225" s="114" t="str">
        <f ca="1">IF($A225&lt;&gt;"",IF(AND(X224="PB",V225&gt;=$W$2),"Bet",IF(X224&lt;&gt;"",X224,IF(AND(V225=0,MAX($V$5:V224)&gt;=$W$1),"PB",""))),"")</f>
        <v/>
      </c>
      <c r="Y225" s="114" t="str">
        <f ca="1">IF($A225&lt;&gt;"",IF(AND(Y224="PB",W225&gt;=$W$2),"Bet",IF(Y224&lt;&gt;"",Y224,IF(AND(W225=0,MAX($W$5:W224)&gt;=$W$1),"PB",""))),"")</f>
        <v/>
      </c>
      <c r="Z225" s="41">
        <f t="shared" ca="1" si="150"/>
        <v>1</v>
      </c>
      <c r="AA225" s="34">
        <f t="shared" ca="1" si="162"/>
        <v>1</v>
      </c>
      <c r="AB225" s="43" t="str">
        <f t="shared" ca="1" si="151"/>
        <v/>
      </c>
      <c r="AC225" s="43" t="str">
        <f t="shared" ca="1" si="152"/>
        <v/>
      </c>
      <c r="AD225" s="21">
        <f t="shared" ca="1" si="153"/>
        <v>0</v>
      </c>
      <c r="AE225" s="66">
        <f t="shared" ca="1" si="154"/>
        <v>0</v>
      </c>
      <c r="AF225" s="33" t="str">
        <f t="shared" ca="1" si="131"/>
        <v>H</v>
      </c>
      <c r="AG225" s="21">
        <f ca="1">COUNTIF($AF$5:$AF225,AG$4)</f>
        <v>107</v>
      </c>
      <c r="AH225" s="21">
        <f ca="1">COUNTIF($AF$5:$AF225,AH$4)</f>
        <v>114</v>
      </c>
      <c r="AI225" s="112">
        <f t="shared" ca="1" si="143"/>
        <v>0</v>
      </c>
      <c r="AJ225" s="112">
        <f t="shared" ca="1" si="144"/>
        <v>2</v>
      </c>
      <c r="AK225" s="114" t="str">
        <f ca="1">IF($A225&lt;&gt;"",IF(AND(AK224="PB",AI225&gt;=$W$2),"Bet",IF(AK224&lt;&gt;"",AK224,IF(AND(AI225=0,MAX($AI$5:AI224)&gt;=$W$1),"PB",""))),"")</f>
        <v/>
      </c>
      <c r="AL225" s="114" t="str">
        <f ca="1">IF($A225&lt;&gt;"",IF(AND(AL224="PB",AJ225&gt;=$W$2),"Bet",IF(AL224&lt;&gt;"",AL224,IF(AND(AJ225=0,MAX($AJ$5:AJ224)&gt;=$W$1),"PB",""))),"")</f>
        <v/>
      </c>
      <c r="AM225" s="41">
        <f t="shared" ca="1" si="155"/>
        <v>1</v>
      </c>
      <c r="AN225" s="34">
        <f t="shared" ca="1" si="163"/>
        <v>1</v>
      </c>
      <c r="AO225" s="43" t="str">
        <f t="shared" ca="1" si="156"/>
        <v/>
      </c>
      <c r="AP225" s="43" t="str">
        <f t="shared" ca="1" si="157"/>
        <v/>
      </c>
      <c r="AQ225" s="21">
        <f t="shared" ca="1" si="158"/>
        <v>0</v>
      </c>
      <c r="AR225" s="66">
        <f t="shared" ca="1" si="159"/>
        <v>0</v>
      </c>
      <c r="AS225" s="89">
        <f t="shared" ca="1" si="132"/>
        <v>0</v>
      </c>
      <c r="AT225" s="34">
        <f t="shared" ca="1" si="160"/>
        <v>1</v>
      </c>
      <c r="AU225" s="24">
        <f t="shared" ca="1" si="134"/>
        <v>0</v>
      </c>
      <c r="AV225" s="17">
        <f t="shared" ca="1" si="135"/>
        <v>0</v>
      </c>
      <c r="AW225" s="44">
        <f t="shared" ca="1" si="136"/>
        <v>0</v>
      </c>
      <c r="AX225" s="15">
        <f t="shared" ca="1" si="137"/>
        <v>0</v>
      </c>
      <c r="AY225" s="44">
        <f t="shared" ca="1" si="127"/>
        <v>0</v>
      </c>
      <c r="AZ225" s="40"/>
      <c r="BA225" s="40"/>
      <c r="BB225" s="40"/>
      <c r="BC225" s="40"/>
      <c r="BD225" s="40"/>
      <c r="BE225" s="40"/>
      <c r="BF225" s="40"/>
      <c r="BG225" s="40"/>
      <c r="BH225" s="40"/>
      <c r="BI225" s="40"/>
      <c r="BJ225" s="40"/>
      <c r="BK225" s="40"/>
      <c r="BL225" s="40"/>
      <c r="BM225" s="40"/>
      <c r="BN225" s="40"/>
      <c r="BO225" s="40"/>
      <c r="BP225" s="40"/>
      <c r="BQ225" s="40"/>
      <c r="BR225" s="40"/>
      <c r="BS225" s="40"/>
      <c r="BT225" s="40"/>
      <c r="BU225" s="40"/>
      <c r="BV225" s="40"/>
      <c r="BW225" s="40"/>
      <c r="BX225" s="40"/>
      <c r="BY225" s="40"/>
      <c r="BZ225" s="40"/>
      <c r="CA225" s="40"/>
      <c r="CB225" s="40"/>
      <c r="CC225" s="40"/>
      <c r="CD225" s="40"/>
      <c r="CE225" s="40"/>
      <c r="CF225" s="40"/>
      <c r="CG225" s="40"/>
      <c r="CH225" s="40"/>
      <c r="CI225" s="40"/>
      <c r="CJ225" s="40"/>
      <c r="CK225" s="40"/>
      <c r="CL225" s="40"/>
      <c r="CM225" s="40"/>
      <c r="CN225" s="40"/>
      <c r="CO225" s="40"/>
      <c r="CP225" s="40"/>
      <c r="CQ225" s="40"/>
      <c r="CR225" s="40"/>
      <c r="CS225" s="40"/>
      <c r="CT225" s="40"/>
      <c r="CU225" s="40"/>
      <c r="CV225" s="40"/>
      <c r="CW225" s="40"/>
      <c r="CX225" s="40"/>
      <c r="CY225" s="40"/>
      <c r="CZ225" s="40"/>
      <c r="DA225" s="40"/>
      <c r="DB225" s="40"/>
      <c r="DC225" s="40"/>
      <c r="DD225" s="40"/>
      <c r="DE225" s="40"/>
      <c r="DF225" s="40"/>
      <c r="DG225" s="40"/>
      <c r="DH225" s="40"/>
      <c r="DI225" s="40"/>
      <c r="DJ225" s="40"/>
      <c r="DK225" s="40"/>
      <c r="DL225" s="40"/>
      <c r="DM225" s="40"/>
      <c r="DN225" s="40"/>
      <c r="DO225" s="40"/>
      <c r="DP225" s="40"/>
      <c r="DQ225" s="40"/>
      <c r="DR225" s="40"/>
      <c r="DS225" s="40"/>
      <c r="DT225" s="40"/>
      <c r="DU225" s="40"/>
      <c r="DV225" s="50" t="e">
        <f>IF(#REF!&lt;&gt;"",#REF!&amp;",","")</f>
        <v>#REF!</v>
      </c>
      <c r="DW225" s="50" t="e">
        <f>IF(#REF!&lt;&gt;"",#REF!&amp;",","")</f>
        <v>#REF!</v>
      </c>
      <c r="DX225" s="50" t="e">
        <f>IF(#REF!&lt;&gt;"",#REF!&amp;",","")</f>
        <v>#REF!</v>
      </c>
      <c r="DY225" s="50" t="e">
        <f>IF(#REF!="","",CONCATENATE(#REF!,","))</f>
        <v>#REF!</v>
      </c>
      <c r="DZ225" s="50" t="e">
        <f>IF(#REF!="","",CONCATENATE(#REF!,","))</f>
        <v>#REF!</v>
      </c>
      <c r="EA225" s="50" t="e">
        <f>IF(#REF!="","",CONCATENATE(#REF!,","))</f>
        <v>#REF!</v>
      </c>
      <c r="EB225" s="52" t="e">
        <f>IF(#REF!&lt;&gt;"",#REF!&amp;",","")</f>
        <v>#REF!</v>
      </c>
      <c r="EC225" s="52" t="e">
        <f>IF(#REF!&lt;&gt;"",#REF!&amp;",","")</f>
        <v>#REF!</v>
      </c>
      <c r="ED225" s="52" t="e">
        <f>IF(#REF!&lt;&gt;"",#REF!&amp;",","")</f>
        <v>#REF!</v>
      </c>
      <c r="EE225" s="52" t="e">
        <f>IF(#REF!="","",CONCATENATE(#REF!,","))</f>
        <v>#REF!</v>
      </c>
      <c r="EF225" s="52" t="e">
        <f>IF(#REF!="","",CONCATENATE(#REF!,","))</f>
        <v>#REF!</v>
      </c>
      <c r="EG225" s="52" t="e">
        <f>IF(#REF!="","",CONCATENATE(#REF!,","))</f>
        <v>#REF!</v>
      </c>
      <c r="EK225" s="36"/>
      <c r="EW225" s="88">
        <f t="shared" ca="1" si="138"/>
        <v>3</v>
      </c>
    </row>
    <row r="226" spans="1:153" ht="15">
      <c r="A226" s="88">
        <f t="shared" ca="1" si="133"/>
        <v>13</v>
      </c>
      <c r="B226" s="21" t="str">
        <f t="shared" ca="1" si="128"/>
        <v>DB</v>
      </c>
      <c r="C226" s="7" t="str">
        <f t="shared" ca="1" si="124"/>
        <v/>
      </c>
      <c r="D226" s="34">
        <f t="shared" ca="1" si="125"/>
        <v>0</v>
      </c>
      <c r="E226" s="7" t="str">
        <f t="shared" si="126"/>
        <v/>
      </c>
      <c r="F226" s="33" t="str">
        <f t="shared" ca="1" si="129"/>
        <v>B</v>
      </c>
      <c r="G226" s="21">
        <f ca="1">COUNTIF($F$5:$F226,G$4)</f>
        <v>109</v>
      </c>
      <c r="H226" s="21">
        <f ca="1">COUNTIF($F$5:$F226,H$4)</f>
        <v>113</v>
      </c>
      <c r="I226" s="112">
        <f t="shared" ca="1" si="139"/>
        <v>2</v>
      </c>
      <c r="J226" s="112">
        <f t="shared" ca="1" si="140"/>
        <v>0</v>
      </c>
      <c r="K226" s="114" t="str">
        <f ca="1">IF($A226&lt;&gt;"",IF(AND(K225="PB",I226&gt;=$W$2),"Bet",IF(K225&lt;&gt;"",K225,IF(AND(I226=0,MAX(I$5:$I225)&gt;=$W$1),"PB",""))),"")</f>
        <v/>
      </c>
      <c r="L226" s="114" t="str">
        <f ca="1">IF($A226&lt;&gt;"",IF(AND(L225="PB",J226&gt;=$W$2),"Bet",IF(L225&lt;&gt;"",L225,IF(AND(J226=0,MAX(J$5:$J225)&gt;=$W$1),"PB",""))),"")</f>
        <v/>
      </c>
      <c r="M226" s="41">
        <f t="shared" ca="1" si="145"/>
        <v>1</v>
      </c>
      <c r="N226" s="34">
        <f t="shared" ca="1" si="161"/>
        <v>1</v>
      </c>
      <c r="O226" s="43" t="str">
        <f t="shared" ca="1" si="146"/>
        <v/>
      </c>
      <c r="P226" s="43" t="str">
        <f t="shared" ca="1" si="147"/>
        <v/>
      </c>
      <c r="Q226" s="21">
        <f t="shared" ca="1" si="148"/>
        <v>0</v>
      </c>
      <c r="R226" s="66">
        <f t="shared" ca="1" si="149"/>
        <v>0</v>
      </c>
      <c r="S226" s="33" t="str">
        <f t="shared" ca="1" si="130"/>
        <v>O</v>
      </c>
      <c r="T226" s="21">
        <f ca="1">COUNTIF($S$5:$S226,T$4)</f>
        <v>118</v>
      </c>
      <c r="U226" s="21">
        <f ca="1">COUNTIF($S$5:$S226,U$4)</f>
        <v>104</v>
      </c>
      <c r="V226" s="112">
        <f t="shared" ca="1" si="141"/>
        <v>1</v>
      </c>
      <c r="W226" s="112">
        <f t="shared" ca="1" si="142"/>
        <v>0</v>
      </c>
      <c r="X226" s="114" t="str">
        <f ca="1">IF($A226&lt;&gt;"",IF(AND(X225="PB",V226&gt;=$W$2),"Bet",IF(X225&lt;&gt;"",X225,IF(AND(V226=0,MAX($V$5:V225)&gt;=$W$1),"PB",""))),"")</f>
        <v/>
      </c>
      <c r="Y226" s="114" t="str">
        <f ca="1">IF($A226&lt;&gt;"",IF(AND(Y225="PB",W226&gt;=$W$2),"Bet",IF(Y225&lt;&gt;"",Y225,IF(AND(W226=0,MAX($W$5:W225)&gt;=$W$1),"PB",""))),"")</f>
        <v/>
      </c>
      <c r="Z226" s="41">
        <f t="shared" ca="1" si="150"/>
        <v>1</v>
      </c>
      <c r="AA226" s="34">
        <f t="shared" ca="1" si="162"/>
        <v>1</v>
      </c>
      <c r="AB226" s="43" t="str">
        <f t="shared" ca="1" si="151"/>
        <v/>
      </c>
      <c r="AC226" s="43" t="str">
        <f t="shared" ca="1" si="152"/>
        <v/>
      </c>
      <c r="AD226" s="21">
        <f t="shared" ca="1" si="153"/>
        <v>0</v>
      </c>
      <c r="AE226" s="66">
        <f t="shared" ca="1" si="154"/>
        <v>0</v>
      </c>
      <c r="AF226" s="33" t="str">
        <f t="shared" ca="1" si="131"/>
        <v>L</v>
      </c>
      <c r="AG226" s="21">
        <f ca="1">COUNTIF($AF$5:$AF226,AG$4)</f>
        <v>107</v>
      </c>
      <c r="AH226" s="21">
        <f ca="1">COUNTIF($AF$5:$AF226,AH$4)</f>
        <v>115</v>
      </c>
      <c r="AI226" s="112">
        <f t="shared" ca="1" si="143"/>
        <v>1</v>
      </c>
      <c r="AJ226" s="112">
        <f t="shared" ca="1" si="144"/>
        <v>0</v>
      </c>
      <c r="AK226" s="114" t="str">
        <f ca="1">IF($A226&lt;&gt;"",IF(AND(AK225="PB",AI226&gt;=$W$2),"Bet",IF(AK225&lt;&gt;"",AK225,IF(AND(AI226=0,MAX($AI$5:AI225)&gt;=$W$1),"PB",""))),"")</f>
        <v/>
      </c>
      <c r="AL226" s="114" t="str">
        <f ca="1">IF($A226&lt;&gt;"",IF(AND(AL225="PB",AJ226&gt;=$W$2),"Bet",IF(AL225&lt;&gt;"",AL225,IF(AND(AJ226=0,MAX($AJ$5:AJ225)&gt;=$W$1),"PB",""))),"")</f>
        <v/>
      </c>
      <c r="AM226" s="41">
        <f t="shared" ca="1" si="155"/>
        <v>1</v>
      </c>
      <c r="AN226" s="34">
        <f t="shared" ca="1" si="163"/>
        <v>1</v>
      </c>
      <c r="AO226" s="43" t="str">
        <f t="shared" ca="1" si="156"/>
        <v/>
      </c>
      <c r="AP226" s="43" t="str">
        <f t="shared" ca="1" si="157"/>
        <v/>
      </c>
      <c r="AQ226" s="21">
        <f t="shared" ca="1" si="158"/>
        <v>0</v>
      </c>
      <c r="AR226" s="66">
        <f t="shared" ca="1" si="159"/>
        <v>0</v>
      </c>
      <c r="AS226" s="89">
        <f t="shared" ca="1" si="132"/>
        <v>0</v>
      </c>
      <c r="AT226" s="34">
        <f t="shared" ca="1" si="160"/>
        <v>1</v>
      </c>
      <c r="AU226" s="24">
        <f t="shared" ca="1" si="134"/>
        <v>0</v>
      </c>
      <c r="AV226" s="17">
        <f t="shared" ca="1" si="135"/>
        <v>0</v>
      </c>
      <c r="AW226" s="44">
        <f t="shared" ca="1" si="136"/>
        <v>0</v>
      </c>
      <c r="AX226" s="15">
        <f t="shared" ca="1" si="137"/>
        <v>0</v>
      </c>
      <c r="AY226" s="44">
        <f t="shared" ca="1" si="127"/>
        <v>0</v>
      </c>
      <c r="AZ226" s="40"/>
      <c r="BA226" s="40"/>
      <c r="BB226" s="40"/>
      <c r="BC226" s="40"/>
      <c r="BD226" s="40"/>
      <c r="BE226" s="40"/>
      <c r="BF226" s="40"/>
      <c r="BG226" s="40"/>
      <c r="BH226" s="40"/>
      <c r="BI226" s="40"/>
      <c r="BJ226" s="40"/>
      <c r="BK226" s="40"/>
      <c r="BL226" s="40"/>
      <c r="BM226" s="40"/>
      <c r="BN226" s="40"/>
      <c r="BO226" s="40"/>
      <c r="BP226" s="40"/>
      <c r="BQ226" s="40"/>
      <c r="BR226" s="40"/>
      <c r="BS226" s="40"/>
      <c r="BT226" s="40"/>
      <c r="BU226" s="40"/>
      <c r="BV226" s="40"/>
      <c r="BW226" s="40"/>
      <c r="BX226" s="40"/>
      <c r="BY226" s="40"/>
      <c r="BZ226" s="40"/>
      <c r="CA226" s="40"/>
      <c r="CB226" s="40"/>
      <c r="CC226" s="40"/>
      <c r="CD226" s="40"/>
      <c r="CE226" s="40"/>
      <c r="CF226" s="40"/>
      <c r="CG226" s="40"/>
      <c r="CH226" s="40"/>
      <c r="CI226" s="40"/>
      <c r="CJ226" s="40"/>
      <c r="CK226" s="40"/>
      <c r="CL226" s="40"/>
      <c r="CM226" s="40"/>
      <c r="CN226" s="40"/>
      <c r="CO226" s="40"/>
      <c r="CP226" s="40"/>
      <c r="CQ226" s="40"/>
      <c r="CR226" s="40"/>
      <c r="CS226" s="40"/>
      <c r="CT226" s="40"/>
      <c r="CU226" s="40"/>
      <c r="CV226" s="40"/>
      <c r="CW226" s="40"/>
      <c r="CX226" s="40"/>
      <c r="CY226" s="40"/>
      <c r="CZ226" s="40"/>
      <c r="DA226" s="40"/>
      <c r="DB226" s="40"/>
      <c r="DC226" s="40"/>
      <c r="DD226" s="40"/>
      <c r="DE226" s="40"/>
      <c r="DF226" s="40"/>
      <c r="DG226" s="40"/>
      <c r="DH226" s="40"/>
      <c r="DI226" s="40"/>
      <c r="DJ226" s="40"/>
      <c r="DK226" s="40"/>
      <c r="DL226" s="40"/>
      <c r="DM226" s="40"/>
      <c r="DN226" s="40"/>
      <c r="DO226" s="40"/>
      <c r="DP226" s="40"/>
      <c r="DQ226" s="40"/>
      <c r="DR226" s="40"/>
      <c r="DS226" s="40"/>
      <c r="DT226" s="40"/>
      <c r="DU226" s="40"/>
      <c r="DV226" s="50" t="e">
        <f>IF(#REF!&lt;&gt;"",#REF!&amp;",","")</f>
        <v>#REF!</v>
      </c>
      <c r="DW226" s="50" t="e">
        <f>IF(#REF!&lt;&gt;"",#REF!&amp;",","")</f>
        <v>#REF!</v>
      </c>
      <c r="DX226" s="50" t="e">
        <f>IF(#REF!&lt;&gt;"",#REF!&amp;",","")</f>
        <v>#REF!</v>
      </c>
      <c r="DY226" s="50" t="e">
        <f>IF(#REF!="","",CONCATENATE(#REF!,","))</f>
        <v>#REF!</v>
      </c>
      <c r="DZ226" s="50" t="e">
        <f>IF(#REF!="","",CONCATENATE(#REF!,","))</f>
        <v>#REF!</v>
      </c>
      <c r="EA226" s="50" t="e">
        <f>IF(#REF!="","",CONCATENATE(#REF!,","))</f>
        <v>#REF!</v>
      </c>
      <c r="EB226" s="52" t="e">
        <f>IF(#REF!&lt;&gt;"",#REF!&amp;",","")</f>
        <v>#REF!</v>
      </c>
      <c r="EC226" s="52" t="e">
        <f>IF(#REF!&lt;&gt;"",#REF!&amp;",","")</f>
        <v>#REF!</v>
      </c>
      <c r="ED226" s="52" t="e">
        <f>IF(#REF!&lt;&gt;"",#REF!&amp;",","")</f>
        <v>#REF!</v>
      </c>
      <c r="EE226" s="52" t="e">
        <f>IF(#REF!="","",CONCATENATE(#REF!,","))</f>
        <v>#REF!</v>
      </c>
      <c r="EF226" s="52" t="e">
        <f>IF(#REF!="","",CONCATENATE(#REF!,","))</f>
        <v>#REF!</v>
      </c>
      <c r="EG226" s="52" t="e">
        <f>IF(#REF!="","",CONCATENATE(#REF!,","))</f>
        <v>#REF!</v>
      </c>
      <c r="EK226" s="36"/>
      <c r="EW226" s="88">
        <f t="shared" ca="1" si="138"/>
        <v>29</v>
      </c>
    </row>
    <row r="227" spans="1:153" ht="15">
      <c r="A227" s="88">
        <f t="shared" ca="1" si="133"/>
        <v>7</v>
      </c>
      <c r="B227" s="21" t="str">
        <f t="shared" ca="1" si="128"/>
        <v>DB</v>
      </c>
      <c r="C227" s="7" t="str">
        <f t="shared" ca="1" si="124"/>
        <v/>
      </c>
      <c r="D227" s="34">
        <f t="shared" ca="1" si="125"/>
        <v>0</v>
      </c>
      <c r="E227" s="7" t="str">
        <f t="shared" si="126"/>
        <v/>
      </c>
      <c r="F227" s="33" t="str">
        <f t="shared" ca="1" si="129"/>
        <v>R</v>
      </c>
      <c r="G227" s="21">
        <f ca="1">COUNTIF($F$5:$F227,G$4)</f>
        <v>110</v>
      </c>
      <c r="H227" s="21">
        <f ca="1">COUNTIF($F$5:$F227,H$4)</f>
        <v>113</v>
      </c>
      <c r="I227" s="112">
        <f t="shared" ca="1" si="139"/>
        <v>0</v>
      </c>
      <c r="J227" s="112">
        <f t="shared" ca="1" si="140"/>
        <v>1</v>
      </c>
      <c r="K227" s="114" t="str">
        <f ca="1">IF($A227&lt;&gt;"",IF(AND(K226="PB",I227&gt;=$W$2),"Bet",IF(K226&lt;&gt;"",K226,IF(AND(I227=0,MAX(I$5:$I226)&gt;=$W$1),"PB",""))),"")</f>
        <v/>
      </c>
      <c r="L227" s="114" t="str">
        <f ca="1">IF($A227&lt;&gt;"",IF(AND(L226="PB",J227&gt;=$W$2),"Bet",IF(L226&lt;&gt;"",L226,IF(AND(J227=0,MAX(J$5:$J226)&gt;=$W$1),"PB",""))),"")</f>
        <v/>
      </c>
      <c r="M227" s="41">
        <f t="shared" ca="1" si="145"/>
        <v>1</v>
      </c>
      <c r="N227" s="34">
        <f t="shared" ca="1" si="161"/>
        <v>1</v>
      </c>
      <c r="O227" s="43" t="str">
        <f t="shared" ca="1" si="146"/>
        <v/>
      </c>
      <c r="P227" s="43" t="str">
        <f t="shared" ca="1" si="147"/>
        <v/>
      </c>
      <c r="Q227" s="21">
        <f t="shared" ca="1" si="148"/>
        <v>0</v>
      </c>
      <c r="R227" s="66">
        <f t="shared" ca="1" si="149"/>
        <v>0</v>
      </c>
      <c r="S227" s="33" t="str">
        <f t="shared" ca="1" si="130"/>
        <v>O</v>
      </c>
      <c r="T227" s="21">
        <f ca="1">COUNTIF($S$5:$S227,T$4)</f>
        <v>118</v>
      </c>
      <c r="U227" s="21">
        <f ca="1">COUNTIF($S$5:$S227,U$4)</f>
        <v>105</v>
      </c>
      <c r="V227" s="112">
        <f t="shared" ca="1" si="141"/>
        <v>2</v>
      </c>
      <c r="W227" s="112">
        <f t="shared" ca="1" si="142"/>
        <v>0</v>
      </c>
      <c r="X227" s="114" t="str">
        <f ca="1">IF($A227&lt;&gt;"",IF(AND(X226="PB",V227&gt;=$W$2),"Bet",IF(X226&lt;&gt;"",X226,IF(AND(V227=0,MAX($V$5:V226)&gt;=$W$1),"PB",""))),"")</f>
        <v/>
      </c>
      <c r="Y227" s="114" t="str">
        <f ca="1">IF($A227&lt;&gt;"",IF(AND(Y226="PB",W227&gt;=$W$2),"Bet",IF(Y226&lt;&gt;"",Y226,IF(AND(W227=0,MAX($W$5:W226)&gt;=$W$1),"PB",""))),"")</f>
        <v/>
      </c>
      <c r="Z227" s="41">
        <f t="shared" ca="1" si="150"/>
        <v>1</v>
      </c>
      <c r="AA227" s="34">
        <f t="shared" ca="1" si="162"/>
        <v>1</v>
      </c>
      <c r="AB227" s="43" t="str">
        <f t="shared" ca="1" si="151"/>
        <v/>
      </c>
      <c r="AC227" s="43" t="str">
        <f t="shared" ca="1" si="152"/>
        <v/>
      </c>
      <c r="AD227" s="21">
        <f t="shared" ca="1" si="153"/>
        <v>0</v>
      </c>
      <c r="AE227" s="66">
        <f t="shared" ca="1" si="154"/>
        <v>0</v>
      </c>
      <c r="AF227" s="33" t="str">
        <f t="shared" ca="1" si="131"/>
        <v>L</v>
      </c>
      <c r="AG227" s="21">
        <f ca="1">COUNTIF($AF$5:$AF227,AG$4)</f>
        <v>107</v>
      </c>
      <c r="AH227" s="21">
        <f ca="1">COUNTIF($AF$5:$AF227,AH$4)</f>
        <v>116</v>
      </c>
      <c r="AI227" s="112">
        <f t="shared" ca="1" si="143"/>
        <v>2</v>
      </c>
      <c r="AJ227" s="112">
        <f t="shared" ca="1" si="144"/>
        <v>0</v>
      </c>
      <c r="AK227" s="114" t="str">
        <f ca="1">IF($A227&lt;&gt;"",IF(AND(AK226="PB",AI227&gt;=$W$2),"Bet",IF(AK226&lt;&gt;"",AK226,IF(AND(AI227=0,MAX($AI$5:AI226)&gt;=$W$1),"PB",""))),"")</f>
        <v/>
      </c>
      <c r="AL227" s="114" t="str">
        <f ca="1">IF($A227&lt;&gt;"",IF(AND(AL226="PB",AJ227&gt;=$W$2),"Bet",IF(AL226&lt;&gt;"",AL226,IF(AND(AJ227=0,MAX($AJ$5:AJ226)&gt;=$W$1),"PB",""))),"")</f>
        <v/>
      </c>
      <c r="AM227" s="41">
        <f t="shared" ca="1" si="155"/>
        <v>1</v>
      </c>
      <c r="AN227" s="34">
        <f t="shared" ca="1" si="163"/>
        <v>1</v>
      </c>
      <c r="AO227" s="43" t="str">
        <f t="shared" ca="1" si="156"/>
        <v/>
      </c>
      <c r="AP227" s="43" t="str">
        <f t="shared" ca="1" si="157"/>
        <v/>
      </c>
      <c r="AQ227" s="21">
        <f t="shared" ca="1" si="158"/>
        <v>0</v>
      </c>
      <c r="AR227" s="66">
        <f t="shared" ca="1" si="159"/>
        <v>0</v>
      </c>
      <c r="AS227" s="89">
        <f t="shared" ca="1" si="132"/>
        <v>0</v>
      </c>
      <c r="AT227" s="34">
        <f t="shared" ca="1" si="160"/>
        <v>1</v>
      </c>
      <c r="AU227" s="24">
        <f t="shared" ca="1" si="134"/>
        <v>0</v>
      </c>
      <c r="AV227" s="17">
        <f t="shared" ca="1" si="135"/>
        <v>0</v>
      </c>
      <c r="AW227" s="44">
        <f t="shared" ca="1" si="136"/>
        <v>0</v>
      </c>
      <c r="AX227" s="15">
        <f t="shared" ca="1" si="137"/>
        <v>0</v>
      </c>
      <c r="AY227" s="44">
        <f t="shared" ca="1" si="127"/>
        <v>0</v>
      </c>
      <c r="AZ227" s="40"/>
      <c r="BA227" s="40"/>
      <c r="BB227" s="40"/>
      <c r="BC227" s="40"/>
      <c r="BD227" s="40"/>
      <c r="BE227" s="40"/>
      <c r="BF227" s="40"/>
      <c r="BG227" s="40"/>
      <c r="BH227" s="40"/>
      <c r="BI227" s="40"/>
      <c r="BJ227" s="40"/>
      <c r="BK227" s="40"/>
      <c r="BL227" s="40"/>
      <c r="BM227" s="40"/>
      <c r="BN227" s="40"/>
      <c r="BO227" s="40"/>
      <c r="BP227" s="40"/>
      <c r="BQ227" s="40"/>
      <c r="BR227" s="40"/>
      <c r="BS227" s="40"/>
      <c r="BT227" s="40"/>
      <c r="BU227" s="40"/>
      <c r="BV227" s="40"/>
      <c r="BW227" s="40"/>
      <c r="BX227" s="40"/>
      <c r="BY227" s="40"/>
      <c r="BZ227" s="40"/>
      <c r="CA227" s="40"/>
      <c r="CB227" s="40"/>
      <c r="CC227" s="40"/>
      <c r="CD227" s="40"/>
      <c r="CE227" s="40"/>
      <c r="CF227" s="40"/>
      <c r="CG227" s="40"/>
      <c r="CH227" s="40"/>
      <c r="CI227" s="40"/>
      <c r="CJ227" s="40"/>
      <c r="CK227" s="40"/>
      <c r="CL227" s="40"/>
      <c r="CM227" s="40"/>
      <c r="CN227" s="40"/>
      <c r="CO227" s="40"/>
      <c r="CP227" s="40"/>
      <c r="CQ227" s="40"/>
      <c r="CR227" s="40"/>
      <c r="CS227" s="40"/>
      <c r="CT227" s="40"/>
      <c r="CU227" s="40"/>
      <c r="CV227" s="40"/>
      <c r="CW227" s="40"/>
      <c r="CX227" s="40"/>
      <c r="CY227" s="40"/>
      <c r="CZ227" s="40"/>
      <c r="DA227" s="40"/>
      <c r="DB227" s="40"/>
      <c r="DC227" s="40"/>
      <c r="DD227" s="40"/>
      <c r="DE227" s="40"/>
      <c r="DF227" s="40"/>
      <c r="DG227" s="40"/>
      <c r="DH227" s="40"/>
      <c r="DI227" s="40"/>
      <c r="DJ227" s="40"/>
      <c r="DK227" s="40"/>
      <c r="DL227" s="40"/>
      <c r="DM227" s="40"/>
      <c r="DN227" s="40"/>
      <c r="DO227" s="40"/>
      <c r="DP227" s="40"/>
      <c r="DQ227" s="40"/>
      <c r="DR227" s="40"/>
      <c r="DS227" s="40"/>
      <c r="DT227" s="40"/>
      <c r="DU227" s="40"/>
      <c r="DV227" s="50" t="e">
        <f>IF(#REF!&lt;&gt;"",#REF!&amp;",","")</f>
        <v>#REF!</v>
      </c>
      <c r="DW227" s="50" t="e">
        <f>IF(#REF!&lt;&gt;"",#REF!&amp;",","")</f>
        <v>#REF!</v>
      </c>
      <c r="DX227" s="50" t="e">
        <f>IF(#REF!&lt;&gt;"",#REF!&amp;",","")</f>
        <v>#REF!</v>
      </c>
      <c r="DY227" s="50" t="e">
        <f>IF(#REF!="","",CONCATENATE(#REF!,","))</f>
        <v>#REF!</v>
      </c>
      <c r="DZ227" s="50" t="e">
        <f>IF(#REF!="","",CONCATENATE(#REF!,","))</f>
        <v>#REF!</v>
      </c>
      <c r="EA227" s="50" t="e">
        <f>IF(#REF!="","",CONCATENATE(#REF!,","))</f>
        <v>#REF!</v>
      </c>
      <c r="EB227" s="52" t="e">
        <f>IF(#REF!&lt;&gt;"",#REF!&amp;",","")</f>
        <v>#REF!</v>
      </c>
      <c r="EC227" s="52" t="e">
        <f>IF(#REF!&lt;&gt;"",#REF!&amp;",","")</f>
        <v>#REF!</v>
      </c>
      <c r="ED227" s="52" t="e">
        <f>IF(#REF!&lt;&gt;"",#REF!&amp;",","")</f>
        <v>#REF!</v>
      </c>
      <c r="EE227" s="52" t="e">
        <f>IF(#REF!="","",CONCATENATE(#REF!,","))</f>
        <v>#REF!</v>
      </c>
      <c r="EF227" s="52" t="e">
        <f>IF(#REF!="","",CONCATENATE(#REF!,","))</f>
        <v>#REF!</v>
      </c>
      <c r="EG227" s="52" t="e">
        <f>IF(#REF!="","",CONCATENATE(#REF!,","))</f>
        <v>#REF!</v>
      </c>
      <c r="EK227" s="36"/>
      <c r="EW227" s="88">
        <f t="shared" ca="1" si="138"/>
        <v>31</v>
      </c>
    </row>
    <row r="228" spans="1:153" ht="15">
      <c r="A228" s="88">
        <f t="shared" ca="1" si="133"/>
        <v>32</v>
      </c>
      <c r="B228" s="21" t="str">
        <f t="shared" ca="1" si="128"/>
        <v>DB</v>
      </c>
      <c r="C228" s="7" t="str">
        <f t="shared" ca="1" si="124"/>
        <v/>
      </c>
      <c r="D228" s="34">
        <f t="shared" ca="1" si="125"/>
        <v>0</v>
      </c>
      <c r="E228" s="7" t="str">
        <f t="shared" si="126"/>
        <v/>
      </c>
      <c r="F228" s="33" t="str">
        <f t="shared" ca="1" si="129"/>
        <v>R</v>
      </c>
      <c r="G228" s="21">
        <f ca="1">COUNTIF($F$5:$F228,G$4)</f>
        <v>111</v>
      </c>
      <c r="H228" s="21">
        <f ca="1">COUNTIF($F$5:$F228,H$4)</f>
        <v>113</v>
      </c>
      <c r="I228" s="112">
        <f t="shared" ca="1" si="139"/>
        <v>0</v>
      </c>
      <c r="J228" s="112">
        <f t="shared" ca="1" si="140"/>
        <v>2</v>
      </c>
      <c r="K228" s="114" t="str">
        <f ca="1">IF($A228&lt;&gt;"",IF(AND(K227="PB",I228&gt;=$W$2),"Bet",IF(K227&lt;&gt;"",K227,IF(AND(I228=0,MAX(I$5:$I227)&gt;=$W$1),"PB",""))),"")</f>
        <v/>
      </c>
      <c r="L228" s="114" t="str">
        <f ca="1">IF($A228&lt;&gt;"",IF(AND(L227="PB",J228&gt;=$W$2),"Bet",IF(L227&lt;&gt;"",L227,IF(AND(J228=0,MAX(J$5:$J227)&gt;=$W$1),"PB",""))),"")</f>
        <v/>
      </c>
      <c r="M228" s="41">
        <f t="shared" ca="1" si="145"/>
        <v>1</v>
      </c>
      <c r="N228" s="34">
        <f t="shared" ca="1" si="161"/>
        <v>1</v>
      </c>
      <c r="O228" s="43" t="str">
        <f t="shared" ca="1" si="146"/>
        <v/>
      </c>
      <c r="P228" s="43" t="str">
        <f t="shared" ca="1" si="147"/>
        <v/>
      </c>
      <c r="Q228" s="21">
        <f t="shared" ca="1" si="148"/>
        <v>0</v>
      </c>
      <c r="R228" s="66">
        <f t="shared" ca="1" si="149"/>
        <v>0</v>
      </c>
      <c r="S228" s="33" t="str">
        <f t="shared" ca="1" si="130"/>
        <v>E</v>
      </c>
      <c r="T228" s="21">
        <f ca="1">COUNTIF($S$5:$S228,T$4)</f>
        <v>119</v>
      </c>
      <c r="U228" s="21">
        <f ca="1">COUNTIF($S$5:$S228,U$4)</f>
        <v>105</v>
      </c>
      <c r="V228" s="112">
        <f t="shared" ca="1" si="141"/>
        <v>0</v>
      </c>
      <c r="W228" s="112">
        <f t="shared" ca="1" si="142"/>
        <v>1</v>
      </c>
      <c r="X228" s="114" t="str">
        <f ca="1">IF($A228&lt;&gt;"",IF(AND(X227="PB",V228&gt;=$W$2),"Bet",IF(X227&lt;&gt;"",X227,IF(AND(V228=0,MAX($V$5:V227)&gt;=$W$1),"PB",""))),"")</f>
        <v/>
      </c>
      <c r="Y228" s="114" t="str">
        <f ca="1">IF($A228&lt;&gt;"",IF(AND(Y227="PB",W228&gt;=$W$2),"Bet",IF(Y227&lt;&gt;"",Y227,IF(AND(W228=0,MAX($W$5:W227)&gt;=$W$1),"PB",""))),"")</f>
        <v/>
      </c>
      <c r="Z228" s="41">
        <f t="shared" ca="1" si="150"/>
        <v>1</v>
      </c>
      <c r="AA228" s="34">
        <f t="shared" ca="1" si="162"/>
        <v>1</v>
      </c>
      <c r="AB228" s="43" t="str">
        <f t="shared" ca="1" si="151"/>
        <v/>
      </c>
      <c r="AC228" s="43" t="str">
        <f t="shared" ca="1" si="152"/>
        <v/>
      </c>
      <c r="AD228" s="21">
        <f t="shared" ca="1" si="153"/>
        <v>0</v>
      </c>
      <c r="AE228" s="66">
        <f t="shared" ca="1" si="154"/>
        <v>0</v>
      </c>
      <c r="AF228" s="33" t="str">
        <f t="shared" ca="1" si="131"/>
        <v>H</v>
      </c>
      <c r="AG228" s="21">
        <f ca="1">COUNTIF($AF$5:$AF228,AG$4)</f>
        <v>108</v>
      </c>
      <c r="AH228" s="21">
        <f ca="1">COUNTIF($AF$5:$AF228,AH$4)</f>
        <v>116</v>
      </c>
      <c r="AI228" s="112">
        <f t="shared" ca="1" si="143"/>
        <v>0</v>
      </c>
      <c r="AJ228" s="112">
        <f t="shared" ca="1" si="144"/>
        <v>1</v>
      </c>
      <c r="AK228" s="114" t="str">
        <f ca="1">IF($A228&lt;&gt;"",IF(AND(AK227="PB",AI228&gt;=$W$2),"Bet",IF(AK227&lt;&gt;"",AK227,IF(AND(AI228=0,MAX($AI$5:AI227)&gt;=$W$1),"PB",""))),"")</f>
        <v/>
      </c>
      <c r="AL228" s="114" t="str">
        <f ca="1">IF($A228&lt;&gt;"",IF(AND(AL227="PB",AJ228&gt;=$W$2),"Bet",IF(AL227&lt;&gt;"",AL227,IF(AND(AJ228=0,MAX($AJ$5:AJ227)&gt;=$W$1),"PB",""))),"")</f>
        <v/>
      </c>
      <c r="AM228" s="41">
        <f t="shared" ca="1" si="155"/>
        <v>1</v>
      </c>
      <c r="AN228" s="34">
        <f t="shared" ca="1" si="163"/>
        <v>1</v>
      </c>
      <c r="AO228" s="43" t="str">
        <f t="shared" ca="1" si="156"/>
        <v/>
      </c>
      <c r="AP228" s="43" t="str">
        <f t="shared" ca="1" si="157"/>
        <v/>
      </c>
      <c r="AQ228" s="21">
        <f t="shared" ca="1" si="158"/>
        <v>0</v>
      </c>
      <c r="AR228" s="66">
        <f t="shared" ca="1" si="159"/>
        <v>0</v>
      </c>
      <c r="AS228" s="89">
        <f t="shared" ca="1" si="132"/>
        <v>0</v>
      </c>
      <c r="AT228" s="34">
        <f t="shared" ca="1" si="160"/>
        <v>1</v>
      </c>
      <c r="AU228" s="24">
        <f t="shared" ca="1" si="134"/>
        <v>0</v>
      </c>
      <c r="AV228" s="17">
        <f t="shared" ca="1" si="135"/>
        <v>0</v>
      </c>
      <c r="AW228" s="44">
        <f t="shared" ca="1" si="136"/>
        <v>0</v>
      </c>
      <c r="AX228" s="15">
        <f t="shared" ca="1" si="137"/>
        <v>0</v>
      </c>
      <c r="AY228" s="44">
        <f t="shared" ca="1" si="127"/>
        <v>0</v>
      </c>
      <c r="AZ228" s="40"/>
      <c r="BA228" s="40"/>
      <c r="BB228" s="40"/>
      <c r="BC228" s="40"/>
      <c r="BD228" s="40"/>
      <c r="BE228" s="40"/>
      <c r="BF228" s="40"/>
      <c r="BG228" s="40"/>
      <c r="BH228" s="40"/>
      <c r="BI228" s="40"/>
      <c r="BJ228" s="40"/>
      <c r="BK228" s="40"/>
      <c r="BL228" s="40"/>
      <c r="BM228" s="40"/>
      <c r="BN228" s="40"/>
      <c r="BO228" s="40"/>
      <c r="BP228" s="40"/>
      <c r="BQ228" s="40"/>
      <c r="BR228" s="40"/>
      <c r="BS228" s="40"/>
      <c r="BT228" s="40"/>
      <c r="BU228" s="40"/>
      <c r="BV228" s="40"/>
      <c r="BW228" s="40"/>
      <c r="BX228" s="40"/>
      <c r="BY228" s="40"/>
      <c r="BZ228" s="40"/>
      <c r="CA228" s="40"/>
      <c r="CB228" s="40"/>
      <c r="CC228" s="40"/>
      <c r="CD228" s="40"/>
      <c r="CE228" s="40"/>
      <c r="CF228" s="40"/>
      <c r="CG228" s="40"/>
      <c r="CH228" s="40"/>
      <c r="CI228" s="40"/>
      <c r="CJ228" s="40"/>
      <c r="CK228" s="40"/>
      <c r="CL228" s="40"/>
      <c r="CM228" s="40"/>
      <c r="CN228" s="40"/>
      <c r="CO228" s="40"/>
      <c r="CP228" s="40"/>
      <c r="CQ228" s="40"/>
      <c r="CR228" s="40"/>
      <c r="CS228" s="40"/>
      <c r="CT228" s="40"/>
      <c r="CU228" s="40"/>
      <c r="CV228" s="40"/>
      <c r="CW228" s="40"/>
      <c r="CX228" s="40"/>
      <c r="CY228" s="40"/>
      <c r="CZ228" s="40"/>
      <c r="DA228" s="40"/>
      <c r="DB228" s="40"/>
      <c r="DC228" s="40"/>
      <c r="DD228" s="40"/>
      <c r="DE228" s="40"/>
      <c r="DF228" s="40"/>
      <c r="DG228" s="40"/>
      <c r="DH228" s="40"/>
      <c r="DI228" s="40"/>
      <c r="DJ228" s="40"/>
      <c r="DK228" s="40"/>
      <c r="DL228" s="40"/>
      <c r="DM228" s="40"/>
      <c r="DN228" s="40"/>
      <c r="DO228" s="40"/>
      <c r="DP228" s="40"/>
      <c r="DQ228" s="40"/>
      <c r="DR228" s="40"/>
      <c r="DS228" s="40"/>
      <c r="DT228" s="40"/>
      <c r="DU228" s="40"/>
      <c r="DV228" s="50" t="e">
        <f>IF(#REF!&lt;&gt;"",#REF!&amp;",","")</f>
        <v>#REF!</v>
      </c>
      <c r="DW228" s="50" t="e">
        <f>IF(#REF!&lt;&gt;"",#REF!&amp;",","")</f>
        <v>#REF!</v>
      </c>
      <c r="DX228" s="50" t="e">
        <f>IF(#REF!&lt;&gt;"",#REF!&amp;",","")</f>
        <v>#REF!</v>
      </c>
      <c r="DY228" s="50" t="e">
        <f>IF(#REF!="","",CONCATENATE(#REF!,","))</f>
        <v>#REF!</v>
      </c>
      <c r="DZ228" s="50" t="e">
        <f>IF(#REF!="","",CONCATENATE(#REF!,","))</f>
        <v>#REF!</v>
      </c>
      <c r="EA228" s="50" t="e">
        <f>IF(#REF!="","",CONCATENATE(#REF!,","))</f>
        <v>#REF!</v>
      </c>
      <c r="EB228" s="52" t="e">
        <f>IF(#REF!&lt;&gt;"",#REF!&amp;",","")</f>
        <v>#REF!</v>
      </c>
      <c r="EC228" s="52" t="e">
        <f>IF(#REF!&lt;&gt;"",#REF!&amp;",","")</f>
        <v>#REF!</v>
      </c>
      <c r="ED228" s="52" t="e">
        <f>IF(#REF!&lt;&gt;"",#REF!&amp;",","")</f>
        <v>#REF!</v>
      </c>
      <c r="EE228" s="52" t="e">
        <f>IF(#REF!="","",CONCATENATE(#REF!,","))</f>
        <v>#REF!</v>
      </c>
      <c r="EF228" s="52" t="e">
        <f>IF(#REF!="","",CONCATENATE(#REF!,","))</f>
        <v>#REF!</v>
      </c>
      <c r="EG228" s="52" t="e">
        <f>IF(#REF!="","",CONCATENATE(#REF!,","))</f>
        <v>#REF!</v>
      </c>
      <c r="EK228" s="36"/>
      <c r="EW228" s="88">
        <f t="shared" ca="1" si="138"/>
        <v>9</v>
      </c>
    </row>
    <row r="229" spans="1:153" ht="15">
      <c r="A229" s="88">
        <f t="shared" ca="1" si="133"/>
        <v>34</v>
      </c>
      <c r="B229" s="21" t="str">
        <f t="shared" ca="1" si="128"/>
        <v>DB</v>
      </c>
      <c r="C229" s="7" t="str">
        <f t="shared" ca="1" si="124"/>
        <v/>
      </c>
      <c r="D229" s="34">
        <f t="shared" ca="1" si="125"/>
        <v>0</v>
      </c>
      <c r="E229" s="7" t="str">
        <f t="shared" si="126"/>
        <v/>
      </c>
      <c r="F229" s="33" t="str">
        <f t="shared" ca="1" si="129"/>
        <v>R</v>
      </c>
      <c r="G229" s="21">
        <f ca="1">COUNTIF($F$5:$F229,G$4)</f>
        <v>112</v>
      </c>
      <c r="H229" s="21">
        <f ca="1">COUNTIF($F$5:$F229,H$4)</f>
        <v>113</v>
      </c>
      <c r="I229" s="112">
        <f t="shared" ca="1" si="139"/>
        <v>0</v>
      </c>
      <c r="J229" s="112">
        <f t="shared" ca="1" si="140"/>
        <v>3</v>
      </c>
      <c r="K229" s="114" t="str">
        <f ca="1">IF($A229&lt;&gt;"",IF(AND(K228="PB",I229&gt;=$W$2),"Bet",IF(K228&lt;&gt;"",K228,IF(AND(I229=0,MAX(I$5:$I228)&gt;=$W$1),"PB",""))),"")</f>
        <v/>
      </c>
      <c r="L229" s="114" t="str">
        <f ca="1">IF($A229&lt;&gt;"",IF(AND(L228="PB",J229&gt;=$W$2),"Bet",IF(L228&lt;&gt;"",L228,IF(AND(J229=0,MAX(J$5:$J228)&gt;=$W$1),"PB",""))),"")</f>
        <v/>
      </c>
      <c r="M229" s="41">
        <f t="shared" ca="1" si="145"/>
        <v>1</v>
      </c>
      <c r="N229" s="34">
        <f t="shared" ca="1" si="161"/>
        <v>1</v>
      </c>
      <c r="O229" s="43" t="str">
        <f t="shared" ca="1" si="146"/>
        <v/>
      </c>
      <c r="P229" s="43" t="str">
        <f t="shared" ca="1" si="147"/>
        <v/>
      </c>
      <c r="Q229" s="21">
        <f t="shared" ca="1" si="148"/>
        <v>0</v>
      </c>
      <c r="R229" s="66">
        <f t="shared" ca="1" si="149"/>
        <v>0</v>
      </c>
      <c r="S229" s="33" t="str">
        <f t="shared" ca="1" si="130"/>
        <v>E</v>
      </c>
      <c r="T229" s="21">
        <f ca="1">COUNTIF($S$5:$S229,T$4)</f>
        <v>120</v>
      </c>
      <c r="U229" s="21">
        <f ca="1">COUNTIF($S$5:$S229,U$4)</f>
        <v>105</v>
      </c>
      <c r="V229" s="112">
        <f t="shared" ca="1" si="141"/>
        <v>0</v>
      </c>
      <c r="W229" s="112">
        <f t="shared" ca="1" si="142"/>
        <v>2</v>
      </c>
      <c r="X229" s="114" t="str">
        <f ca="1">IF($A229&lt;&gt;"",IF(AND(X228="PB",V229&gt;=$W$2),"Bet",IF(X228&lt;&gt;"",X228,IF(AND(V229=0,MAX($V$5:V228)&gt;=$W$1),"PB",""))),"")</f>
        <v/>
      </c>
      <c r="Y229" s="114" t="str">
        <f ca="1">IF($A229&lt;&gt;"",IF(AND(Y228="PB",W229&gt;=$W$2),"Bet",IF(Y228&lt;&gt;"",Y228,IF(AND(W229=0,MAX($W$5:W228)&gt;=$W$1),"PB",""))),"")</f>
        <v/>
      </c>
      <c r="Z229" s="41">
        <f t="shared" ca="1" si="150"/>
        <v>1</v>
      </c>
      <c r="AA229" s="34">
        <f t="shared" ca="1" si="162"/>
        <v>1</v>
      </c>
      <c r="AB229" s="43" t="str">
        <f t="shared" ca="1" si="151"/>
        <v/>
      </c>
      <c r="AC229" s="43" t="str">
        <f t="shared" ca="1" si="152"/>
        <v/>
      </c>
      <c r="AD229" s="21">
        <f t="shared" ca="1" si="153"/>
        <v>0</v>
      </c>
      <c r="AE229" s="66">
        <f t="shared" ca="1" si="154"/>
        <v>0</v>
      </c>
      <c r="AF229" s="33" t="str">
        <f t="shared" ca="1" si="131"/>
        <v>H</v>
      </c>
      <c r="AG229" s="21">
        <f ca="1">COUNTIF($AF$5:$AF229,AG$4)</f>
        <v>109</v>
      </c>
      <c r="AH229" s="21">
        <f ca="1">COUNTIF($AF$5:$AF229,AH$4)</f>
        <v>116</v>
      </c>
      <c r="AI229" s="112">
        <f t="shared" ca="1" si="143"/>
        <v>0</v>
      </c>
      <c r="AJ229" s="112">
        <f t="shared" ca="1" si="144"/>
        <v>2</v>
      </c>
      <c r="AK229" s="114" t="str">
        <f ca="1">IF($A229&lt;&gt;"",IF(AND(AK228="PB",AI229&gt;=$W$2),"Bet",IF(AK228&lt;&gt;"",AK228,IF(AND(AI229=0,MAX($AI$5:AI228)&gt;=$W$1),"PB",""))),"")</f>
        <v/>
      </c>
      <c r="AL229" s="114" t="str">
        <f ca="1">IF($A229&lt;&gt;"",IF(AND(AL228="PB",AJ229&gt;=$W$2),"Bet",IF(AL228&lt;&gt;"",AL228,IF(AND(AJ229=0,MAX($AJ$5:AJ228)&gt;=$W$1),"PB",""))),"")</f>
        <v/>
      </c>
      <c r="AM229" s="41">
        <f t="shared" ca="1" si="155"/>
        <v>1</v>
      </c>
      <c r="AN229" s="34">
        <f t="shared" ca="1" si="163"/>
        <v>1</v>
      </c>
      <c r="AO229" s="43" t="str">
        <f t="shared" ca="1" si="156"/>
        <v/>
      </c>
      <c r="AP229" s="43" t="str">
        <f t="shared" ca="1" si="157"/>
        <v/>
      </c>
      <c r="AQ229" s="21">
        <f t="shared" ca="1" si="158"/>
        <v>0</v>
      </c>
      <c r="AR229" s="66">
        <f t="shared" ca="1" si="159"/>
        <v>0</v>
      </c>
      <c r="AS229" s="89">
        <f t="shared" ca="1" si="132"/>
        <v>0</v>
      </c>
      <c r="AT229" s="34">
        <f t="shared" ca="1" si="160"/>
        <v>1</v>
      </c>
      <c r="AU229" s="24">
        <f t="shared" ca="1" si="134"/>
        <v>0</v>
      </c>
      <c r="AV229" s="17">
        <f t="shared" ca="1" si="135"/>
        <v>0</v>
      </c>
      <c r="AW229" s="44">
        <f t="shared" ca="1" si="136"/>
        <v>0</v>
      </c>
      <c r="AX229" s="15">
        <f t="shared" ca="1" si="137"/>
        <v>0</v>
      </c>
      <c r="AY229" s="44">
        <f t="shared" ca="1" si="127"/>
        <v>0</v>
      </c>
      <c r="AZ229" s="40"/>
      <c r="BA229" s="40"/>
      <c r="BB229" s="40"/>
      <c r="BC229" s="40"/>
      <c r="BD229" s="40"/>
      <c r="BE229" s="40"/>
      <c r="BF229" s="40"/>
      <c r="BG229" s="40"/>
      <c r="BH229" s="40"/>
      <c r="BI229" s="40"/>
      <c r="BJ229" s="40"/>
      <c r="BK229" s="40"/>
      <c r="BL229" s="40"/>
      <c r="BM229" s="40"/>
      <c r="BN229" s="40"/>
      <c r="BO229" s="40"/>
      <c r="BP229" s="40"/>
      <c r="BQ229" s="40"/>
      <c r="BR229" s="40"/>
      <c r="BS229" s="40"/>
      <c r="BT229" s="40"/>
      <c r="BU229" s="40"/>
      <c r="BV229" s="40"/>
      <c r="BW229" s="40"/>
      <c r="BX229" s="40"/>
      <c r="BY229" s="40"/>
      <c r="BZ229" s="40"/>
      <c r="CA229" s="40"/>
      <c r="CB229" s="40"/>
      <c r="CC229" s="40"/>
      <c r="CD229" s="40"/>
      <c r="CE229" s="40"/>
      <c r="CF229" s="40"/>
      <c r="CG229" s="40"/>
      <c r="CH229" s="40"/>
      <c r="CI229" s="40"/>
      <c r="CJ229" s="40"/>
      <c r="CK229" s="40"/>
      <c r="CL229" s="40"/>
      <c r="CM229" s="40"/>
      <c r="CN229" s="40"/>
      <c r="CO229" s="40"/>
      <c r="CP229" s="40"/>
      <c r="CQ229" s="40"/>
      <c r="CR229" s="40"/>
      <c r="CS229" s="40"/>
      <c r="CT229" s="40"/>
      <c r="CU229" s="40"/>
      <c r="CV229" s="40"/>
      <c r="CW229" s="40"/>
      <c r="CX229" s="40"/>
      <c r="CY229" s="40"/>
      <c r="CZ229" s="40"/>
      <c r="DA229" s="40"/>
      <c r="DB229" s="40"/>
      <c r="DC229" s="40"/>
      <c r="DD229" s="40"/>
      <c r="DE229" s="40"/>
      <c r="DF229" s="40"/>
      <c r="DG229" s="40"/>
      <c r="DH229" s="40"/>
      <c r="DI229" s="40"/>
      <c r="DJ229" s="40"/>
      <c r="DK229" s="40"/>
      <c r="DL229" s="40"/>
      <c r="DM229" s="40"/>
      <c r="DN229" s="40"/>
      <c r="DO229" s="40"/>
      <c r="DP229" s="40"/>
      <c r="DQ229" s="40"/>
      <c r="DR229" s="40"/>
      <c r="DS229" s="40"/>
      <c r="DT229" s="40"/>
      <c r="DU229" s="40"/>
      <c r="DV229" s="50" t="e">
        <f>IF(#REF!&lt;&gt;"",#REF!&amp;",","")</f>
        <v>#REF!</v>
      </c>
      <c r="DW229" s="50" t="e">
        <f>IF(#REF!&lt;&gt;"",#REF!&amp;",","")</f>
        <v>#REF!</v>
      </c>
      <c r="DX229" s="50" t="e">
        <f>IF(#REF!&lt;&gt;"",#REF!&amp;",","")</f>
        <v>#REF!</v>
      </c>
      <c r="DY229" s="50" t="e">
        <f>IF(#REF!="","",CONCATENATE(#REF!,","))</f>
        <v>#REF!</v>
      </c>
      <c r="DZ229" s="50" t="e">
        <f>IF(#REF!="","",CONCATENATE(#REF!,","))</f>
        <v>#REF!</v>
      </c>
      <c r="EA229" s="50" t="e">
        <f>IF(#REF!="","",CONCATENATE(#REF!,","))</f>
        <v>#REF!</v>
      </c>
      <c r="EB229" s="52" t="e">
        <f>IF(#REF!&lt;&gt;"",#REF!&amp;",","")</f>
        <v>#REF!</v>
      </c>
      <c r="EC229" s="52" t="e">
        <f>IF(#REF!&lt;&gt;"",#REF!&amp;",","")</f>
        <v>#REF!</v>
      </c>
      <c r="ED229" s="52" t="e">
        <f>IF(#REF!&lt;&gt;"",#REF!&amp;",","")</f>
        <v>#REF!</v>
      </c>
      <c r="EE229" s="52" t="e">
        <f>IF(#REF!="","",CONCATENATE(#REF!,","))</f>
        <v>#REF!</v>
      </c>
      <c r="EF229" s="52" t="e">
        <f>IF(#REF!="","",CONCATENATE(#REF!,","))</f>
        <v>#REF!</v>
      </c>
      <c r="EG229" s="52" t="e">
        <f>IF(#REF!="","",CONCATENATE(#REF!,","))</f>
        <v>#REF!</v>
      </c>
      <c r="EK229" s="36"/>
      <c r="EW229" s="88">
        <f t="shared" ca="1" si="138"/>
        <v>31</v>
      </c>
    </row>
    <row r="230" spans="1:153" ht="15">
      <c r="A230" s="88">
        <f t="shared" ca="1" si="133"/>
        <v>14</v>
      </c>
      <c r="B230" s="21" t="str">
        <f t="shared" ca="1" si="128"/>
        <v>DB</v>
      </c>
      <c r="C230" s="7" t="str">
        <f t="shared" ca="1" si="124"/>
        <v/>
      </c>
      <c r="D230" s="34">
        <f t="shared" ca="1" si="125"/>
        <v>0</v>
      </c>
      <c r="E230" s="7" t="str">
        <f t="shared" si="126"/>
        <v/>
      </c>
      <c r="F230" s="33" t="str">
        <f t="shared" ca="1" si="129"/>
        <v>R</v>
      </c>
      <c r="G230" s="21">
        <f ca="1">COUNTIF($F$5:$F230,G$4)</f>
        <v>113</v>
      </c>
      <c r="H230" s="21">
        <f ca="1">COUNTIF($F$5:$F230,H$4)</f>
        <v>113</v>
      </c>
      <c r="I230" s="112">
        <f t="shared" ca="1" si="139"/>
        <v>0</v>
      </c>
      <c r="J230" s="112">
        <f t="shared" ca="1" si="140"/>
        <v>4</v>
      </c>
      <c r="K230" s="114" t="str">
        <f ca="1">IF($A230&lt;&gt;"",IF(AND(K229="PB",I230&gt;=$W$2),"Bet",IF(K229&lt;&gt;"",K229,IF(AND(I230=0,MAX(I$5:$I229)&gt;=$W$1),"PB",""))),"")</f>
        <v/>
      </c>
      <c r="L230" s="114" t="str">
        <f ca="1">IF($A230&lt;&gt;"",IF(AND(L229="PB",J230&gt;=$W$2),"Bet",IF(L229&lt;&gt;"",L229,IF(AND(J230=0,MAX(J$5:$J229)&gt;=$W$1),"PB",""))),"")</f>
        <v/>
      </c>
      <c r="M230" s="41">
        <f t="shared" ca="1" si="145"/>
        <v>1</v>
      </c>
      <c r="N230" s="34">
        <f t="shared" ca="1" si="161"/>
        <v>1</v>
      </c>
      <c r="O230" s="43" t="str">
        <f t="shared" ca="1" si="146"/>
        <v/>
      </c>
      <c r="P230" s="43" t="str">
        <f t="shared" ca="1" si="147"/>
        <v/>
      </c>
      <c r="Q230" s="21">
        <f t="shared" ca="1" si="148"/>
        <v>0</v>
      </c>
      <c r="R230" s="66">
        <f t="shared" ca="1" si="149"/>
        <v>0</v>
      </c>
      <c r="S230" s="33" t="str">
        <f t="shared" ca="1" si="130"/>
        <v>E</v>
      </c>
      <c r="T230" s="21">
        <f ca="1">COUNTIF($S$5:$S230,T$4)</f>
        <v>121</v>
      </c>
      <c r="U230" s="21">
        <f ca="1">COUNTIF($S$5:$S230,U$4)</f>
        <v>105</v>
      </c>
      <c r="V230" s="112">
        <f t="shared" ca="1" si="141"/>
        <v>0</v>
      </c>
      <c r="W230" s="112">
        <f t="shared" ca="1" si="142"/>
        <v>3</v>
      </c>
      <c r="X230" s="114" t="str">
        <f ca="1">IF($A230&lt;&gt;"",IF(AND(X229="PB",V230&gt;=$W$2),"Bet",IF(X229&lt;&gt;"",X229,IF(AND(V230=0,MAX($V$5:V229)&gt;=$W$1),"PB",""))),"")</f>
        <v/>
      </c>
      <c r="Y230" s="114" t="str">
        <f ca="1">IF($A230&lt;&gt;"",IF(AND(Y229="PB",W230&gt;=$W$2),"Bet",IF(Y229&lt;&gt;"",Y229,IF(AND(W230=0,MAX($W$5:W229)&gt;=$W$1),"PB",""))),"")</f>
        <v/>
      </c>
      <c r="Z230" s="41">
        <f t="shared" ca="1" si="150"/>
        <v>1</v>
      </c>
      <c r="AA230" s="34">
        <f t="shared" ca="1" si="162"/>
        <v>1</v>
      </c>
      <c r="AB230" s="43" t="str">
        <f t="shared" ca="1" si="151"/>
        <v/>
      </c>
      <c r="AC230" s="43" t="str">
        <f t="shared" ca="1" si="152"/>
        <v/>
      </c>
      <c r="AD230" s="21">
        <f t="shared" ca="1" si="153"/>
        <v>0</v>
      </c>
      <c r="AE230" s="66">
        <f t="shared" ca="1" si="154"/>
        <v>0</v>
      </c>
      <c r="AF230" s="33" t="str">
        <f t="shared" ca="1" si="131"/>
        <v>L</v>
      </c>
      <c r="AG230" s="21">
        <f ca="1">COUNTIF($AF$5:$AF230,AG$4)</f>
        <v>109</v>
      </c>
      <c r="AH230" s="21">
        <f ca="1">COUNTIF($AF$5:$AF230,AH$4)</f>
        <v>117</v>
      </c>
      <c r="AI230" s="112">
        <f t="shared" ca="1" si="143"/>
        <v>1</v>
      </c>
      <c r="AJ230" s="112">
        <f t="shared" ca="1" si="144"/>
        <v>0</v>
      </c>
      <c r="AK230" s="114" t="str">
        <f ca="1">IF($A230&lt;&gt;"",IF(AND(AK229="PB",AI230&gt;=$W$2),"Bet",IF(AK229&lt;&gt;"",AK229,IF(AND(AI230=0,MAX($AI$5:AI229)&gt;=$W$1),"PB",""))),"")</f>
        <v/>
      </c>
      <c r="AL230" s="114" t="str">
        <f ca="1">IF($A230&lt;&gt;"",IF(AND(AL229="PB",AJ230&gt;=$W$2),"Bet",IF(AL229&lt;&gt;"",AL229,IF(AND(AJ230=0,MAX($AJ$5:AJ229)&gt;=$W$1),"PB",""))),"")</f>
        <v/>
      </c>
      <c r="AM230" s="41">
        <f t="shared" ca="1" si="155"/>
        <v>1</v>
      </c>
      <c r="AN230" s="34">
        <f t="shared" ca="1" si="163"/>
        <v>1</v>
      </c>
      <c r="AO230" s="43" t="str">
        <f t="shared" ca="1" si="156"/>
        <v/>
      </c>
      <c r="AP230" s="43" t="str">
        <f t="shared" ca="1" si="157"/>
        <v/>
      </c>
      <c r="AQ230" s="21">
        <f t="shared" ca="1" si="158"/>
        <v>0</v>
      </c>
      <c r="AR230" s="66">
        <f t="shared" ca="1" si="159"/>
        <v>0</v>
      </c>
      <c r="AS230" s="89">
        <f t="shared" ca="1" si="132"/>
        <v>0</v>
      </c>
      <c r="AT230" s="34">
        <f t="shared" ca="1" si="160"/>
        <v>1</v>
      </c>
      <c r="AU230" s="24">
        <f t="shared" ca="1" si="134"/>
        <v>0</v>
      </c>
      <c r="AV230" s="17">
        <f t="shared" ca="1" si="135"/>
        <v>0</v>
      </c>
      <c r="AW230" s="44">
        <f t="shared" ca="1" si="136"/>
        <v>0</v>
      </c>
      <c r="AX230" s="15">
        <f t="shared" ca="1" si="137"/>
        <v>0</v>
      </c>
      <c r="AY230" s="44">
        <f t="shared" ca="1" si="127"/>
        <v>0</v>
      </c>
      <c r="AZ230" s="40"/>
      <c r="BA230" s="40"/>
      <c r="BB230" s="40"/>
      <c r="BC230" s="40"/>
      <c r="BD230" s="40"/>
      <c r="BE230" s="40"/>
      <c r="BF230" s="40"/>
      <c r="BG230" s="40"/>
      <c r="BH230" s="40"/>
      <c r="BI230" s="40"/>
      <c r="BJ230" s="40"/>
      <c r="BK230" s="40"/>
      <c r="BL230" s="40"/>
      <c r="BM230" s="40"/>
      <c r="BN230" s="40"/>
      <c r="BO230" s="40"/>
      <c r="BP230" s="40"/>
      <c r="BQ230" s="40"/>
      <c r="BR230" s="40"/>
      <c r="BS230" s="40"/>
      <c r="BT230" s="40"/>
      <c r="BU230" s="40"/>
      <c r="BV230" s="40"/>
      <c r="BW230" s="40"/>
      <c r="BX230" s="40"/>
      <c r="BY230" s="40"/>
      <c r="BZ230" s="40"/>
      <c r="CA230" s="40"/>
      <c r="CB230" s="40"/>
      <c r="CC230" s="40"/>
      <c r="CD230" s="40"/>
      <c r="CE230" s="40"/>
      <c r="CF230" s="40"/>
      <c r="CG230" s="40"/>
      <c r="CH230" s="40"/>
      <c r="CI230" s="40"/>
      <c r="CJ230" s="40"/>
      <c r="CK230" s="40"/>
      <c r="CL230" s="40"/>
      <c r="CM230" s="40"/>
      <c r="CN230" s="40"/>
      <c r="CO230" s="40"/>
      <c r="CP230" s="40"/>
      <c r="CQ230" s="40"/>
      <c r="CR230" s="40"/>
      <c r="CS230" s="40"/>
      <c r="CT230" s="40"/>
      <c r="CU230" s="40"/>
      <c r="CV230" s="40"/>
      <c r="CW230" s="40"/>
      <c r="CX230" s="40"/>
      <c r="CY230" s="40"/>
      <c r="CZ230" s="40"/>
      <c r="DA230" s="40"/>
      <c r="DB230" s="40"/>
      <c r="DC230" s="40"/>
      <c r="DD230" s="40"/>
      <c r="DE230" s="40"/>
      <c r="DF230" s="40"/>
      <c r="DG230" s="40"/>
      <c r="DH230" s="40"/>
      <c r="DI230" s="40"/>
      <c r="DJ230" s="40"/>
      <c r="DK230" s="40"/>
      <c r="DL230" s="40"/>
      <c r="DM230" s="40"/>
      <c r="DN230" s="40"/>
      <c r="DO230" s="40"/>
      <c r="DP230" s="40"/>
      <c r="DQ230" s="40"/>
      <c r="DR230" s="40"/>
      <c r="DS230" s="40"/>
      <c r="DT230" s="40"/>
      <c r="DU230" s="40"/>
      <c r="DV230" s="50" t="e">
        <f>IF(#REF!&lt;&gt;"",#REF!&amp;",","")</f>
        <v>#REF!</v>
      </c>
      <c r="DW230" s="50" t="e">
        <f>IF(#REF!&lt;&gt;"",#REF!&amp;",","")</f>
        <v>#REF!</v>
      </c>
      <c r="DX230" s="50" t="e">
        <f>IF(#REF!&lt;&gt;"",#REF!&amp;",","")</f>
        <v>#REF!</v>
      </c>
      <c r="DY230" s="50" t="e">
        <f>IF(#REF!="","",CONCATENATE(#REF!,","))</f>
        <v>#REF!</v>
      </c>
      <c r="DZ230" s="50" t="e">
        <f>IF(#REF!="","",CONCATENATE(#REF!,","))</f>
        <v>#REF!</v>
      </c>
      <c r="EA230" s="50" t="e">
        <f>IF(#REF!="","",CONCATENATE(#REF!,","))</f>
        <v>#REF!</v>
      </c>
      <c r="EB230" s="52" t="e">
        <f>IF(#REF!&lt;&gt;"",#REF!&amp;",","")</f>
        <v>#REF!</v>
      </c>
      <c r="EC230" s="52" t="e">
        <f>IF(#REF!&lt;&gt;"",#REF!&amp;",","")</f>
        <v>#REF!</v>
      </c>
      <c r="ED230" s="52" t="e">
        <f>IF(#REF!&lt;&gt;"",#REF!&amp;",","")</f>
        <v>#REF!</v>
      </c>
      <c r="EE230" s="52" t="e">
        <f>IF(#REF!="","",CONCATENATE(#REF!,","))</f>
        <v>#REF!</v>
      </c>
      <c r="EF230" s="52" t="e">
        <f>IF(#REF!="","",CONCATENATE(#REF!,","))</f>
        <v>#REF!</v>
      </c>
      <c r="EG230" s="52" t="e">
        <f>IF(#REF!="","",CONCATENATE(#REF!,","))</f>
        <v>#REF!</v>
      </c>
      <c r="EK230" s="36"/>
      <c r="EW230" s="88">
        <f t="shared" ca="1" si="138"/>
        <v>23</v>
      </c>
    </row>
    <row r="231" spans="1:153" ht="15">
      <c r="A231" s="88">
        <f t="shared" ca="1" si="133"/>
        <v>0</v>
      </c>
      <c r="B231" s="21" t="str">
        <f t="shared" ca="1" si="128"/>
        <v>DB</v>
      </c>
      <c r="C231" s="7" t="str">
        <f t="shared" ca="1" si="124"/>
        <v/>
      </c>
      <c r="D231" s="34">
        <f t="shared" ca="1" si="125"/>
        <v>0</v>
      </c>
      <c r="E231" s="7" t="str">
        <f t="shared" si="126"/>
        <v/>
      </c>
      <c r="F231" s="33" t="str">
        <f t="shared" ca="1" si="129"/>
        <v>R</v>
      </c>
      <c r="G231" s="21">
        <f ca="1">COUNTIF($F$5:$F231,G$4)</f>
        <v>114</v>
      </c>
      <c r="H231" s="21">
        <f ca="1">COUNTIF($F$5:$F231,H$4)</f>
        <v>113</v>
      </c>
      <c r="I231" s="112">
        <f t="shared" ca="1" si="139"/>
        <v>0</v>
      </c>
      <c r="J231" s="112">
        <f t="shared" ca="1" si="140"/>
        <v>0</v>
      </c>
      <c r="K231" s="114" t="str">
        <f ca="1">IF($A231&lt;&gt;"",IF(AND(K230="PB",I231&gt;=$W$2),"Bet",IF(K230&lt;&gt;"",K230,IF(AND(I231=0,MAX(I$5:$I230)&gt;=$W$1),"PB",""))),"")</f>
        <v/>
      </c>
      <c r="L231" s="114" t="str">
        <f ca="1">IF($A231&lt;&gt;"",IF(AND(L230="PB",J231&gt;=$W$2),"Bet",IF(L230&lt;&gt;"",L230,IF(AND(J231=0,MAX(J$5:$J230)&gt;=$W$1),"PB",""))),"")</f>
        <v/>
      </c>
      <c r="M231" s="41">
        <f t="shared" ca="1" si="145"/>
        <v>1</v>
      </c>
      <c r="N231" s="34">
        <f t="shared" ca="1" si="161"/>
        <v>1</v>
      </c>
      <c r="O231" s="43" t="str">
        <f t="shared" ca="1" si="146"/>
        <v/>
      </c>
      <c r="P231" s="43" t="str">
        <f t="shared" ca="1" si="147"/>
        <v/>
      </c>
      <c r="Q231" s="21">
        <f t="shared" ca="1" si="148"/>
        <v>0</v>
      </c>
      <c r="R231" s="66">
        <f t="shared" ca="1" si="149"/>
        <v>0</v>
      </c>
      <c r="S231" s="33" t="str">
        <f t="shared" ca="1" si="130"/>
        <v>E</v>
      </c>
      <c r="T231" s="21">
        <f ca="1">COUNTIF($S$5:$S231,T$4)</f>
        <v>122</v>
      </c>
      <c r="U231" s="21">
        <f ca="1">COUNTIF($S$5:$S231,U$4)</f>
        <v>105</v>
      </c>
      <c r="V231" s="112">
        <f t="shared" ca="1" si="141"/>
        <v>0</v>
      </c>
      <c r="W231" s="112">
        <f t="shared" ca="1" si="142"/>
        <v>0</v>
      </c>
      <c r="X231" s="114" t="str">
        <f ca="1">IF($A231&lt;&gt;"",IF(AND(X230="PB",V231&gt;=$W$2),"Bet",IF(X230&lt;&gt;"",X230,IF(AND(V231=0,MAX($V$5:V230)&gt;=$W$1),"PB",""))),"")</f>
        <v/>
      </c>
      <c r="Y231" s="114" t="str">
        <f ca="1">IF($A231&lt;&gt;"",IF(AND(Y230="PB",W231&gt;=$W$2),"Bet",IF(Y230&lt;&gt;"",Y230,IF(AND(W231=0,MAX($W$5:W230)&gt;=$W$1),"PB",""))),"")</f>
        <v/>
      </c>
      <c r="Z231" s="41">
        <f t="shared" ca="1" si="150"/>
        <v>1</v>
      </c>
      <c r="AA231" s="34">
        <f t="shared" ca="1" si="162"/>
        <v>1</v>
      </c>
      <c r="AB231" s="43" t="str">
        <f t="shared" ca="1" si="151"/>
        <v/>
      </c>
      <c r="AC231" s="43" t="str">
        <f t="shared" ca="1" si="152"/>
        <v/>
      </c>
      <c r="AD231" s="21">
        <f t="shared" ca="1" si="153"/>
        <v>0</v>
      </c>
      <c r="AE231" s="66">
        <f t="shared" ca="1" si="154"/>
        <v>0</v>
      </c>
      <c r="AF231" s="33" t="str">
        <f t="shared" ca="1" si="131"/>
        <v>L</v>
      </c>
      <c r="AG231" s="21">
        <f ca="1">COUNTIF($AF$5:$AF231,AG$4)</f>
        <v>109</v>
      </c>
      <c r="AH231" s="21">
        <f ca="1">COUNTIF($AF$5:$AF231,AH$4)</f>
        <v>118</v>
      </c>
      <c r="AI231" s="112">
        <f t="shared" ca="1" si="143"/>
        <v>0</v>
      </c>
      <c r="AJ231" s="112">
        <f t="shared" ca="1" si="144"/>
        <v>0</v>
      </c>
      <c r="AK231" s="114" t="str">
        <f ca="1">IF($A231&lt;&gt;"",IF(AND(AK230="PB",AI231&gt;=$W$2),"Bet",IF(AK230&lt;&gt;"",AK230,IF(AND(AI231=0,MAX($AI$5:AI230)&gt;=$W$1),"PB",""))),"")</f>
        <v/>
      </c>
      <c r="AL231" s="114" t="str">
        <f ca="1">IF($A231&lt;&gt;"",IF(AND(AL230="PB",AJ231&gt;=$W$2),"Bet",IF(AL230&lt;&gt;"",AL230,IF(AND(AJ231=0,MAX($AJ$5:AJ230)&gt;=$W$1),"PB",""))),"")</f>
        <v/>
      </c>
      <c r="AM231" s="41">
        <f t="shared" ca="1" si="155"/>
        <v>1</v>
      </c>
      <c r="AN231" s="34">
        <f t="shared" ca="1" si="163"/>
        <v>1</v>
      </c>
      <c r="AO231" s="43" t="str">
        <f t="shared" ca="1" si="156"/>
        <v/>
      </c>
      <c r="AP231" s="43" t="str">
        <f t="shared" ca="1" si="157"/>
        <v/>
      </c>
      <c r="AQ231" s="21">
        <f t="shared" ca="1" si="158"/>
        <v>0</v>
      </c>
      <c r="AR231" s="66">
        <f t="shared" ca="1" si="159"/>
        <v>0</v>
      </c>
      <c r="AS231" s="89">
        <f t="shared" ca="1" si="132"/>
        <v>0</v>
      </c>
      <c r="AT231" s="34">
        <f t="shared" ca="1" si="160"/>
        <v>1</v>
      </c>
      <c r="AU231" s="24">
        <f t="shared" ca="1" si="134"/>
        <v>0</v>
      </c>
      <c r="AV231" s="17">
        <f t="shared" ca="1" si="135"/>
        <v>0</v>
      </c>
      <c r="AW231" s="44">
        <f t="shared" ca="1" si="136"/>
        <v>0</v>
      </c>
      <c r="AX231" s="15">
        <f t="shared" ca="1" si="137"/>
        <v>0</v>
      </c>
      <c r="AY231" s="44">
        <f t="shared" ca="1" si="127"/>
        <v>0</v>
      </c>
      <c r="AZ231" s="40"/>
      <c r="BA231" s="40"/>
      <c r="BB231" s="40"/>
      <c r="BC231" s="40"/>
      <c r="BD231" s="40"/>
      <c r="BE231" s="40"/>
      <c r="BF231" s="40"/>
      <c r="BG231" s="40"/>
      <c r="BH231" s="40"/>
      <c r="BI231" s="40"/>
      <c r="BJ231" s="40"/>
      <c r="BK231" s="40"/>
      <c r="BL231" s="40"/>
      <c r="BM231" s="40"/>
      <c r="BN231" s="40"/>
      <c r="BO231" s="40"/>
      <c r="BP231" s="40"/>
      <c r="BQ231" s="40"/>
      <c r="BR231" s="40"/>
      <c r="BS231" s="40"/>
      <c r="BT231" s="40"/>
      <c r="BU231" s="40"/>
      <c r="BV231" s="40"/>
      <c r="BW231" s="40"/>
      <c r="BX231" s="40"/>
      <c r="BY231" s="40"/>
      <c r="BZ231" s="40"/>
      <c r="CA231" s="40"/>
      <c r="CB231" s="40"/>
      <c r="CC231" s="40"/>
      <c r="CD231" s="40"/>
      <c r="CE231" s="40"/>
      <c r="CF231" s="40"/>
      <c r="CG231" s="40"/>
      <c r="CH231" s="40"/>
      <c r="CI231" s="40"/>
      <c r="CJ231" s="40"/>
      <c r="CK231" s="40"/>
      <c r="CL231" s="40"/>
      <c r="CM231" s="40"/>
      <c r="CN231" s="40"/>
      <c r="CO231" s="40"/>
      <c r="CP231" s="40"/>
      <c r="CQ231" s="40"/>
      <c r="CR231" s="40"/>
      <c r="CS231" s="40"/>
      <c r="CT231" s="40"/>
      <c r="CU231" s="40"/>
      <c r="CV231" s="40"/>
      <c r="CW231" s="40"/>
      <c r="CX231" s="40"/>
      <c r="CY231" s="40"/>
      <c r="CZ231" s="40"/>
      <c r="DA231" s="40"/>
      <c r="DB231" s="40"/>
      <c r="DC231" s="40"/>
      <c r="DD231" s="40"/>
      <c r="DE231" s="40"/>
      <c r="DF231" s="40"/>
      <c r="DG231" s="40"/>
      <c r="DH231" s="40"/>
      <c r="DI231" s="40"/>
      <c r="DJ231" s="40"/>
      <c r="DK231" s="40"/>
      <c r="DL231" s="40"/>
      <c r="DM231" s="40"/>
      <c r="DN231" s="40"/>
      <c r="DO231" s="40"/>
      <c r="DP231" s="40"/>
      <c r="DQ231" s="40"/>
      <c r="DR231" s="40"/>
      <c r="DS231" s="40"/>
      <c r="DT231" s="40"/>
      <c r="DU231" s="40"/>
      <c r="DV231" s="50" t="e">
        <f>IF(#REF!&lt;&gt;"",#REF!&amp;",","")</f>
        <v>#REF!</v>
      </c>
      <c r="DW231" s="50" t="e">
        <f>IF(#REF!&lt;&gt;"",#REF!&amp;",","")</f>
        <v>#REF!</v>
      </c>
      <c r="DX231" s="50" t="e">
        <f>IF(#REF!&lt;&gt;"",#REF!&amp;",","")</f>
        <v>#REF!</v>
      </c>
      <c r="DY231" s="50" t="e">
        <f>IF(#REF!="","",CONCATENATE(#REF!,","))</f>
        <v>#REF!</v>
      </c>
      <c r="DZ231" s="50" t="e">
        <f>IF(#REF!="","",CONCATENATE(#REF!,","))</f>
        <v>#REF!</v>
      </c>
      <c r="EA231" s="50" t="e">
        <f>IF(#REF!="","",CONCATENATE(#REF!,","))</f>
        <v>#REF!</v>
      </c>
      <c r="EB231" s="52" t="e">
        <f>IF(#REF!&lt;&gt;"",#REF!&amp;",","")</f>
        <v>#REF!</v>
      </c>
      <c r="EC231" s="52" t="e">
        <f>IF(#REF!&lt;&gt;"",#REF!&amp;",","")</f>
        <v>#REF!</v>
      </c>
      <c r="ED231" s="52" t="e">
        <f>IF(#REF!&lt;&gt;"",#REF!&amp;",","")</f>
        <v>#REF!</v>
      </c>
      <c r="EE231" s="52" t="e">
        <f>IF(#REF!="","",CONCATENATE(#REF!,","))</f>
        <v>#REF!</v>
      </c>
      <c r="EF231" s="52" t="e">
        <f>IF(#REF!="","",CONCATENATE(#REF!,","))</f>
        <v>#REF!</v>
      </c>
      <c r="EG231" s="52" t="e">
        <f>IF(#REF!="","",CONCATENATE(#REF!,","))</f>
        <v>#REF!</v>
      </c>
      <c r="EK231" s="36"/>
      <c r="EW231" s="88">
        <f t="shared" ca="1" si="138"/>
        <v>22</v>
      </c>
    </row>
    <row r="232" spans="1:153" ht="15">
      <c r="A232" s="88">
        <f t="shared" ca="1" si="133"/>
        <v>11</v>
      </c>
      <c r="B232" s="21" t="str">
        <f t="shared" ca="1" si="128"/>
        <v>DB</v>
      </c>
      <c r="C232" s="7" t="str">
        <f t="shared" ca="1" si="124"/>
        <v/>
      </c>
      <c r="D232" s="34">
        <f t="shared" ca="1" si="125"/>
        <v>0</v>
      </c>
      <c r="E232" s="7" t="str">
        <f t="shared" si="126"/>
        <v/>
      </c>
      <c r="F232" s="33" t="str">
        <f t="shared" ca="1" si="129"/>
        <v>B</v>
      </c>
      <c r="G232" s="21">
        <f ca="1">COUNTIF($F$5:$F232,G$4)</f>
        <v>114</v>
      </c>
      <c r="H232" s="21">
        <f ca="1">COUNTIF($F$5:$F232,H$4)</f>
        <v>114</v>
      </c>
      <c r="I232" s="112">
        <f t="shared" ca="1" si="139"/>
        <v>1</v>
      </c>
      <c r="J232" s="112">
        <f t="shared" ca="1" si="140"/>
        <v>0</v>
      </c>
      <c r="K232" s="114" t="str">
        <f ca="1">IF($A232&lt;&gt;"",IF(AND(K231="PB",I232&gt;=$W$2),"Bet",IF(K231&lt;&gt;"",K231,IF(AND(I232=0,MAX(I$5:$I231)&gt;=$W$1),"PB",""))),"")</f>
        <v/>
      </c>
      <c r="L232" s="114" t="str">
        <f ca="1">IF($A232&lt;&gt;"",IF(AND(L231="PB",J232&gt;=$W$2),"Bet",IF(L231&lt;&gt;"",L231,IF(AND(J232=0,MAX(J$5:$J231)&gt;=$W$1),"PB",""))),"")</f>
        <v/>
      </c>
      <c r="M232" s="41">
        <f t="shared" ca="1" si="145"/>
        <v>1</v>
      </c>
      <c r="N232" s="34">
        <f t="shared" ca="1" si="161"/>
        <v>1</v>
      </c>
      <c r="O232" s="43" t="str">
        <f t="shared" ca="1" si="146"/>
        <v/>
      </c>
      <c r="P232" s="43" t="str">
        <f t="shared" ca="1" si="147"/>
        <v/>
      </c>
      <c r="Q232" s="21">
        <f t="shared" ca="1" si="148"/>
        <v>0</v>
      </c>
      <c r="R232" s="66">
        <f t="shared" ca="1" si="149"/>
        <v>0</v>
      </c>
      <c r="S232" s="33" t="str">
        <f t="shared" ca="1" si="130"/>
        <v>O</v>
      </c>
      <c r="T232" s="21">
        <f ca="1">COUNTIF($S$5:$S232,T$4)</f>
        <v>122</v>
      </c>
      <c r="U232" s="21">
        <f ca="1">COUNTIF($S$5:$S232,U$4)</f>
        <v>106</v>
      </c>
      <c r="V232" s="112">
        <f t="shared" ca="1" si="141"/>
        <v>1</v>
      </c>
      <c r="W232" s="112">
        <f t="shared" ca="1" si="142"/>
        <v>0</v>
      </c>
      <c r="X232" s="114" t="str">
        <f ca="1">IF($A232&lt;&gt;"",IF(AND(X231="PB",V232&gt;=$W$2),"Bet",IF(X231&lt;&gt;"",X231,IF(AND(V232=0,MAX($V$5:V231)&gt;=$W$1),"PB",""))),"")</f>
        <v/>
      </c>
      <c r="Y232" s="114" t="str">
        <f ca="1">IF($A232&lt;&gt;"",IF(AND(Y231="PB",W232&gt;=$W$2),"Bet",IF(Y231&lt;&gt;"",Y231,IF(AND(W232=0,MAX($W$5:W231)&gt;=$W$1),"PB",""))),"")</f>
        <v/>
      </c>
      <c r="Z232" s="41">
        <f t="shared" ca="1" si="150"/>
        <v>1</v>
      </c>
      <c r="AA232" s="34">
        <f t="shared" ca="1" si="162"/>
        <v>1</v>
      </c>
      <c r="AB232" s="43" t="str">
        <f t="shared" ca="1" si="151"/>
        <v/>
      </c>
      <c r="AC232" s="43" t="str">
        <f t="shared" ca="1" si="152"/>
        <v/>
      </c>
      <c r="AD232" s="21">
        <f t="shared" ca="1" si="153"/>
        <v>0</v>
      </c>
      <c r="AE232" s="66">
        <f t="shared" ca="1" si="154"/>
        <v>0</v>
      </c>
      <c r="AF232" s="33" t="str">
        <f t="shared" ca="1" si="131"/>
        <v>L</v>
      </c>
      <c r="AG232" s="21">
        <f ca="1">COUNTIF($AF$5:$AF232,AG$4)</f>
        <v>109</v>
      </c>
      <c r="AH232" s="21">
        <f ca="1">COUNTIF($AF$5:$AF232,AH$4)</f>
        <v>119</v>
      </c>
      <c r="AI232" s="112">
        <f t="shared" ca="1" si="143"/>
        <v>1</v>
      </c>
      <c r="AJ232" s="112">
        <f t="shared" ca="1" si="144"/>
        <v>0</v>
      </c>
      <c r="AK232" s="114" t="str">
        <f ca="1">IF($A232&lt;&gt;"",IF(AND(AK231="PB",AI232&gt;=$W$2),"Bet",IF(AK231&lt;&gt;"",AK231,IF(AND(AI232=0,MAX($AI$5:AI231)&gt;=$W$1),"PB",""))),"")</f>
        <v/>
      </c>
      <c r="AL232" s="114" t="str">
        <f ca="1">IF($A232&lt;&gt;"",IF(AND(AL231="PB",AJ232&gt;=$W$2),"Bet",IF(AL231&lt;&gt;"",AL231,IF(AND(AJ232=0,MAX($AJ$5:AJ231)&gt;=$W$1),"PB",""))),"")</f>
        <v/>
      </c>
      <c r="AM232" s="41">
        <f t="shared" ca="1" si="155"/>
        <v>1</v>
      </c>
      <c r="AN232" s="34">
        <f t="shared" ca="1" si="163"/>
        <v>1</v>
      </c>
      <c r="AO232" s="43" t="str">
        <f t="shared" ca="1" si="156"/>
        <v/>
      </c>
      <c r="AP232" s="43" t="str">
        <f t="shared" ca="1" si="157"/>
        <v/>
      </c>
      <c r="AQ232" s="21">
        <f t="shared" ca="1" si="158"/>
        <v>0</v>
      </c>
      <c r="AR232" s="66">
        <f t="shared" ca="1" si="159"/>
        <v>0</v>
      </c>
      <c r="AS232" s="89">
        <f t="shared" ca="1" si="132"/>
        <v>0</v>
      </c>
      <c r="AT232" s="34">
        <f t="shared" ca="1" si="160"/>
        <v>1</v>
      </c>
      <c r="AU232" s="24">
        <f t="shared" ca="1" si="134"/>
        <v>0</v>
      </c>
      <c r="AV232" s="17">
        <f t="shared" ca="1" si="135"/>
        <v>0</v>
      </c>
      <c r="AW232" s="44">
        <f t="shared" ca="1" si="136"/>
        <v>0</v>
      </c>
      <c r="AX232" s="15">
        <f t="shared" ca="1" si="137"/>
        <v>0</v>
      </c>
      <c r="AY232" s="44">
        <f t="shared" ca="1" si="127"/>
        <v>0</v>
      </c>
      <c r="AZ232" s="40"/>
      <c r="BA232" s="40"/>
      <c r="BB232" s="40"/>
      <c r="BC232" s="40"/>
      <c r="BD232" s="40"/>
      <c r="BE232" s="40"/>
      <c r="BF232" s="40"/>
      <c r="BG232" s="40"/>
      <c r="BH232" s="40"/>
      <c r="BI232" s="40"/>
      <c r="BJ232" s="40"/>
      <c r="BK232" s="40"/>
      <c r="BL232" s="40"/>
      <c r="BM232" s="40"/>
      <c r="BN232" s="40"/>
      <c r="BO232" s="40"/>
      <c r="BP232" s="40"/>
      <c r="BQ232" s="40"/>
      <c r="BR232" s="40"/>
      <c r="BS232" s="40"/>
      <c r="BT232" s="40"/>
      <c r="BU232" s="40"/>
      <c r="BV232" s="40"/>
      <c r="BW232" s="40"/>
      <c r="BX232" s="40"/>
      <c r="BY232" s="40"/>
      <c r="BZ232" s="40"/>
      <c r="CA232" s="40"/>
      <c r="CB232" s="40"/>
      <c r="CC232" s="40"/>
      <c r="CD232" s="40"/>
      <c r="CE232" s="40"/>
      <c r="CF232" s="40"/>
      <c r="CG232" s="40"/>
      <c r="CH232" s="40"/>
      <c r="CI232" s="40"/>
      <c r="CJ232" s="40"/>
      <c r="CK232" s="40"/>
      <c r="CL232" s="40"/>
      <c r="CM232" s="40"/>
      <c r="CN232" s="40"/>
      <c r="CO232" s="40"/>
      <c r="CP232" s="40"/>
      <c r="CQ232" s="40"/>
      <c r="CR232" s="40"/>
      <c r="CS232" s="40"/>
      <c r="CT232" s="40"/>
      <c r="CU232" s="40"/>
      <c r="CV232" s="40"/>
      <c r="CW232" s="40"/>
      <c r="CX232" s="40"/>
      <c r="CY232" s="40"/>
      <c r="CZ232" s="40"/>
      <c r="DA232" s="40"/>
      <c r="DB232" s="40"/>
      <c r="DC232" s="40"/>
      <c r="DD232" s="40"/>
      <c r="DE232" s="40"/>
      <c r="DF232" s="40"/>
      <c r="DG232" s="40"/>
      <c r="DH232" s="40"/>
      <c r="DI232" s="40"/>
      <c r="DJ232" s="40"/>
      <c r="DK232" s="40"/>
      <c r="DL232" s="40"/>
      <c r="DM232" s="40"/>
      <c r="DN232" s="40"/>
      <c r="DO232" s="40"/>
      <c r="DP232" s="40"/>
      <c r="DQ232" s="40"/>
      <c r="DR232" s="40"/>
      <c r="DS232" s="40"/>
      <c r="DT232" s="40"/>
      <c r="DU232" s="40"/>
      <c r="DV232" s="50" t="e">
        <f>IF(#REF!&lt;&gt;"",#REF!&amp;",","")</f>
        <v>#REF!</v>
      </c>
      <c r="DW232" s="50" t="e">
        <f>IF(#REF!&lt;&gt;"",#REF!&amp;",","")</f>
        <v>#REF!</v>
      </c>
      <c r="DX232" s="50" t="e">
        <f>IF(#REF!&lt;&gt;"",#REF!&amp;",","")</f>
        <v>#REF!</v>
      </c>
      <c r="DY232" s="50" t="e">
        <f>IF(#REF!="","",CONCATENATE(#REF!,","))</f>
        <v>#REF!</v>
      </c>
      <c r="DZ232" s="50" t="e">
        <f>IF(#REF!="","",CONCATENATE(#REF!,","))</f>
        <v>#REF!</v>
      </c>
      <c r="EA232" s="50" t="e">
        <f>IF(#REF!="","",CONCATENATE(#REF!,","))</f>
        <v>#REF!</v>
      </c>
      <c r="EB232" s="52" t="e">
        <f>IF(#REF!&lt;&gt;"",#REF!&amp;",","")</f>
        <v>#REF!</v>
      </c>
      <c r="EC232" s="52" t="e">
        <f>IF(#REF!&lt;&gt;"",#REF!&amp;",","")</f>
        <v>#REF!</v>
      </c>
      <c r="ED232" s="52" t="e">
        <f>IF(#REF!&lt;&gt;"",#REF!&amp;",","")</f>
        <v>#REF!</v>
      </c>
      <c r="EE232" s="52" t="e">
        <f>IF(#REF!="","",CONCATENATE(#REF!,","))</f>
        <v>#REF!</v>
      </c>
      <c r="EF232" s="52" t="e">
        <f>IF(#REF!="","",CONCATENATE(#REF!,","))</f>
        <v>#REF!</v>
      </c>
      <c r="EG232" s="52" t="e">
        <f>IF(#REF!="","",CONCATENATE(#REF!,","))</f>
        <v>#REF!</v>
      </c>
      <c r="EK232" s="36"/>
      <c r="EW232" s="88">
        <f t="shared" ca="1" si="138"/>
        <v>29</v>
      </c>
    </row>
    <row r="233" spans="1:153" ht="15">
      <c r="A233" s="88">
        <f t="shared" ca="1" si="133"/>
        <v>32</v>
      </c>
      <c r="B233" s="21" t="str">
        <f t="shared" ca="1" si="128"/>
        <v>DB</v>
      </c>
      <c r="C233" s="7" t="str">
        <f t="shared" ca="1" si="124"/>
        <v/>
      </c>
      <c r="D233" s="34">
        <f t="shared" ca="1" si="125"/>
        <v>0</v>
      </c>
      <c r="E233" s="7" t="str">
        <f t="shared" si="126"/>
        <v/>
      </c>
      <c r="F233" s="33" t="str">
        <f t="shared" ca="1" si="129"/>
        <v>R</v>
      </c>
      <c r="G233" s="21">
        <f ca="1">COUNTIF($F$5:$F233,G$4)</f>
        <v>115</v>
      </c>
      <c r="H233" s="21">
        <f ca="1">COUNTIF($F$5:$F233,H$4)</f>
        <v>114</v>
      </c>
      <c r="I233" s="112">
        <f t="shared" ca="1" si="139"/>
        <v>0</v>
      </c>
      <c r="J233" s="112">
        <f t="shared" ca="1" si="140"/>
        <v>1</v>
      </c>
      <c r="K233" s="114" t="str">
        <f ca="1">IF($A233&lt;&gt;"",IF(AND(K232="PB",I233&gt;=$W$2),"Bet",IF(K232&lt;&gt;"",K232,IF(AND(I233=0,MAX(I$5:$I232)&gt;=$W$1),"PB",""))),"")</f>
        <v/>
      </c>
      <c r="L233" s="114" t="str">
        <f ca="1">IF($A233&lt;&gt;"",IF(AND(L232="PB",J233&gt;=$W$2),"Bet",IF(L232&lt;&gt;"",L232,IF(AND(J233=0,MAX(J$5:$J232)&gt;=$W$1),"PB",""))),"")</f>
        <v/>
      </c>
      <c r="M233" s="41">
        <f t="shared" ca="1" si="145"/>
        <v>1</v>
      </c>
      <c r="N233" s="34">
        <f t="shared" ca="1" si="161"/>
        <v>1</v>
      </c>
      <c r="O233" s="43" t="str">
        <f t="shared" ca="1" si="146"/>
        <v/>
      </c>
      <c r="P233" s="43" t="str">
        <f t="shared" ca="1" si="147"/>
        <v/>
      </c>
      <c r="Q233" s="21">
        <f t="shared" ca="1" si="148"/>
        <v>0</v>
      </c>
      <c r="R233" s="66">
        <f t="shared" ca="1" si="149"/>
        <v>0</v>
      </c>
      <c r="S233" s="33" t="str">
        <f t="shared" ca="1" si="130"/>
        <v>E</v>
      </c>
      <c r="T233" s="21">
        <f ca="1">COUNTIF($S$5:$S233,T$4)</f>
        <v>123</v>
      </c>
      <c r="U233" s="21">
        <f ca="1">COUNTIF($S$5:$S233,U$4)</f>
        <v>106</v>
      </c>
      <c r="V233" s="112">
        <f t="shared" ca="1" si="141"/>
        <v>0</v>
      </c>
      <c r="W233" s="112">
        <f t="shared" ca="1" si="142"/>
        <v>1</v>
      </c>
      <c r="X233" s="114" t="str">
        <f ca="1">IF($A233&lt;&gt;"",IF(AND(X232="PB",V233&gt;=$W$2),"Bet",IF(X232&lt;&gt;"",X232,IF(AND(V233=0,MAX($V$5:V232)&gt;=$W$1),"PB",""))),"")</f>
        <v/>
      </c>
      <c r="Y233" s="114" t="str">
        <f ca="1">IF($A233&lt;&gt;"",IF(AND(Y232="PB",W233&gt;=$W$2),"Bet",IF(Y232&lt;&gt;"",Y232,IF(AND(W233=0,MAX($W$5:W232)&gt;=$W$1),"PB",""))),"")</f>
        <v/>
      </c>
      <c r="Z233" s="41">
        <f t="shared" ca="1" si="150"/>
        <v>1</v>
      </c>
      <c r="AA233" s="34">
        <f t="shared" ca="1" si="162"/>
        <v>1</v>
      </c>
      <c r="AB233" s="43" t="str">
        <f t="shared" ca="1" si="151"/>
        <v/>
      </c>
      <c r="AC233" s="43" t="str">
        <f t="shared" ca="1" si="152"/>
        <v/>
      </c>
      <c r="AD233" s="21">
        <f t="shared" ca="1" si="153"/>
        <v>0</v>
      </c>
      <c r="AE233" s="66">
        <f t="shared" ca="1" si="154"/>
        <v>0</v>
      </c>
      <c r="AF233" s="33" t="str">
        <f t="shared" ca="1" si="131"/>
        <v>H</v>
      </c>
      <c r="AG233" s="21">
        <f ca="1">COUNTIF($AF$5:$AF233,AG$4)</f>
        <v>110</v>
      </c>
      <c r="AH233" s="21">
        <f ca="1">COUNTIF($AF$5:$AF233,AH$4)</f>
        <v>119</v>
      </c>
      <c r="AI233" s="112">
        <f t="shared" ca="1" si="143"/>
        <v>0</v>
      </c>
      <c r="AJ233" s="112">
        <f t="shared" ca="1" si="144"/>
        <v>1</v>
      </c>
      <c r="AK233" s="114" t="str">
        <f ca="1">IF($A233&lt;&gt;"",IF(AND(AK232="PB",AI233&gt;=$W$2),"Bet",IF(AK232&lt;&gt;"",AK232,IF(AND(AI233=0,MAX($AI$5:AI232)&gt;=$W$1),"PB",""))),"")</f>
        <v/>
      </c>
      <c r="AL233" s="114" t="str">
        <f ca="1">IF($A233&lt;&gt;"",IF(AND(AL232="PB",AJ233&gt;=$W$2),"Bet",IF(AL232&lt;&gt;"",AL232,IF(AND(AJ233=0,MAX($AJ$5:AJ232)&gt;=$W$1),"PB",""))),"")</f>
        <v/>
      </c>
      <c r="AM233" s="41">
        <f t="shared" ca="1" si="155"/>
        <v>1</v>
      </c>
      <c r="AN233" s="34">
        <f t="shared" ca="1" si="163"/>
        <v>1</v>
      </c>
      <c r="AO233" s="43" t="str">
        <f t="shared" ca="1" si="156"/>
        <v/>
      </c>
      <c r="AP233" s="43" t="str">
        <f t="shared" ca="1" si="157"/>
        <v/>
      </c>
      <c r="AQ233" s="21">
        <f t="shared" ca="1" si="158"/>
        <v>0</v>
      </c>
      <c r="AR233" s="66">
        <f t="shared" ca="1" si="159"/>
        <v>0</v>
      </c>
      <c r="AS233" s="89">
        <f t="shared" ca="1" si="132"/>
        <v>0</v>
      </c>
      <c r="AT233" s="34">
        <f t="shared" ca="1" si="160"/>
        <v>1</v>
      </c>
      <c r="AU233" s="24">
        <f t="shared" ca="1" si="134"/>
        <v>0</v>
      </c>
      <c r="AV233" s="17">
        <f t="shared" ca="1" si="135"/>
        <v>0</v>
      </c>
      <c r="AW233" s="44">
        <f t="shared" ca="1" si="136"/>
        <v>0</v>
      </c>
      <c r="AX233" s="15">
        <f t="shared" ca="1" si="137"/>
        <v>0</v>
      </c>
      <c r="AY233" s="44">
        <f t="shared" ca="1" si="127"/>
        <v>0</v>
      </c>
      <c r="AZ233" s="40"/>
      <c r="BA233" s="40"/>
      <c r="BB233" s="40"/>
      <c r="BC233" s="40"/>
      <c r="BD233" s="40"/>
      <c r="BE233" s="40"/>
      <c r="BF233" s="40"/>
      <c r="BG233" s="40"/>
      <c r="BH233" s="40"/>
      <c r="BI233" s="40"/>
      <c r="BJ233" s="40"/>
      <c r="BK233" s="40"/>
      <c r="BL233" s="40"/>
      <c r="BM233" s="40"/>
      <c r="BN233" s="40"/>
      <c r="BO233" s="40"/>
      <c r="BP233" s="40"/>
      <c r="BQ233" s="40"/>
      <c r="BR233" s="40"/>
      <c r="BS233" s="40"/>
      <c r="BT233" s="40"/>
      <c r="BU233" s="40"/>
      <c r="BV233" s="40"/>
      <c r="BW233" s="40"/>
      <c r="BX233" s="40"/>
      <c r="BY233" s="40"/>
      <c r="BZ233" s="40"/>
      <c r="CA233" s="40"/>
      <c r="CB233" s="40"/>
      <c r="CC233" s="40"/>
      <c r="CD233" s="40"/>
      <c r="CE233" s="40"/>
      <c r="CF233" s="40"/>
      <c r="CG233" s="40"/>
      <c r="CH233" s="40"/>
      <c r="CI233" s="40"/>
      <c r="CJ233" s="40"/>
      <c r="CK233" s="40"/>
      <c r="CL233" s="40"/>
      <c r="CM233" s="40"/>
      <c r="CN233" s="40"/>
      <c r="CO233" s="40"/>
      <c r="CP233" s="40"/>
      <c r="CQ233" s="40"/>
      <c r="CR233" s="40"/>
      <c r="CS233" s="40"/>
      <c r="CT233" s="40"/>
      <c r="CU233" s="40"/>
      <c r="CV233" s="40"/>
      <c r="CW233" s="40"/>
      <c r="CX233" s="40"/>
      <c r="CY233" s="40"/>
      <c r="CZ233" s="40"/>
      <c r="DA233" s="40"/>
      <c r="DB233" s="40"/>
      <c r="DC233" s="40"/>
      <c r="DD233" s="40"/>
      <c r="DE233" s="40"/>
      <c r="DF233" s="40"/>
      <c r="DG233" s="40"/>
      <c r="DH233" s="40"/>
      <c r="DI233" s="40"/>
      <c r="DJ233" s="40"/>
      <c r="DK233" s="40"/>
      <c r="DL233" s="40"/>
      <c r="DM233" s="40"/>
      <c r="DN233" s="40"/>
      <c r="DO233" s="40"/>
      <c r="DP233" s="40"/>
      <c r="DQ233" s="40"/>
      <c r="DR233" s="40"/>
      <c r="DS233" s="40"/>
      <c r="DT233" s="40"/>
      <c r="DU233" s="40"/>
      <c r="DV233" s="50" t="e">
        <f>IF(#REF!&lt;&gt;"",#REF!&amp;",","")</f>
        <v>#REF!</v>
      </c>
      <c r="DW233" s="50" t="e">
        <f>IF(#REF!&lt;&gt;"",#REF!&amp;",","")</f>
        <v>#REF!</v>
      </c>
      <c r="DX233" s="50" t="e">
        <f>IF(#REF!&lt;&gt;"",#REF!&amp;",","")</f>
        <v>#REF!</v>
      </c>
      <c r="DY233" s="50" t="e">
        <f>IF(#REF!="","",CONCATENATE(#REF!,","))</f>
        <v>#REF!</v>
      </c>
      <c r="DZ233" s="50" t="e">
        <f>IF(#REF!="","",CONCATENATE(#REF!,","))</f>
        <v>#REF!</v>
      </c>
      <c r="EA233" s="50" t="e">
        <f>IF(#REF!="","",CONCATENATE(#REF!,","))</f>
        <v>#REF!</v>
      </c>
      <c r="EB233" s="52" t="e">
        <f>IF(#REF!&lt;&gt;"",#REF!&amp;",","")</f>
        <v>#REF!</v>
      </c>
      <c r="EC233" s="52" t="e">
        <f>IF(#REF!&lt;&gt;"",#REF!&amp;",","")</f>
        <v>#REF!</v>
      </c>
      <c r="ED233" s="52" t="e">
        <f>IF(#REF!&lt;&gt;"",#REF!&amp;",","")</f>
        <v>#REF!</v>
      </c>
      <c r="EE233" s="52" t="e">
        <f>IF(#REF!="","",CONCATENATE(#REF!,","))</f>
        <v>#REF!</v>
      </c>
      <c r="EF233" s="52" t="e">
        <f>IF(#REF!="","",CONCATENATE(#REF!,","))</f>
        <v>#REF!</v>
      </c>
      <c r="EG233" s="52" t="e">
        <f>IF(#REF!="","",CONCATENATE(#REF!,","))</f>
        <v>#REF!</v>
      </c>
      <c r="EK233" s="36"/>
      <c r="EW233" s="88">
        <f t="shared" ca="1" si="138"/>
        <v>14</v>
      </c>
    </row>
    <row r="234" spans="1:153" ht="15">
      <c r="A234" s="88">
        <f t="shared" ca="1" si="133"/>
        <v>2</v>
      </c>
      <c r="B234" s="21" t="str">
        <f t="shared" ca="1" si="128"/>
        <v>DB</v>
      </c>
      <c r="C234" s="7" t="str">
        <f t="shared" ref="C234:C297" ca="1" si="164">IF(AND(AW234=0,AX234=0),"",IF(AW234="Profit Target","profit target",IF(AX234="Stop Loss","stop loss","")))</f>
        <v/>
      </c>
      <c r="D234" s="34">
        <f t="shared" ref="D234:D297" ca="1" si="165">AU234</f>
        <v>0</v>
      </c>
      <c r="E234" s="7" t="str">
        <f t="shared" ref="E234:E297" si="166">CK235&amp;CL235&amp;CM235&amp;CN235&amp;CO235&amp;CP235&amp;CQ235&amp;CR235&amp;CS235&amp;CT235&amp;CU235&amp;CV235&amp;CW235&amp;CX235&amp;CY235&amp;CZ235&amp;DA235&amp;DB235&amp;DC235&amp;DD235&amp;DE235&amp;DF235&amp;DG235&amp;DH235&amp;DI235&amp;DJ235&amp;DK235&amp;DL235&amp;DM235&amp;DN235&amp;DO235&amp;DP235&amp;DQ235&amp;DR235&amp;DS235&amp;DT235&amp;DU235</f>
        <v/>
      </c>
      <c r="F234" s="33" t="str">
        <f t="shared" ca="1" si="129"/>
        <v>B</v>
      </c>
      <c r="G234" s="21">
        <f ca="1">COUNTIF($F$5:$F234,G$4)</f>
        <v>115</v>
      </c>
      <c r="H234" s="21">
        <f ca="1">COUNTIF($F$5:$F234,H$4)</f>
        <v>115</v>
      </c>
      <c r="I234" s="112">
        <f t="shared" ca="1" si="139"/>
        <v>1</v>
      </c>
      <c r="J234" s="112">
        <f t="shared" ca="1" si="140"/>
        <v>0</v>
      </c>
      <c r="K234" s="114" t="str">
        <f ca="1">IF($A234&lt;&gt;"",IF(AND(K233="PB",I234&gt;=$W$2),"Bet",IF(K233&lt;&gt;"",K233,IF(AND(I234=0,MAX(I$5:$I233)&gt;=$W$1),"PB",""))),"")</f>
        <v/>
      </c>
      <c r="L234" s="114" t="str">
        <f ca="1">IF($A234&lt;&gt;"",IF(AND(L233="PB",J234&gt;=$W$2),"Bet",IF(L233&lt;&gt;"",L233,IF(AND(J234=0,MAX(J$5:$J233)&gt;=$W$1),"PB",""))),"")</f>
        <v/>
      </c>
      <c r="M234" s="41">
        <f t="shared" ca="1" si="145"/>
        <v>1</v>
      </c>
      <c r="N234" s="34">
        <f t="shared" ca="1" si="161"/>
        <v>1</v>
      </c>
      <c r="O234" s="43" t="str">
        <f t="shared" ca="1" si="146"/>
        <v/>
      </c>
      <c r="P234" s="43" t="str">
        <f t="shared" ca="1" si="147"/>
        <v/>
      </c>
      <c r="Q234" s="21">
        <f t="shared" ca="1" si="148"/>
        <v>0</v>
      </c>
      <c r="R234" s="66">
        <f t="shared" ca="1" si="149"/>
        <v>0</v>
      </c>
      <c r="S234" s="33" t="str">
        <f t="shared" ca="1" si="130"/>
        <v>E</v>
      </c>
      <c r="T234" s="21">
        <f ca="1">COUNTIF($S$5:$S234,T$4)</f>
        <v>124</v>
      </c>
      <c r="U234" s="21">
        <f ca="1">COUNTIF($S$5:$S234,U$4)</f>
        <v>106</v>
      </c>
      <c r="V234" s="112">
        <f t="shared" ca="1" si="141"/>
        <v>0</v>
      </c>
      <c r="W234" s="112">
        <f t="shared" ca="1" si="142"/>
        <v>2</v>
      </c>
      <c r="X234" s="114" t="str">
        <f ca="1">IF($A234&lt;&gt;"",IF(AND(X233="PB",V234&gt;=$W$2),"Bet",IF(X233&lt;&gt;"",X233,IF(AND(V234=0,MAX($V$5:V233)&gt;=$W$1),"PB",""))),"")</f>
        <v/>
      </c>
      <c r="Y234" s="114" t="str">
        <f ca="1">IF($A234&lt;&gt;"",IF(AND(Y233="PB",W234&gt;=$W$2),"Bet",IF(Y233&lt;&gt;"",Y233,IF(AND(W234=0,MAX($W$5:W233)&gt;=$W$1),"PB",""))),"")</f>
        <v/>
      </c>
      <c r="Z234" s="41">
        <f t="shared" ca="1" si="150"/>
        <v>1</v>
      </c>
      <c r="AA234" s="34">
        <f t="shared" ca="1" si="162"/>
        <v>1</v>
      </c>
      <c r="AB234" s="43" t="str">
        <f t="shared" ca="1" si="151"/>
        <v/>
      </c>
      <c r="AC234" s="43" t="str">
        <f t="shared" ca="1" si="152"/>
        <v/>
      </c>
      <c r="AD234" s="21">
        <f t="shared" ca="1" si="153"/>
        <v>0</v>
      </c>
      <c r="AE234" s="66">
        <f t="shared" ca="1" si="154"/>
        <v>0</v>
      </c>
      <c r="AF234" s="33" t="str">
        <f t="shared" ca="1" si="131"/>
        <v>L</v>
      </c>
      <c r="AG234" s="21">
        <f ca="1">COUNTIF($AF$5:$AF234,AG$4)</f>
        <v>110</v>
      </c>
      <c r="AH234" s="21">
        <f ca="1">COUNTIF($AF$5:$AF234,AH$4)</f>
        <v>120</v>
      </c>
      <c r="AI234" s="112">
        <f t="shared" ca="1" si="143"/>
        <v>1</v>
      </c>
      <c r="AJ234" s="112">
        <f t="shared" ca="1" si="144"/>
        <v>0</v>
      </c>
      <c r="AK234" s="114" t="str">
        <f ca="1">IF($A234&lt;&gt;"",IF(AND(AK233="PB",AI234&gt;=$W$2),"Bet",IF(AK233&lt;&gt;"",AK233,IF(AND(AI234=0,MAX($AI$5:AI233)&gt;=$W$1),"PB",""))),"")</f>
        <v/>
      </c>
      <c r="AL234" s="114" t="str">
        <f ca="1">IF($A234&lt;&gt;"",IF(AND(AL233="PB",AJ234&gt;=$W$2),"Bet",IF(AL233&lt;&gt;"",AL233,IF(AND(AJ234=0,MAX($AJ$5:AJ233)&gt;=$W$1),"PB",""))),"")</f>
        <v/>
      </c>
      <c r="AM234" s="41">
        <f t="shared" ca="1" si="155"/>
        <v>1</v>
      </c>
      <c r="AN234" s="34">
        <f t="shared" ca="1" si="163"/>
        <v>1</v>
      </c>
      <c r="AO234" s="43" t="str">
        <f t="shared" ca="1" si="156"/>
        <v/>
      </c>
      <c r="AP234" s="43" t="str">
        <f t="shared" ca="1" si="157"/>
        <v/>
      </c>
      <c r="AQ234" s="21">
        <f t="shared" ca="1" si="158"/>
        <v>0</v>
      </c>
      <c r="AR234" s="66">
        <f t="shared" ca="1" si="159"/>
        <v>0</v>
      </c>
      <c r="AS234" s="89">
        <f t="shared" ca="1" si="132"/>
        <v>0</v>
      </c>
      <c r="AT234" s="34">
        <f t="shared" ca="1" si="160"/>
        <v>1</v>
      </c>
      <c r="AU234" s="24">
        <f t="shared" ca="1" si="134"/>
        <v>0</v>
      </c>
      <c r="AV234" s="17">
        <f t="shared" ca="1" si="135"/>
        <v>0</v>
      </c>
      <c r="AW234" s="44">
        <f t="shared" ca="1" si="136"/>
        <v>0</v>
      </c>
      <c r="AX234" s="15">
        <f t="shared" ca="1" si="137"/>
        <v>0</v>
      </c>
      <c r="AY234" s="44">
        <f t="shared" ref="AY234:AY297" ca="1" si="167">IF(AV234&gt;AY233,AV234,AY233)</f>
        <v>0</v>
      </c>
      <c r="AZ234" s="40"/>
      <c r="BA234" s="40"/>
      <c r="BB234" s="40"/>
      <c r="BC234" s="40"/>
      <c r="BD234" s="40"/>
      <c r="BE234" s="40"/>
      <c r="BF234" s="40"/>
      <c r="BG234" s="40"/>
      <c r="BH234" s="40"/>
      <c r="BI234" s="40"/>
      <c r="BJ234" s="40"/>
      <c r="BK234" s="40"/>
      <c r="BL234" s="40"/>
      <c r="BM234" s="40"/>
      <c r="BN234" s="40"/>
      <c r="BO234" s="40"/>
      <c r="BP234" s="40"/>
      <c r="BQ234" s="40"/>
      <c r="BR234" s="40"/>
      <c r="BS234" s="40"/>
      <c r="BT234" s="40"/>
      <c r="BU234" s="40"/>
      <c r="BV234" s="40"/>
      <c r="BW234" s="40"/>
      <c r="BX234" s="40"/>
      <c r="BY234" s="40"/>
      <c r="BZ234" s="40"/>
      <c r="CA234" s="40"/>
      <c r="CB234" s="40"/>
      <c r="CC234" s="40"/>
      <c r="CD234" s="40"/>
      <c r="CE234" s="40"/>
      <c r="CF234" s="40"/>
      <c r="CG234" s="40"/>
      <c r="CH234" s="40"/>
      <c r="CI234" s="40"/>
      <c r="CJ234" s="40"/>
      <c r="CK234" s="40"/>
      <c r="CL234" s="40"/>
      <c r="CM234" s="40"/>
      <c r="CN234" s="40"/>
      <c r="CO234" s="40"/>
      <c r="CP234" s="40"/>
      <c r="CQ234" s="40"/>
      <c r="CR234" s="40"/>
      <c r="CS234" s="40"/>
      <c r="CT234" s="40"/>
      <c r="CU234" s="40"/>
      <c r="CV234" s="40"/>
      <c r="CW234" s="40"/>
      <c r="CX234" s="40"/>
      <c r="CY234" s="40"/>
      <c r="CZ234" s="40"/>
      <c r="DA234" s="40"/>
      <c r="DB234" s="40"/>
      <c r="DC234" s="40"/>
      <c r="DD234" s="40"/>
      <c r="DE234" s="40"/>
      <c r="DF234" s="40"/>
      <c r="DG234" s="40"/>
      <c r="DH234" s="40"/>
      <c r="DI234" s="40"/>
      <c r="DJ234" s="40"/>
      <c r="DK234" s="40"/>
      <c r="DL234" s="40"/>
      <c r="DM234" s="40"/>
      <c r="DN234" s="40"/>
      <c r="DO234" s="40"/>
      <c r="DP234" s="40"/>
      <c r="DQ234" s="40"/>
      <c r="DR234" s="40"/>
      <c r="DS234" s="40"/>
      <c r="DT234" s="40"/>
      <c r="DU234" s="40"/>
      <c r="DV234" s="50" t="e">
        <f>IF(#REF!&lt;&gt;"",#REF!&amp;",","")</f>
        <v>#REF!</v>
      </c>
      <c r="DW234" s="50" t="e">
        <f>IF(#REF!&lt;&gt;"",#REF!&amp;",","")</f>
        <v>#REF!</v>
      </c>
      <c r="DX234" s="50" t="e">
        <f>IF(#REF!&lt;&gt;"",#REF!&amp;",","")</f>
        <v>#REF!</v>
      </c>
      <c r="DY234" s="50" t="e">
        <f>IF(#REF!="","",CONCATENATE(#REF!,","))</f>
        <v>#REF!</v>
      </c>
      <c r="DZ234" s="50" t="e">
        <f>IF(#REF!="","",CONCATENATE(#REF!,","))</f>
        <v>#REF!</v>
      </c>
      <c r="EA234" s="50" t="e">
        <f>IF(#REF!="","",CONCATENATE(#REF!,","))</f>
        <v>#REF!</v>
      </c>
      <c r="EB234" s="52" t="e">
        <f>IF(#REF!&lt;&gt;"",#REF!&amp;",","")</f>
        <v>#REF!</v>
      </c>
      <c r="EC234" s="52" t="e">
        <f>IF(#REF!&lt;&gt;"",#REF!&amp;",","")</f>
        <v>#REF!</v>
      </c>
      <c r="ED234" s="52" t="e">
        <f>IF(#REF!&lt;&gt;"",#REF!&amp;",","")</f>
        <v>#REF!</v>
      </c>
      <c r="EE234" s="52" t="e">
        <f>IF(#REF!="","",CONCATENATE(#REF!,","))</f>
        <v>#REF!</v>
      </c>
      <c r="EF234" s="52" t="e">
        <f>IF(#REF!="","",CONCATENATE(#REF!,","))</f>
        <v>#REF!</v>
      </c>
      <c r="EG234" s="52" t="e">
        <f>IF(#REF!="","",CONCATENATE(#REF!,","))</f>
        <v>#REF!</v>
      </c>
      <c r="EK234" s="36"/>
      <c r="EW234" s="88">
        <f t="shared" ca="1" si="138"/>
        <v>3</v>
      </c>
    </row>
    <row r="235" spans="1:153" ht="15">
      <c r="A235" s="88">
        <f t="shared" ca="1" si="133"/>
        <v>2</v>
      </c>
      <c r="B235" s="21" t="str">
        <f t="shared" ca="1" si="128"/>
        <v>DB</v>
      </c>
      <c r="C235" s="7" t="str">
        <f t="shared" ca="1" si="164"/>
        <v/>
      </c>
      <c r="D235" s="34">
        <f t="shared" ca="1" si="165"/>
        <v>0</v>
      </c>
      <c r="E235" s="7" t="str">
        <f t="shared" si="166"/>
        <v/>
      </c>
      <c r="F235" s="33" t="str">
        <f t="shared" ca="1" si="129"/>
        <v>B</v>
      </c>
      <c r="G235" s="21">
        <f ca="1">COUNTIF($F$5:$F235,G$4)</f>
        <v>115</v>
      </c>
      <c r="H235" s="21">
        <f ca="1">COUNTIF($F$5:$F235,H$4)</f>
        <v>116</v>
      </c>
      <c r="I235" s="112">
        <f t="shared" ca="1" si="139"/>
        <v>2</v>
      </c>
      <c r="J235" s="112">
        <f t="shared" ca="1" si="140"/>
        <v>0</v>
      </c>
      <c r="K235" s="114" t="str">
        <f ca="1">IF($A235&lt;&gt;"",IF(AND(K234="PB",I235&gt;=$W$2),"Bet",IF(K234&lt;&gt;"",K234,IF(AND(I235=0,MAX(I$5:$I234)&gt;=$W$1),"PB",""))),"")</f>
        <v/>
      </c>
      <c r="L235" s="114" t="str">
        <f ca="1">IF($A235&lt;&gt;"",IF(AND(L234="PB",J235&gt;=$W$2),"Bet",IF(L234&lt;&gt;"",L234,IF(AND(J235=0,MAX(J$5:$J234)&gt;=$W$1),"PB",""))),"")</f>
        <v/>
      </c>
      <c r="M235" s="41">
        <f t="shared" ca="1" si="145"/>
        <v>1</v>
      </c>
      <c r="N235" s="34">
        <f t="shared" ca="1" si="161"/>
        <v>1</v>
      </c>
      <c r="O235" s="43" t="str">
        <f t="shared" ca="1" si="146"/>
        <v/>
      </c>
      <c r="P235" s="43" t="str">
        <f t="shared" ca="1" si="147"/>
        <v/>
      </c>
      <c r="Q235" s="21">
        <f t="shared" ca="1" si="148"/>
        <v>0</v>
      </c>
      <c r="R235" s="66">
        <f t="shared" ca="1" si="149"/>
        <v>0</v>
      </c>
      <c r="S235" s="33" t="str">
        <f t="shared" ca="1" si="130"/>
        <v>E</v>
      </c>
      <c r="T235" s="21">
        <f ca="1">COUNTIF($S$5:$S235,T$4)</f>
        <v>125</v>
      </c>
      <c r="U235" s="21">
        <f ca="1">COUNTIF($S$5:$S235,U$4)</f>
        <v>106</v>
      </c>
      <c r="V235" s="112">
        <f t="shared" ca="1" si="141"/>
        <v>0</v>
      </c>
      <c r="W235" s="112">
        <f t="shared" ca="1" si="142"/>
        <v>3</v>
      </c>
      <c r="X235" s="114" t="str">
        <f ca="1">IF($A235&lt;&gt;"",IF(AND(X234="PB",V235&gt;=$W$2),"Bet",IF(X234&lt;&gt;"",X234,IF(AND(V235=0,MAX($V$5:V234)&gt;=$W$1),"PB",""))),"")</f>
        <v/>
      </c>
      <c r="Y235" s="114" t="str">
        <f ca="1">IF($A235&lt;&gt;"",IF(AND(Y234="PB",W235&gt;=$W$2),"Bet",IF(Y234&lt;&gt;"",Y234,IF(AND(W235=0,MAX($W$5:W234)&gt;=$W$1),"PB",""))),"")</f>
        <v/>
      </c>
      <c r="Z235" s="41">
        <f t="shared" ca="1" si="150"/>
        <v>1</v>
      </c>
      <c r="AA235" s="34">
        <f t="shared" ca="1" si="162"/>
        <v>1</v>
      </c>
      <c r="AB235" s="43" t="str">
        <f t="shared" ca="1" si="151"/>
        <v/>
      </c>
      <c r="AC235" s="43" t="str">
        <f t="shared" ca="1" si="152"/>
        <v/>
      </c>
      <c r="AD235" s="21">
        <f t="shared" ca="1" si="153"/>
        <v>0</v>
      </c>
      <c r="AE235" s="66">
        <f t="shared" ca="1" si="154"/>
        <v>0</v>
      </c>
      <c r="AF235" s="33" t="str">
        <f t="shared" ca="1" si="131"/>
        <v>L</v>
      </c>
      <c r="AG235" s="21">
        <f ca="1">COUNTIF($AF$5:$AF235,AG$4)</f>
        <v>110</v>
      </c>
      <c r="AH235" s="21">
        <f ca="1">COUNTIF($AF$5:$AF235,AH$4)</f>
        <v>121</v>
      </c>
      <c r="AI235" s="112">
        <f t="shared" ca="1" si="143"/>
        <v>2</v>
      </c>
      <c r="AJ235" s="112">
        <f t="shared" ca="1" si="144"/>
        <v>0</v>
      </c>
      <c r="AK235" s="114" t="str">
        <f ca="1">IF($A235&lt;&gt;"",IF(AND(AK234="PB",AI235&gt;=$W$2),"Bet",IF(AK234&lt;&gt;"",AK234,IF(AND(AI235=0,MAX($AI$5:AI234)&gt;=$W$1),"PB",""))),"")</f>
        <v/>
      </c>
      <c r="AL235" s="114" t="str">
        <f ca="1">IF($A235&lt;&gt;"",IF(AND(AL234="PB",AJ235&gt;=$W$2),"Bet",IF(AL234&lt;&gt;"",AL234,IF(AND(AJ235=0,MAX($AJ$5:AJ234)&gt;=$W$1),"PB",""))),"")</f>
        <v/>
      </c>
      <c r="AM235" s="41">
        <f t="shared" ca="1" si="155"/>
        <v>1</v>
      </c>
      <c r="AN235" s="34">
        <f t="shared" ca="1" si="163"/>
        <v>1</v>
      </c>
      <c r="AO235" s="43" t="str">
        <f t="shared" ca="1" si="156"/>
        <v/>
      </c>
      <c r="AP235" s="43" t="str">
        <f t="shared" ca="1" si="157"/>
        <v/>
      </c>
      <c r="AQ235" s="21">
        <f t="shared" ca="1" si="158"/>
        <v>0</v>
      </c>
      <c r="AR235" s="66">
        <f t="shared" ca="1" si="159"/>
        <v>0</v>
      </c>
      <c r="AS235" s="89">
        <f t="shared" ca="1" si="132"/>
        <v>0</v>
      </c>
      <c r="AT235" s="34">
        <f t="shared" ca="1" si="160"/>
        <v>1</v>
      </c>
      <c r="AU235" s="24">
        <f t="shared" ca="1" si="134"/>
        <v>0</v>
      </c>
      <c r="AV235" s="17">
        <f t="shared" ca="1" si="135"/>
        <v>0</v>
      </c>
      <c r="AW235" s="44">
        <f t="shared" ca="1" si="136"/>
        <v>0</v>
      </c>
      <c r="AX235" s="15">
        <f t="shared" ca="1" si="137"/>
        <v>0</v>
      </c>
      <c r="AY235" s="44">
        <f t="shared" ca="1" si="167"/>
        <v>0</v>
      </c>
      <c r="AZ235" s="40"/>
      <c r="BA235" s="40"/>
      <c r="BB235" s="40"/>
      <c r="BC235" s="40"/>
      <c r="BD235" s="40"/>
      <c r="BE235" s="40"/>
      <c r="BF235" s="40"/>
      <c r="BG235" s="40"/>
      <c r="BH235" s="40"/>
      <c r="BI235" s="40"/>
      <c r="BJ235" s="40"/>
      <c r="BK235" s="40"/>
      <c r="BL235" s="40"/>
      <c r="BM235" s="40"/>
      <c r="BN235" s="40"/>
      <c r="BO235" s="40"/>
      <c r="BP235" s="40"/>
      <c r="BQ235" s="40"/>
      <c r="BR235" s="40"/>
      <c r="BS235" s="40"/>
      <c r="BT235" s="40"/>
      <c r="BU235" s="40"/>
      <c r="BV235" s="40"/>
      <c r="BW235" s="40"/>
      <c r="BX235" s="40"/>
      <c r="BY235" s="40"/>
      <c r="BZ235" s="40"/>
      <c r="CA235" s="40"/>
      <c r="CB235" s="40"/>
      <c r="CC235" s="40"/>
      <c r="CD235" s="40"/>
      <c r="CE235" s="40"/>
      <c r="CF235" s="40"/>
      <c r="CG235" s="40"/>
      <c r="CH235" s="40"/>
      <c r="CI235" s="40"/>
      <c r="CJ235" s="40"/>
      <c r="CK235" s="40"/>
      <c r="CL235" s="40"/>
      <c r="CM235" s="40"/>
      <c r="CN235" s="40"/>
      <c r="CO235" s="40"/>
      <c r="CP235" s="40"/>
      <c r="CQ235" s="40"/>
      <c r="CR235" s="40"/>
      <c r="CS235" s="40"/>
      <c r="CT235" s="40"/>
      <c r="CU235" s="40"/>
      <c r="CV235" s="40"/>
      <c r="CW235" s="40"/>
      <c r="CX235" s="40"/>
      <c r="CY235" s="40"/>
      <c r="CZ235" s="40"/>
      <c r="DA235" s="40"/>
      <c r="DB235" s="40"/>
      <c r="DC235" s="40"/>
      <c r="DD235" s="40"/>
      <c r="DE235" s="40"/>
      <c r="DF235" s="40"/>
      <c r="DG235" s="40"/>
      <c r="DH235" s="40"/>
      <c r="DI235" s="40"/>
      <c r="DJ235" s="40"/>
      <c r="DK235" s="40"/>
      <c r="DL235" s="40"/>
      <c r="DM235" s="40"/>
      <c r="DN235" s="40"/>
      <c r="DO235" s="40"/>
      <c r="DP235" s="40"/>
      <c r="DQ235" s="40"/>
      <c r="DR235" s="40"/>
      <c r="DS235" s="40"/>
      <c r="DT235" s="40"/>
      <c r="DU235" s="40"/>
      <c r="DV235" s="50" t="e">
        <f>IF(#REF!&lt;&gt;"",#REF!&amp;",","")</f>
        <v>#REF!</v>
      </c>
      <c r="DW235" s="50" t="e">
        <f>IF(#REF!&lt;&gt;"",#REF!&amp;",","")</f>
        <v>#REF!</v>
      </c>
      <c r="DX235" s="50" t="e">
        <f>IF(#REF!&lt;&gt;"",#REF!&amp;",","")</f>
        <v>#REF!</v>
      </c>
      <c r="DY235" s="50" t="e">
        <f>IF(#REF!="","",CONCATENATE(#REF!,","))</f>
        <v>#REF!</v>
      </c>
      <c r="DZ235" s="50" t="e">
        <f>IF(#REF!="","",CONCATENATE(#REF!,","))</f>
        <v>#REF!</v>
      </c>
      <c r="EA235" s="50" t="e">
        <f>IF(#REF!="","",CONCATENATE(#REF!,","))</f>
        <v>#REF!</v>
      </c>
      <c r="EB235" s="52" t="e">
        <f>IF(#REF!&lt;&gt;"",#REF!&amp;",","")</f>
        <v>#REF!</v>
      </c>
      <c r="EC235" s="52" t="e">
        <f>IF(#REF!&lt;&gt;"",#REF!&amp;",","")</f>
        <v>#REF!</v>
      </c>
      <c r="ED235" s="52" t="e">
        <f>IF(#REF!&lt;&gt;"",#REF!&amp;",","")</f>
        <v>#REF!</v>
      </c>
      <c r="EE235" s="52" t="e">
        <f>IF(#REF!="","",CONCATENATE(#REF!,","))</f>
        <v>#REF!</v>
      </c>
      <c r="EF235" s="52" t="e">
        <f>IF(#REF!="","",CONCATENATE(#REF!,","))</f>
        <v>#REF!</v>
      </c>
      <c r="EG235" s="52" t="e">
        <f>IF(#REF!="","",CONCATENATE(#REF!,","))</f>
        <v>#REF!</v>
      </c>
      <c r="EK235" s="36"/>
      <c r="EW235" s="88">
        <f t="shared" ca="1" si="138"/>
        <v>3</v>
      </c>
    </row>
    <row r="236" spans="1:153" ht="15">
      <c r="A236" s="88">
        <f t="shared" ca="1" si="133"/>
        <v>2</v>
      </c>
      <c r="B236" s="21" t="str">
        <f t="shared" ca="1" si="128"/>
        <v>DB</v>
      </c>
      <c r="C236" s="7" t="str">
        <f t="shared" ca="1" si="164"/>
        <v/>
      </c>
      <c r="D236" s="34">
        <f t="shared" ca="1" si="165"/>
        <v>0</v>
      </c>
      <c r="E236" s="7" t="str">
        <f t="shared" si="166"/>
        <v/>
      </c>
      <c r="F236" s="33" t="str">
        <f t="shared" ca="1" si="129"/>
        <v>B</v>
      </c>
      <c r="G236" s="21">
        <f ca="1">COUNTIF($F$5:$F236,G$4)</f>
        <v>115</v>
      </c>
      <c r="H236" s="21">
        <f ca="1">COUNTIF($F$5:$F236,H$4)</f>
        <v>117</v>
      </c>
      <c r="I236" s="112">
        <f t="shared" ca="1" si="139"/>
        <v>3</v>
      </c>
      <c r="J236" s="112">
        <f t="shared" ca="1" si="140"/>
        <v>0</v>
      </c>
      <c r="K236" s="114" t="str">
        <f ca="1">IF($A236&lt;&gt;"",IF(AND(K235="PB",I236&gt;=$W$2),"Bet",IF(K235&lt;&gt;"",K235,IF(AND(I236=0,MAX(I$5:$I235)&gt;=$W$1),"PB",""))),"")</f>
        <v/>
      </c>
      <c r="L236" s="114" t="str">
        <f ca="1">IF($A236&lt;&gt;"",IF(AND(L235="PB",J236&gt;=$W$2),"Bet",IF(L235&lt;&gt;"",L235,IF(AND(J236=0,MAX(J$5:$J235)&gt;=$W$1),"PB",""))),"")</f>
        <v/>
      </c>
      <c r="M236" s="41">
        <f t="shared" ca="1" si="145"/>
        <v>1</v>
      </c>
      <c r="N236" s="34">
        <f t="shared" ca="1" si="161"/>
        <v>1</v>
      </c>
      <c r="O236" s="43" t="str">
        <f t="shared" ca="1" si="146"/>
        <v/>
      </c>
      <c r="P236" s="43" t="str">
        <f t="shared" ca="1" si="147"/>
        <v/>
      </c>
      <c r="Q236" s="21">
        <f t="shared" ca="1" si="148"/>
        <v>0</v>
      </c>
      <c r="R236" s="66">
        <f t="shared" ca="1" si="149"/>
        <v>0</v>
      </c>
      <c r="S236" s="33" t="str">
        <f t="shared" ca="1" si="130"/>
        <v>E</v>
      </c>
      <c r="T236" s="21">
        <f ca="1">COUNTIF($S$5:$S236,T$4)</f>
        <v>126</v>
      </c>
      <c r="U236" s="21">
        <f ca="1">COUNTIF($S$5:$S236,U$4)</f>
        <v>106</v>
      </c>
      <c r="V236" s="112">
        <f t="shared" ca="1" si="141"/>
        <v>0</v>
      </c>
      <c r="W236" s="112">
        <f t="shared" ca="1" si="142"/>
        <v>4</v>
      </c>
      <c r="X236" s="114" t="str">
        <f ca="1">IF($A236&lt;&gt;"",IF(AND(X235="PB",V236&gt;=$W$2),"Bet",IF(X235&lt;&gt;"",X235,IF(AND(V236=0,MAX($V$5:V235)&gt;=$W$1),"PB",""))),"")</f>
        <v/>
      </c>
      <c r="Y236" s="114" t="str">
        <f ca="1">IF($A236&lt;&gt;"",IF(AND(Y235="PB",W236&gt;=$W$2),"Bet",IF(Y235&lt;&gt;"",Y235,IF(AND(W236=0,MAX($W$5:W235)&gt;=$W$1),"PB",""))),"")</f>
        <v/>
      </c>
      <c r="Z236" s="41">
        <f t="shared" ca="1" si="150"/>
        <v>1</v>
      </c>
      <c r="AA236" s="34">
        <f t="shared" ca="1" si="162"/>
        <v>1</v>
      </c>
      <c r="AB236" s="43" t="str">
        <f t="shared" ca="1" si="151"/>
        <v/>
      </c>
      <c r="AC236" s="43" t="str">
        <f t="shared" ca="1" si="152"/>
        <v/>
      </c>
      <c r="AD236" s="21">
        <f t="shared" ca="1" si="153"/>
        <v>0</v>
      </c>
      <c r="AE236" s="66">
        <f t="shared" ca="1" si="154"/>
        <v>0</v>
      </c>
      <c r="AF236" s="33" t="str">
        <f t="shared" ca="1" si="131"/>
        <v>L</v>
      </c>
      <c r="AG236" s="21">
        <f ca="1">COUNTIF($AF$5:$AF236,AG$4)</f>
        <v>110</v>
      </c>
      <c r="AH236" s="21">
        <f ca="1">COUNTIF($AF$5:$AF236,AH$4)</f>
        <v>122</v>
      </c>
      <c r="AI236" s="112">
        <f t="shared" ca="1" si="143"/>
        <v>3</v>
      </c>
      <c r="AJ236" s="112">
        <f t="shared" ca="1" si="144"/>
        <v>0</v>
      </c>
      <c r="AK236" s="114" t="str">
        <f ca="1">IF($A236&lt;&gt;"",IF(AND(AK235="PB",AI236&gt;=$W$2),"Bet",IF(AK235&lt;&gt;"",AK235,IF(AND(AI236=0,MAX($AI$5:AI235)&gt;=$W$1),"PB",""))),"")</f>
        <v/>
      </c>
      <c r="AL236" s="114" t="str">
        <f ca="1">IF($A236&lt;&gt;"",IF(AND(AL235="PB",AJ236&gt;=$W$2),"Bet",IF(AL235&lt;&gt;"",AL235,IF(AND(AJ236=0,MAX($AJ$5:AJ235)&gt;=$W$1),"PB",""))),"")</f>
        <v/>
      </c>
      <c r="AM236" s="41">
        <f t="shared" ca="1" si="155"/>
        <v>1</v>
      </c>
      <c r="AN236" s="34">
        <f t="shared" ca="1" si="163"/>
        <v>1</v>
      </c>
      <c r="AO236" s="43" t="str">
        <f t="shared" ca="1" si="156"/>
        <v/>
      </c>
      <c r="AP236" s="43" t="str">
        <f t="shared" ca="1" si="157"/>
        <v/>
      </c>
      <c r="AQ236" s="21">
        <f t="shared" ca="1" si="158"/>
        <v>0</v>
      </c>
      <c r="AR236" s="66">
        <f t="shared" ca="1" si="159"/>
        <v>0</v>
      </c>
      <c r="AS236" s="89">
        <f t="shared" ca="1" si="132"/>
        <v>0</v>
      </c>
      <c r="AT236" s="34">
        <f t="shared" ca="1" si="160"/>
        <v>1</v>
      </c>
      <c r="AU236" s="24">
        <f t="shared" ca="1" si="134"/>
        <v>0</v>
      </c>
      <c r="AV236" s="17">
        <f t="shared" ca="1" si="135"/>
        <v>0</v>
      </c>
      <c r="AW236" s="44">
        <f t="shared" ca="1" si="136"/>
        <v>0</v>
      </c>
      <c r="AX236" s="15">
        <f t="shared" ca="1" si="137"/>
        <v>0</v>
      </c>
      <c r="AY236" s="44">
        <f t="shared" ca="1" si="167"/>
        <v>0</v>
      </c>
      <c r="AZ236" s="40"/>
      <c r="BA236" s="40"/>
      <c r="BB236" s="40"/>
      <c r="BC236" s="40"/>
      <c r="BD236" s="40"/>
      <c r="BE236" s="40"/>
      <c r="BF236" s="40"/>
      <c r="BG236" s="40"/>
      <c r="BH236" s="40"/>
      <c r="BI236" s="40"/>
      <c r="BJ236" s="40"/>
      <c r="BK236" s="40"/>
      <c r="BL236" s="40"/>
      <c r="BM236" s="40"/>
      <c r="BN236" s="40"/>
      <c r="BO236" s="40"/>
      <c r="BP236" s="40"/>
      <c r="BQ236" s="40"/>
      <c r="BR236" s="40"/>
      <c r="BS236" s="40"/>
      <c r="BT236" s="40"/>
      <c r="BU236" s="40"/>
      <c r="BV236" s="40"/>
      <c r="BW236" s="40"/>
      <c r="BX236" s="40"/>
      <c r="BY236" s="40"/>
      <c r="BZ236" s="40"/>
      <c r="CA236" s="40"/>
      <c r="CB236" s="40"/>
      <c r="CC236" s="40"/>
      <c r="CD236" s="40"/>
      <c r="CE236" s="40"/>
      <c r="CF236" s="40"/>
      <c r="CG236" s="40"/>
      <c r="CH236" s="40"/>
      <c r="CI236" s="40"/>
      <c r="CJ236" s="40"/>
      <c r="CK236" s="40"/>
      <c r="CL236" s="40"/>
      <c r="CM236" s="40"/>
      <c r="CN236" s="40"/>
      <c r="CO236" s="40"/>
      <c r="CP236" s="40"/>
      <c r="CQ236" s="40"/>
      <c r="CR236" s="40"/>
      <c r="CS236" s="40"/>
      <c r="CT236" s="40"/>
      <c r="CU236" s="40"/>
      <c r="CV236" s="40"/>
      <c r="CW236" s="40"/>
      <c r="CX236" s="40"/>
      <c r="CY236" s="40"/>
      <c r="CZ236" s="40"/>
      <c r="DA236" s="40"/>
      <c r="DB236" s="40"/>
      <c r="DC236" s="40"/>
      <c r="DD236" s="40"/>
      <c r="DE236" s="40"/>
      <c r="DF236" s="40"/>
      <c r="DG236" s="40"/>
      <c r="DH236" s="40"/>
      <c r="DI236" s="40"/>
      <c r="DJ236" s="40"/>
      <c r="DK236" s="40"/>
      <c r="DL236" s="40"/>
      <c r="DM236" s="40"/>
      <c r="DN236" s="40"/>
      <c r="DO236" s="40"/>
      <c r="DP236" s="40"/>
      <c r="DQ236" s="40"/>
      <c r="DR236" s="40"/>
      <c r="DS236" s="40"/>
      <c r="DT236" s="40"/>
      <c r="DU236" s="40"/>
      <c r="DV236" s="50" t="e">
        <f>IF(#REF!&lt;&gt;"",#REF!&amp;",","")</f>
        <v>#REF!</v>
      </c>
      <c r="DW236" s="50" t="e">
        <f>IF(#REF!&lt;&gt;"",#REF!&amp;",","")</f>
        <v>#REF!</v>
      </c>
      <c r="DX236" s="50" t="e">
        <f>IF(#REF!&lt;&gt;"",#REF!&amp;",","")</f>
        <v>#REF!</v>
      </c>
      <c r="DY236" s="50" t="e">
        <f>IF(#REF!="","",CONCATENATE(#REF!,","))</f>
        <v>#REF!</v>
      </c>
      <c r="DZ236" s="50" t="e">
        <f>IF(#REF!="","",CONCATENATE(#REF!,","))</f>
        <v>#REF!</v>
      </c>
      <c r="EA236" s="50" t="e">
        <f>IF(#REF!="","",CONCATENATE(#REF!,","))</f>
        <v>#REF!</v>
      </c>
      <c r="EB236" s="52" t="e">
        <f>IF(#REF!&lt;&gt;"",#REF!&amp;",","")</f>
        <v>#REF!</v>
      </c>
      <c r="EC236" s="52" t="e">
        <f>IF(#REF!&lt;&gt;"",#REF!&amp;",","")</f>
        <v>#REF!</v>
      </c>
      <c r="ED236" s="52" t="e">
        <f>IF(#REF!&lt;&gt;"",#REF!&amp;",","")</f>
        <v>#REF!</v>
      </c>
      <c r="EE236" s="52" t="e">
        <f>IF(#REF!="","",CONCATENATE(#REF!,","))</f>
        <v>#REF!</v>
      </c>
      <c r="EF236" s="52" t="e">
        <f>IF(#REF!="","",CONCATENATE(#REF!,","))</f>
        <v>#REF!</v>
      </c>
      <c r="EG236" s="52" t="e">
        <f>IF(#REF!="","",CONCATENATE(#REF!,","))</f>
        <v>#REF!</v>
      </c>
      <c r="EK236" s="36"/>
      <c r="EW236" s="88">
        <f t="shared" ca="1" si="138"/>
        <v>11</v>
      </c>
    </row>
    <row r="237" spans="1:153" ht="15">
      <c r="A237" s="88">
        <f t="shared" ca="1" si="133"/>
        <v>34</v>
      </c>
      <c r="B237" s="21" t="str">
        <f t="shared" ca="1" si="128"/>
        <v>DB</v>
      </c>
      <c r="C237" s="7" t="str">
        <f t="shared" ca="1" si="164"/>
        <v/>
      </c>
      <c r="D237" s="34">
        <f t="shared" ca="1" si="165"/>
        <v>0</v>
      </c>
      <c r="E237" s="7" t="str">
        <f t="shared" si="166"/>
        <v/>
      </c>
      <c r="F237" s="33" t="str">
        <f t="shared" ca="1" si="129"/>
        <v>R</v>
      </c>
      <c r="G237" s="21">
        <f ca="1">COUNTIF($F$5:$F237,G$4)</f>
        <v>116</v>
      </c>
      <c r="H237" s="21">
        <f ca="1">COUNTIF($F$5:$F237,H$4)</f>
        <v>117</v>
      </c>
      <c r="I237" s="112">
        <f t="shared" ca="1" si="139"/>
        <v>0</v>
      </c>
      <c r="J237" s="112">
        <f t="shared" ca="1" si="140"/>
        <v>1</v>
      </c>
      <c r="K237" s="114" t="str">
        <f ca="1">IF($A237&lt;&gt;"",IF(AND(K236="PB",I237&gt;=$W$2),"Bet",IF(K236&lt;&gt;"",K236,IF(AND(I237=0,MAX(I$5:$I236)&gt;=$W$1),"PB",""))),"")</f>
        <v/>
      </c>
      <c r="L237" s="114" t="str">
        <f ca="1">IF($A237&lt;&gt;"",IF(AND(L236="PB",J237&gt;=$W$2),"Bet",IF(L236&lt;&gt;"",L236,IF(AND(J237=0,MAX(J$5:$J236)&gt;=$W$1),"PB",""))),"")</f>
        <v/>
      </c>
      <c r="M237" s="41">
        <f t="shared" ca="1" si="145"/>
        <v>1</v>
      </c>
      <c r="N237" s="34">
        <f t="shared" ca="1" si="161"/>
        <v>1</v>
      </c>
      <c r="O237" s="43" t="str">
        <f t="shared" ca="1" si="146"/>
        <v/>
      </c>
      <c r="P237" s="43" t="str">
        <f t="shared" ca="1" si="147"/>
        <v/>
      </c>
      <c r="Q237" s="21">
        <f t="shared" ca="1" si="148"/>
        <v>0</v>
      </c>
      <c r="R237" s="66">
        <f t="shared" ca="1" si="149"/>
        <v>0</v>
      </c>
      <c r="S237" s="33" t="str">
        <f t="shared" ca="1" si="130"/>
        <v>E</v>
      </c>
      <c r="T237" s="21">
        <f ca="1">COUNTIF($S$5:$S237,T$4)</f>
        <v>127</v>
      </c>
      <c r="U237" s="21">
        <f ca="1">COUNTIF($S$5:$S237,U$4)</f>
        <v>106</v>
      </c>
      <c r="V237" s="112">
        <f t="shared" ca="1" si="141"/>
        <v>0</v>
      </c>
      <c r="W237" s="112">
        <f t="shared" ca="1" si="142"/>
        <v>5</v>
      </c>
      <c r="X237" s="114" t="str">
        <f ca="1">IF($A237&lt;&gt;"",IF(AND(X236="PB",V237&gt;=$W$2),"Bet",IF(X236&lt;&gt;"",X236,IF(AND(V237=0,MAX($V$5:V236)&gt;=$W$1),"PB",""))),"")</f>
        <v/>
      </c>
      <c r="Y237" s="114" t="str">
        <f ca="1">IF($A237&lt;&gt;"",IF(AND(Y236="PB",W237&gt;=$W$2),"Bet",IF(Y236&lt;&gt;"",Y236,IF(AND(W237=0,MAX($W$5:W236)&gt;=$W$1),"PB",""))),"")</f>
        <v/>
      </c>
      <c r="Z237" s="41">
        <f t="shared" ca="1" si="150"/>
        <v>1</v>
      </c>
      <c r="AA237" s="34">
        <f t="shared" ca="1" si="162"/>
        <v>1</v>
      </c>
      <c r="AB237" s="43" t="str">
        <f t="shared" ca="1" si="151"/>
        <v/>
      </c>
      <c r="AC237" s="43" t="str">
        <f t="shared" ca="1" si="152"/>
        <v/>
      </c>
      <c r="AD237" s="21">
        <f t="shared" ca="1" si="153"/>
        <v>0</v>
      </c>
      <c r="AE237" s="66">
        <f t="shared" ca="1" si="154"/>
        <v>0</v>
      </c>
      <c r="AF237" s="33" t="str">
        <f t="shared" ca="1" si="131"/>
        <v>H</v>
      </c>
      <c r="AG237" s="21">
        <f ca="1">COUNTIF($AF$5:$AF237,AG$4)</f>
        <v>111</v>
      </c>
      <c r="AH237" s="21">
        <f ca="1">COUNTIF($AF$5:$AF237,AH$4)</f>
        <v>122</v>
      </c>
      <c r="AI237" s="112">
        <f t="shared" ca="1" si="143"/>
        <v>0</v>
      </c>
      <c r="AJ237" s="112">
        <f t="shared" ca="1" si="144"/>
        <v>1</v>
      </c>
      <c r="AK237" s="114" t="str">
        <f ca="1">IF($A237&lt;&gt;"",IF(AND(AK236="PB",AI237&gt;=$W$2),"Bet",IF(AK236&lt;&gt;"",AK236,IF(AND(AI237=0,MAX($AI$5:AI236)&gt;=$W$1),"PB",""))),"")</f>
        <v/>
      </c>
      <c r="AL237" s="114" t="str">
        <f ca="1">IF($A237&lt;&gt;"",IF(AND(AL236="PB",AJ237&gt;=$W$2),"Bet",IF(AL236&lt;&gt;"",AL236,IF(AND(AJ237=0,MAX($AJ$5:AJ236)&gt;=$W$1),"PB",""))),"")</f>
        <v/>
      </c>
      <c r="AM237" s="41">
        <f t="shared" ca="1" si="155"/>
        <v>1</v>
      </c>
      <c r="AN237" s="34">
        <f t="shared" ca="1" si="163"/>
        <v>1</v>
      </c>
      <c r="AO237" s="43" t="str">
        <f t="shared" ca="1" si="156"/>
        <v/>
      </c>
      <c r="AP237" s="43" t="str">
        <f t="shared" ca="1" si="157"/>
        <v/>
      </c>
      <c r="AQ237" s="21">
        <f t="shared" ca="1" si="158"/>
        <v>0</v>
      </c>
      <c r="AR237" s="66">
        <f t="shared" ca="1" si="159"/>
        <v>0</v>
      </c>
      <c r="AS237" s="89">
        <f t="shared" ca="1" si="132"/>
        <v>0</v>
      </c>
      <c r="AT237" s="34">
        <f t="shared" ca="1" si="160"/>
        <v>1</v>
      </c>
      <c r="AU237" s="24">
        <f t="shared" ca="1" si="134"/>
        <v>0</v>
      </c>
      <c r="AV237" s="17">
        <f t="shared" ca="1" si="135"/>
        <v>0</v>
      </c>
      <c r="AW237" s="44">
        <f t="shared" ca="1" si="136"/>
        <v>0</v>
      </c>
      <c r="AX237" s="15">
        <f t="shared" ca="1" si="137"/>
        <v>0</v>
      </c>
      <c r="AY237" s="44">
        <f t="shared" ca="1" si="167"/>
        <v>0</v>
      </c>
      <c r="AZ237" s="40"/>
      <c r="BA237" s="40"/>
      <c r="BB237" s="40"/>
      <c r="BC237" s="40"/>
      <c r="BD237" s="40"/>
      <c r="BE237" s="40"/>
      <c r="BF237" s="40"/>
      <c r="BG237" s="40"/>
      <c r="BH237" s="40"/>
      <c r="BI237" s="40"/>
      <c r="BJ237" s="40"/>
      <c r="BK237" s="40"/>
      <c r="BL237" s="40"/>
      <c r="BM237" s="40"/>
      <c r="BN237" s="40"/>
      <c r="BO237" s="40"/>
      <c r="BP237" s="40"/>
      <c r="BQ237" s="40"/>
      <c r="BR237" s="40"/>
      <c r="BS237" s="40"/>
      <c r="BT237" s="40"/>
      <c r="BU237" s="40"/>
      <c r="BV237" s="40"/>
      <c r="BW237" s="40"/>
      <c r="BX237" s="40"/>
      <c r="BY237" s="40"/>
      <c r="BZ237" s="40"/>
      <c r="CA237" s="40"/>
      <c r="CB237" s="40"/>
      <c r="CC237" s="40"/>
      <c r="CD237" s="40"/>
      <c r="CE237" s="40"/>
      <c r="CF237" s="40"/>
      <c r="CG237" s="40"/>
      <c r="CH237" s="40"/>
      <c r="CI237" s="40"/>
      <c r="CJ237" s="40"/>
      <c r="CK237" s="40"/>
      <c r="CL237" s="40"/>
      <c r="CM237" s="40"/>
      <c r="CN237" s="40"/>
      <c r="CO237" s="40"/>
      <c r="CP237" s="40"/>
      <c r="CQ237" s="40"/>
      <c r="CR237" s="40"/>
      <c r="CS237" s="40"/>
      <c r="CT237" s="40"/>
      <c r="CU237" s="40"/>
      <c r="CV237" s="40"/>
      <c r="CW237" s="40"/>
      <c r="CX237" s="40"/>
      <c r="CY237" s="40"/>
      <c r="CZ237" s="40"/>
      <c r="DA237" s="40"/>
      <c r="DB237" s="40"/>
      <c r="DC237" s="40"/>
      <c r="DD237" s="40"/>
      <c r="DE237" s="40"/>
      <c r="DF237" s="40"/>
      <c r="DG237" s="40"/>
      <c r="DH237" s="40"/>
      <c r="DI237" s="40"/>
      <c r="DJ237" s="40"/>
      <c r="DK237" s="40"/>
      <c r="DL237" s="40"/>
      <c r="DM237" s="40"/>
      <c r="DN237" s="40"/>
      <c r="DO237" s="40"/>
      <c r="DP237" s="40"/>
      <c r="DQ237" s="40"/>
      <c r="DR237" s="40"/>
      <c r="DS237" s="40"/>
      <c r="DT237" s="40"/>
      <c r="DU237" s="40"/>
      <c r="DV237" s="50" t="e">
        <f>IF(#REF!&lt;&gt;"",#REF!&amp;",","")</f>
        <v>#REF!</v>
      </c>
      <c r="DW237" s="50" t="e">
        <f>IF(#REF!&lt;&gt;"",#REF!&amp;",","")</f>
        <v>#REF!</v>
      </c>
      <c r="DX237" s="50" t="e">
        <f>IF(#REF!&lt;&gt;"",#REF!&amp;",","")</f>
        <v>#REF!</v>
      </c>
      <c r="DY237" s="50" t="e">
        <f>IF(#REF!="","",CONCATENATE(#REF!,","))</f>
        <v>#REF!</v>
      </c>
      <c r="DZ237" s="50" t="e">
        <f>IF(#REF!="","",CONCATENATE(#REF!,","))</f>
        <v>#REF!</v>
      </c>
      <c r="EA237" s="50" t="e">
        <f>IF(#REF!="","",CONCATENATE(#REF!,","))</f>
        <v>#REF!</v>
      </c>
      <c r="EB237" s="52" t="e">
        <f>IF(#REF!&lt;&gt;"",#REF!&amp;",","")</f>
        <v>#REF!</v>
      </c>
      <c r="EC237" s="52" t="e">
        <f>IF(#REF!&lt;&gt;"",#REF!&amp;",","")</f>
        <v>#REF!</v>
      </c>
      <c r="ED237" s="52" t="e">
        <f>IF(#REF!&lt;&gt;"",#REF!&amp;",","")</f>
        <v>#REF!</v>
      </c>
      <c r="EE237" s="52" t="e">
        <f>IF(#REF!="","",CONCATENATE(#REF!,","))</f>
        <v>#REF!</v>
      </c>
      <c r="EF237" s="52" t="e">
        <f>IF(#REF!="","",CONCATENATE(#REF!,","))</f>
        <v>#REF!</v>
      </c>
      <c r="EG237" s="52" t="e">
        <f>IF(#REF!="","",CONCATENATE(#REF!,","))</f>
        <v>#REF!</v>
      </c>
      <c r="EK237" s="36"/>
      <c r="EW237" s="88">
        <f t="shared" ca="1" si="138"/>
        <v>4</v>
      </c>
    </row>
    <row r="238" spans="1:153" ht="15">
      <c r="A238" s="88">
        <f t="shared" ca="1" si="133"/>
        <v>27</v>
      </c>
      <c r="B238" s="21" t="str">
        <f t="shared" ca="1" si="128"/>
        <v>DB</v>
      </c>
      <c r="C238" s="7" t="str">
        <f t="shared" ca="1" si="164"/>
        <v/>
      </c>
      <c r="D238" s="34">
        <f t="shared" ca="1" si="165"/>
        <v>0</v>
      </c>
      <c r="E238" s="7" t="str">
        <f t="shared" si="166"/>
        <v/>
      </c>
      <c r="F238" s="33" t="str">
        <f t="shared" ca="1" si="129"/>
        <v>R</v>
      </c>
      <c r="G238" s="21">
        <f ca="1">COUNTIF($F$5:$F238,G$4)</f>
        <v>117</v>
      </c>
      <c r="H238" s="21">
        <f ca="1">COUNTIF($F$5:$F238,H$4)</f>
        <v>117</v>
      </c>
      <c r="I238" s="112">
        <f t="shared" ca="1" si="139"/>
        <v>0</v>
      </c>
      <c r="J238" s="112">
        <f t="shared" ca="1" si="140"/>
        <v>2</v>
      </c>
      <c r="K238" s="114" t="str">
        <f ca="1">IF($A238&lt;&gt;"",IF(AND(K237="PB",I238&gt;=$W$2),"Bet",IF(K237&lt;&gt;"",K237,IF(AND(I238=0,MAX(I$5:$I237)&gt;=$W$1),"PB",""))),"")</f>
        <v/>
      </c>
      <c r="L238" s="114" t="str">
        <f ca="1">IF($A238&lt;&gt;"",IF(AND(L237="PB",J238&gt;=$W$2),"Bet",IF(L237&lt;&gt;"",L237,IF(AND(J238=0,MAX(J$5:$J237)&gt;=$W$1),"PB",""))),"")</f>
        <v/>
      </c>
      <c r="M238" s="41">
        <f t="shared" ca="1" si="145"/>
        <v>1</v>
      </c>
      <c r="N238" s="34">
        <f t="shared" ca="1" si="161"/>
        <v>1</v>
      </c>
      <c r="O238" s="43" t="str">
        <f t="shared" ca="1" si="146"/>
        <v/>
      </c>
      <c r="P238" s="43" t="str">
        <f t="shared" ca="1" si="147"/>
        <v/>
      </c>
      <c r="Q238" s="21">
        <f t="shared" ca="1" si="148"/>
        <v>0</v>
      </c>
      <c r="R238" s="66">
        <f t="shared" ca="1" si="149"/>
        <v>0</v>
      </c>
      <c r="S238" s="33" t="str">
        <f t="shared" ca="1" si="130"/>
        <v>O</v>
      </c>
      <c r="T238" s="21">
        <f ca="1">COUNTIF($S$5:$S238,T$4)</f>
        <v>127</v>
      </c>
      <c r="U238" s="21">
        <f ca="1">COUNTIF($S$5:$S238,U$4)</f>
        <v>107</v>
      </c>
      <c r="V238" s="112">
        <f t="shared" ca="1" si="141"/>
        <v>1</v>
      </c>
      <c r="W238" s="112">
        <f t="shared" ca="1" si="142"/>
        <v>0</v>
      </c>
      <c r="X238" s="114" t="str">
        <f ca="1">IF($A238&lt;&gt;"",IF(AND(X237="PB",V238&gt;=$W$2),"Bet",IF(X237&lt;&gt;"",X237,IF(AND(V238=0,MAX($V$5:V237)&gt;=$W$1),"PB",""))),"")</f>
        <v/>
      </c>
      <c r="Y238" s="114" t="str">
        <f ca="1">IF($A238&lt;&gt;"",IF(AND(Y237="PB",W238&gt;=$W$2),"Bet",IF(Y237&lt;&gt;"",Y237,IF(AND(W238=0,MAX($W$5:W237)&gt;=$W$1),"PB",""))),"")</f>
        <v/>
      </c>
      <c r="Z238" s="41">
        <f t="shared" ca="1" si="150"/>
        <v>1</v>
      </c>
      <c r="AA238" s="34">
        <f t="shared" ca="1" si="162"/>
        <v>1</v>
      </c>
      <c r="AB238" s="43" t="str">
        <f t="shared" ca="1" si="151"/>
        <v/>
      </c>
      <c r="AC238" s="43" t="str">
        <f t="shared" ca="1" si="152"/>
        <v/>
      </c>
      <c r="AD238" s="21">
        <f t="shared" ca="1" si="153"/>
        <v>0</v>
      </c>
      <c r="AE238" s="66">
        <f t="shared" ca="1" si="154"/>
        <v>0</v>
      </c>
      <c r="AF238" s="33" t="str">
        <f t="shared" ca="1" si="131"/>
        <v>H</v>
      </c>
      <c r="AG238" s="21">
        <f ca="1">COUNTIF($AF$5:$AF238,AG$4)</f>
        <v>112</v>
      </c>
      <c r="AH238" s="21">
        <f ca="1">COUNTIF($AF$5:$AF238,AH$4)</f>
        <v>122</v>
      </c>
      <c r="AI238" s="112">
        <f t="shared" ca="1" si="143"/>
        <v>0</v>
      </c>
      <c r="AJ238" s="112">
        <f t="shared" ca="1" si="144"/>
        <v>2</v>
      </c>
      <c r="AK238" s="114" t="str">
        <f ca="1">IF($A238&lt;&gt;"",IF(AND(AK237="PB",AI238&gt;=$W$2),"Bet",IF(AK237&lt;&gt;"",AK237,IF(AND(AI238=0,MAX($AI$5:AI237)&gt;=$W$1),"PB",""))),"")</f>
        <v/>
      </c>
      <c r="AL238" s="114" t="str">
        <f ca="1">IF($A238&lt;&gt;"",IF(AND(AL237="PB",AJ238&gt;=$W$2),"Bet",IF(AL237&lt;&gt;"",AL237,IF(AND(AJ238=0,MAX($AJ$5:AJ237)&gt;=$W$1),"PB",""))),"")</f>
        <v/>
      </c>
      <c r="AM238" s="41">
        <f t="shared" ca="1" si="155"/>
        <v>1</v>
      </c>
      <c r="AN238" s="34">
        <f t="shared" ca="1" si="163"/>
        <v>1</v>
      </c>
      <c r="AO238" s="43" t="str">
        <f t="shared" ca="1" si="156"/>
        <v/>
      </c>
      <c r="AP238" s="43" t="str">
        <f t="shared" ca="1" si="157"/>
        <v/>
      </c>
      <c r="AQ238" s="21">
        <f t="shared" ca="1" si="158"/>
        <v>0</v>
      </c>
      <c r="AR238" s="66">
        <f t="shared" ca="1" si="159"/>
        <v>0</v>
      </c>
      <c r="AS238" s="89">
        <f t="shared" ca="1" si="132"/>
        <v>0</v>
      </c>
      <c r="AT238" s="34">
        <f t="shared" ca="1" si="160"/>
        <v>1</v>
      </c>
      <c r="AU238" s="24">
        <f t="shared" ca="1" si="134"/>
        <v>0</v>
      </c>
      <c r="AV238" s="17">
        <f t="shared" ca="1" si="135"/>
        <v>0</v>
      </c>
      <c r="AW238" s="44">
        <f t="shared" ca="1" si="136"/>
        <v>0</v>
      </c>
      <c r="AX238" s="15">
        <f t="shared" ca="1" si="137"/>
        <v>0</v>
      </c>
      <c r="AY238" s="44">
        <f t="shared" ca="1" si="167"/>
        <v>0</v>
      </c>
      <c r="AZ238" s="40"/>
      <c r="BA238" s="40"/>
      <c r="BB238" s="40"/>
      <c r="BC238" s="40"/>
      <c r="BD238" s="40"/>
      <c r="BE238" s="40"/>
      <c r="BF238" s="40"/>
      <c r="BG238" s="40"/>
      <c r="BH238" s="40"/>
      <c r="BI238" s="40"/>
      <c r="BJ238" s="40"/>
      <c r="BK238" s="40"/>
      <c r="BL238" s="40"/>
      <c r="BM238" s="40"/>
      <c r="BN238" s="40"/>
      <c r="BO238" s="40"/>
      <c r="BP238" s="40"/>
      <c r="BQ238" s="40"/>
      <c r="BR238" s="40"/>
      <c r="BS238" s="40"/>
      <c r="BT238" s="40"/>
      <c r="BU238" s="40"/>
      <c r="BV238" s="40"/>
      <c r="BW238" s="40"/>
      <c r="BX238" s="40"/>
      <c r="BY238" s="40"/>
      <c r="BZ238" s="40"/>
      <c r="CA238" s="40"/>
      <c r="CB238" s="40"/>
      <c r="CC238" s="40"/>
      <c r="CD238" s="40"/>
      <c r="CE238" s="40"/>
      <c r="CF238" s="40"/>
      <c r="CG238" s="40"/>
      <c r="CH238" s="40"/>
      <c r="CI238" s="40"/>
      <c r="CJ238" s="40"/>
      <c r="CK238" s="40"/>
      <c r="CL238" s="40"/>
      <c r="CM238" s="40"/>
      <c r="CN238" s="40"/>
      <c r="CO238" s="40"/>
      <c r="CP238" s="40"/>
      <c r="CQ238" s="40"/>
      <c r="CR238" s="40"/>
      <c r="CS238" s="40"/>
      <c r="CT238" s="40"/>
      <c r="CU238" s="40"/>
      <c r="CV238" s="40"/>
      <c r="CW238" s="40"/>
      <c r="CX238" s="40"/>
      <c r="CY238" s="40"/>
      <c r="CZ238" s="40"/>
      <c r="DA238" s="40"/>
      <c r="DB238" s="40"/>
      <c r="DC238" s="40"/>
      <c r="DD238" s="40"/>
      <c r="DE238" s="40"/>
      <c r="DF238" s="40"/>
      <c r="DG238" s="40"/>
      <c r="DH238" s="40"/>
      <c r="DI238" s="40"/>
      <c r="DJ238" s="40"/>
      <c r="DK238" s="40"/>
      <c r="DL238" s="40"/>
      <c r="DM238" s="40"/>
      <c r="DN238" s="40"/>
      <c r="DO238" s="40"/>
      <c r="DP238" s="40"/>
      <c r="DQ238" s="40"/>
      <c r="DR238" s="40"/>
      <c r="DS238" s="40"/>
      <c r="DT238" s="40"/>
      <c r="DU238" s="40"/>
      <c r="DV238" s="50" t="e">
        <f>IF(#REF!&lt;&gt;"",#REF!&amp;",","")</f>
        <v>#REF!</v>
      </c>
      <c r="DW238" s="50" t="e">
        <f>IF(#REF!&lt;&gt;"",#REF!&amp;",","")</f>
        <v>#REF!</v>
      </c>
      <c r="DX238" s="50" t="e">
        <f>IF(#REF!&lt;&gt;"",#REF!&amp;",","")</f>
        <v>#REF!</v>
      </c>
      <c r="DY238" s="50" t="e">
        <f>IF(#REF!="","",CONCATENATE(#REF!,","))</f>
        <v>#REF!</v>
      </c>
      <c r="DZ238" s="50" t="e">
        <f>IF(#REF!="","",CONCATENATE(#REF!,","))</f>
        <v>#REF!</v>
      </c>
      <c r="EA238" s="50" t="e">
        <f>IF(#REF!="","",CONCATENATE(#REF!,","))</f>
        <v>#REF!</v>
      </c>
      <c r="EB238" s="52" t="e">
        <f>IF(#REF!&lt;&gt;"",#REF!&amp;",","")</f>
        <v>#REF!</v>
      </c>
      <c r="EC238" s="52" t="e">
        <f>IF(#REF!&lt;&gt;"",#REF!&amp;",","")</f>
        <v>#REF!</v>
      </c>
      <c r="ED238" s="52" t="e">
        <f>IF(#REF!&lt;&gt;"",#REF!&amp;",","")</f>
        <v>#REF!</v>
      </c>
      <c r="EE238" s="52" t="e">
        <f>IF(#REF!="","",CONCATENATE(#REF!,","))</f>
        <v>#REF!</v>
      </c>
      <c r="EF238" s="52" t="e">
        <f>IF(#REF!="","",CONCATENATE(#REF!,","))</f>
        <v>#REF!</v>
      </c>
      <c r="EG238" s="52" t="e">
        <f>IF(#REF!="","",CONCATENATE(#REF!,","))</f>
        <v>#REF!</v>
      </c>
      <c r="EK238" s="36"/>
      <c r="EW238" s="88">
        <f t="shared" ca="1" si="138"/>
        <v>34</v>
      </c>
    </row>
    <row r="239" spans="1:153" ht="15">
      <c r="A239" s="88">
        <f t="shared" ca="1" si="133"/>
        <v>20</v>
      </c>
      <c r="B239" s="21" t="str">
        <f t="shared" ca="1" si="128"/>
        <v>DB</v>
      </c>
      <c r="C239" s="7" t="str">
        <f t="shared" ca="1" si="164"/>
        <v/>
      </c>
      <c r="D239" s="34">
        <f t="shared" ca="1" si="165"/>
        <v>0</v>
      </c>
      <c r="E239" s="7" t="str">
        <f t="shared" si="166"/>
        <v/>
      </c>
      <c r="F239" s="33" t="str">
        <f t="shared" ca="1" si="129"/>
        <v>B</v>
      </c>
      <c r="G239" s="21">
        <f ca="1">COUNTIF($F$5:$F239,G$4)</f>
        <v>117</v>
      </c>
      <c r="H239" s="21">
        <f ca="1">COUNTIF($F$5:$F239,H$4)</f>
        <v>118</v>
      </c>
      <c r="I239" s="112">
        <f t="shared" ca="1" si="139"/>
        <v>1</v>
      </c>
      <c r="J239" s="112">
        <f t="shared" ca="1" si="140"/>
        <v>0</v>
      </c>
      <c r="K239" s="114" t="str">
        <f ca="1">IF($A239&lt;&gt;"",IF(AND(K238="PB",I239&gt;=$W$2),"Bet",IF(K238&lt;&gt;"",K238,IF(AND(I239=0,MAX(I$5:$I238)&gt;=$W$1),"PB",""))),"")</f>
        <v/>
      </c>
      <c r="L239" s="114" t="str">
        <f ca="1">IF($A239&lt;&gt;"",IF(AND(L238="PB",J239&gt;=$W$2),"Bet",IF(L238&lt;&gt;"",L238,IF(AND(J239=0,MAX(J$5:$J238)&gt;=$W$1),"PB",""))),"")</f>
        <v/>
      </c>
      <c r="M239" s="41">
        <f t="shared" ca="1" si="145"/>
        <v>1</v>
      </c>
      <c r="N239" s="34">
        <f t="shared" ca="1" si="161"/>
        <v>1</v>
      </c>
      <c r="O239" s="43" t="str">
        <f t="shared" ca="1" si="146"/>
        <v/>
      </c>
      <c r="P239" s="43" t="str">
        <f t="shared" ca="1" si="147"/>
        <v/>
      </c>
      <c r="Q239" s="21">
        <f t="shared" ca="1" si="148"/>
        <v>0</v>
      </c>
      <c r="R239" s="66">
        <f t="shared" ca="1" si="149"/>
        <v>0</v>
      </c>
      <c r="S239" s="33" t="str">
        <f t="shared" ca="1" si="130"/>
        <v>E</v>
      </c>
      <c r="T239" s="21">
        <f ca="1">COUNTIF($S$5:$S239,T$4)</f>
        <v>128</v>
      </c>
      <c r="U239" s="21">
        <f ca="1">COUNTIF($S$5:$S239,U$4)</f>
        <v>107</v>
      </c>
      <c r="V239" s="112">
        <f t="shared" ca="1" si="141"/>
        <v>0</v>
      </c>
      <c r="W239" s="112">
        <f t="shared" ca="1" si="142"/>
        <v>1</v>
      </c>
      <c r="X239" s="114" t="str">
        <f ca="1">IF($A239&lt;&gt;"",IF(AND(X238="PB",V239&gt;=$W$2),"Bet",IF(X238&lt;&gt;"",X238,IF(AND(V239=0,MAX($V$5:V238)&gt;=$W$1),"PB",""))),"")</f>
        <v/>
      </c>
      <c r="Y239" s="114" t="str">
        <f ca="1">IF($A239&lt;&gt;"",IF(AND(Y238="PB",W239&gt;=$W$2),"Bet",IF(Y238&lt;&gt;"",Y238,IF(AND(W239=0,MAX($W$5:W238)&gt;=$W$1),"PB",""))),"")</f>
        <v/>
      </c>
      <c r="Z239" s="41">
        <f t="shared" ca="1" si="150"/>
        <v>1</v>
      </c>
      <c r="AA239" s="34">
        <f t="shared" ca="1" si="162"/>
        <v>1</v>
      </c>
      <c r="AB239" s="43" t="str">
        <f t="shared" ca="1" si="151"/>
        <v/>
      </c>
      <c r="AC239" s="43" t="str">
        <f t="shared" ca="1" si="152"/>
        <v/>
      </c>
      <c r="AD239" s="21">
        <f t="shared" ca="1" si="153"/>
        <v>0</v>
      </c>
      <c r="AE239" s="66">
        <f t="shared" ca="1" si="154"/>
        <v>0</v>
      </c>
      <c r="AF239" s="33" t="str">
        <f t="shared" ca="1" si="131"/>
        <v>H</v>
      </c>
      <c r="AG239" s="21">
        <f ca="1">COUNTIF($AF$5:$AF239,AG$4)</f>
        <v>113</v>
      </c>
      <c r="AH239" s="21">
        <f ca="1">COUNTIF($AF$5:$AF239,AH$4)</f>
        <v>122</v>
      </c>
      <c r="AI239" s="112">
        <f t="shared" ca="1" si="143"/>
        <v>0</v>
      </c>
      <c r="AJ239" s="112">
        <f t="shared" ca="1" si="144"/>
        <v>3</v>
      </c>
      <c r="AK239" s="114" t="str">
        <f ca="1">IF($A239&lt;&gt;"",IF(AND(AK238="PB",AI239&gt;=$W$2),"Bet",IF(AK238&lt;&gt;"",AK238,IF(AND(AI239=0,MAX($AI$5:AI238)&gt;=$W$1),"PB",""))),"")</f>
        <v/>
      </c>
      <c r="AL239" s="114" t="str">
        <f ca="1">IF($A239&lt;&gt;"",IF(AND(AL238="PB",AJ239&gt;=$W$2),"Bet",IF(AL238&lt;&gt;"",AL238,IF(AND(AJ239=0,MAX($AJ$5:AJ238)&gt;=$W$1),"PB",""))),"")</f>
        <v/>
      </c>
      <c r="AM239" s="41">
        <f t="shared" ca="1" si="155"/>
        <v>1</v>
      </c>
      <c r="AN239" s="34">
        <f t="shared" ca="1" si="163"/>
        <v>1</v>
      </c>
      <c r="AO239" s="43" t="str">
        <f t="shared" ca="1" si="156"/>
        <v/>
      </c>
      <c r="AP239" s="43" t="str">
        <f t="shared" ca="1" si="157"/>
        <v/>
      </c>
      <c r="AQ239" s="21">
        <f t="shared" ca="1" si="158"/>
        <v>0</v>
      </c>
      <c r="AR239" s="66">
        <f t="shared" ca="1" si="159"/>
        <v>0</v>
      </c>
      <c r="AS239" s="89">
        <f t="shared" ca="1" si="132"/>
        <v>0</v>
      </c>
      <c r="AT239" s="34">
        <f t="shared" ca="1" si="160"/>
        <v>1</v>
      </c>
      <c r="AU239" s="24">
        <f t="shared" ca="1" si="134"/>
        <v>0</v>
      </c>
      <c r="AV239" s="17">
        <f t="shared" ca="1" si="135"/>
        <v>0</v>
      </c>
      <c r="AW239" s="44">
        <f t="shared" ca="1" si="136"/>
        <v>0</v>
      </c>
      <c r="AX239" s="15">
        <f t="shared" ca="1" si="137"/>
        <v>0</v>
      </c>
      <c r="AY239" s="44">
        <f t="shared" ca="1" si="167"/>
        <v>0</v>
      </c>
      <c r="AZ239" s="40"/>
      <c r="BA239" s="40"/>
      <c r="BB239" s="40"/>
      <c r="BC239" s="40"/>
      <c r="BD239" s="40"/>
      <c r="BE239" s="40"/>
      <c r="BF239" s="40"/>
      <c r="BG239" s="40"/>
      <c r="BH239" s="40"/>
      <c r="BI239" s="40"/>
      <c r="BJ239" s="40"/>
      <c r="BK239" s="40"/>
      <c r="BL239" s="40"/>
      <c r="BM239" s="40"/>
      <c r="BN239" s="40"/>
      <c r="BO239" s="40"/>
      <c r="BP239" s="40"/>
      <c r="BQ239" s="40"/>
      <c r="BR239" s="40"/>
      <c r="BS239" s="40"/>
      <c r="BT239" s="40"/>
      <c r="BU239" s="40"/>
      <c r="BV239" s="40"/>
      <c r="BW239" s="40"/>
      <c r="BX239" s="40"/>
      <c r="BY239" s="40"/>
      <c r="BZ239" s="40"/>
      <c r="CA239" s="40"/>
      <c r="CB239" s="40"/>
      <c r="CC239" s="40"/>
      <c r="CD239" s="40"/>
      <c r="CE239" s="40"/>
      <c r="CF239" s="40"/>
      <c r="CG239" s="40"/>
      <c r="CH239" s="40"/>
      <c r="CI239" s="40"/>
      <c r="CJ239" s="40"/>
      <c r="CK239" s="40"/>
      <c r="CL239" s="40"/>
      <c r="CM239" s="40"/>
      <c r="CN239" s="40"/>
      <c r="CO239" s="40"/>
      <c r="CP239" s="40"/>
      <c r="CQ239" s="40"/>
      <c r="CR239" s="40"/>
      <c r="CS239" s="40"/>
      <c r="CT239" s="40"/>
      <c r="CU239" s="40"/>
      <c r="CV239" s="40"/>
      <c r="CW239" s="40"/>
      <c r="CX239" s="40"/>
      <c r="CY239" s="40"/>
      <c r="CZ239" s="40"/>
      <c r="DA239" s="40"/>
      <c r="DB239" s="40"/>
      <c r="DC239" s="40"/>
      <c r="DD239" s="40"/>
      <c r="DE239" s="40"/>
      <c r="DF239" s="40"/>
      <c r="DG239" s="40"/>
      <c r="DH239" s="40"/>
      <c r="DI239" s="40"/>
      <c r="DJ239" s="40"/>
      <c r="DK239" s="40"/>
      <c r="DL239" s="40"/>
      <c r="DM239" s="40"/>
      <c r="DN239" s="40"/>
      <c r="DO239" s="40"/>
      <c r="DP239" s="40"/>
      <c r="DQ239" s="40"/>
      <c r="DR239" s="40"/>
      <c r="DS239" s="40"/>
      <c r="DT239" s="40"/>
      <c r="DU239" s="40"/>
      <c r="DV239" s="50" t="e">
        <f>IF(#REF!&lt;&gt;"",#REF!&amp;",","")</f>
        <v>#REF!</v>
      </c>
      <c r="DW239" s="50" t="e">
        <f>IF(#REF!&lt;&gt;"",#REF!&amp;",","")</f>
        <v>#REF!</v>
      </c>
      <c r="DX239" s="50" t="e">
        <f>IF(#REF!&lt;&gt;"",#REF!&amp;",","")</f>
        <v>#REF!</v>
      </c>
      <c r="DY239" s="50" t="e">
        <f>IF(#REF!="","",CONCATENATE(#REF!,","))</f>
        <v>#REF!</v>
      </c>
      <c r="DZ239" s="50" t="e">
        <f>IF(#REF!="","",CONCATENATE(#REF!,","))</f>
        <v>#REF!</v>
      </c>
      <c r="EA239" s="50" t="e">
        <f>IF(#REF!="","",CONCATENATE(#REF!,","))</f>
        <v>#REF!</v>
      </c>
      <c r="EB239" s="52" t="e">
        <f>IF(#REF!&lt;&gt;"",#REF!&amp;",","")</f>
        <v>#REF!</v>
      </c>
      <c r="EC239" s="52" t="e">
        <f>IF(#REF!&lt;&gt;"",#REF!&amp;",","")</f>
        <v>#REF!</v>
      </c>
      <c r="ED239" s="52" t="e">
        <f>IF(#REF!&lt;&gt;"",#REF!&amp;",","")</f>
        <v>#REF!</v>
      </c>
      <c r="EE239" s="52" t="e">
        <f>IF(#REF!="","",CONCATENATE(#REF!,","))</f>
        <v>#REF!</v>
      </c>
      <c r="EF239" s="52" t="e">
        <f>IF(#REF!="","",CONCATENATE(#REF!,","))</f>
        <v>#REF!</v>
      </c>
      <c r="EG239" s="52" t="e">
        <f>IF(#REF!="","",CONCATENATE(#REF!,","))</f>
        <v>#REF!</v>
      </c>
      <c r="EK239" s="36"/>
      <c r="EW239" s="88">
        <f t="shared" ca="1" si="138"/>
        <v>5</v>
      </c>
    </row>
    <row r="240" spans="1:153" ht="15">
      <c r="A240" s="88">
        <f t="shared" ca="1" si="133"/>
        <v>23</v>
      </c>
      <c r="B240" s="21" t="str">
        <f t="shared" ca="1" si="128"/>
        <v>DB</v>
      </c>
      <c r="C240" s="7" t="str">
        <f t="shared" ca="1" si="164"/>
        <v/>
      </c>
      <c r="D240" s="34">
        <f t="shared" ca="1" si="165"/>
        <v>0</v>
      </c>
      <c r="E240" s="7" t="str">
        <f t="shared" si="166"/>
        <v/>
      </c>
      <c r="F240" s="33" t="str">
        <f t="shared" ca="1" si="129"/>
        <v>R</v>
      </c>
      <c r="G240" s="21">
        <f ca="1">COUNTIF($F$5:$F240,G$4)</f>
        <v>118</v>
      </c>
      <c r="H240" s="21">
        <f ca="1">COUNTIF($F$5:$F240,H$4)</f>
        <v>118</v>
      </c>
      <c r="I240" s="112">
        <f t="shared" ca="1" si="139"/>
        <v>0</v>
      </c>
      <c r="J240" s="112">
        <f t="shared" ca="1" si="140"/>
        <v>1</v>
      </c>
      <c r="K240" s="114" t="str">
        <f ca="1">IF($A240&lt;&gt;"",IF(AND(K239="PB",I240&gt;=$W$2),"Bet",IF(K239&lt;&gt;"",K239,IF(AND(I240=0,MAX(I$5:$I239)&gt;=$W$1),"PB",""))),"")</f>
        <v/>
      </c>
      <c r="L240" s="114" t="str">
        <f ca="1">IF($A240&lt;&gt;"",IF(AND(L239="PB",J240&gt;=$W$2),"Bet",IF(L239&lt;&gt;"",L239,IF(AND(J240=0,MAX(J$5:$J239)&gt;=$W$1),"PB",""))),"")</f>
        <v/>
      </c>
      <c r="M240" s="41">
        <f t="shared" ca="1" si="145"/>
        <v>1</v>
      </c>
      <c r="N240" s="34">
        <f t="shared" ca="1" si="161"/>
        <v>1</v>
      </c>
      <c r="O240" s="43" t="str">
        <f t="shared" ca="1" si="146"/>
        <v/>
      </c>
      <c r="P240" s="43" t="str">
        <f t="shared" ca="1" si="147"/>
        <v/>
      </c>
      <c r="Q240" s="21">
        <f t="shared" ca="1" si="148"/>
        <v>0</v>
      </c>
      <c r="R240" s="66">
        <f t="shared" ca="1" si="149"/>
        <v>0</v>
      </c>
      <c r="S240" s="33" t="str">
        <f t="shared" ca="1" si="130"/>
        <v>O</v>
      </c>
      <c r="T240" s="21">
        <f ca="1">COUNTIF($S$5:$S240,T$4)</f>
        <v>128</v>
      </c>
      <c r="U240" s="21">
        <f ca="1">COUNTIF($S$5:$S240,U$4)</f>
        <v>108</v>
      </c>
      <c r="V240" s="112">
        <f t="shared" ca="1" si="141"/>
        <v>1</v>
      </c>
      <c r="W240" s="112">
        <f t="shared" ca="1" si="142"/>
        <v>0</v>
      </c>
      <c r="X240" s="114" t="str">
        <f ca="1">IF($A240&lt;&gt;"",IF(AND(X239="PB",V240&gt;=$W$2),"Bet",IF(X239&lt;&gt;"",X239,IF(AND(V240=0,MAX($V$5:V239)&gt;=$W$1),"PB",""))),"")</f>
        <v/>
      </c>
      <c r="Y240" s="114" t="str">
        <f ca="1">IF($A240&lt;&gt;"",IF(AND(Y239="PB",W240&gt;=$W$2),"Bet",IF(Y239&lt;&gt;"",Y239,IF(AND(W240=0,MAX($W$5:W239)&gt;=$W$1),"PB",""))),"")</f>
        <v/>
      </c>
      <c r="Z240" s="41">
        <f t="shared" ca="1" si="150"/>
        <v>1</v>
      </c>
      <c r="AA240" s="34">
        <f t="shared" ca="1" si="162"/>
        <v>1</v>
      </c>
      <c r="AB240" s="43" t="str">
        <f t="shared" ca="1" si="151"/>
        <v/>
      </c>
      <c r="AC240" s="43" t="str">
        <f t="shared" ca="1" si="152"/>
        <v/>
      </c>
      <c r="AD240" s="21">
        <f t="shared" ca="1" si="153"/>
        <v>0</v>
      </c>
      <c r="AE240" s="66">
        <f t="shared" ca="1" si="154"/>
        <v>0</v>
      </c>
      <c r="AF240" s="33" t="str">
        <f t="shared" ca="1" si="131"/>
        <v>H</v>
      </c>
      <c r="AG240" s="21">
        <f ca="1">COUNTIF($AF$5:$AF240,AG$4)</f>
        <v>114</v>
      </c>
      <c r="AH240" s="21">
        <f ca="1">COUNTIF($AF$5:$AF240,AH$4)</f>
        <v>122</v>
      </c>
      <c r="AI240" s="112">
        <f t="shared" ca="1" si="143"/>
        <v>0</v>
      </c>
      <c r="AJ240" s="112">
        <f t="shared" ca="1" si="144"/>
        <v>4</v>
      </c>
      <c r="AK240" s="114" t="str">
        <f ca="1">IF($A240&lt;&gt;"",IF(AND(AK239="PB",AI240&gt;=$W$2),"Bet",IF(AK239&lt;&gt;"",AK239,IF(AND(AI240=0,MAX($AI$5:AI239)&gt;=$W$1),"PB",""))),"")</f>
        <v/>
      </c>
      <c r="AL240" s="114" t="str">
        <f ca="1">IF($A240&lt;&gt;"",IF(AND(AL239="PB",AJ240&gt;=$W$2),"Bet",IF(AL239&lt;&gt;"",AL239,IF(AND(AJ240=0,MAX($AJ$5:AJ239)&gt;=$W$1),"PB",""))),"")</f>
        <v/>
      </c>
      <c r="AM240" s="41">
        <f t="shared" ca="1" si="155"/>
        <v>1</v>
      </c>
      <c r="AN240" s="34">
        <f t="shared" ca="1" si="163"/>
        <v>1</v>
      </c>
      <c r="AO240" s="43" t="str">
        <f t="shared" ca="1" si="156"/>
        <v/>
      </c>
      <c r="AP240" s="43" t="str">
        <f t="shared" ca="1" si="157"/>
        <v/>
      </c>
      <c r="AQ240" s="21">
        <f t="shared" ca="1" si="158"/>
        <v>0</v>
      </c>
      <c r="AR240" s="66">
        <f t="shared" ca="1" si="159"/>
        <v>0</v>
      </c>
      <c r="AS240" s="89">
        <f t="shared" ca="1" si="132"/>
        <v>0</v>
      </c>
      <c r="AT240" s="34">
        <f t="shared" ca="1" si="160"/>
        <v>1</v>
      </c>
      <c r="AU240" s="24">
        <f t="shared" ca="1" si="134"/>
        <v>0</v>
      </c>
      <c r="AV240" s="17">
        <f t="shared" ca="1" si="135"/>
        <v>0</v>
      </c>
      <c r="AW240" s="44">
        <f t="shared" ca="1" si="136"/>
        <v>0</v>
      </c>
      <c r="AX240" s="15">
        <f t="shared" ca="1" si="137"/>
        <v>0</v>
      </c>
      <c r="AY240" s="44">
        <f t="shared" ca="1" si="167"/>
        <v>0</v>
      </c>
      <c r="AZ240" s="40"/>
      <c r="BA240" s="40"/>
      <c r="BB240" s="40"/>
      <c r="BC240" s="40"/>
      <c r="BD240" s="40"/>
      <c r="BE240" s="40"/>
      <c r="BF240" s="40"/>
      <c r="BG240" s="40"/>
      <c r="BH240" s="40"/>
      <c r="BI240" s="40"/>
      <c r="BJ240" s="40"/>
      <c r="BK240" s="40"/>
      <c r="BL240" s="40"/>
      <c r="BM240" s="40"/>
      <c r="BN240" s="40"/>
      <c r="BO240" s="40"/>
      <c r="BP240" s="40"/>
      <c r="BQ240" s="40"/>
      <c r="BR240" s="40"/>
      <c r="BS240" s="40"/>
      <c r="BT240" s="40"/>
      <c r="BU240" s="40"/>
      <c r="BV240" s="40"/>
      <c r="BW240" s="40"/>
      <c r="BX240" s="40"/>
      <c r="BY240" s="40"/>
      <c r="BZ240" s="40"/>
      <c r="CA240" s="40"/>
      <c r="CB240" s="40"/>
      <c r="CC240" s="40"/>
      <c r="CD240" s="40"/>
      <c r="CE240" s="40"/>
      <c r="CF240" s="40"/>
      <c r="CG240" s="40"/>
      <c r="CH240" s="40"/>
      <c r="CI240" s="40"/>
      <c r="CJ240" s="40"/>
      <c r="CK240" s="40"/>
      <c r="CL240" s="40"/>
      <c r="CM240" s="40"/>
      <c r="CN240" s="40"/>
      <c r="CO240" s="40"/>
      <c r="CP240" s="40"/>
      <c r="CQ240" s="40"/>
      <c r="CR240" s="40"/>
      <c r="CS240" s="40"/>
      <c r="CT240" s="40"/>
      <c r="CU240" s="40"/>
      <c r="CV240" s="40"/>
      <c r="CW240" s="40"/>
      <c r="CX240" s="40"/>
      <c r="CY240" s="40"/>
      <c r="CZ240" s="40"/>
      <c r="DA240" s="40"/>
      <c r="DB240" s="40"/>
      <c r="DC240" s="40"/>
      <c r="DD240" s="40"/>
      <c r="DE240" s="40"/>
      <c r="DF240" s="40"/>
      <c r="DG240" s="40"/>
      <c r="DH240" s="40"/>
      <c r="DI240" s="40"/>
      <c r="DJ240" s="40"/>
      <c r="DK240" s="40"/>
      <c r="DL240" s="40"/>
      <c r="DM240" s="40"/>
      <c r="DN240" s="40"/>
      <c r="DO240" s="40"/>
      <c r="DP240" s="40"/>
      <c r="DQ240" s="40"/>
      <c r="DR240" s="40"/>
      <c r="DS240" s="40"/>
      <c r="DT240" s="40"/>
      <c r="DU240" s="40"/>
      <c r="DV240" s="50" t="e">
        <f>IF(#REF!&lt;&gt;"",#REF!&amp;",","")</f>
        <v>#REF!</v>
      </c>
      <c r="DW240" s="50" t="e">
        <f>IF(#REF!&lt;&gt;"",#REF!&amp;",","")</f>
        <v>#REF!</v>
      </c>
      <c r="DX240" s="50" t="e">
        <f>IF(#REF!&lt;&gt;"",#REF!&amp;",","")</f>
        <v>#REF!</v>
      </c>
      <c r="DY240" s="50" t="e">
        <f>IF(#REF!="","",CONCATENATE(#REF!,","))</f>
        <v>#REF!</v>
      </c>
      <c r="DZ240" s="50" t="e">
        <f>IF(#REF!="","",CONCATENATE(#REF!,","))</f>
        <v>#REF!</v>
      </c>
      <c r="EA240" s="50" t="e">
        <f>IF(#REF!="","",CONCATENATE(#REF!,","))</f>
        <v>#REF!</v>
      </c>
      <c r="EB240" s="52" t="e">
        <f>IF(#REF!&lt;&gt;"",#REF!&amp;",","")</f>
        <v>#REF!</v>
      </c>
      <c r="EC240" s="52" t="e">
        <f>IF(#REF!&lt;&gt;"",#REF!&amp;",","")</f>
        <v>#REF!</v>
      </c>
      <c r="ED240" s="52" t="e">
        <f>IF(#REF!&lt;&gt;"",#REF!&amp;",","")</f>
        <v>#REF!</v>
      </c>
      <c r="EE240" s="52" t="e">
        <f>IF(#REF!="","",CONCATENATE(#REF!,","))</f>
        <v>#REF!</v>
      </c>
      <c r="EF240" s="52" t="e">
        <f>IF(#REF!="","",CONCATENATE(#REF!,","))</f>
        <v>#REF!</v>
      </c>
      <c r="EG240" s="52" t="e">
        <f>IF(#REF!="","",CONCATENATE(#REF!,","))</f>
        <v>#REF!</v>
      </c>
      <c r="EK240" s="36"/>
      <c r="EW240" s="88">
        <f t="shared" ca="1" si="138"/>
        <v>9</v>
      </c>
    </row>
    <row r="241" spans="1:153" ht="15">
      <c r="A241" s="88">
        <f t="shared" ca="1" si="133"/>
        <v>12</v>
      </c>
      <c r="B241" s="21" t="str">
        <f t="shared" ca="1" si="128"/>
        <v>DB</v>
      </c>
      <c r="C241" s="7" t="str">
        <f t="shared" ca="1" si="164"/>
        <v/>
      </c>
      <c r="D241" s="34">
        <f t="shared" ca="1" si="165"/>
        <v>0</v>
      </c>
      <c r="E241" s="7" t="str">
        <f t="shared" si="166"/>
        <v/>
      </c>
      <c r="F241" s="33" t="str">
        <f t="shared" ca="1" si="129"/>
        <v>R</v>
      </c>
      <c r="G241" s="21">
        <f ca="1">COUNTIF($F$5:$F241,G$4)</f>
        <v>119</v>
      </c>
      <c r="H241" s="21">
        <f ca="1">COUNTIF($F$5:$F241,H$4)</f>
        <v>118</v>
      </c>
      <c r="I241" s="112">
        <f t="shared" ca="1" si="139"/>
        <v>0</v>
      </c>
      <c r="J241" s="112">
        <f t="shared" ca="1" si="140"/>
        <v>2</v>
      </c>
      <c r="K241" s="114" t="str">
        <f ca="1">IF($A241&lt;&gt;"",IF(AND(K240="PB",I241&gt;=$W$2),"Bet",IF(K240&lt;&gt;"",K240,IF(AND(I241=0,MAX(I$5:$I240)&gt;=$W$1),"PB",""))),"")</f>
        <v/>
      </c>
      <c r="L241" s="114" t="str">
        <f ca="1">IF($A241&lt;&gt;"",IF(AND(L240="PB",J241&gt;=$W$2),"Bet",IF(L240&lt;&gt;"",L240,IF(AND(J241=0,MAX(J$5:$J240)&gt;=$W$1),"PB",""))),"")</f>
        <v/>
      </c>
      <c r="M241" s="41">
        <f t="shared" ca="1" si="145"/>
        <v>1</v>
      </c>
      <c r="N241" s="34">
        <f t="shared" ca="1" si="161"/>
        <v>1</v>
      </c>
      <c r="O241" s="43" t="str">
        <f t="shared" ca="1" si="146"/>
        <v/>
      </c>
      <c r="P241" s="43" t="str">
        <f t="shared" ca="1" si="147"/>
        <v/>
      </c>
      <c r="Q241" s="21">
        <f t="shared" ca="1" si="148"/>
        <v>0</v>
      </c>
      <c r="R241" s="66">
        <f t="shared" ca="1" si="149"/>
        <v>0</v>
      </c>
      <c r="S241" s="33" t="str">
        <f t="shared" ca="1" si="130"/>
        <v>E</v>
      </c>
      <c r="T241" s="21">
        <f ca="1">COUNTIF($S$5:$S241,T$4)</f>
        <v>129</v>
      </c>
      <c r="U241" s="21">
        <f ca="1">COUNTIF($S$5:$S241,U$4)</f>
        <v>108</v>
      </c>
      <c r="V241" s="112">
        <f t="shared" ca="1" si="141"/>
        <v>0</v>
      </c>
      <c r="W241" s="112">
        <f t="shared" ca="1" si="142"/>
        <v>1</v>
      </c>
      <c r="X241" s="114" t="str">
        <f ca="1">IF($A241&lt;&gt;"",IF(AND(X240="PB",V241&gt;=$W$2),"Bet",IF(X240&lt;&gt;"",X240,IF(AND(V241=0,MAX($V$5:V240)&gt;=$W$1),"PB",""))),"")</f>
        <v/>
      </c>
      <c r="Y241" s="114" t="str">
        <f ca="1">IF($A241&lt;&gt;"",IF(AND(Y240="PB",W241&gt;=$W$2),"Bet",IF(Y240&lt;&gt;"",Y240,IF(AND(W241=0,MAX($W$5:W240)&gt;=$W$1),"PB",""))),"")</f>
        <v/>
      </c>
      <c r="Z241" s="41">
        <f t="shared" ca="1" si="150"/>
        <v>1</v>
      </c>
      <c r="AA241" s="34">
        <f t="shared" ca="1" si="162"/>
        <v>1</v>
      </c>
      <c r="AB241" s="43" t="str">
        <f t="shared" ca="1" si="151"/>
        <v/>
      </c>
      <c r="AC241" s="43" t="str">
        <f t="shared" ca="1" si="152"/>
        <v/>
      </c>
      <c r="AD241" s="21">
        <f t="shared" ca="1" si="153"/>
        <v>0</v>
      </c>
      <c r="AE241" s="66">
        <f t="shared" ca="1" si="154"/>
        <v>0</v>
      </c>
      <c r="AF241" s="33" t="str">
        <f t="shared" ca="1" si="131"/>
        <v>L</v>
      </c>
      <c r="AG241" s="21">
        <f ca="1">COUNTIF($AF$5:$AF241,AG$4)</f>
        <v>114</v>
      </c>
      <c r="AH241" s="21">
        <f ca="1">COUNTIF($AF$5:$AF241,AH$4)</f>
        <v>123</v>
      </c>
      <c r="AI241" s="112">
        <f t="shared" ca="1" si="143"/>
        <v>1</v>
      </c>
      <c r="AJ241" s="112">
        <f t="shared" ca="1" si="144"/>
        <v>0</v>
      </c>
      <c r="AK241" s="114" t="str">
        <f ca="1">IF($A241&lt;&gt;"",IF(AND(AK240="PB",AI241&gt;=$W$2),"Bet",IF(AK240&lt;&gt;"",AK240,IF(AND(AI241=0,MAX($AI$5:AI240)&gt;=$W$1),"PB",""))),"")</f>
        <v/>
      </c>
      <c r="AL241" s="114" t="str">
        <f ca="1">IF($A241&lt;&gt;"",IF(AND(AL240="PB",AJ241&gt;=$W$2),"Bet",IF(AL240&lt;&gt;"",AL240,IF(AND(AJ241=0,MAX($AJ$5:AJ240)&gt;=$W$1),"PB",""))),"")</f>
        <v/>
      </c>
      <c r="AM241" s="41">
        <f t="shared" ca="1" si="155"/>
        <v>1</v>
      </c>
      <c r="AN241" s="34">
        <f t="shared" ca="1" si="163"/>
        <v>1</v>
      </c>
      <c r="AO241" s="43" t="str">
        <f t="shared" ca="1" si="156"/>
        <v/>
      </c>
      <c r="AP241" s="43" t="str">
        <f t="shared" ca="1" si="157"/>
        <v/>
      </c>
      <c r="AQ241" s="21">
        <f t="shared" ca="1" si="158"/>
        <v>0</v>
      </c>
      <c r="AR241" s="66">
        <f t="shared" ca="1" si="159"/>
        <v>0</v>
      </c>
      <c r="AS241" s="89">
        <f t="shared" ca="1" si="132"/>
        <v>0</v>
      </c>
      <c r="AT241" s="34">
        <f t="shared" ca="1" si="160"/>
        <v>1</v>
      </c>
      <c r="AU241" s="24">
        <f t="shared" ca="1" si="134"/>
        <v>0</v>
      </c>
      <c r="AV241" s="17">
        <f t="shared" ca="1" si="135"/>
        <v>0</v>
      </c>
      <c r="AW241" s="44">
        <f t="shared" ca="1" si="136"/>
        <v>0</v>
      </c>
      <c r="AX241" s="15">
        <f t="shared" ca="1" si="137"/>
        <v>0</v>
      </c>
      <c r="AY241" s="44">
        <f t="shared" ca="1" si="167"/>
        <v>0</v>
      </c>
      <c r="AZ241" s="40"/>
      <c r="BA241" s="40"/>
      <c r="BB241" s="40"/>
      <c r="BC241" s="40"/>
      <c r="BD241" s="40"/>
      <c r="BE241" s="40"/>
      <c r="BF241" s="40"/>
      <c r="BG241" s="40"/>
      <c r="BH241" s="40"/>
      <c r="BI241" s="40"/>
      <c r="BJ241" s="40"/>
      <c r="BK241" s="40"/>
      <c r="BL241" s="40"/>
      <c r="BM241" s="40"/>
      <c r="BN241" s="40"/>
      <c r="BO241" s="40"/>
      <c r="BP241" s="40"/>
      <c r="BQ241" s="40"/>
      <c r="BR241" s="40"/>
      <c r="BS241" s="40"/>
      <c r="BT241" s="40"/>
      <c r="BU241" s="40"/>
      <c r="BV241" s="40"/>
      <c r="BW241" s="40"/>
      <c r="BX241" s="40"/>
      <c r="BY241" s="40"/>
      <c r="BZ241" s="40"/>
      <c r="CA241" s="40"/>
      <c r="CB241" s="40"/>
      <c r="CC241" s="40"/>
      <c r="CD241" s="40"/>
      <c r="CE241" s="40"/>
      <c r="CF241" s="40"/>
      <c r="CG241" s="40"/>
      <c r="CH241" s="40"/>
      <c r="CI241" s="40"/>
      <c r="CJ241" s="40"/>
      <c r="CK241" s="40"/>
      <c r="CL241" s="40"/>
      <c r="CM241" s="40"/>
      <c r="CN241" s="40"/>
      <c r="CO241" s="40"/>
      <c r="CP241" s="40"/>
      <c r="CQ241" s="40"/>
      <c r="CR241" s="40"/>
      <c r="CS241" s="40"/>
      <c r="CT241" s="40"/>
      <c r="CU241" s="40"/>
      <c r="CV241" s="40"/>
      <c r="CW241" s="40"/>
      <c r="CX241" s="40"/>
      <c r="CY241" s="40"/>
      <c r="CZ241" s="40"/>
      <c r="DA241" s="40"/>
      <c r="DB241" s="40"/>
      <c r="DC241" s="40"/>
      <c r="DD241" s="40"/>
      <c r="DE241" s="40"/>
      <c r="DF241" s="40"/>
      <c r="DG241" s="40"/>
      <c r="DH241" s="40"/>
      <c r="DI241" s="40"/>
      <c r="DJ241" s="40"/>
      <c r="DK241" s="40"/>
      <c r="DL241" s="40"/>
      <c r="DM241" s="40"/>
      <c r="DN241" s="40"/>
      <c r="DO241" s="40"/>
      <c r="DP241" s="40"/>
      <c r="DQ241" s="40"/>
      <c r="DR241" s="40"/>
      <c r="DS241" s="40"/>
      <c r="DT241" s="40"/>
      <c r="DU241" s="40"/>
      <c r="DV241" s="50" t="e">
        <f>IF(#REF!&lt;&gt;"",#REF!&amp;",","")</f>
        <v>#REF!</v>
      </c>
      <c r="DW241" s="50" t="e">
        <f>IF(#REF!&lt;&gt;"",#REF!&amp;",","")</f>
        <v>#REF!</v>
      </c>
      <c r="DX241" s="50" t="e">
        <f>IF(#REF!&lt;&gt;"",#REF!&amp;",","")</f>
        <v>#REF!</v>
      </c>
      <c r="DY241" s="50" t="e">
        <f>IF(#REF!="","",CONCATENATE(#REF!,","))</f>
        <v>#REF!</v>
      </c>
      <c r="DZ241" s="50" t="e">
        <f>IF(#REF!="","",CONCATENATE(#REF!,","))</f>
        <v>#REF!</v>
      </c>
      <c r="EA241" s="50" t="e">
        <f>IF(#REF!="","",CONCATENATE(#REF!,","))</f>
        <v>#REF!</v>
      </c>
      <c r="EB241" s="52" t="e">
        <f>IF(#REF!&lt;&gt;"",#REF!&amp;",","")</f>
        <v>#REF!</v>
      </c>
      <c r="EC241" s="52" t="e">
        <f>IF(#REF!&lt;&gt;"",#REF!&amp;",","")</f>
        <v>#REF!</v>
      </c>
      <c r="ED241" s="52" t="e">
        <f>IF(#REF!&lt;&gt;"",#REF!&amp;",","")</f>
        <v>#REF!</v>
      </c>
      <c r="EE241" s="52" t="e">
        <f>IF(#REF!="","",CONCATENATE(#REF!,","))</f>
        <v>#REF!</v>
      </c>
      <c r="EF241" s="52" t="e">
        <f>IF(#REF!="","",CONCATENATE(#REF!,","))</f>
        <v>#REF!</v>
      </c>
      <c r="EG241" s="52" t="e">
        <f>IF(#REF!="","",CONCATENATE(#REF!,","))</f>
        <v>#REF!</v>
      </c>
      <c r="EK241" s="36"/>
      <c r="EW241" s="88">
        <f t="shared" ca="1" si="138"/>
        <v>4</v>
      </c>
    </row>
    <row r="242" spans="1:153" ht="15">
      <c r="A242" s="88">
        <f t="shared" ca="1" si="133"/>
        <v>8</v>
      </c>
      <c r="B242" s="21" t="str">
        <f t="shared" ca="1" si="128"/>
        <v>DB</v>
      </c>
      <c r="C242" s="7" t="str">
        <f t="shared" ca="1" si="164"/>
        <v/>
      </c>
      <c r="D242" s="34">
        <f t="shared" ca="1" si="165"/>
        <v>0</v>
      </c>
      <c r="E242" s="7" t="str">
        <f t="shared" si="166"/>
        <v/>
      </c>
      <c r="F242" s="33" t="str">
        <f t="shared" ca="1" si="129"/>
        <v>B</v>
      </c>
      <c r="G242" s="21">
        <f ca="1">COUNTIF($F$5:$F242,G$4)</f>
        <v>119</v>
      </c>
      <c r="H242" s="21">
        <f ca="1">COUNTIF($F$5:$F242,H$4)</f>
        <v>119</v>
      </c>
      <c r="I242" s="112">
        <f t="shared" ca="1" si="139"/>
        <v>1</v>
      </c>
      <c r="J242" s="112">
        <f t="shared" ca="1" si="140"/>
        <v>0</v>
      </c>
      <c r="K242" s="114" t="str">
        <f ca="1">IF($A242&lt;&gt;"",IF(AND(K241="PB",I242&gt;=$W$2),"Bet",IF(K241&lt;&gt;"",K241,IF(AND(I242=0,MAX(I$5:$I241)&gt;=$W$1),"PB",""))),"")</f>
        <v/>
      </c>
      <c r="L242" s="114" t="str">
        <f ca="1">IF($A242&lt;&gt;"",IF(AND(L241="PB",J242&gt;=$W$2),"Bet",IF(L241&lt;&gt;"",L241,IF(AND(J242=0,MAX(J$5:$J241)&gt;=$W$1),"PB",""))),"")</f>
        <v/>
      </c>
      <c r="M242" s="41">
        <f t="shared" ca="1" si="145"/>
        <v>1</v>
      </c>
      <c r="N242" s="34">
        <f t="shared" ca="1" si="161"/>
        <v>1</v>
      </c>
      <c r="O242" s="43" t="str">
        <f t="shared" ca="1" si="146"/>
        <v/>
      </c>
      <c r="P242" s="43" t="str">
        <f t="shared" ca="1" si="147"/>
        <v/>
      </c>
      <c r="Q242" s="21">
        <f t="shared" ca="1" si="148"/>
        <v>0</v>
      </c>
      <c r="R242" s="66">
        <f t="shared" ca="1" si="149"/>
        <v>0</v>
      </c>
      <c r="S242" s="33" t="str">
        <f t="shared" ca="1" si="130"/>
        <v>E</v>
      </c>
      <c r="T242" s="21">
        <f ca="1">COUNTIF($S$5:$S242,T$4)</f>
        <v>130</v>
      </c>
      <c r="U242" s="21">
        <f ca="1">COUNTIF($S$5:$S242,U$4)</f>
        <v>108</v>
      </c>
      <c r="V242" s="112">
        <f t="shared" ca="1" si="141"/>
        <v>0</v>
      </c>
      <c r="W242" s="112">
        <f t="shared" ca="1" si="142"/>
        <v>2</v>
      </c>
      <c r="X242" s="114" t="str">
        <f ca="1">IF($A242&lt;&gt;"",IF(AND(X241="PB",V242&gt;=$W$2),"Bet",IF(X241&lt;&gt;"",X241,IF(AND(V242=0,MAX($V$5:V241)&gt;=$W$1),"PB",""))),"")</f>
        <v/>
      </c>
      <c r="Y242" s="114" t="str">
        <f ca="1">IF($A242&lt;&gt;"",IF(AND(Y241="PB",W242&gt;=$W$2),"Bet",IF(Y241&lt;&gt;"",Y241,IF(AND(W242=0,MAX($W$5:W241)&gt;=$W$1),"PB",""))),"")</f>
        <v/>
      </c>
      <c r="Z242" s="41">
        <f t="shared" ca="1" si="150"/>
        <v>1</v>
      </c>
      <c r="AA242" s="34">
        <f t="shared" ca="1" si="162"/>
        <v>1</v>
      </c>
      <c r="AB242" s="43" t="str">
        <f t="shared" ca="1" si="151"/>
        <v/>
      </c>
      <c r="AC242" s="43" t="str">
        <f t="shared" ca="1" si="152"/>
        <v/>
      </c>
      <c r="AD242" s="21">
        <f t="shared" ca="1" si="153"/>
        <v>0</v>
      </c>
      <c r="AE242" s="66">
        <f t="shared" ca="1" si="154"/>
        <v>0</v>
      </c>
      <c r="AF242" s="33" t="str">
        <f t="shared" ca="1" si="131"/>
        <v>L</v>
      </c>
      <c r="AG242" s="21">
        <f ca="1">COUNTIF($AF$5:$AF242,AG$4)</f>
        <v>114</v>
      </c>
      <c r="AH242" s="21">
        <f ca="1">COUNTIF($AF$5:$AF242,AH$4)</f>
        <v>124</v>
      </c>
      <c r="AI242" s="112">
        <f t="shared" ca="1" si="143"/>
        <v>2</v>
      </c>
      <c r="AJ242" s="112">
        <f t="shared" ca="1" si="144"/>
        <v>0</v>
      </c>
      <c r="AK242" s="114" t="str">
        <f ca="1">IF($A242&lt;&gt;"",IF(AND(AK241="PB",AI242&gt;=$W$2),"Bet",IF(AK241&lt;&gt;"",AK241,IF(AND(AI242=0,MAX($AI$5:AI241)&gt;=$W$1),"PB",""))),"")</f>
        <v/>
      </c>
      <c r="AL242" s="114" t="str">
        <f ca="1">IF($A242&lt;&gt;"",IF(AND(AL241="PB",AJ242&gt;=$W$2),"Bet",IF(AL241&lt;&gt;"",AL241,IF(AND(AJ242=0,MAX($AJ$5:AJ241)&gt;=$W$1),"PB",""))),"")</f>
        <v/>
      </c>
      <c r="AM242" s="41">
        <f t="shared" ca="1" si="155"/>
        <v>1</v>
      </c>
      <c r="AN242" s="34">
        <f t="shared" ca="1" si="163"/>
        <v>1</v>
      </c>
      <c r="AO242" s="43" t="str">
        <f t="shared" ca="1" si="156"/>
        <v/>
      </c>
      <c r="AP242" s="43" t="str">
        <f t="shared" ca="1" si="157"/>
        <v/>
      </c>
      <c r="AQ242" s="21">
        <f t="shared" ca="1" si="158"/>
        <v>0</v>
      </c>
      <c r="AR242" s="66">
        <f t="shared" ca="1" si="159"/>
        <v>0</v>
      </c>
      <c r="AS242" s="89">
        <f t="shared" ca="1" si="132"/>
        <v>0</v>
      </c>
      <c r="AT242" s="34">
        <f t="shared" ca="1" si="160"/>
        <v>1</v>
      </c>
      <c r="AU242" s="24">
        <f t="shared" ca="1" si="134"/>
        <v>0</v>
      </c>
      <c r="AV242" s="17">
        <f t="shared" ca="1" si="135"/>
        <v>0</v>
      </c>
      <c r="AW242" s="44">
        <f t="shared" ca="1" si="136"/>
        <v>0</v>
      </c>
      <c r="AX242" s="15">
        <f t="shared" ca="1" si="137"/>
        <v>0</v>
      </c>
      <c r="AY242" s="44">
        <f t="shared" ca="1" si="167"/>
        <v>0</v>
      </c>
      <c r="AZ242" s="40"/>
      <c r="BA242" s="40"/>
      <c r="BB242" s="40"/>
      <c r="BC242" s="40"/>
      <c r="BD242" s="40"/>
      <c r="BE242" s="40"/>
      <c r="BF242" s="40"/>
      <c r="BG242" s="40"/>
      <c r="BH242" s="40"/>
      <c r="BI242" s="40"/>
      <c r="BJ242" s="40"/>
      <c r="BK242" s="40"/>
      <c r="BL242" s="40"/>
      <c r="BM242" s="40"/>
      <c r="BN242" s="40"/>
      <c r="BO242" s="40"/>
      <c r="BP242" s="40"/>
      <c r="BQ242" s="40"/>
      <c r="BR242" s="40"/>
      <c r="BS242" s="40"/>
      <c r="BT242" s="40"/>
      <c r="BU242" s="40"/>
      <c r="BV242" s="40"/>
      <c r="BW242" s="40"/>
      <c r="BX242" s="40"/>
      <c r="BY242" s="40"/>
      <c r="BZ242" s="40"/>
      <c r="CA242" s="40"/>
      <c r="CB242" s="40"/>
      <c r="CC242" s="40"/>
      <c r="CD242" s="40"/>
      <c r="CE242" s="40"/>
      <c r="CF242" s="40"/>
      <c r="CG242" s="40"/>
      <c r="CH242" s="40"/>
      <c r="CI242" s="40"/>
      <c r="CJ242" s="40"/>
      <c r="CK242" s="40"/>
      <c r="CL242" s="40"/>
      <c r="CM242" s="40"/>
      <c r="CN242" s="40"/>
      <c r="CO242" s="40"/>
      <c r="CP242" s="40"/>
      <c r="CQ242" s="40"/>
      <c r="CR242" s="40"/>
      <c r="CS242" s="40"/>
      <c r="CT242" s="40"/>
      <c r="CU242" s="40"/>
      <c r="CV242" s="40"/>
      <c r="CW242" s="40"/>
      <c r="CX242" s="40"/>
      <c r="CY242" s="40"/>
      <c r="CZ242" s="40"/>
      <c r="DA242" s="40"/>
      <c r="DB242" s="40"/>
      <c r="DC242" s="40"/>
      <c r="DD242" s="40"/>
      <c r="DE242" s="40"/>
      <c r="DF242" s="40"/>
      <c r="DG242" s="40"/>
      <c r="DH242" s="40"/>
      <c r="DI242" s="40"/>
      <c r="DJ242" s="40"/>
      <c r="DK242" s="40"/>
      <c r="DL242" s="40"/>
      <c r="DM242" s="40"/>
      <c r="DN242" s="40"/>
      <c r="DO242" s="40"/>
      <c r="DP242" s="40"/>
      <c r="DQ242" s="40"/>
      <c r="DR242" s="40"/>
      <c r="DS242" s="40"/>
      <c r="DT242" s="40"/>
      <c r="DU242" s="40"/>
      <c r="DV242" s="50" t="e">
        <f>IF(#REF!&lt;&gt;"",#REF!&amp;",","")</f>
        <v>#REF!</v>
      </c>
      <c r="DW242" s="50" t="e">
        <f>IF(#REF!&lt;&gt;"",#REF!&amp;",","")</f>
        <v>#REF!</v>
      </c>
      <c r="DX242" s="50" t="e">
        <f>IF(#REF!&lt;&gt;"",#REF!&amp;",","")</f>
        <v>#REF!</v>
      </c>
      <c r="DY242" s="50" t="e">
        <f>IF(#REF!="","",CONCATENATE(#REF!,","))</f>
        <v>#REF!</v>
      </c>
      <c r="DZ242" s="50" t="e">
        <f>IF(#REF!="","",CONCATENATE(#REF!,","))</f>
        <v>#REF!</v>
      </c>
      <c r="EA242" s="50" t="e">
        <f>IF(#REF!="","",CONCATENATE(#REF!,","))</f>
        <v>#REF!</v>
      </c>
      <c r="EB242" s="52" t="e">
        <f>IF(#REF!&lt;&gt;"",#REF!&amp;",","")</f>
        <v>#REF!</v>
      </c>
      <c r="EC242" s="52" t="e">
        <f>IF(#REF!&lt;&gt;"",#REF!&amp;",","")</f>
        <v>#REF!</v>
      </c>
      <c r="ED242" s="52" t="e">
        <f>IF(#REF!&lt;&gt;"",#REF!&amp;",","")</f>
        <v>#REF!</v>
      </c>
      <c r="EE242" s="52" t="e">
        <f>IF(#REF!="","",CONCATENATE(#REF!,","))</f>
        <v>#REF!</v>
      </c>
      <c r="EF242" s="52" t="e">
        <f>IF(#REF!="","",CONCATENATE(#REF!,","))</f>
        <v>#REF!</v>
      </c>
      <c r="EG242" s="52" t="e">
        <f>IF(#REF!="","",CONCATENATE(#REF!,","))</f>
        <v>#REF!</v>
      </c>
      <c r="EK242" s="36"/>
      <c r="EW242" s="88">
        <f t="shared" ca="1" si="138"/>
        <v>19</v>
      </c>
    </row>
    <row r="243" spans="1:153" ht="15">
      <c r="A243" s="88">
        <f t="shared" ca="1" si="133"/>
        <v>13</v>
      </c>
      <c r="B243" s="21" t="str">
        <f t="shared" ca="1" si="128"/>
        <v>DB</v>
      </c>
      <c r="C243" s="7" t="str">
        <f t="shared" ca="1" si="164"/>
        <v/>
      </c>
      <c r="D243" s="34">
        <f t="shared" ca="1" si="165"/>
        <v>0</v>
      </c>
      <c r="E243" s="7" t="str">
        <f t="shared" si="166"/>
        <v/>
      </c>
      <c r="F243" s="33" t="str">
        <f t="shared" ca="1" si="129"/>
        <v>B</v>
      </c>
      <c r="G243" s="21">
        <f ca="1">COUNTIF($F$5:$F243,G$4)</f>
        <v>119</v>
      </c>
      <c r="H243" s="21">
        <f ca="1">COUNTIF($F$5:$F243,H$4)</f>
        <v>120</v>
      </c>
      <c r="I243" s="112">
        <f t="shared" ca="1" si="139"/>
        <v>2</v>
      </c>
      <c r="J243" s="112">
        <f t="shared" ca="1" si="140"/>
        <v>0</v>
      </c>
      <c r="K243" s="114" t="str">
        <f ca="1">IF($A243&lt;&gt;"",IF(AND(K242="PB",I243&gt;=$W$2),"Bet",IF(K242&lt;&gt;"",K242,IF(AND(I243=0,MAX(I$5:$I242)&gt;=$W$1),"PB",""))),"")</f>
        <v/>
      </c>
      <c r="L243" s="114" t="str">
        <f ca="1">IF($A243&lt;&gt;"",IF(AND(L242="PB",J243&gt;=$W$2),"Bet",IF(L242&lt;&gt;"",L242,IF(AND(J243=0,MAX(J$5:$J242)&gt;=$W$1),"PB",""))),"")</f>
        <v/>
      </c>
      <c r="M243" s="41">
        <f t="shared" ca="1" si="145"/>
        <v>1</v>
      </c>
      <c r="N243" s="34">
        <f t="shared" ca="1" si="161"/>
        <v>1</v>
      </c>
      <c r="O243" s="43" t="str">
        <f t="shared" ca="1" si="146"/>
        <v/>
      </c>
      <c r="P243" s="43" t="str">
        <f t="shared" ca="1" si="147"/>
        <v/>
      </c>
      <c r="Q243" s="21">
        <f t="shared" ca="1" si="148"/>
        <v>0</v>
      </c>
      <c r="R243" s="66">
        <f t="shared" ca="1" si="149"/>
        <v>0</v>
      </c>
      <c r="S243" s="33" t="str">
        <f t="shared" ca="1" si="130"/>
        <v>O</v>
      </c>
      <c r="T243" s="21">
        <f ca="1">COUNTIF($S$5:$S243,T$4)</f>
        <v>130</v>
      </c>
      <c r="U243" s="21">
        <f ca="1">COUNTIF($S$5:$S243,U$4)</f>
        <v>109</v>
      </c>
      <c r="V243" s="112">
        <f t="shared" ca="1" si="141"/>
        <v>1</v>
      </c>
      <c r="W243" s="112">
        <f t="shared" ca="1" si="142"/>
        <v>0</v>
      </c>
      <c r="X243" s="114" t="str">
        <f ca="1">IF($A243&lt;&gt;"",IF(AND(X242="PB",V243&gt;=$W$2),"Bet",IF(X242&lt;&gt;"",X242,IF(AND(V243=0,MAX($V$5:V242)&gt;=$W$1),"PB",""))),"")</f>
        <v/>
      </c>
      <c r="Y243" s="114" t="str">
        <f ca="1">IF($A243&lt;&gt;"",IF(AND(Y242="PB",W243&gt;=$W$2),"Bet",IF(Y242&lt;&gt;"",Y242,IF(AND(W243=0,MAX($W$5:W242)&gt;=$W$1),"PB",""))),"")</f>
        <v/>
      </c>
      <c r="Z243" s="41">
        <f t="shared" ca="1" si="150"/>
        <v>1</v>
      </c>
      <c r="AA243" s="34">
        <f t="shared" ca="1" si="162"/>
        <v>1</v>
      </c>
      <c r="AB243" s="43" t="str">
        <f t="shared" ca="1" si="151"/>
        <v/>
      </c>
      <c r="AC243" s="43" t="str">
        <f t="shared" ca="1" si="152"/>
        <v/>
      </c>
      <c r="AD243" s="21">
        <f t="shared" ca="1" si="153"/>
        <v>0</v>
      </c>
      <c r="AE243" s="66">
        <f t="shared" ca="1" si="154"/>
        <v>0</v>
      </c>
      <c r="AF243" s="33" t="str">
        <f t="shared" ca="1" si="131"/>
        <v>L</v>
      </c>
      <c r="AG243" s="21">
        <f ca="1">COUNTIF($AF$5:$AF243,AG$4)</f>
        <v>114</v>
      </c>
      <c r="AH243" s="21">
        <f ca="1">COUNTIF($AF$5:$AF243,AH$4)</f>
        <v>125</v>
      </c>
      <c r="AI243" s="112">
        <f t="shared" ca="1" si="143"/>
        <v>3</v>
      </c>
      <c r="AJ243" s="112">
        <f t="shared" ca="1" si="144"/>
        <v>0</v>
      </c>
      <c r="AK243" s="114" t="str">
        <f ca="1">IF($A243&lt;&gt;"",IF(AND(AK242="PB",AI243&gt;=$W$2),"Bet",IF(AK242&lt;&gt;"",AK242,IF(AND(AI243=0,MAX($AI$5:AI242)&gt;=$W$1),"PB",""))),"")</f>
        <v/>
      </c>
      <c r="AL243" s="114" t="str">
        <f ca="1">IF($A243&lt;&gt;"",IF(AND(AL242="PB",AJ243&gt;=$W$2),"Bet",IF(AL242&lt;&gt;"",AL242,IF(AND(AJ243=0,MAX($AJ$5:AJ242)&gt;=$W$1),"PB",""))),"")</f>
        <v/>
      </c>
      <c r="AM243" s="41">
        <f t="shared" ca="1" si="155"/>
        <v>1</v>
      </c>
      <c r="AN243" s="34">
        <f t="shared" ca="1" si="163"/>
        <v>1</v>
      </c>
      <c r="AO243" s="43" t="str">
        <f t="shared" ca="1" si="156"/>
        <v/>
      </c>
      <c r="AP243" s="43" t="str">
        <f t="shared" ca="1" si="157"/>
        <v/>
      </c>
      <c r="AQ243" s="21">
        <f t="shared" ca="1" si="158"/>
        <v>0</v>
      </c>
      <c r="AR243" s="66">
        <f t="shared" ca="1" si="159"/>
        <v>0</v>
      </c>
      <c r="AS243" s="89">
        <f t="shared" ca="1" si="132"/>
        <v>0</v>
      </c>
      <c r="AT243" s="34">
        <f t="shared" ca="1" si="160"/>
        <v>1</v>
      </c>
      <c r="AU243" s="24">
        <f t="shared" ca="1" si="134"/>
        <v>0</v>
      </c>
      <c r="AV243" s="17">
        <f t="shared" ca="1" si="135"/>
        <v>0</v>
      </c>
      <c r="AW243" s="44">
        <f t="shared" ca="1" si="136"/>
        <v>0</v>
      </c>
      <c r="AX243" s="15">
        <f t="shared" ca="1" si="137"/>
        <v>0</v>
      </c>
      <c r="AY243" s="44">
        <f t="shared" ca="1" si="167"/>
        <v>0</v>
      </c>
      <c r="AZ243" s="40"/>
      <c r="BA243" s="40"/>
      <c r="BB243" s="40"/>
      <c r="BC243" s="40"/>
      <c r="BD243" s="40"/>
      <c r="BE243" s="40"/>
      <c r="BF243" s="40"/>
      <c r="BG243" s="40"/>
      <c r="BH243" s="40"/>
      <c r="BI243" s="40"/>
      <c r="BJ243" s="40"/>
      <c r="BK243" s="40"/>
      <c r="BL243" s="40"/>
      <c r="BM243" s="40"/>
      <c r="BN243" s="40"/>
      <c r="BO243" s="40"/>
      <c r="BP243" s="40"/>
      <c r="BQ243" s="40"/>
      <c r="BR243" s="40"/>
      <c r="BS243" s="40"/>
      <c r="BT243" s="40"/>
      <c r="BU243" s="40"/>
      <c r="BV243" s="40"/>
      <c r="BW243" s="40"/>
      <c r="BX243" s="40"/>
      <c r="BY243" s="40"/>
      <c r="BZ243" s="40"/>
      <c r="CA243" s="40"/>
      <c r="CB243" s="40"/>
      <c r="CC243" s="40"/>
      <c r="CD243" s="40"/>
      <c r="CE243" s="40"/>
      <c r="CF243" s="40"/>
      <c r="CG243" s="40"/>
      <c r="CH243" s="40"/>
      <c r="CI243" s="40"/>
      <c r="CJ243" s="40"/>
      <c r="CK243" s="40"/>
      <c r="CL243" s="40"/>
      <c r="CM243" s="40"/>
      <c r="CN243" s="40"/>
      <c r="CO243" s="40"/>
      <c r="CP243" s="40"/>
      <c r="CQ243" s="40"/>
      <c r="CR243" s="40"/>
      <c r="CS243" s="40"/>
      <c r="CT243" s="40"/>
      <c r="CU243" s="40"/>
      <c r="CV243" s="40"/>
      <c r="CW243" s="40"/>
      <c r="CX243" s="40"/>
      <c r="CY243" s="40"/>
      <c r="CZ243" s="40"/>
      <c r="DA243" s="40"/>
      <c r="DB243" s="40"/>
      <c r="DC243" s="40"/>
      <c r="DD243" s="40"/>
      <c r="DE243" s="40"/>
      <c r="DF243" s="40"/>
      <c r="DG243" s="40"/>
      <c r="DH243" s="40"/>
      <c r="DI243" s="40"/>
      <c r="DJ243" s="40"/>
      <c r="DK243" s="40"/>
      <c r="DL243" s="40"/>
      <c r="DM243" s="40"/>
      <c r="DN243" s="40"/>
      <c r="DO243" s="40"/>
      <c r="DP243" s="40"/>
      <c r="DQ243" s="40"/>
      <c r="DR243" s="40"/>
      <c r="DS243" s="40"/>
      <c r="DT243" s="40"/>
      <c r="DU243" s="40"/>
      <c r="DV243" s="50" t="e">
        <f>IF(#REF!&lt;&gt;"",#REF!&amp;",","")</f>
        <v>#REF!</v>
      </c>
      <c r="DW243" s="50" t="e">
        <f>IF(#REF!&lt;&gt;"",#REF!&amp;",","")</f>
        <v>#REF!</v>
      </c>
      <c r="DX243" s="50" t="e">
        <f>IF(#REF!&lt;&gt;"",#REF!&amp;",","")</f>
        <v>#REF!</v>
      </c>
      <c r="DY243" s="50" t="e">
        <f>IF(#REF!="","",CONCATENATE(#REF!,","))</f>
        <v>#REF!</v>
      </c>
      <c r="DZ243" s="50" t="e">
        <f>IF(#REF!="","",CONCATENATE(#REF!,","))</f>
        <v>#REF!</v>
      </c>
      <c r="EA243" s="50" t="e">
        <f>IF(#REF!="","",CONCATENATE(#REF!,","))</f>
        <v>#REF!</v>
      </c>
      <c r="EB243" s="52" t="e">
        <f>IF(#REF!&lt;&gt;"",#REF!&amp;",","")</f>
        <v>#REF!</v>
      </c>
      <c r="EC243" s="52" t="e">
        <f>IF(#REF!&lt;&gt;"",#REF!&amp;",","")</f>
        <v>#REF!</v>
      </c>
      <c r="ED243" s="52" t="e">
        <f>IF(#REF!&lt;&gt;"",#REF!&amp;",","")</f>
        <v>#REF!</v>
      </c>
      <c r="EE243" s="52" t="e">
        <f>IF(#REF!="","",CONCATENATE(#REF!,","))</f>
        <v>#REF!</v>
      </c>
      <c r="EF243" s="52" t="e">
        <f>IF(#REF!="","",CONCATENATE(#REF!,","))</f>
        <v>#REF!</v>
      </c>
      <c r="EG243" s="52" t="e">
        <f>IF(#REF!="","",CONCATENATE(#REF!,","))</f>
        <v>#REF!</v>
      </c>
      <c r="EK243" s="36"/>
      <c r="EW243" s="88">
        <f t="shared" ca="1" si="138"/>
        <v>10</v>
      </c>
    </row>
    <row r="244" spans="1:153" ht="15">
      <c r="A244" s="88">
        <f t="shared" ca="1" si="133"/>
        <v>3</v>
      </c>
      <c r="B244" s="21" t="str">
        <f t="shared" ca="1" si="128"/>
        <v>DB</v>
      </c>
      <c r="C244" s="7" t="str">
        <f t="shared" ca="1" si="164"/>
        <v/>
      </c>
      <c r="D244" s="34">
        <f t="shared" ca="1" si="165"/>
        <v>0</v>
      </c>
      <c r="E244" s="7" t="str">
        <f t="shared" si="166"/>
        <v/>
      </c>
      <c r="F244" s="33" t="str">
        <f t="shared" ca="1" si="129"/>
        <v>R</v>
      </c>
      <c r="G244" s="21">
        <f ca="1">COUNTIF($F$5:$F244,G$4)</f>
        <v>120</v>
      </c>
      <c r="H244" s="21">
        <f ca="1">COUNTIF($F$5:$F244,H$4)</f>
        <v>120</v>
      </c>
      <c r="I244" s="112">
        <f t="shared" ca="1" si="139"/>
        <v>0</v>
      </c>
      <c r="J244" s="112">
        <f t="shared" ca="1" si="140"/>
        <v>1</v>
      </c>
      <c r="K244" s="114" t="str">
        <f ca="1">IF($A244&lt;&gt;"",IF(AND(K243="PB",I244&gt;=$W$2),"Bet",IF(K243&lt;&gt;"",K243,IF(AND(I244=0,MAX(I$5:$I243)&gt;=$W$1),"PB",""))),"")</f>
        <v/>
      </c>
      <c r="L244" s="114" t="str">
        <f ca="1">IF($A244&lt;&gt;"",IF(AND(L243="PB",J244&gt;=$W$2),"Bet",IF(L243&lt;&gt;"",L243,IF(AND(J244=0,MAX(J$5:$J243)&gt;=$W$1),"PB",""))),"")</f>
        <v/>
      </c>
      <c r="M244" s="41">
        <f t="shared" ca="1" si="145"/>
        <v>1</v>
      </c>
      <c r="N244" s="34">
        <f t="shared" ca="1" si="161"/>
        <v>1</v>
      </c>
      <c r="O244" s="43" t="str">
        <f t="shared" ca="1" si="146"/>
        <v/>
      </c>
      <c r="P244" s="43" t="str">
        <f t="shared" ca="1" si="147"/>
        <v/>
      </c>
      <c r="Q244" s="21">
        <f t="shared" ca="1" si="148"/>
        <v>0</v>
      </c>
      <c r="R244" s="66">
        <f t="shared" ca="1" si="149"/>
        <v>0</v>
      </c>
      <c r="S244" s="33" t="str">
        <f t="shared" ca="1" si="130"/>
        <v>O</v>
      </c>
      <c r="T244" s="21">
        <f ca="1">COUNTIF($S$5:$S244,T$4)</f>
        <v>130</v>
      </c>
      <c r="U244" s="21">
        <f ca="1">COUNTIF($S$5:$S244,U$4)</f>
        <v>110</v>
      </c>
      <c r="V244" s="112">
        <f t="shared" ca="1" si="141"/>
        <v>2</v>
      </c>
      <c r="W244" s="112">
        <f t="shared" ca="1" si="142"/>
        <v>0</v>
      </c>
      <c r="X244" s="114" t="str">
        <f ca="1">IF($A244&lt;&gt;"",IF(AND(X243="PB",V244&gt;=$W$2),"Bet",IF(X243&lt;&gt;"",X243,IF(AND(V244=0,MAX($V$5:V243)&gt;=$W$1),"PB",""))),"")</f>
        <v/>
      </c>
      <c r="Y244" s="114" t="str">
        <f ca="1">IF($A244&lt;&gt;"",IF(AND(Y243="PB",W244&gt;=$W$2),"Bet",IF(Y243&lt;&gt;"",Y243,IF(AND(W244=0,MAX($W$5:W243)&gt;=$W$1),"PB",""))),"")</f>
        <v/>
      </c>
      <c r="Z244" s="41">
        <f t="shared" ca="1" si="150"/>
        <v>1</v>
      </c>
      <c r="AA244" s="34">
        <f t="shared" ca="1" si="162"/>
        <v>1</v>
      </c>
      <c r="AB244" s="43" t="str">
        <f t="shared" ca="1" si="151"/>
        <v/>
      </c>
      <c r="AC244" s="43" t="str">
        <f t="shared" ca="1" si="152"/>
        <v/>
      </c>
      <c r="AD244" s="21">
        <f t="shared" ca="1" si="153"/>
        <v>0</v>
      </c>
      <c r="AE244" s="66">
        <f t="shared" ca="1" si="154"/>
        <v>0</v>
      </c>
      <c r="AF244" s="33" t="str">
        <f t="shared" ca="1" si="131"/>
        <v>L</v>
      </c>
      <c r="AG244" s="21">
        <f ca="1">COUNTIF($AF$5:$AF244,AG$4)</f>
        <v>114</v>
      </c>
      <c r="AH244" s="21">
        <f ca="1">COUNTIF($AF$5:$AF244,AH$4)</f>
        <v>126</v>
      </c>
      <c r="AI244" s="112">
        <f t="shared" ca="1" si="143"/>
        <v>4</v>
      </c>
      <c r="AJ244" s="112">
        <f t="shared" ca="1" si="144"/>
        <v>0</v>
      </c>
      <c r="AK244" s="114" t="str">
        <f ca="1">IF($A244&lt;&gt;"",IF(AND(AK243="PB",AI244&gt;=$W$2),"Bet",IF(AK243&lt;&gt;"",AK243,IF(AND(AI244=0,MAX($AI$5:AI243)&gt;=$W$1),"PB",""))),"")</f>
        <v/>
      </c>
      <c r="AL244" s="114" t="str">
        <f ca="1">IF($A244&lt;&gt;"",IF(AND(AL243="PB",AJ244&gt;=$W$2),"Bet",IF(AL243&lt;&gt;"",AL243,IF(AND(AJ244=0,MAX($AJ$5:AJ243)&gt;=$W$1),"PB",""))),"")</f>
        <v/>
      </c>
      <c r="AM244" s="41">
        <f t="shared" ca="1" si="155"/>
        <v>1</v>
      </c>
      <c r="AN244" s="34">
        <f t="shared" ca="1" si="163"/>
        <v>1</v>
      </c>
      <c r="AO244" s="43" t="str">
        <f t="shared" ca="1" si="156"/>
        <v/>
      </c>
      <c r="AP244" s="43" t="str">
        <f t="shared" ca="1" si="157"/>
        <v/>
      </c>
      <c r="AQ244" s="21">
        <f t="shared" ca="1" si="158"/>
        <v>0</v>
      </c>
      <c r="AR244" s="66">
        <f t="shared" ca="1" si="159"/>
        <v>0</v>
      </c>
      <c r="AS244" s="89">
        <f t="shared" ca="1" si="132"/>
        <v>0</v>
      </c>
      <c r="AT244" s="34">
        <f t="shared" ca="1" si="160"/>
        <v>1</v>
      </c>
      <c r="AU244" s="24">
        <f t="shared" ca="1" si="134"/>
        <v>0</v>
      </c>
      <c r="AV244" s="17">
        <f t="shared" ca="1" si="135"/>
        <v>0</v>
      </c>
      <c r="AW244" s="44">
        <f t="shared" ca="1" si="136"/>
        <v>0</v>
      </c>
      <c r="AX244" s="15">
        <f t="shared" ca="1" si="137"/>
        <v>0</v>
      </c>
      <c r="AY244" s="44">
        <f t="shared" ca="1" si="167"/>
        <v>0</v>
      </c>
      <c r="AZ244" s="40"/>
      <c r="BA244" s="40"/>
      <c r="BB244" s="40"/>
      <c r="BC244" s="40"/>
      <c r="BD244" s="40"/>
      <c r="BE244" s="40"/>
      <c r="BF244" s="40"/>
      <c r="BG244" s="40"/>
      <c r="BH244" s="40"/>
      <c r="BI244" s="40"/>
      <c r="BJ244" s="40"/>
      <c r="BK244" s="40"/>
      <c r="BL244" s="40"/>
      <c r="BM244" s="40"/>
      <c r="BN244" s="40"/>
      <c r="BO244" s="40"/>
      <c r="BP244" s="40"/>
      <c r="BQ244" s="40"/>
      <c r="BR244" s="40"/>
      <c r="BS244" s="40"/>
      <c r="BT244" s="40"/>
      <c r="BU244" s="40"/>
      <c r="BV244" s="40"/>
      <c r="BW244" s="40"/>
      <c r="BX244" s="40"/>
      <c r="BY244" s="40"/>
      <c r="BZ244" s="40"/>
      <c r="CA244" s="40"/>
      <c r="CB244" s="40"/>
      <c r="CC244" s="40"/>
      <c r="CD244" s="40"/>
      <c r="CE244" s="40"/>
      <c r="CF244" s="40"/>
      <c r="CG244" s="40"/>
      <c r="CH244" s="40"/>
      <c r="CI244" s="40"/>
      <c r="CJ244" s="40"/>
      <c r="CK244" s="40"/>
      <c r="CL244" s="40"/>
      <c r="CM244" s="40"/>
      <c r="CN244" s="40"/>
      <c r="CO244" s="40"/>
      <c r="CP244" s="40"/>
      <c r="CQ244" s="40"/>
      <c r="CR244" s="40"/>
      <c r="CS244" s="40"/>
      <c r="CT244" s="40"/>
      <c r="CU244" s="40"/>
      <c r="CV244" s="40"/>
      <c r="CW244" s="40"/>
      <c r="CX244" s="40"/>
      <c r="CY244" s="40"/>
      <c r="CZ244" s="40"/>
      <c r="DA244" s="40"/>
      <c r="DB244" s="40"/>
      <c r="DC244" s="40"/>
      <c r="DD244" s="40"/>
      <c r="DE244" s="40"/>
      <c r="DF244" s="40"/>
      <c r="DG244" s="40"/>
      <c r="DH244" s="40"/>
      <c r="DI244" s="40"/>
      <c r="DJ244" s="40"/>
      <c r="DK244" s="40"/>
      <c r="DL244" s="40"/>
      <c r="DM244" s="40"/>
      <c r="DN244" s="40"/>
      <c r="DO244" s="40"/>
      <c r="DP244" s="40"/>
      <c r="DQ244" s="40"/>
      <c r="DR244" s="40"/>
      <c r="DS244" s="40"/>
      <c r="DT244" s="40"/>
      <c r="DU244" s="40"/>
      <c r="DV244" s="50" t="e">
        <f>IF(#REF!&lt;&gt;"",#REF!&amp;",","")</f>
        <v>#REF!</v>
      </c>
      <c r="DW244" s="50" t="e">
        <f>IF(#REF!&lt;&gt;"",#REF!&amp;",","")</f>
        <v>#REF!</v>
      </c>
      <c r="DX244" s="50" t="e">
        <f>IF(#REF!&lt;&gt;"",#REF!&amp;",","")</f>
        <v>#REF!</v>
      </c>
      <c r="DY244" s="50" t="e">
        <f>IF(#REF!="","",CONCATENATE(#REF!,","))</f>
        <v>#REF!</v>
      </c>
      <c r="DZ244" s="50" t="e">
        <f>IF(#REF!="","",CONCATENATE(#REF!,","))</f>
        <v>#REF!</v>
      </c>
      <c r="EA244" s="50" t="e">
        <f>IF(#REF!="","",CONCATENATE(#REF!,","))</f>
        <v>#REF!</v>
      </c>
      <c r="EB244" s="52" t="e">
        <f>IF(#REF!&lt;&gt;"",#REF!&amp;",","")</f>
        <v>#REF!</v>
      </c>
      <c r="EC244" s="52" t="e">
        <f>IF(#REF!&lt;&gt;"",#REF!&amp;",","")</f>
        <v>#REF!</v>
      </c>
      <c r="ED244" s="52" t="e">
        <f>IF(#REF!&lt;&gt;"",#REF!&amp;",","")</f>
        <v>#REF!</v>
      </c>
      <c r="EE244" s="52" t="e">
        <f>IF(#REF!="","",CONCATENATE(#REF!,","))</f>
        <v>#REF!</v>
      </c>
      <c r="EF244" s="52" t="e">
        <f>IF(#REF!="","",CONCATENATE(#REF!,","))</f>
        <v>#REF!</v>
      </c>
      <c r="EG244" s="52" t="e">
        <f>IF(#REF!="","",CONCATENATE(#REF!,","))</f>
        <v>#REF!</v>
      </c>
      <c r="EK244" s="36"/>
      <c r="EW244" s="88">
        <f t="shared" ca="1" si="138"/>
        <v>7</v>
      </c>
    </row>
    <row r="245" spans="1:153" ht="15">
      <c r="A245" s="88">
        <f t="shared" ca="1" si="133"/>
        <v>13</v>
      </c>
      <c r="B245" s="21" t="str">
        <f t="shared" ca="1" si="128"/>
        <v>DB</v>
      </c>
      <c r="C245" s="7" t="str">
        <f t="shared" ca="1" si="164"/>
        <v/>
      </c>
      <c r="D245" s="34">
        <f t="shared" ca="1" si="165"/>
        <v>0</v>
      </c>
      <c r="E245" s="7" t="str">
        <f t="shared" si="166"/>
        <v/>
      </c>
      <c r="F245" s="33" t="str">
        <f t="shared" ca="1" si="129"/>
        <v>B</v>
      </c>
      <c r="G245" s="21">
        <f ca="1">COUNTIF($F$5:$F245,G$4)</f>
        <v>120</v>
      </c>
      <c r="H245" s="21">
        <f ca="1">COUNTIF($F$5:$F245,H$4)</f>
        <v>121</v>
      </c>
      <c r="I245" s="112">
        <f t="shared" ca="1" si="139"/>
        <v>1</v>
      </c>
      <c r="J245" s="112">
        <f t="shared" ca="1" si="140"/>
        <v>0</v>
      </c>
      <c r="K245" s="114" t="str">
        <f ca="1">IF($A245&lt;&gt;"",IF(AND(K244="PB",I245&gt;=$W$2),"Bet",IF(K244&lt;&gt;"",K244,IF(AND(I245=0,MAX(I$5:$I244)&gt;=$W$1),"PB",""))),"")</f>
        <v/>
      </c>
      <c r="L245" s="114" t="str">
        <f ca="1">IF($A245&lt;&gt;"",IF(AND(L244="PB",J245&gt;=$W$2),"Bet",IF(L244&lt;&gt;"",L244,IF(AND(J245=0,MAX(J$5:$J244)&gt;=$W$1),"PB",""))),"")</f>
        <v/>
      </c>
      <c r="M245" s="41">
        <f t="shared" ca="1" si="145"/>
        <v>1</v>
      </c>
      <c r="N245" s="34">
        <f t="shared" ca="1" si="161"/>
        <v>1</v>
      </c>
      <c r="O245" s="43" t="str">
        <f t="shared" ca="1" si="146"/>
        <v/>
      </c>
      <c r="P245" s="43" t="str">
        <f t="shared" ca="1" si="147"/>
        <v/>
      </c>
      <c r="Q245" s="21">
        <f t="shared" ca="1" si="148"/>
        <v>0</v>
      </c>
      <c r="R245" s="66">
        <f t="shared" ca="1" si="149"/>
        <v>0</v>
      </c>
      <c r="S245" s="33" t="str">
        <f t="shared" ca="1" si="130"/>
        <v>O</v>
      </c>
      <c r="T245" s="21">
        <f ca="1">COUNTIF($S$5:$S245,T$4)</f>
        <v>130</v>
      </c>
      <c r="U245" s="21">
        <f ca="1">COUNTIF($S$5:$S245,U$4)</f>
        <v>111</v>
      </c>
      <c r="V245" s="112">
        <f t="shared" ca="1" si="141"/>
        <v>3</v>
      </c>
      <c r="W245" s="112">
        <f t="shared" ca="1" si="142"/>
        <v>0</v>
      </c>
      <c r="X245" s="114" t="str">
        <f ca="1">IF($A245&lt;&gt;"",IF(AND(X244="PB",V245&gt;=$W$2),"Bet",IF(X244&lt;&gt;"",X244,IF(AND(V245=0,MAX($V$5:V244)&gt;=$W$1),"PB",""))),"")</f>
        <v/>
      </c>
      <c r="Y245" s="114" t="str">
        <f ca="1">IF($A245&lt;&gt;"",IF(AND(Y244="PB",W245&gt;=$W$2),"Bet",IF(Y244&lt;&gt;"",Y244,IF(AND(W245=0,MAX($W$5:W244)&gt;=$W$1),"PB",""))),"")</f>
        <v/>
      </c>
      <c r="Z245" s="41">
        <f t="shared" ca="1" si="150"/>
        <v>1</v>
      </c>
      <c r="AA245" s="34">
        <f t="shared" ca="1" si="162"/>
        <v>1</v>
      </c>
      <c r="AB245" s="43" t="str">
        <f t="shared" ca="1" si="151"/>
        <v/>
      </c>
      <c r="AC245" s="43" t="str">
        <f t="shared" ca="1" si="152"/>
        <v/>
      </c>
      <c r="AD245" s="21">
        <f t="shared" ca="1" si="153"/>
        <v>0</v>
      </c>
      <c r="AE245" s="66">
        <f t="shared" ca="1" si="154"/>
        <v>0</v>
      </c>
      <c r="AF245" s="33" t="str">
        <f t="shared" ca="1" si="131"/>
        <v>L</v>
      </c>
      <c r="AG245" s="21">
        <f ca="1">COUNTIF($AF$5:$AF245,AG$4)</f>
        <v>114</v>
      </c>
      <c r="AH245" s="21">
        <f ca="1">COUNTIF($AF$5:$AF245,AH$4)</f>
        <v>127</v>
      </c>
      <c r="AI245" s="112">
        <f t="shared" ca="1" si="143"/>
        <v>5</v>
      </c>
      <c r="AJ245" s="112">
        <f t="shared" ca="1" si="144"/>
        <v>0</v>
      </c>
      <c r="AK245" s="114" t="str">
        <f ca="1">IF($A245&lt;&gt;"",IF(AND(AK244="PB",AI245&gt;=$W$2),"Bet",IF(AK244&lt;&gt;"",AK244,IF(AND(AI245=0,MAX($AI$5:AI244)&gt;=$W$1),"PB",""))),"")</f>
        <v/>
      </c>
      <c r="AL245" s="114" t="str">
        <f ca="1">IF($A245&lt;&gt;"",IF(AND(AL244="PB",AJ245&gt;=$W$2),"Bet",IF(AL244&lt;&gt;"",AL244,IF(AND(AJ245=0,MAX($AJ$5:AJ244)&gt;=$W$1),"PB",""))),"")</f>
        <v/>
      </c>
      <c r="AM245" s="41">
        <f t="shared" ca="1" si="155"/>
        <v>1</v>
      </c>
      <c r="AN245" s="34">
        <f t="shared" ca="1" si="163"/>
        <v>1</v>
      </c>
      <c r="AO245" s="43" t="str">
        <f t="shared" ca="1" si="156"/>
        <v/>
      </c>
      <c r="AP245" s="43" t="str">
        <f t="shared" ca="1" si="157"/>
        <v/>
      </c>
      <c r="AQ245" s="21">
        <f t="shared" ca="1" si="158"/>
        <v>0</v>
      </c>
      <c r="AR245" s="66">
        <f t="shared" ca="1" si="159"/>
        <v>0</v>
      </c>
      <c r="AS245" s="89">
        <f t="shared" ca="1" si="132"/>
        <v>0</v>
      </c>
      <c r="AT245" s="34">
        <f t="shared" ca="1" si="160"/>
        <v>1</v>
      </c>
      <c r="AU245" s="24">
        <f t="shared" ca="1" si="134"/>
        <v>0</v>
      </c>
      <c r="AV245" s="17">
        <f t="shared" ca="1" si="135"/>
        <v>0</v>
      </c>
      <c r="AW245" s="44">
        <f t="shared" ca="1" si="136"/>
        <v>0</v>
      </c>
      <c r="AX245" s="15">
        <f t="shared" ca="1" si="137"/>
        <v>0</v>
      </c>
      <c r="AY245" s="44">
        <f t="shared" ca="1" si="167"/>
        <v>0</v>
      </c>
      <c r="AZ245" s="40"/>
      <c r="BA245" s="40"/>
      <c r="BB245" s="40"/>
      <c r="BC245" s="40"/>
      <c r="BD245" s="40"/>
      <c r="BE245" s="40"/>
      <c r="BF245" s="40"/>
      <c r="BG245" s="40"/>
      <c r="BH245" s="40"/>
      <c r="BI245" s="40"/>
      <c r="BJ245" s="40"/>
      <c r="BK245" s="40"/>
      <c r="BL245" s="40"/>
      <c r="BM245" s="40"/>
      <c r="BN245" s="40"/>
      <c r="BO245" s="40"/>
      <c r="BP245" s="40"/>
      <c r="BQ245" s="40"/>
      <c r="BR245" s="40"/>
      <c r="BS245" s="40"/>
      <c r="BT245" s="40"/>
      <c r="BU245" s="40"/>
      <c r="BV245" s="40"/>
      <c r="BW245" s="40"/>
      <c r="BX245" s="40"/>
      <c r="BY245" s="40"/>
      <c r="BZ245" s="40"/>
      <c r="CA245" s="40"/>
      <c r="CB245" s="40"/>
      <c r="CC245" s="40"/>
      <c r="CD245" s="40"/>
      <c r="CE245" s="40"/>
      <c r="CF245" s="40"/>
      <c r="CG245" s="40"/>
      <c r="CH245" s="40"/>
      <c r="CI245" s="40"/>
      <c r="CJ245" s="40"/>
      <c r="CK245" s="40"/>
      <c r="CL245" s="40"/>
      <c r="CM245" s="40"/>
      <c r="CN245" s="40"/>
      <c r="CO245" s="40"/>
      <c r="CP245" s="40"/>
      <c r="CQ245" s="40"/>
      <c r="CR245" s="40"/>
      <c r="CS245" s="40"/>
      <c r="CT245" s="40"/>
      <c r="CU245" s="40"/>
      <c r="CV245" s="40"/>
      <c r="CW245" s="40"/>
      <c r="CX245" s="40"/>
      <c r="CY245" s="40"/>
      <c r="CZ245" s="40"/>
      <c r="DA245" s="40"/>
      <c r="DB245" s="40"/>
      <c r="DC245" s="40"/>
      <c r="DD245" s="40"/>
      <c r="DE245" s="40"/>
      <c r="DF245" s="40"/>
      <c r="DG245" s="40"/>
      <c r="DH245" s="40"/>
      <c r="DI245" s="40"/>
      <c r="DJ245" s="40"/>
      <c r="DK245" s="40"/>
      <c r="DL245" s="40"/>
      <c r="DM245" s="40"/>
      <c r="DN245" s="40"/>
      <c r="DO245" s="40"/>
      <c r="DP245" s="40"/>
      <c r="DQ245" s="40"/>
      <c r="DR245" s="40"/>
      <c r="DS245" s="40"/>
      <c r="DT245" s="40"/>
      <c r="DU245" s="40"/>
      <c r="DV245" s="50" t="e">
        <f>IF(#REF!&lt;&gt;"",#REF!&amp;",","")</f>
        <v>#REF!</v>
      </c>
      <c r="DW245" s="50" t="e">
        <f>IF(#REF!&lt;&gt;"",#REF!&amp;",","")</f>
        <v>#REF!</v>
      </c>
      <c r="DX245" s="50" t="e">
        <f>IF(#REF!&lt;&gt;"",#REF!&amp;",","")</f>
        <v>#REF!</v>
      </c>
      <c r="DY245" s="50" t="e">
        <f>IF(#REF!="","",CONCATENATE(#REF!,","))</f>
        <v>#REF!</v>
      </c>
      <c r="DZ245" s="50" t="e">
        <f>IF(#REF!="","",CONCATENATE(#REF!,","))</f>
        <v>#REF!</v>
      </c>
      <c r="EA245" s="50" t="e">
        <f>IF(#REF!="","",CONCATENATE(#REF!,","))</f>
        <v>#REF!</v>
      </c>
      <c r="EB245" s="52" t="e">
        <f>IF(#REF!&lt;&gt;"",#REF!&amp;",","")</f>
        <v>#REF!</v>
      </c>
      <c r="EC245" s="52" t="e">
        <f>IF(#REF!&lt;&gt;"",#REF!&amp;",","")</f>
        <v>#REF!</v>
      </c>
      <c r="ED245" s="52" t="e">
        <f>IF(#REF!&lt;&gt;"",#REF!&amp;",","")</f>
        <v>#REF!</v>
      </c>
      <c r="EE245" s="52" t="e">
        <f>IF(#REF!="","",CONCATENATE(#REF!,","))</f>
        <v>#REF!</v>
      </c>
      <c r="EF245" s="52" t="e">
        <f>IF(#REF!="","",CONCATENATE(#REF!,","))</f>
        <v>#REF!</v>
      </c>
      <c r="EG245" s="52" t="e">
        <f>IF(#REF!="","",CONCATENATE(#REF!,","))</f>
        <v>#REF!</v>
      </c>
      <c r="EK245" s="36"/>
      <c r="EW245" s="88">
        <f t="shared" ca="1" si="138"/>
        <v>13</v>
      </c>
    </row>
    <row r="246" spans="1:153" ht="15">
      <c r="A246" s="88">
        <f t="shared" ca="1" si="133"/>
        <v>17</v>
      </c>
      <c r="B246" s="21" t="str">
        <f t="shared" ca="1" si="128"/>
        <v>DB</v>
      </c>
      <c r="C246" s="7" t="str">
        <f t="shared" ca="1" si="164"/>
        <v/>
      </c>
      <c r="D246" s="34">
        <f t="shared" ca="1" si="165"/>
        <v>0</v>
      </c>
      <c r="E246" s="7" t="str">
        <f t="shared" si="166"/>
        <v/>
      </c>
      <c r="F246" s="33" t="str">
        <f t="shared" ca="1" si="129"/>
        <v>B</v>
      </c>
      <c r="G246" s="21">
        <f ca="1">COUNTIF($F$5:$F246,G$4)</f>
        <v>120</v>
      </c>
      <c r="H246" s="21">
        <f ca="1">COUNTIF($F$5:$F246,H$4)</f>
        <v>122</v>
      </c>
      <c r="I246" s="112">
        <f t="shared" ca="1" si="139"/>
        <v>2</v>
      </c>
      <c r="J246" s="112">
        <f t="shared" ca="1" si="140"/>
        <v>0</v>
      </c>
      <c r="K246" s="114" t="str">
        <f ca="1">IF($A246&lt;&gt;"",IF(AND(K245="PB",I246&gt;=$W$2),"Bet",IF(K245&lt;&gt;"",K245,IF(AND(I246=0,MAX(I$5:$I245)&gt;=$W$1),"PB",""))),"")</f>
        <v/>
      </c>
      <c r="L246" s="114" t="str">
        <f ca="1">IF($A246&lt;&gt;"",IF(AND(L245="PB",J246&gt;=$W$2),"Bet",IF(L245&lt;&gt;"",L245,IF(AND(J246=0,MAX(J$5:$J245)&gt;=$W$1),"PB",""))),"")</f>
        <v/>
      </c>
      <c r="M246" s="41">
        <f t="shared" ca="1" si="145"/>
        <v>1</v>
      </c>
      <c r="N246" s="34">
        <f t="shared" ca="1" si="161"/>
        <v>1</v>
      </c>
      <c r="O246" s="43" t="str">
        <f t="shared" ca="1" si="146"/>
        <v/>
      </c>
      <c r="P246" s="43" t="str">
        <f t="shared" ca="1" si="147"/>
        <v/>
      </c>
      <c r="Q246" s="21">
        <f t="shared" ca="1" si="148"/>
        <v>0</v>
      </c>
      <c r="R246" s="66">
        <f t="shared" ca="1" si="149"/>
        <v>0</v>
      </c>
      <c r="S246" s="33" t="str">
        <f t="shared" ca="1" si="130"/>
        <v>O</v>
      </c>
      <c r="T246" s="21">
        <f ca="1">COUNTIF($S$5:$S246,T$4)</f>
        <v>130</v>
      </c>
      <c r="U246" s="21">
        <f ca="1">COUNTIF($S$5:$S246,U$4)</f>
        <v>112</v>
      </c>
      <c r="V246" s="112">
        <f t="shared" ca="1" si="141"/>
        <v>4</v>
      </c>
      <c r="W246" s="112">
        <f t="shared" ca="1" si="142"/>
        <v>0</v>
      </c>
      <c r="X246" s="114" t="str">
        <f ca="1">IF($A246&lt;&gt;"",IF(AND(X245="PB",V246&gt;=$W$2),"Bet",IF(X245&lt;&gt;"",X245,IF(AND(V246=0,MAX($V$5:V245)&gt;=$W$1),"PB",""))),"")</f>
        <v/>
      </c>
      <c r="Y246" s="114" t="str">
        <f ca="1">IF($A246&lt;&gt;"",IF(AND(Y245="PB",W246&gt;=$W$2),"Bet",IF(Y245&lt;&gt;"",Y245,IF(AND(W246=0,MAX($W$5:W245)&gt;=$W$1),"PB",""))),"")</f>
        <v/>
      </c>
      <c r="Z246" s="41">
        <f t="shared" ca="1" si="150"/>
        <v>1</v>
      </c>
      <c r="AA246" s="34">
        <f t="shared" ca="1" si="162"/>
        <v>1</v>
      </c>
      <c r="AB246" s="43" t="str">
        <f t="shared" ca="1" si="151"/>
        <v/>
      </c>
      <c r="AC246" s="43" t="str">
        <f t="shared" ca="1" si="152"/>
        <v/>
      </c>
      <c r="AD246" s="21">
        <f t="shared" ca="1" si="153"/>
        <v>0</v>
      </c>
      <c r="AE246" s="66">
        <f t="shared" ca="1" si="154"/>
        <v>0</v>
      </c>
      <c r="AF246" s="33" t="str">
        <f t="shared" ca="1" si="131"/>
        <v>L</v>
      </c>
      <c r="AG246" s="21">
        <f ca="1">COUNTIF($AF$5:$AF246,AG$4)</f>
        <v>114</v>
      </c>
      <c r="AH246" s="21">
        <f ca="1">COUNTIF($AF$5:$AF246,AH$4)</f>
        <v>128</v>
      </c>
      <c r="AI246" s="112">
        <f t="shared" ca="1" si="143"/>
        <v>6</v>
      </c>
      <c r="AJ246" s="112">
        <f t="shared" ca="1" si="144"/>
        <v>0</v>
      </c>
      <c r="AK246" s="114" t="str">
        <f ca="1">IF($A246&lt;&gt;"",IF(AND(AK245="PB",AI246&gt;=$W$2),"Bet",IF(AK245&lt;&gt;"",AK245,IF(AND(AI246=0,MAX($AI$5:AI245)&gt;=$W$1),"PB",""))),"")</f>
        <v/>
      </c>
      <c r="AL246" s="114" t="str">
        <f ca="1">IF($A246&lt;&gt;"",IF(AND(AL245="PB",AJ246&gt;=$W$2),"Bet",IF(AL245&lt;&gt;"",AL245,IF(AND(AJ246=0,MAX($AJ$5:AJ245)&gt;=$W$1),"PB",""))),"")</f>
        <v/>
      </c>
      <c r="AM246" s="41">
        <f t="shared" ca="1" si="155"/>
        <v>1</v>
      </c>
      <c r="AN246" s="34">
        <f t="shared" ca="1" si="163"/>
        <v>1</v>
      </c>
      <c r="AO246" s="43" t="str">
        <f t="shared" ca="1" si="156"/>
        <v/>
      </c>
      <c r="AP246" s="43" t="str">
        <f t="shared" ca="1" si="157"/>
        <v/>
      </c>
      <c r="AQ246" s="21">
        <f t="shared" ca="1" si="158"/>
        <v>0</v>
      </c>
      <c r="AR246" s="66">
        <f t="shared" ca="1" si="159"/>
        <v>0</v>
      </c>
      <c r="AS246" s="89">
        <f t="shared" ca="1" si="132"/>
        <v>0</v>
      </c>
      <c r="AT246" s="34">
        <f t="shared" ca="1" si="160"/>
        <v>1</v>
      </c>
      <c r="AU246" s="24">
        <f t="shared" ca="1" si="134"/>
        <v>0</v>
      </c>
      <c r="AV246" s="17">
        <f t="shared" ca="1" si="135"/>
        <v>0</v>
      </c>
      <c r="AW246" s="44">
        <f t="shared" ca="1" si="136"/>
        <v>0</v>
      </c>
      <c r="AX246" s="15">
        <f t="shared" ca="1" si="137"/>
        <v>0</v>
      </c>
      <c r="AY246" s="44">
        <f t="shared" ca="1" si="167"/>
        <v>0</v>
      </c>
      <c r="AZ246" s="40"/>
      <c r="BA246" s="40"/>
      <c r="BB246" s="40"/>
      <c r="BC246" s="40"/>
      <c r="BD246" s="40"/>
      <c r="BE246" s="40"/>
      <c r="BF246" s="40"/>
      <c r="BG246" s="40"/>
      <c r="BH246" s="40"/>
      <c r="BI246" s="40"/>
      <c r="BJ246" s="40"/>
      <c r="BK246" s="40"/>
      <c r="BL246" s="40"/>
      <c r="BM246" s="40"/>
      <c r="BN246" s="40"/>
      <c r="BO246" s="40"/>
      <c r="BP246" s="40"/>
      <c r="BQ246" s="40"/>
      <c r="BR246" s="40"/>
      <c r="BS246" s="40"/>
      <c r="BT246" s="40"/>
      <c r="BU246" s="40"/>
      <c r="BV246" s="40"/>
      <c r="BW246" s="40"/>
      <c r="BX246" s="40"/>
      <c r="BY246" s="40"/>
      <c r="BZ246" s="40"/>
      <c r="CA246" s="40"/>
      <c r="CB246" s="40"/>
      <c r="CC246" s="40"/>
      <c r="CD246" s="40"/>
      <c r="CE246" s="40"/>
      <c r="CF246" s="40"/>
      <c r="CG246" s="40"/>
      <c r="CH246" s="40"/>
      <c r="CI246" s="40"/>
      <c r="CJ246" s="40"/>
      <c r="CK246" s="40"/>
      <c r="CL246" s="40"/>
      <c r="CM246" s="40"/>
      <c r="CN246" s="40"/>
      <c r="CO246" s="40"/>
      <c r="CP246" s="40"/>
      <c r="CQ246" s="40"/>
      <c r="CR246" s="40"/>
      <c r="CS246" s="40"/>
      <c r="CT246" s="40"/>
      <c r="CU246" s="40"/>
      <c r="CV246" s="40"/>
      <c r="CW246" s="40"/>
      <c r="CX246" s="40"/>
      <c r="CY246" s="40"/>
      <c r="CZ246" s="40"/>
      <c r="DA246" s="40"/>
      <c r="DB246" s="40"/>
      <c r="DC246" s="40"/>
      <c r="DD246" s="40"/>
      <c r="DE246" s="40"/>
      <c r="DF246" s="40"/>
      <c r="DG246" s="40"/>
      <c r="DH246" s="40"/>
      <c r="DI246" s="40"/>
      <c r="DJ246" s="40"/>
      <c r="DK246" s="40"/>
      <c r="DL246" s="40"/>
      <c r="DM246" s="40"/>
      <c r="DN246" s="40"/>
      <c r="DO246" s="40"/>
      <c r="DP246" s="40"/>
      <c r="DQ246" s="40"/>
      <c r="DR246" s="40"/>
      <c r="DS246" s="40"/>
      <c r="DT246" s="40"/>
      <c r="DU246" s="40"/>
      <c r="DV246" s="50" t="e">
        <f>IF(#REF!&lt;&gt;"",#REF!&amp;",","")</f>
        <v>#REF!</v>
      </c>
      <c r="DW246" s="50" t="e">
        <f>IF(#REF!&lt;&gt;"",#REF!&amp;",","")</f>
        <v>#REF!</v>
      </c>
      <c r="DX246" s="50" t="e">
        <f>IF(#REF!&lt;&gt;"",#REF!&amp;",","")</f>
        <v>#REF!</v>
      </c>
      <c r="DY246" s="50" t="e">
        <f>IF(#REF!="","",CONCATENATE(#REF!,","))</f>
        <v>#REF!</v>
      </c>
      <c r="DZ246" s="50" t="e">
        <f>IF(#REF!="","",CONCATENATE(#REF!,","))</f>
        <v>#REF!</v>
      </c>
      <c r="EA246" s="50" t="e">
        <f>IF(#REF!="","",CONCATENATE(#REF!,","))</f>
        <v>#REF!</v>
      </c>
      <c r="EB246" s="52" t="e">
        <f>IF(#REF!&lt;&gt;"",#REF!&amp;",","")</f>
        <v>#REF!</v>
      </c>
      <c r="EC246" s="52" t="e">
        <f>IF(#REF!&lt;&gt;"",#REF!&amp;",","")</f>
        <v>#REF!</v>
      </c>
      <c r="ED246" s="52" t="e">
        <f>IF(#REF!&lt;&gt;"",#REF!&amp;",","")</f>
        <v>#REF!</v>
      </c>
      <c r="EE246" s="52" t="e">
        <f>IF(#REF!="","",CONCATENATE(#REF!,","))</f>
        <v>#REF!</v>
      </c>
      <c r="EF246" s="52" t="e">
        <f>IF(#REF!="","",CONCATENATE(#REF!,","))</f>
        <v>#REF!</v>
      </c>
      <c r="EG246" s="52" t="e">
        <f>IF(#REF!="","",CONCATENATE(#REF!,","))</f>
        <v>#REF!</v>
      </c>
      <c r="EK246" s="36"/>
      <c r="EW246" s="88">
        <f t="shared" ca="1" si="138"/>
        <v>33</v>
      </c>
    </row>
    <row r="247" spans="1:153" ht="15">
      <c r="A247" s="88">
        <f t="shared" ca="1" si="133"/>
        <v>2</v>
      </c>
      <c r="B247" s="21" t="str">
        <f t="shared" ca="1" si="128"/>
        <v>DB</v>
      </c>
      <c r="C247" s="7" t="str">
        <f t="shared" ca="1" si="164"/>
        <v/>
      </c>
      <c r="D247" s="34">
        <f t="shared" ca="1" si="165"/>
        <v>0</v>
      </c>
      <c r="E247" s="7" t="str">
        <f t="shared" si="166"/>
        <v/>
      </c>
      <c r="F247" s="33" t="str">
        <f t="shared" ca="1" si="129"/>
        <v>B</v>
      </c>
      <c r="G247" s="21">
        <f ca="1">COUNTIF($F$5:$F247,G$4)</f>
        <v>120</v>
      </c>
      <c r="H247" s="21">
        <f ca="1">COUNTIF($F$5:$F247,H$4)</f>
        <v>123</v>
      </c>
      <c r="I247" s="112">
        <f t="shared" ca="1" si="139"/>
        <v>3</v>
      </c>
      <c r="J247" s="112">
        <f t="shared" ca="1" si="140"/>
        <v>0</v>
      </c>
      <c r="K247" s="114" t="str">
        <f ca="1">IF($A247&lt;&gt;"",IF(AND(K246="PB",I247&gt;=$W$2),"Bet",IF(K246&lt;&gt;"",K246,IF(AND(I247=0,MAX(I$5:$I246)&gt;=$W$1),"PB",""))),"")</f>
        <v/>
      </c>
      <c r="L247" s="114" t="str">
        <f ca="1">IF($A247&lt;&gt;"",IF(AND(L246="PB",J247&gt;=$W$2),"Bet",IF(L246&lt;&gt;"",L246,IF(AND(J247=0,MAX(J$5:$J246)&gt;=$W$1),"PB",""))),"")</f>
        <v/>
      </c>
      <c r="M247" s="41">
        <f t="shared" ca="1" si="145"/>
        <v>1</v>
      </c>
      <c r="N247" s="34">
        <f t="shared" ca="1" si="161"/>
        <v>1</v>
      </c>
      <c r="O247" s="43" t="str">
        <f t="shared" ca="1" si="146"/>
        <v/>
      </c>
      <c r="P247" s="43" t="str">
        <f t="shared" ca="1" si="147"/>
        <v/>
      </c>
      <c r="Q247" s="21">
        <f t="shared" ca="1" si="148"/>
        <v>0</v>
      </c>
      <c r="R247" s="66">
        <f t="shared" ca="1" si="149"/>
        <v>0</v>
      </c>
      <c r="S247" s="33" t="str">
        <f t="shared" ca="1" si="130"/>
        <v>E</v>
      </c>
      <c r="T247" s="21">
        <f ca="1">COUNTIF($S$5:$S247,T$4)</f>
        <v>131</v>
      </c>
      <c r="U247" s="21">
        <f ca="1">COUNTIF($S$5:$S247,U$4)</f>
        <v>112</v>
      </c>
      <c r="V247" s="112">
        <f t="shared" ca="1" si="141"/>
        <v>0</v>
      </c>
      <c r="W247" s="112">
        <f t="shared" ca="1" si="142"/>
        <v>1</v>
      </c>
      <c r="X247" s="114" t="str">
        <f ca="1">IF($A247&lt;&gt;"",IF(AND(X246="PB",V247&gt;=$W$2),"Bet",IF(X246&lt;&gt;"",X246,IF(AND(V247=0,MAX($V$5:V246)&gt;=$W$1),"PB",""))),"")</f>
        <v/>
      </c>
      <c r="Y247" s="114" t="str">
        <f ca="1">IF($A247&lt;&gt;"",IF(AND(Y246="PB",W247&gt;=$W$2),"Bet",IF(Y246&lt;&gt;"",Y246,IF(AND(W247=0,MAX($W$5:W246)&gt;=$W$1),"PB",""))),"")</f>
        <v/>
      </c>
      <c r="Z247" s="41">
        <f t="shared" ca="1" si="150"/>
        <v>1</v>
      </c>
      <c r="AA247" s="34">
        <f t="shared" ca="1" si="162"/>
        <v>1</v>
      </c>
      <c r="AB247" s="43" t="str">
        <f t="shared" ca="1" si="151"/>
        <v/>
      </c>
      <c r="AC247" s="43" t="str">
        <f t="shared" ca="1" si="152"/>
        <v/>
      </c>
      <c r="AD247" s="21">
        <f t="shared" ca="1" si="153"/>
        <v>0</v>
      </c>
      <c r="AE247" s="66">
        <f t="shared" ca="1" si="154"/>
        <v>0</v>
      </c>
      <c r="AF247" s="33" t="str">
        <f t="shared" ca="1" si="131"/>
        <v>L</v>
      </c>
      <c r="AG247" s="21">
        <f ca="1">COUNTIF($AF$5:$AF247,AG$4)</f>
        <v>114</v>
      </c>
      <c r="AH247" s="21">
        <f ca="1">COUNTIF($AF$5:$AF247,AH$4)</f>
        <v>129</v>
      </c>
      <c r="AI247" s="112">
        <f t="shared" ca="1" si="143"/>
        <v>7</v>
      </c>
      <c r="AJ247" s="112">
        <f t="shared" ca="1" si="144"/>
        <v>0</v>
      </c>
      <c r="AK247" s="114" t="str">
        <f ca="1">IF($A247&lt;&gt;"",IF(AND(AK246="PB",AI247&gt;=$W$2),"Bet",IF(AK246&lt;&gt;"",AK246,IF(AND(AI247=0,MAX($AI$5:AI246)&gt;=$W$1),"PB",""))),"")</f>
        <v/>
      </c>
      <c r="AL247" s="114" t="str">
        <f ca="1">IF($A247&lt;&gt;"",IF(AND(AL246="PB",AJ247&gt;=$W$2),"Bet",IF(AL246&lt;&gt;"",AL246,IF(AND(AJ247=0,MAX($AJ$5:AJ246)&gt;=$W$1),"PB",""))),"")</f>
        <v/>
      </c>
      <c r="AM247" s="41">
        <f t="shared" ca="1" si="155"/>
        <v>1</v>
      </c>
      <c r="AN247" s="34">
        <f t="shared" ca="1" si="163"/>
        <v>1</v>
      </c>
      <c r="AO247" s="43" t="str">
        <f t="shared" ca="1" si="156"/>
        <v/>
      </c>
      <c r="AP247" s="43" t="str">
        <f t="shared" ca="1" si="157"/>
        <v/>
      </c>
      <c r="AQ247" s="21">
        <f t="shared" ca="1" si="158"/>
        <v>0</v>
      </c>
      <c r="AR247" s="66">
        <f t="shared" ca="1" si="159"/>
        <v>0</v>
      </c>
      <c r="AS247" s="89">
        <f t="shared" ca="1" si="132"/>
        <v>0</v>
      </c>
      <c r="AT247" s="34">
        <f t="shared" ca="1" si="160"/>
        <v>1</v>
      </c>
      <c r="AU247" s="24">
        <f t="shared" ca="1" si="134"/>
        <v>0</v>
      </c>
      <c r="AV247" s="17">
        <f t="shared" ca="1" si="135"/>
        <v>0</v>
      </c>
      <c r="AW247" s="44">
        <f t="shared" ca="1" si="136"/>
        <v>0</v>
      </c>
      <c r="AX247" s="15">
        <f t="shared" ca="1" si="137"/>
        <v>0</v>
      </c>
      <c r="AY247" s="44">
        <f t="shared" ca="1" si="167"/>
        <v>0</v>
      </c>
      <c r="AZ247" s="40"/>
      <c r="BA247" s="40"/>
      <c r="BB247" s="40"/>
      <c r="BC247" s="40"/>
      <c r="BD247" s="40"/>
      <c r="BE247" s="40"/>
      <c r="BF247" s="40"/>
      <c r="BG247" s="40"/>
      <c r="BH247" s="40"/>
      <c r="BI247" s="40"/>
      <c r="BJ247" s="40"/>
      <c r="BK247" s="40"/>
      <c r="BL247" s="40"/>
      <c r="BM247" s="40"/>
      <c r="BN247" s="40"/>
      <c r="BO247" s="40"/>
      <c r="BP247" s="40"/>
      <c r="BQ247" s="40"/>
      <c r="BR247" s="40"/>
      <c r="BS247" s="40"/>
      <c r="BT247" s="40"/>
      <c r="BU247" s="40"/>
      <c r="BV247" s="40"/>
      <c r="BW247" s="40"/>
      <c r="BX247" s="40"/>
      <c r="BY247" s="40"/>
      <c r="BZ247" s="40"/>
      <c r="CA247" s="40"/>
      <c r="CB247" s="40"/>
      <c r="CC247" s="40"/>
      <c r="CD247" s="40"/>
      <c r="CE247" s="40"/>
      <c r="CF247" s="40"/>
      <c r="CG247" s="40"/>
      <c r="CH247" s="40"/>
      <c r="CI247" s="40"/>
      <c r="CJ247" s="40"/>
      <c r="CK247" s="40"/>
      <c r="CL247" s="40"/>
      <c r="CM247" s="40"/>
      <c r="CN247" s="40"/>
      <c r="CO247" s="40"/>
      <c r="CP247" s="40"/>
      <c r="CQ247" s="40"/>
      <c r="CR247" s="40"/>
      <c r="CS247" s="40"/>
      <c r="CT247" s="40"/>
      <c r="CU247" s="40"/>
      <c r="CV247" s="40"/>
      <c r="CW247" s="40"/>
      <c r="CX247" s="40"/>
      <c r="CY247" s="40"/>
      <c r="CZ247" s="40"/>
      <c r="DA247" s="40"/>
      <c r="DB247" s="40"/>
      <c r="DC247" s="40"/>
      <c r="DD247" s="40"/>
      <c r="DE247" s="40"/>
      <c r="DF247" s="40"/>
      <c r="DG247" s="40"/>
      <c r="DH247" s="40"/>
      <c r="DI247" s="40"/>
      <c r="DJ247" s="40"/>
      <c r="DK247" s="40"/>
      <c r="DL247" s="40"/>
      <c r="DM247" s="40"/>
      <c r="DN247" s="40"/>
      <c r="DO247" s="40"/>
      <c r="DP247" s="40"/>
      <c r="DQ247" s="40"/>
      <c r="DR247" s="40"/>
      <c r="DS247" s="40"/>
      <c r="DT247" s="40"/>
      <c r="DU247" s="40"/>
      <c r="DV247" s="50" t="e">
        <f>IF(#REF!&lt;&gt;"",#REF!&amp;",","")</f>
        <v>#REF!</v>
      </c>
      <c r="DW247" s="50" t="e">
        <f>IF(#REF!&lt;&gt;"",#REF!&amp;",","")</f>
        <v>#REF!</v>
      </c>
      <c r="DX247" s="50" t="e">
        <f>IF(#REF!&lt;&gt;"",#REF!&amp;",","")</f>
        <v>#REF!</v>
      </c>
      <c r="DY247" s="50" t="e">
        <f>IF(#REF!="","",CONCATENATE(#REF!,","))</f>
        <v>#REF!</v>
      </c>
      <c r="DZ247" s="50" t="e">
        <f>IF(#REF!="","",CONCATENATE(#REF!,","))</f>
        <v>#REF!</v>
      </c>
      <c r="EA247" s="50" t="e">
        <f>IF(#REF!="","",CONCATENATE(#REF!,","))</f>
        <v>#REF!</v>
      </c>
      <c r="EB247" s="52" t="e">
        <f>IF(#REF!&lt;&gt;"",#REF!&amp;",","")</f>
        <v>#REF!</v>
      </c>
      <c r="EC247" s="52" t="e">
        <f>IF(#REF!&lt;&gt;"",#REF!&amp;",","")</f>
        <v>#REF!</v>
      </c>
      <c r="ED247" s="52" t="e">
        <f>IF(#REF!&lt;&gt;"",#REF!&amp;",","")</f>
        <v>#REF!</v>
      </c>
      <c r="EE247" s="52" t="e">
        <f>IF(#REF!="","",CONCATENATE(#REF!,","))</f>
        <v>#REF!</v>
      </c>
      <c r="EF247" s="52" t="e">
        <f>IF(#REF!="","",CONCATENATE(#REF!,","))</f>
        <v>#REF!</v>
      </c>
      <c r="EG247" s="52" t="e">
        <f>IF(#REF!="","",CONCATENATE(#REF!,","))</f>
        <v>#REF!</v>
      </c>
      <c r="EK247" s="36"/>
      <c r="EW247" s="88">
        <f t="shared" ca="1" si="138"/>
        <v>17</v>
      </c>
    </row>
    <row r="248" spans="1:153" ht="15">
      <c r="A248" s="88">
        <f t="shared" ca="1" si="133"/>
        <v>32</v>
      </c>
      <c r="B248" s="21" t="str">
        <f t="shared" ca="1" si="128"/>
        <v>DB</v>
      </c>
      <c r="C248" s="7" t="str">
        <f t="shared" ca="1" si="164"/>
        <v/>
      </c>
      <c r="D248" s="34">
        <f t="shared" ca="1" si="165"/>
        <v>0</v>
      </c>
      <c r="E248" s="7" t="str">
        <f t="shared" si="166"/>
        <v/>
      </c>
      <c r="F248" s="33" t="str">
        <f t="shared" ca="1" si="129"/>
        <v>R</v>
      </c>
      <c r="G248" s="21">
        <f ca="1">COUNTIF($F$5:$F248,G$4)</f>
        <v>121</v>
      </c>
      <c r="H248" s="21">
        <f ca="1">COUNTIF($F$5:$F248,H$4)</f>
        <v>123</v>
      </c>
      <c r="I248" s="112">
        <f t="shared" ca="1" si="139"/>
        <v>0</v>
      </c>
      <c r="J248" s="112">
        <f t="shared" ca="1" si="140"/>
        <v>1</v>
      </c>
      <c r="K248" s="114" t="str">
        <f ca="1">IF($A248&lt;&gt;"",IF(AND(K247="PB",I248&gt;=$W$2),"Bet",IF(K247&lt;&gt;"",K247,IF(AND(I248=0,MAX(I$5:$I247)&gt;=$W$1),"PB",""))),"")</f>
        <v/>
      </c>
      <c r="L248" s="114" t="str">
        <f ca="1">IF($A248&lt;&gt;"",IF(AND(L247="PB",J248&gt;=$W$2),"Bet",IF(L247&lt;&gt;"",L247,IF(AND(J248=0,MAX(J$5:$J247)&gt;=$W$1),"PB",""))),"")</f>
        <v/>
      </c>
      <c r="M248" s="41">
        <f t="shared" ca="1" si="145"/>
        <v>1</v>
      </c>
      <c r="N248" s="34">
        <f t="shared" ca="1" si="161"/>
        <v>1</v>
      </c>
      <c r="O248" s="43" t="str">
        <f t="shared" ca="1" si="146"/>
        <v/>
      </c>
      <c r="P248" s="43" t="str">
        <f t="shared" ca="1" si="147"/>
        <v/>
      </c>
      <c r="Q248" s="21">
        <f t="shared" ca="1" si="148"/>
        <v>0</v>
      </c>
      <c r="R248" s="66">
        <f t="shared" ca="1" si="149"/>
        <v>0</v>
      </c>
      <c r="S248" s="33" t="str">
        <f t="shared" ca="1" si="130"/>
        <v>E</v>
      </c>
      <c r="T248" s="21">
        <f ca="1">COUNTIF($S$5:$S248,T$4)</f>
        <v>132</v>
      </c>
      <c r="U248" s="21">
        <f ca="1">COUNTIF($S$5:$S248,U$4)</f>
        <v>112</v>
      </c>
      <c r="V248" s="112">
        <f t="shared" ca="1" si="141"/>
        <v>0</v>
      </c>
      <c r="W248" s="112">
        <f t="shared" ca="1" si="142"/>
        <v>2</v>
      </c>
      <c r="X248" s="114" t="str">
        <f ca="1">IF($A248&lt;&gt;"",IF(AND(X247="PB",V248&gt;=$W$2),"Bet",IF(X247&lt;&gt;"",X247,IF(AND(V248=0,MAX($V$5:V247)&gt;=$W$1),"PB",""))),"")</f>
        <v/>
      </c>
      <c r="Y248" s="114" t="str">
        <f ca="1">IF($A248&lt;&gt;"",IF(AND(Y247="PB",W248&gt;=$W$2),"Bet",IF(Y247&lt;&gt;"",Y247,IF(AND(W248=0,MAX($W$5:W247)&gt;=$W$1),"PB",""))),"")</f>
        <v/>
      </c>
      <c r="Z248" s="41">
        <f t="shared" ca="1" si="150"/>
        <v>1</v>
      </c>
      <c r="AA248" s="34">
        <f t="shared" ca="1" si="162"/>
        <v>1</v>
      </c>
      <c r="AB248" s="43" t="str">
        <f t="shared" ca="1" si="151"/>
        <v/>
      </c>
      <c r="AC248" s="43" t="str">
        <f t="shared" ca="1" si="152"/>
        <v/>
      </c>
      <c r="AD248" s="21">
        <f t="shared" ca="1" si="153"/>
        <v>0</v>
      </c>
      <c r="AE248" s="66">
        <f t="shared" ca="1" si="154"/>
        <v>0</v>
      </c>
      <c r="AF248" s="33" t="str">
        <f t="shared" ca="1" si="131"/>
        <v>H</v>
      </c>
      <c r="AG248" s="21">
        <f ca="1">COUNTIF($AF$5:$AF248,AG$4)</f>
        <v>115</v>
      </c>
      <c r="AH248" s="21">
        <f ca="1">COUNTIF($AF$5:$AF248,AH$4)</f>
        <v>129</v>
      </c>
      <c r="AI248" s="112">
        <f t="shared" ca="1" si="143"/>
        <v>0</v>
      </c>
      <c r="AJ248" s="112">
        <f t="shared" ca="1" si="144"/>
        <v>1</v>
      </c>
      <c r="AK248" s="114" t="str">
        <f ca="1">IF($A248&lt;&gt;"",IF(AND(AK247="PB",AI248&gt;=$W$2),"Bet",IF(AK247&lt;&gt;"",AK247,IF(AND(AI248=0,MAX($AI$5:AI247)&gt;=$W$1),"PB",""))),"")</f>
        <v/>
      </c>
      <c r="AL248" s="114" t="str">
        <f ca="1">IF($A248&lt;&gt;"",IF(AND(AL247="PB",AJ248&gt;=$W$2),"Bet",IF(AL247&lt;&gt;"",AL247,IF(AND(AJ248=0,MAX($AJ$5:AJ247)&gt;=$W$1),"PB",""))),"")</f>
        <v/>
      </c>
      <c r="AM248" s="41">
        <f t="shared" ca="1" si="155"/>
        <v>1</v>
      </c>
      <c r="AN248" s="34">
        <f t="shared" ca="1" si="163"/>
        <v>1</v>
      </c>
      <c r="AO248" s="43" t="str">
        <f t="shared" ca="1" si="156"/>
        <v/>
      </c>
      <c r="AP248" s="43" t="str">
        <f t="shared" ca="1" si="157"/>
        <v/>
      </c>
      <c r="AQ248" s="21">
        <f t="shared" ca="1" si="158"/>
        <v>0</v>
      </c>
      <c r="AR248" s="66">
        <f t="shared" ca="1" si="159"/>
        <v>0</v>
      </c>
      <c r="AS248" s="89">
        <f t="shared" ca="1" si="132"/>
        <v>0</v>
      </c>
      <c r="AT248" s="34">
        <f t="shared" ca="1" si="160"/>
        <v>1</v>
      </c>
      <c r="AU248" s="24">
        <f t="shared" ca="1" si="134"/>
        <v>0</v>
      </c>
      <c r="AV248" s="17">
        <f t="shared" ca="1" si="135"/>
        <v>0</v>
      </c>
      <c r="AW248" s="44">
        <f t="shared" ca="1" si="136"/>
        <v>0</v>
      </c>
      <c r="AX248" s="15">
        <f t="shared" ca="1" si="137"/>
        <v>0</v>
      </c>
      <c r="AY248" s="44">
        <f t="shared" ca="1" si="167"/>
        <v>0</v>
      </c>
      <c r="AZ248" s="40"/>
      <c r="BA248" s="40"/>
      <c r="BB248" s="40"/>
      <c r="BC248" s="40"/>
      <c r="BD248" s="40"/>
      <c r="BE248" s="40"/>
      <c r="BF248" s="40"/>
      <c r="BG248" s="40"/>
      <c r="BH248" s="40"/>
      <c r="BI248" s="40"/>
      <c r="BJ248" s="40"/>
      <c r="BK248" s="40"/>
      <c r="BL248" s="40"/>
      <c r="BM248" s="40"/>
      <c r="BN248" s="40"/>
      <c r="BO248" s="40"/>
      <c r="BP248" s="40"/>
      <c r="BQ248" s="40"/>
      <c r="BR248" s="40"/>
      <c r="BS248" s="40"/>
      <c r="BT248" s="40"/>
      <c r="BU248" s="40"/>
      <c r="BV248" s="40"/>
      <c r="BW248" s="40"/>
      <c r="BX248" s="40"/>
      <c r="BY248" s="40"/>
      <c r="BZ248" s="40"/>
      <c r="CA248" s="40"/>
      <c r="CB248" s="40"/>
      <c r="CC248" s="40"/>
      <c r="CD248" s="40"/>
      <c r="CE248" s="40"/>
      <c r="CF248" s="40"/>
      <c r="CG248" s="40"/>
      <c r="CH248" s="40"/>
      <c r="CI248" s="40"/>
      <c r="CJ248" s="40"/>
      <c r="CK248" s="40"/>
      <c r="CL248" s="40"/>
      <c r="CM248" s="40"/>
      <c r="CN248" s="40"/>
      <c r="CO248" s="40"/>
      <c r="CP248" s="40"/>
      <c r="CQ248" s="40"/>
      <c r="CR248" s="40"/>
      <c r="CS248" s="40"/>
      <c r="CT248" s="40"/>
      <c r="CU248" s="40"/>
      <c r="CV248" s="40"/>
      <c r="CW248" s="40"/>
      <c r="CX248" s="40"/>
      <c r="CY248" s="40"/>
      <c r="CZ248" s="40"/>
      <c r="DA248" s="40"/>
      <c r="DB248" s="40"/>
      <c r="DC248" s="40"/>
      <c r="DD248" s="40"/>
      <c r="DE248" s="40"/>
      <c r="DF248" s="40"/>
      <c r="DG248" s="40"/>
      <c r="DH248" s="40"/>
      <c r="DI248" s="40"/>
      <c r="DJ248" s="40"/>
      <c r="DK248" s="40"/>
      <c r="DL248" s="40"/>
      <c r="DM248" s="40"/>
      <c r="DN248" s="40"/>
      <c r="DO248" s="40"/>
      <c r="DP248" s="40"/>
      <c r="DQ248" s="40"/>
      <c r="DR248" s="40"/>
      <c r="DS248" s="40"/>
      <c r="DT248" s="40"/>
      <c r="DU248" s="40"/>
      <c r="DV248" s="50" t="e">
        <f>IF(#REF!&lt;&gt;"",#REF!&amp;",","")</f>
        <v>#REF!</v>
      </c>
      <c r="DW248" s="50" t="e">
        <f>IF(#REF!&lt;&gt;"",#REF!&amp;",","")</f>
        <v>#REF!</v>
      </c>
      <c r="DX248" s="50" t="e">
        <f>IF(#REF!&lt;&gt;"",#REF!&amp;",","")</f>
        <v>#REF!</v>
      </c>
      <c r="DY248" s="50" t="e">
        <f>IF(#REF!="","",CONCATENATE(#REF!,","))</f>
        <v>#REF!</v>
      </c>
      <c r="DZ248" s="50" t="e">
        <f>IF(#REF!="","",CONCATENATE(#REF!,","))</f>
        <v>#REF!</v>
      </c>
      <c r="EA248" s="50" t="e">
        <f>IF(#REF!="","",CONCATENATE(#REF!,","))</f>
        <v>#REF!</v>
      </c>
      <c r="EB248" s="52" t="e">
        <f>IF(#REF!&lt;&gt;"",#REF!&amp;",","")</f>
        <v>#REF!</v>
      </c>
      <c r="EC248" s="52" t="e">
        <f>IF(#REF!&lt;&gt;"",#REF!&amp;",","")</f>
        <v>#REF!</v>
      </c>
      <c r="ED248" s="52" t="e">
        <f>IF(#REF!&lt;&gt;"",#REF!&amp;",","")</f>
        <v>#REF!</v>
      </c>
      <c r="EE248" s="52" t="e">
        <f>IF(#REF!="","",CONCATENATE(#REF!,","))</f>
        <v>#REF!</v>
      </c>
      <c r="EF248" s="52" t="e">
        <f>IF(#REF!="","",CONCATENATE(#REF!,","))</f>
        <v>#REF!</v>
      </c>
      <c r="EG248" s="52" t="e">
        <f>IF(#REF!="","",CONCATENATE(#REF!,","))</f>
        <v>#REF!</v>
      </c>
      <c r="EK248" s="36"/>
      <c r="EW248" s="88">
        <f t="shared" ca="1" si="138"/>
        <v>18</v>
      </c>
    </row>
    <row r="249" spans="1:153" ht="15">
      <c r="A249" s="88">
        <f t="shared" ca="1" si="133"/>
        <v>3</v>
      </c>
      <c r="B249" s="21" t="str">
        <f t="shared" ca="1" si="128"/>
        <v>DB</v>
      </c>
      <c r="C249" s="7" t="str">
        <f t="shared" ca="1" si="164"/>
        <v/>
      </c>
      <c r="D249" s="34">
        <f t="shared" ca="1" si="165"/>
        <v>0</v>
      </c>
      <c r="E249" s="7" t="str">
        <f t="shared" si="166"/>
        <v/>
      </c>
      <c r="F249" s="33" t="str">
        <f t="shared" ca="1" si="129"/>
        <v>R</v>
      </c>
      <c r="G249" s="21">
        <f ca="1">COUNTIF($F$5:$F249,G$4)</f>
        <v>122</v>
      </c>
      <c r="H249" s="21">
        <f ca="1">COUNTIF($F$5:$F249,H$4)</f>
        <v>123</v>
      </c>
      <c r="I249" s="112">
        <f t="shared" ca="1" si="139"/>
        <v>0</v>
      </c>
      <c r="J249" s="112">
        <f t="shared" ca="1" si="140"/>
        <v>2</v>
      </c>
      <c r="K249" s="114" t="str">
        <f ca="1">IF($A249&lt;&gt;"",IF(AND(K248="PB",I249&gt;=$W$2),"Bet",IF(K248&lt;&gt;"",K248,IF(AND(I249=0,MAX(I$5:$I248)&gt;=$W$1),"PB",""))),"")</f>
        <v/>
      </c>
      <c r="L249" s="114" t="str">
        <f ca="1">IF($A249&lt;&gt;"",IF(AND(L248="PB",J249&gt;=$W$2),"Bet",IF(L248&lt;&gt;"",L248,IF(AND(J249=0,MAX(J$5:$J248)&gt;=$W$1),"PB",""))),"")</f>
        <v/>
      </c>
      <c r="M249" s="41">
        <f t="shared" ca="1" si="145"/>
        <v>1</v>
      </c>
      <c r="N249" s="34">
        <f t="shared" ca="1" si="161"/>
        <v>1</v>
      </c>
      <c r="O249" s="43" t="str">
        <f t="shared" ca="1" si="146"/>
        <v/>
      </c>
      <c r="P249" s="43" t="str">
        <f t="shared" ca="1" si="147"/>
        <v/>
      </c>
      <c r="Q249" s="21">
        <f t="shared" ca="1" si="148"/>
        <v>0</v>
      </c>
      <c r="R249" s="66">
        <f t="shared" ca="1" si="149"/>
        <v>0</v>
      </c>
      <c r="S249" s="33" t="str">
        <f t="shared" ca="1" si="130"/>
        <v>O</v>
      </c>
      <c r="T249" s="21">
        <f ca="1">COUNTIF($S$5:$S249,T$4)</f>
        <v>132</v>
      </c>
      <c r="U249" s="21">
        <f ca="1">COUNTIF($S$5:$S249,U$4)</f>
        <v>113</v>
      </c>
      <c r="V249" s="112">
        <f t="shared" ca="1" si="141"/>
        <v>1</v>
      </c>
      <c r="W249" s="112">
        <f t="shared" ca="1" si="142"/>
        <v>0</v>
      </c>
      <c r="X249" s="114" t="str">
        <f ca="1">IF($A249&lt;&gt;"",IF(AND(X248="PB",V249&gt;=$W$2),"Bet",IF(X248&lt;&gt;"",X248,IF(AND(V249=0,MAX($V$5:V248)&gt;=$W$1),"PB",""))),"")</f>
        <v/>
      </c>
      <c r="Y249" s="114" t="str">
        <f ca="1">IF($A249&lt;&gt;"",IF(AND(Y248="PB",W249&gt;=$W$2),"Bet",IF(Y248&lt;&gt;"",Y248,IF(AND(W249=0,MAX($W$5:W248)&gt;=$W$1),"PB",""))),"")</f>
        <v/>
      </c>
      <c r="Z249" s="41">
        <f t="shared" ca="1" si="150"/>
        <v>1</v>
      </c>
      <c r="AA249" s="34">
        <f t="shared" ca="1" si="162"/>
        <v>1</v>
      </c>
      <c r="AB249" s="43" t="str">
        <f t="shared" ca="1" si="151"/>
        <v/>
      </c>
      <c r="AC249" s="43" t="str">
        <f t="shared" ca="1" si="152"/>
        <v/>
      </c>
      <c r="AD249" s="21">
        <f t="shared" ca="1" si="153"/>
        <v>0</v>
      </c>
      <c r="AE249" s="66">
        <f t="shared" ca="1" si="154"/>
        <v>0</v>
      </c>
      <c r="AF249" s="33" t="str">
        <f t="shared" ca="1" si="131"/>
        <v>L</v>
      </c>
      <c r="AG249" s="21">
        <f ca="1">COUNTIF($AF$5:$AF249,AG$4)</f>
        <v>115</v>
      </c>
      <c r="AH249" s="21">
        <f ca="1">COUNTIF($AF$5:$AF249,AH$4)</f>
        <v>130</v>
      </c>
      <c r="AI249" s="112">
        <f t="shared" ca="1" si="143"/>
        <v>1</v>
      </c>
      <c r="AJ249" s="112">
        <f t="shared" ca="1" si="144"/>
        <v>0</v>
      </c>
      <c r="AK249" s="114" t="str">
        <f ca="1">IF($A249&lt;&gt;"",IF(AND(AK248="PB",AI249&gt;=$W$2),"Bet",IF(AK248&lt;&gt;"",AK248,IF(AND(AI249=0,MAX($AI$5:AI248)&gt;=$W$1),"PB",""))),"")</f>
        <v/>
      </c>
      <c r="AL249" s="114" t="str">
        <f ca="1">IF($A249&lt;&gt;"",IF(AND(AL248="PB",AJ249&gt;=$W$2),"Bet",IF(AL248&lt;&gt;"",AL248,IF(AND(AJ249=0,MAX($AJ$5:AJ248)&gt;=$W$1),"PB",""))),"")</f>
        <v/>
      </c>
      <c r="AM249" s="41">
        <f t="shared" ca="1" si="155"/>
        <v>1</v>
      </c>
      <c r="AN249" s="34">
        <f t="shared" ca="1" si="163"/>
        <v>1</v>
      </c>
      <c r="AO249" s="43" t="str">
        <f t="shared" ca="1" si="156"/>
        <v/>
      </c>
      <c r="AP249" s="43" t="str">
        <f t="shared" ca="1" si="157"/>
        <v/>
      </c>
      <c r="AQ249" s="21">
        <f t="shared" ca="1" si="158"/>
        <v>0</v>
      </c>
      <c r="AR249" s="66">
        <f t="shared" ca="1" si="159"/>
        <v>0</v>
      </c>
      <c r="AS249" s="89">
        <f t="shared" ca="1" si="132"/>
        <v>0</v>
      </c>
      <c r="AT249" s="34">
        <f t="shared" ca="1" si="160"/>
        <v>1</v>
      </c>
      <c r="AU249" s="24">
        <f t="shared" ca="1" si="134"/>
        <v>0</v>
      </c>
      <c r="AV249" s="17">
        <f t="shared" ca="1" si="135"/>
        <v>0</v>
      </c>
      <c r="AW249" s="44">
        <f t="shared" ca="1" si="136"/>
        <v>0</v>
      </c>
      <c r="AX249" s="15">
        <f t="shared" ca="1" si="137"/>
        <v>0</v>
      </c>
      <c r="AY249" s="44">
        <f t="shared" ca="1" si="167"/>
        <v>0</v>
      </c>
      <c r="AZ249" s="40"/>
      <c r="BA249" s="40"/>
      <c r="BB249" s="40"/>
      <c r="BC249" s="40"/>
      <c r="BD249" s="40"/>
      <c r="BE249" s="40"/>
      <c r="BF249" s="40"/>
      <c r="BG249" s="40"/>
      <c r="BH249" s="40"/>
      <c r="BI249" s="40"/>
      <c r="BJ249" s="40"/>
      <c r="BK249" s="40"/>
      <c r="BL249" s="40"/>
      <c r="BM249" s="40"/>
      <c r="BN249" s="40"/>
      <c r="BO249" s="40"/>
      <c r="BP249" s="40"/>
      <c r="BQ249" s="40"/>
      <c r="BR249" s="40"/>
      <c r="BS249" s="40"/>
      <c r="BT249" s="40"/>
      <c r="BU249" s="40"/>
      <c r="BV249" s="40"/>
      <c r="BW249" s="40"/>
      <c r="BX249" s="40"/>
      <c r="BY249" s="40"/>
      <c r="BZ249" s="40"/>
      <c r="CA249" s="40"/>
      <c r="CB249" s="40"/>
      <c r="CC249" s="40"/>
      <c r="CD249" s="40"/>
      <c r="CE249" s="40"/>
      <c r="CF249" s="40"/>
      <c r="CG249" s="40"/>
      <c r="CH249" s="40"/>
      <c r="CI249" s="40"/>
      <c r="CJ249" s="40"/>
      <c r="CK249" s="40"/>
      <c r="CL249" s="40"/>
      <c r="CM249" s="40"/>
      <c r="CN249" s="40"/>
      <c r="CO249" s="40"/>
      <c r="CP249" s="40"/>
      <c r="CQ249" s="40"/>
      <c r="CR249" s="40"/>
      <c r="CS249" s="40"/>
      <c r="CT249" s="40"/>
      <c r="CU249" s="40"/>
      <c r="CV249" s="40"/>
      <c r="CW249" s="40"/>
      <c r="CX249" s="40"/>
      <c r="CY249" s="40"/>
      <c r="CZ249" s="40"/>
      <c r="DA249" s="40"/>
      <c r="DB249" s="40"/>
      <c r="DC249" s="40"/>
      <c r="DD249" s="40"/>
      <c r="DE249" s="40"/>
      <c r="DF249" s="40"/>
      <c r="DG249" s="40"/>
      <c r="DH249" s="40"/>
      <c r="DI249" s="40"/>
      <c r="DJ249" s="40"/>
      <c r="DK249" s="40"/>
      <c r="DL249" s="40"/>
      <c r="DM249" s="40"/>
      <c r="DN249" s="40"/>
      <c r="DO249" s="40"/>
      <c r="DP249" s="40"/>
      <c r="DQ249" s="40"/>
      <c r="DR249" s="40"/>
      <c r="DS249" s="40"/>
      <c r="DT249" s="40"/>
      <c r="DU249" s="40"/>
      <c r="DV249" s="50" t="e">
        <f>IF(#REF!&lt;&gt;"",#REF!&amp;",","")</f>
        <v>#REF!</v>
      </c>
      <c r="DW249" s="50" t="e">
        <f>IF(#REF!&lt;&gt;"",#REF!&amp;",","")</f>
        <v>#REF!</v>
      </c>
      <c r="DX249" s="50" t="e">
        <f>IF(#REF!&lt;&gt;"",#REF!&amp;",","")</f>
        <v>#REF!</v>
      </c>
      <c r="DY249" s="50" t="e">
        <f>IF(#REF!="","",CONCATENATE(#REF!,","))</f>
        <v>#REF!</v>
      </c>
      <c r="DZ249" s="50" t="e">
        <f>IF(#REF!="","",CONCATENATE(#REF!,","))</f>
        <v>#REF!</v>
      </c>
      <c r="EA249" s="50" t="e">
        <f>IF(#REF!="","",CONCATENATE(#REF!,","))</f>
        <v>#REF!</v>
      </c>
      <c r="EB249" s="52" t="e">
        <f>IF(#REF!&lt;&gt;"",#REF!&amp;",","")</f>
        <v>#REF!</v>
      </c>
      <c r="EC249" s="52" t="e">
        <f>IF(#REF!&lt;&gt;"",#REF!&amp;",","")</f>
        <v>#REF!</v>
      </c>
      <c r="ED249" s="52" t="e">
        <f>IF(#REF!&lt;&gt;"",#REF!&amp;",","")</f>
        <v>#REF!</v>
      </c>
      <c r="EE249" s="52" t="e">
        <f>IF(#REF!="","",CONCATENATE(#REF!,","))</f>
        <v>#REF!</v>
      </c>
      <c r="EF249" s="52" t="e">
        <f>IF(#REF!="","",CONCATENATE(#REF!,","))</f>
        <v>#REF!</v>
      </c>
      <c r="EG249" s="52" t="e">
        <f>IF(#REF!="","",CONCATENATE(#REF!,","))</f>
        <v>#REF!</v>
      </c>
      <c r="EK249" s="36"/>
      <c r="EW249" s="88">
        <f t="shared" ca="1" si="138"/>
        <v>26</v>
      </c>
    </row>
    <row r="250" spans="1:153" ht="15">
      <c r="A250" s="88">
        <f t="shared" ca="1" si="133"/>
        <v>33</v>
      </c>
      <c r="B250" s="21" t="str">
        <f t="shared" ca="1" si="128"/>
        <v>DB</v>
      </c>
      <c r="C250" s="7" t="str">
        <f t="shared" ca="1" si="164"/>
        <v/>
      </c>
      <c r="D250" s="34">
        <f t="shared" ca="1" si="165"/>
        <v>0</v>
      </c>
      <c r="E250" s="7" t="str">
        <f t="shared" si="166"/>
        <v/>
      </c>
      <c r="F250" s="33" t="str">
        <f t="shared" ca="1" si="129"/>
        <v>B</v>
      </c>
      <c r="G250" s="21">
        <f ca="1">COUNTIF($F$5:$F250,G$4)</f>
        <v>122</v>
      </c>
      <c r="H250" s="21">
        <f ca="1">COUNTIF($F$5:$F250,H$4)</f>
        <v>124</v>
      </c>
      <c r="I250" s="112">
        <f t="shared" ca="1" si="139"/>
        <v>1</v>
      </c>
      <c r="J250" s="112">
        <f t="shared" ca="1" si="140"/>
        <v>0</v>
      </c>
      <c r="K250" s="114" t="str">
        <f ca="1">IF($A250&lt;&gt;"",IF(AND(K249="PB",I250&gt;=$W$2),"Bet",IF(K249&lt;&gt;"",K249,IF(AND(I250=0,MAX(I$5:$I249)&gt;=$W$1),"PB",""))),"")</f>
        <v/>
      </c>
      <c r="L250" s="114" t="str">
        <f ca="1">IF($A250&lt;&gt;"",IF(AND(L249="PB",J250&gt;=$W$2),"Bet",IF(L249&lt;&gt;"",L249,IF(AND(J250=0,MAX(J$5:$J249)&gt;=$W$1),"PB",""))),"")</f>
        <v/>
      </c>
      <c r="M250" s="41">
        <f t="shared" ca="1" si="145"/>
        <v>1</v>
      </c>
      <c r="N250" s="34">
        <f t="shared" ca="1" si="161"/>
        <v>1</v>
      </c>
      <c r="O250" s="43" t="str">
        <f t="shared" ca="1" si="146"/>
        <v/>
      </c>
      <c r="P250" s="43" t="str">
        <f t="shared" ca="1" si="147"/>
        <v/>
      </c>
      <c r="Q250" s="21">
        <f t="shared" ca="1" si="148"/>
        <v>0</v>
      </c>
      <c r="R250" s="66">
        <f t="shared" ca="1" si="149"/>
        <v>0</v>
      </c>
      <c r="S250" s="33" t="str">
        <f t="shared" ca="1" si="130"/>
        <v>O</v>
      </c>
      <c r="T250" s="21">
        <f ca="1">COUNTIF($S$5:$S250,T$4)</f>
        <v>132</v>
      </c>
      <c r="U250" s="21">
        <f ca="1">COUNTIF($S$5:$S250,U$4)</f>
        <v>114</v>
      </c>
      <c r="V250" s="112">
        <f t="shared" ca="1" si="141"/>
        <v>2</v>
      </c>
      <c r="W250" s="112">
        <f t="shared" ca="1" si="142"/>
        <v>0</v>
      </c>
      <c r="X250" s="114" t="str">
        <f ca="1">IF($A250&lt;&gt;"",IF(AND(X249="PB",V250&gt;=$W$2),"Bet",IF(X249&lt;&gt;"",X249,IF(AND(V250=0,MAX($V$5:V249)&gt;=$W$1),"PB",""))),"")</f>
        <v/>
      </c>
      <c r="Y250" s="114" t="str">
        <f ca="1">IF($A250&lt;&gt;"",IF(AND(Y249="PB",W250&gt;=$W$2),"Bet",IF(Y249&lt;&gt;"",Y249,IF(AND(W250=0,MAX($W$5:W249)&gt;=$W$1),"PB",""))),"")</f>
        <v/>
      </c>
      <c r="Z250" s="41">
        <f t="shared" ca="1" si="150"/>
        <v>1</v>
      </c>
      <c r="AA250" s="34">
        <f t="shared" ca="1" si="162"/>
        <v>1</v>
      </c>
      <c r="AB250" s="43" t="str">
        <f t="shared" ca="1" si="151"/>
        <v/>
      </c>
      <c r="AC250" s="43" t="str">
        <f t="shared" ca="1" si="152"/>
        <v/>
      </c>
      <c r="AD250" s="21">
        <f t="shared" ca="1" si="153"/>
        <v>0</v>
      </c>
      <c r="AE250" s="66">
        <f t="shared" ca="1" si="154"/>
        <v>0</v>
      </c>
      <c r="AF250" s="33" t="str">
        <f t="shared" ca="1" si="131"/>
        <v>H</v>
      </c>
      <c r="AG250" s="21">
        <f ca="1">COUNTIF($AF$5:$AF250,AG$4)</f>
        <v>116</v>
      </c>
      <c r="AH250" s="21">
        <f ca="1">COUNTIF($AF$5:$AF250,AH$4)</f>
        <v>130</v>
      </c>
      <c r="AI250" s="112">
        <f t="shared" ca="1" si="143"/>
        <v>0</v>
      </c>
      <c r="AJ250" s="112">
        <f t="shared" ca="1" si="144"/>
        <v>1</v>
      </c>
      <c r="AK250" s="114" t="str">
        <f ca="1">IF($A250&lt;&gt;"",IF(AND(AK249="PB",AI250&gt;=$W$2),"Bet",IF(AK249&lt;&gt;"",AK249,IF(AND(AI250=0,MAX($AI$5:AI249)&gt;=$W$1),"PB",""))),"")</f>
        <v/>
      </c>
      <c r="AL250" s="114" t="str">
        <f ca="1">IF($A250&lt;&gt;"",IF(AND(AL249="PB",AJ250&gt;=$W$2),"Bet",IF(AL249&lt;&gt;"",AL249,IF(AND(AJ250=0,MAX($AJ$5:AJ249)&gt;=$W$1),"PB",""))),"")</f>
        <v/>
      </c>
      <c r="AM250" s="41">
        <f t="shared" ca="1" si="155"/>
        <v>1</v>
      </c>
      <c r="AN250" s="34">
        <f t="shared" ca="1" si="163"/>
        <v>1</v>
      </c>
      <c r="AO250" s="43" t="str">
        <f t="shared" ca="1" si="156"/>
        <v/>
      </c>
      <c r="AP250" s="43" t="str">
        <f t="shared" ca="1" si="157"/>
        <v/>
      </c>
      <c r="AQ250" s="21">
        <f t="shared" ca="1" si="158"/>
        <v>0</v>
      </c>
      <c r="AR250" s="66">
        <f t="shared" ca="1" si="159"/>
        <v>0</v>
      </c>
      <c r="AS250" s="89">
        <f t="shared" ca="1" si="132"/>
        <v>0</v>
      </c>
      <c r="AT250" s="34">
        <f t="shared" ca="1" si="160"/>
        <v>1</v>
      </c>
      <c r="AU250" s="24">
        <f t="shared" ca="1" si="134"/>
        <v>0</v>
      </c>
      <c r="AV250" s="17">
        <f t="shared" ca="1" si="135"/>
        <v>0</v>
      </c>
      <c r="AW250" s="44">
        <f t="shared" ca="1" si="136"/>
        <v>0</v>
      </c>
      <c r="AX250" s="15">
        <f t="shared" ca="1" si="137"/>
        <v>0</v>
      </c>
      <c r="AY250" s="44">
        <f t="shared" ca="1" si="167"/>
        <v>0</v>
      </c>
      <c r="AZ250" s="40"/>
      <c r="BA250" s="40"/>
      <c r="BB250" s="40"/>
      <c r="BC250" s="40"/>
      <c r="BD250" s="40"/>
      <c r="BE250" s="40"/>
      <c r="BF250" s="40"/>
      <c r="BG250" s="40"/>
      <c r="BH250" s="40"/>
      <c r="BI250" s="40"/>
      <c r="BJ250" s="40"/>
      <c r="BK250" s="40"/>
      <c r="BL250" s="40"/>
      <c r="BM250" s="40"/>
      <c r="BN250" s="40"/>
      <c r="BO250" s="40"/>
      <c r="BP250" s="40"/>
      <c r="BQ250" s="40"/>
      <c r="BR250" s="40"/>
      <c r="BS250" s="40"/>
      <c r="BT250" s="40"/>
      <c r="BU250" s="40"/>
      <c r="BV250" s="40"/>
      <c r="BW250" s="40"/>
      <c r="BX250" s="40"/>
      <c r="BY250" s="40"/>
      <c r="BZ250" s="40"/>
      <c r="CA250" s="40"/>
      <c r="CB250" s="40"/>
      <c r="CC250" s="40"/>
      <c r="CD250" s="40"/>
      <c r="CE250" s="40"/>
      <c r="CF250" s="40"/>
      <c r="CG250" s="40"/>
      <c r="CH250" s="40"/>
      <c r="CI250" s="40"/>
      <c r="CJ250" s="40"/>
      <c r="CK250" s="40"/>
      <c r="CL250" s="40"/>
      <c r="CM250" s="40"/>
      <c r="CN250" s="40"/>
      <c r="CO250" s="40"/>
      <c r="CP250" s="40"/>
      <c r="CQ250" s="40"/>
      <c r="CR250" s="40"/>
      <c r="CS250" s="40"/>
      <c r="CT250" s="40"/>
      <c r="CU250" s="40"/>
      <c r="CV250" s="40"/>
      <c r="CW250" s="40"/>
      <c r="CX250" s="40"/>
      <c r="CY250" s="40"/>
      <c r="CZ250" s="40"/>
      <c r="DA250" s="40"/>
      <c r="DB250" s="40"/>
      <c r="DC250" s="40"/>
      <c r="DD250" s="40"/>
      <c r="DE250" s="40"/>
      <c r="DF250" s="40"/>
      <c r="DG250" s="40"/>
      <c r="DH250" s="40"/>
      <c r="DI250" s="40"/>
      <c r="DJ250" s="40"/>
      <c r="DK250" s="40"/>
      <c r="DL250" s="40"/>
      <c r="DM250" s="40"/>
      <c r="DN250" s="40"/>
      <c r="DO250" s="40"/>
      <c r="DP250" s="40"/>
      <c r="DQ250" s="40"/>
      <c r="DR250" s="40"/>
      <c r="DS250" s="40"/>
      <c r="DT250" s="40"/>
      <c r="DU250" s="40"/>
      <c r="DV250" s="50" t="e">
        <f>IF(#REF!&lt;&gt;"",#REF!&amp;",","")</f>
        <v>#REF!</v>
      </c>
      <c r="DW250" s="50" t="e">
        <f>IF(#REF!&lt;&gt;"",#REF!&amp;",","")</f>
        <v>#REF!</v>
      </c>
      <c r="DX250" s="50" t="e">
        <f>IF(#REF!&lt;&gt;"",#REF!&amp;",","")</f>
        <v>#REF!</v>
      </c>
      <c r="DY250" s="50" t="e">
        <f>IF(#REF!="","",CONCATENATE(#REF!,","))</f>
        <v>#REF!</v>
      </c>
      <c r="DZ250" s="50" t="e">
        <f>IF(#REF!="","",CONCATENATE(#REF!,","))</f>
        <v>#REF!</v>
      </c>
      <c r="EA250" s="50" t="e">
        <f>IF(#REF!="","",CONCATENATE(#REF!,","))</f>
        <v>#REF!</v>
      </c>
      <c r="EB250" s="52" t="e">
        <f>IF(#REF!&lt;&gt;"",#REF!&amp;",","")</f>
        <v>#REF!</v>
      </c>
      <c r="EC250" s="52" t="e">
        <f>IF(#REF!&lt;&gt;"",#REF!&amp;",","")</f>
        <v>#REF!</v>
      </c>
      <c r="ED250" s="52" t="e">
        <f>IF(#REF!&lt;&gt;"",#REF!&amp;",","")</f>
        <v>#REF!</v>
      </c>
      <c r="EE250" s="52" t="e">
        <f>IF(#REF!="","",CONCATENATE(#REF!,","))</f>
        <v>#REF!</v>
      </c>
      <c r="EF250" s="52" t="e">
        <f>IF(#REF!="","",CONCATENATE(#REF!,","))</f>
        <v>#REF!</v>
      </c>
      <c r="EG250" s="52" t="e">
        <f>IF(#REF!="","",CONCATENATE(#REF!,","))</f>
        <v>#REF!</v>
      </c>
      <c r="EK250" s="36"/>
      <c r="EW250" s="88">
        <f t="shared" ca="1" si="138"/>
        <v>3</v>
      </c>
    </row>
    <row r="251" spans="1:153" ht="15">
      <c r="A251" s="88">
        <f t="shared" ca="1" si="133"/>
        <v>10</v>
      </c>
      <c r="B251" s="21" t="str">
        <f t="shared" ca="1" si="128"/>
        <v>DB</v>
      </c>
      <c r="C251" s="7" t="str">
        <f t="shared" ca="1" si="164"/>
        <v/>
      </c>
      <c r="D251" s="34">
        <f t="shared" ca="1" si="165"/>
        <v>0</v>
      </c>
      <c r="E251" s="7" t="str">
        <f t="shared" si="166"/>
        <v/>
      </c>
      <c r="F251" s="33" t="str">
        <f t="shared" ca="1" si="129"/>
        <v>B</v>
      </c>
      <c r="G251" s="21">
        <f ca="1">COUNTIF($F$5:$F251,G$4)</f>
        <v>122</v>
      </c>
      <c r="H251" s="21">
        <f ca="1">COUNTIF($F$5:$F251,H$4)</f>
        <v>125</v>
      </c>
      <c r="I251" s="112">
        <f t="shared" ca="1" si="139"/>
        <v>2</v>
      </c>
      <c r="J251" s="112">
        <f t="shared" ca="1" si="140"/>
        <v>0</v>
      </c>
      <c r="K251" s="114" t="str">
        <f ca="1">IF($A251&lt;&gt;"",IF(AND(K250="PB",I251&gt;=$W$2),"Bet",IF(K250&lt;&gt;"",K250,IF(AND(I251=0,MAX(I$5:$I250)&gt;=$W$1),"PB",""))),"")</f>
        <v/>
      </c>
      <c r="L251" s="114" t="str">
        <f ca="1">IF($A251&lt;&gt;"",IF(AND(L250="PB",J251&gt;=$W$2),"Bet",IF(L250&lt;&gt;"",L250,IF(AND(J251=0,MAX(J$5:$J250)&gt;=$W$1),"PB",""))),"")</f>
        <v/>
      </c>
      <c r="M251" s="41">
        <f t="shared" ca="1" si="145"/>
        <v>1</v>
      </c>
      <c r="N251" s="34">
        <f t="shared" ca="1" si="161"/>
        <v>1</v>
      </c>
      <c r="O251" s="43" t="str">
        <f t="shared" ca="1" si="146"/>
        <v/>
      </c>
      <c r="P251" s="43" t="str">
        <f t="shared" ca="1" si="147"/>
        <v/>
      </c>
      <c r="Q251" s="21">
        <f t="shared" ca="1" si="148"/>
        <v>0</v>
      </c>
      <c r="R251" s="66">
        <f t="shared" ca="1" si="149"/>
        <v>0</v>
      </c>
      <c r="S251" s="33" t="str">
        <f t="shared" ca="1" si="130"/>
        <v>E</v>
      </c>
      <c r="T251" s="21">
        <f ca="1">COUNTIF($S$5:$S251,T$4)</f>
        <v>133</v>
      </c>
      <c r="U251" s="21">
        <f ca="1">COUNTIF($S$5:$S251,U$4)</f>
        <v>114</v>
      </c>
      <c r="V251" s="112">
        <f t="shared" ca="1" si="141"/>
        <v>0</v>
      </c>
      <c r="W251" s="112">
        <f t="shared" ca="1" si="142"/>
        <v>1</v>
      </c>
      <c r="X251" s="114" t="str">
        <f ca="1">IF($A251&lt;&gt;"",IF(AND(X250="PB",V251&gt;=$W$2),"Bet",IF(X250&lt;&gt;"",X250,IF(AND(V251=0,MAX($V$5:V250)&gt;=$W$1),"PB",""))),"")</f>
        <v/>
      </c>
      <c r="Y251" s="114" t="str">
        <f ca="1">IF($A251&lt;&gt;"",IF(AND(Y250="PB",W251&gt;=$W$2),"Bet",IF(Y250&lt;&gt;"",Y250,IF(AND(W251=0,MAX($W$5:W250)&gt;=$W$1),"PB",""))),"")</f>
        <v/>
      </c>
      <c r="Z251" s="41">
        <f t="shared" ca="1" si="150"/>
        <v>1</v>
      </c>
      <c r="AA251" s="34">
        <f t="shared" ca="1" si="162"/>
        <v>1</v>
      </c>
      <c r="AB251" s="43" t="str">
        <f t="shared" ca="1" si="151"/>
        <v/>
      </c>
      <c r="AC251" s="43" t="str">
        <f t="shared" ca="1" si="152"/>
        <v/>
      </c>
      <c r="AD251" s="21">
        <f t="shared" ca="1" si="153"/>
        <v>0</v>
      </c>
      <c r="AE251" s="66">
        <f t="shared" ca="1" si="154"/>
        <v>0</v>
      </c>
      <c r="AF251" s="33" t="str">
        <f t="shared" ca="1" si="131"/>
        <v>L</v>
      </c>
      <c r="AG251" s="21">
        <f ca="1">COUNTIF($AF$5:$AF251,AG$4)</f>
        <v>116</v>
      </c>
      <c r="AH251" s="21">
        <f ca="1">COUNTIF($AF$5:$AF251,AH$4)</f>
        <v>131</v>
      </c>
      <c r="AI251" s="112">
        <f t="shared" ca="1" si="143"/>
        <v>1</v>
      </c>
      <c r="AJ251" s="112">
        <f t="shared" ca="1" si="144"/>
        <v>0</v>
      </c>
      <c r="AK251" s="114" t="str">
        <f ca="1">IF($A251&lt;&gt;"",IF(AND(AK250="PB",AI251&gt;=$W$2),"Bet",IF(AK250&lt;&gt;"",AK250,IF(AND(AI251=0,MAX($AI$5:AI250)&gt;=$W$1),"PB",""))),"")</f>
        <v/>
      </c>
      <c r="AL251" s="114" t="str">
        <f ca="1">IF($A251&lt;&gt;"",IF(AND(AL250="PB",AJ251&gt;=$W$2),"Bet",IF(AL250&lt;&gt;"",AL250,IF(AND(AJ251=0,MAX($AJ$5:AJ250)&gt;=$W$1),"PB",""))),"")</f>
        <v/>
      </c>
      <c r="AM251" s="41">
        <f t="shared" ca="1" si="155"/>
        <v>1</v>
      </c>
      <c r="AN251" s="34">
        <f t="shared" ca="1" si="163"/>
        <v>1</v>
      </c>
      <c r="AO251" s="43" t="str">
        <f t="shared" ca="1" si="156"/>
        <v/>
      </c>
      <c r="AP251" s="43" t="str">
        <f t="shared" ca="1" si="157"/>
        <v/>
      </c>
      <c r="AQ251" s="21">
        <f t="shared" ca="1" si="158"/>
        <v>0</v>
      </c>
      <c r="AR251" s="66">
        <f t="shared" ca="1" si="159"/>
        <v>0</v>
      </c>
      <c r="AS251" s="89">
        <f t="shared" ca="1" si="132"/>
        <v>0</v>
      </c>
      <c r="AT251" s="34">
        <f t="shared" ca="1" si="160"/>
        <v>1</v>
      </c>
      <c r="AU251" s="24">
        <f t="shared" ca="1" si="134"/>
        <v>0</v>
      </c>
      <c r="AV251" s="17">
        <f t="shared" ca="1" si="135"/>
        <v>0</v>
      </c>
      <c r="AW251" s="44">
        <f t="shared" ca="1" si="136"/>
        <v>0</v>
      </c>
      <c r="AX251" s="15">
        <f t="shared" ca="1" si="137"/>
        <v>0</v>
      </c>
      <c r="AY251" s="44">
        <f t="shared" ca="1" si="167"/>
        <v>0</v>
      </c>
      <c r="AZ251" s="40"/>
      <c r="BA251" s="40"/>
      <c r="BB251" s="40"/>
      <c r="BC251" s="40"/>
      <c r="BD251" s="40"/>
      <c r="BE251" s="40"/>
      <c r="BF251" s="40"/>
      <c r="BG251" s="40"/>
      <c r="BH251" s="40"/>
      <c r="BI251" s="40"/>
      <c r="BJ251" s="40"/>
      <c r="BK251" s="40"/>
      <c r="BL251" s="40"/>
      <c r="BM251" s="40"/>
      <c r="BN251" s="40"/>
      <c r="BO251" s="40"/>
      <c r="BP251" s="40"/>
      <c r="BQ251" s="40"/>
      <c r="BR251" s="40"/>
      <c r="BS251" s="40"/>
      <c r="BT251" s="40"/>
      <c r="BU251" s="40"/>
      <c r="BV251" s="40"/>
      <c r="BW251" s="40"/>
      <c r="BX251" s="40"/>
      <c r="BY251" s="40"/>
      <c r="BZ251" s="40"/>
      <c r="CA251" s="40"/>
      <c r="CB251" s="40"/>
      <c r="CC251" s="40"/>
      <c r="CD251" s="40"/>
      <c r="CE251" s="40"/>
      <c r="CF251" s="40"/>
      <c r="CG251" s="40"/>
      <c r="CH251" s="40"/>
      <c r="CI251" s="40"/>
      <c r="CJ251" s="40"/>
      <c r="CK251" s="40"/>
      <c r="CL251" s="40"/>
      <c r="CM251" s="40"/>
      <c r="CN251" s="40"/>
      <c r="CO251" s="40"/>
      <c r="CP251" s="40"/>
      <c r="CQ251" s="40"/>
      <c r="CR251" s="40"/>
      <c r="CS251" s="40"/>
      <c r="CT251" s="40"/>
      <c r="CU251" s="40"/>
      <c r="CV251" s="40"/>
      <c r="CW251" s="40"/>
      <c r="CX251" s="40"/>
      <c r="CY251" s="40"/>
      <c r="CZ251" s="40"/>
      <c r="DA251" s="40"/>
      <c r="DB251" s="40"/>
      <c r="DC251" s="40"/>
      <c r="DD251" s="40"/>
      <c r="DE251" s="40"/>
      <c r="DF251" s="40"/>
      <c r="DG251" s="40"/>
      <c r="DH251" s="40"/>
      <c r="DI251" s="40"/>
      <c r="DJ251" s="40"/>
      <c r="DK251" s="40"/>
      <c r="DL251" s="40"/>
      <c r="DM251" s="40"/>
      <c r="DN251" s="40"/>
      <c r="DO251" s="40"/>
      <c r="DP251" s="40"/>
      <c r="DQ251" s="40"/>
      <c r="DR251" s="40"/>
      <c r="DS251" s="40"/>
      <c r="DT251" s="40"/>
      <c r="DU251" s="40"/>
      <c r="DV251" s="50" t="e">
        <f>IF(#REF!&lt;&gt;"",#REF!&amp;",","")</f>
        <v>#REF!</v>
      </c>
      <c r="DW251" s="50" t="e">
        <f>IF(#REF!&lt;&gt;"",#REF!&amp;",","")</f>
        <v>#REF!</v>
      </c>
      <c r="DX251" s="50" t="e">
        <f>IF(#REF!&lt;&gt;"",#REF!&amp;",","")</f>
        <v>#REF!</v>
      </c>
      <c r="DY251" s="50" t="e">
        <f>IF(#REF!="","",CONCATENATE(#REF!,","))</f>
        <v>#REF!</v>
      </c>
      <c r="DZ251" s="50" t="e">
        <f>IF(#REF!="","",CONCATENATE(#REF!,","))</f>
        <v>#REF!</v>
      </c>
      <c r="EA251" s="50" t="e">
        <f>IF(#REF!="","",CONCATENATE(#REF!,","))</f>
        <v>#REF!</v>
      </c>
      <c r="EB251" s="52" t="e">
        <f>IF(#REF!&lt;&gt;"",#REF!&amp;",","")</f>
        <v>#REF!</v>
      </c>
      <c r="EC251" s="52" t="e">
        <f>IF(#REF!&lt;&gt;"",#REF!&amp;",","")</f>
        <v>#REF!</v>
      </c>
      <c r="ED251" s="52" t="e">
        <f>IF(#REF!&lt;&gt;"",#REF!&amp;",","")</f>
        <v>#REF!</v>
      </c>
      <c r="EE251" s="52" t="e">
        <f>IF(#REF!="","",CONCATENATE(#REF!,","))</f>
        <v>#REF!</v>
      </c>
      <c r="EF251" s="52" t="e">
        <f>IF(#REF!="","",CONCATENATE(#REF!,","))</f>
        <v>#REF!</v>
      </c>
      <c r="EG251" s="52" t="e">
        <f>IF(#REF!="","",CONCATENATE(#REF!,","))</f>
        <v>#REF!</v>
      </c>
      <c r="EK251" s="36"/>
      <c r="EW251" s="88">
        <f t="shared" ca="1" si="138"/>
        <v>14</v>
      </c>
    </row>
    <row r="252" spans="1:153" ht="15">
      <c r="A252" s="88">
        <f t="shared" ca="1" si="133"/>
        <v>21</v>
      </c>
      <c r="B252" s="21" t="str">
        <f t="shared" ca="1" si="128"/>
        <v>DB</v>
      </c>
      <c r="C252" s="7" t="str">
        <f t="shared" ca="1" si="164"/>
        <v/>
      </c>
      <c r="D252" s="34">
        <f t="shared" ca="1" si="165"/>
        <v>0</v>
      </c>
      <c r="E252" s="7" t="str">
        <f t="shared" si="166"/>
        <v/>
      </c>
      <c r="F252" s="33" t="str">
        <f t="shared" ca="1" si="129"/>
        <v>R</v>
      </c>
      <c r="G252" s="21">
        <f ca="1">COUNTIF($F$5:$F252,G$4)</f>
        <v>123</v>
      </c>
      <c r="H252" s="21">
        <f ca="1">COUNTIF($F$5:$F252,H$4)</f>
        <v>125</v>
      </c>
      <c r="I252" s="112">
        <f t="shared" ca="1" si="139"/>
        <v>0</v>
      </c>
      <c r="J252" s="112">
        <f t="shared" ca="1" si="140"/>
        <v>1</v>
      </c>
      <c r="K252" s="114" t="str">
        <f ca="1">IF($A252&lt;&gt;"",IF(AND(K251="PB",I252&gt;=$W$2),"Bet",IF(K251&lt;&gt;"",K251,IF(AND(I252=0,MAX(I$5:$I251)&gt;=$W$1),"PB",""))),"")</f>
        <v/>
      </c>
      <c r="L252" s="114" t="str">
        <f ca="1">IF($A252&lt;&gt;"",IF(AND(L251="PB",J252&gt;=$W$2),"Bet",IF(L251&lt;&gt;"",L251,IF(AND(J252=0,MAX(J$5:$J251)&gt;=$W$1),"PB",""))),"")</f>
        <v/>
      </c>
      <c r="M252" s="41">
        <f t="shared" ca="1" si="145"/>
        <v>1</v>
      </c>
      <c r="N252" s="34">
        <f t="shared" ca="1" si="161"/>
        <v>1</v>
      </c>
      <c r="O252" s="43" t="str">
        <f t="shared" ca="1" si="146"/>
        <v/>
      </c>
      <c r="P252" s="43" t="str">
        <f t="shared" ca="1" si="147"/>
        <v/>
      </c>
      <c r="Q252" s="21">
        <f t="shared" ca="1" si="148"/>
        <v>0</v>
      </c>
      <c r="R252" s="66">
        <f t="shared" ca="1" si="149"/>
        <v>0</v>
      </c>
      <c r="S252" s="33" t="str">
        <f t="shared" ca="1" si="130"/>
        <v>O</v>
      </c>
      <c r="T252" s="21">
        <f ca="1">COUNTIF($S$5:$S252,T$4)</f>
        <v>133</v>
      </c>
      <c r="U252" s="21">
        <f ca="1">COUNTIF($S$5:$S252,U$4)</f>
        <v>115</v>
      </c>
      <c r="V252" s="112">
        <f t="shared" ca="1" si="141"/>
        <v>1</v>
      </c>
      <c r="W252" s="112">
        <f t="shared" ca="1" si="142"/>
        <v>0</v>
      </c>
      <c r="X252" s="114" t="str">
        <f ca="1">IF($A252&lt;&gt;"",IF(AND(X251="PB",V252&gt;=$W$2),"Bet",IF(X251&lt;&gt;"",X251,IF(AND(V252=0,MAX($V$5:V251)&gt;=$W$1),"PB",""))),"")</f>
        <v/>
      </c>
      <c r="Y252" s="114" t="str">
        <f ca="1">IF($A252&lt;&gt;"",IF(AND(Y251="PB",W252&gt;=$W$2),"Bet",IF(Y251&lt;&gt;"",Y251,IF(AND(W252=0,MAX($W$5:W251)&gt;=$W$1),"PB",""))),"")</f>
        <v/>
      </c>
      <c r="Z252" s="41">
        <f t="shared" ca="1" si="150"/>
        <v>1</v>
      </c>
      <c r="AA252" s="34">
        <f t="shared" ca="1" si="162"/>
        <v>1</v>
      </c>
      <c r="AB252" s="43" t="str">
        <f t="shared" ca="1" si="151"/>
        <v/>
      </c>
      <c r="AC252" s="43" t="str">
        <f t="shared" ca="1" si="152"/>
        <v/>
      </c>
      <c r="AD252" s="21">
        <f t="shared" ca="1" si="153"/>
        <v>0</v>
      </c>
      <c r="AE252" s="66">
        <f t="shared" ca="1" si="154"/>
        <v>0</v>
      </c>
      <c r="AF252" s="33" t="str">
        <f t="shared" ca="1" si="131"/>
        <v>H</v>
      </c>
      <c r="AG252" s="21">
        <f ca="1">COUNTIF($AF$5:$AF252,AG$4)</f>
        <v>117</v>
      </c>
      <c r="AH252" s="21">
        <f ca="1">COUNTIF($AF$5:$AF252,AH$4)</f>
        <v>131</v>
      </c>
      <c r="AI252" s="112">
        <f t="shared" ca="1" si="143"/>
        <v>0</v>
      </c>
      <c r="AJ252" s="112">
        <f t="shared" ca="1" si="144"/>
        <v>1</v>
      </c>
      <c r="AK252" s="114" t="str">
        <f ca="1">IF($A252&lt;&gt;"",IF(AND(AK251="PB",AI252&gt;=$W$2),"Bet",IF(AK251&lt;&gt;"",AK251,IF(AND(AI252=0,MAX($AI$5:AI251)&gt;=$W$1),"PB",""))),"")</f>
        <v/>
      </c>
      <c r="AL252" s="114" t="str">
        <f ca="1">IF($A252&lt;&gt;"",IF(AND(AL251="PB",AJ252&gt;=$W$2),"Bet",IF(AL251&lt;&gt;"",AL251,IF(AND(AJ252=0,MAX($AJ$5:AJ251)&gt;=$W$1),"PB",""))),"")</f>
        <v/>
      </c>
      <c r="AM252" s="41">
        <f t="shared" ca="1" si="155"/>
        <v>1</v>
      </c>
      <c r="AN252" s="34">
        <f t="shared" ca="1" si="163"/>
        <v>1</v>
      </c>
      <c r="AO252" s="43" t="str">
        <f t="shared" ca="1" si="156"/>
        <v/>
      </c>
      <c r="AP252" s="43" t="str">
        <f t="shared" ca="1" si="157"/>
        <v/>
      </c>
      <c r="AQ252" s="21">
        <f t="shared" ca="1" si="158"/>
        <v>0</v>
      </c>
      <c r="AR252" s="66">
        <f t="shared" ca="1" si="159"/>
        <v>0</v>
      </c>
      <c r="AS252" s="89">
        <f t="shared" ca="1" si="132"/>
        <v>0</v>
      </c>
      <c r="AT252" s="34">
        <f t="shared" ca="1" si="160"/>
        <v>1</v>
      </c>
      <c r="AU252" s="24">
        <f t="shared" ca="1" si="134"/>
        <v>0</v>
      </c>
      <c r="AV252" s="17">
        <f t="shared" ca="1" si="135"/>
        <v>0</v>
      </c>
      <c r="AW252" s="44">
        <f t="shared" ca="1" si="136"/>
        <v>0</v>
      </c>
      <c r="AX252" s="15">
        <f t="shared" ca="1" si="137"/>
        <v>0</v>
      </c>
      <c r="AY252" s="44">
        <f t="shared" ca="1" si="167"/>
        <v>0</v>
      </c>
      <c r="AZ252" s="40"/>
      <c r="BA252" s="40"/>
      <c r="BB252" s="40"/>
      <c r="BC252" s="40"/>
      <c r="BD252" s="40"/>
      <c r="BE252" s="40"/>
      <c r="BF252" s="40"/>
      <c r="BG252" s="40"/>
      <c r="BH252" s="40"/>
      <c r="BI252" s="40"/>
      <c r="BJ252" s="40"/>
      <c r="BK252" s="40"/>
      <c r="BL252" s="40"/>
      <c r="BM252" s="40"/>
      <c r="BN252" s="40"/>
      <c r="BO252" s="40"/>
      <c r="BP252" s="40"/>
      <c r="BQ252" s="40"/>
      <c r="BR252" s="40"/>
      <c r="BS252" s="40"/>
      <c r="BT252" s="40"/>
      <c r="BU252" s="40"/>
      <c r="BV252" s="40"/>
      <c r="BW252" s="40"/>
      <c r="BX252" s="40"/>
      <c r="BY252" s="40"/>
      <c r="BZ252" s="40"/>
      <c r="CA252" s="40"/>
      <c r="CB252" s="40"/>
      <c r="CC252" s="40"/>
      <c r="CD252" s="40"/>
      <c r="CE252" s="40"/>
      <c r="CF252" s="40"/>
      <c r="CG252" s="40"/>
      <c r="CH252" s="40"/>
      <c r="CI252" s="40"/>
      <c r="CJ252" s="40"/>
      <c r="CK252" s="40"/>
      <c r="CL252" s="40"/>
      <c r="CM252" s="40"/>
      <c r="CN252" s="40"/>
      <c r="CO252" s="40"/>
      <c r="CP252" s="40"/>
      <c r="CQ252" s="40"/>
      <c r="CR252" s="40"/>
      <c r="CS252" s="40"/>
      <c r="CT252" s="40"/>
      <c r="CU252" s="40"/>
      <c r="CV252" s="40"/>
      <c r="CW252" s="40"/>
      <c r="CX252" s="40"/>
      <c r="CY252" s="40"/>
      <c r="CZ252" s="40"/>
      <c r="DA252" s="40"/>
      <c r="DB252" s="40"/>
      <c r="DC252" s="40"/>
      <c r="DD252" s="40"/>
      <c r="DE252" s="40"/>
      <c r="DF252" s="40"/>
      <c r="DG252" s="40"/>
      <c r="DH252" s="40"/>
      <c r="DI252" s="40"/>
      <c r="DJ252" s="40"/>
      <c r="DK252" s="40"/>
      <c r="DL252" s="40"/>
      <c r="DM252" s="40"/>
      <c r="DN252" s="40"/>
      <c r="DO252" s="40"/>
      <c r="DP252" s="40"/>
      <c r="DQ252" s="40"/>
      <c r="DR252" s="40"/>
      <c r="DS252" s="40"/>
      <c r="DT252" s="40"/>
      <c r="DU252" s="40"/>
      <c r="DV252" s="50" t="e">
        <f>IF(#REF!&lt;&gt;"",#REF!&amp;",","")</f>
        <v>#REF!</v>
      </c>
      <c r="DW252" s="50" t="e">
        <f>IF(#REF!&lt;&gt;"",#REF!&amp;",","")</f>
        <v>#REF!</v>
      </c>
      <c r="DX252" s="50" t="e">
        <f>IF(#REF!&lt;&gt;"",#REF!&amp;",","")</f>
        <v>#REF!</v>
      </c>
      <c r="DY252" s="50" t="e">
        <f>IF(#REF!="","",CONCATENATE(#REF!,","))</f>
        <v>#REF!</v>
      </c>
      <c r="DZ252" s="50" t="e">
        <f>IF(#REF!="","",CONCATENATE(#REF!,","))</f>
        <v>#REF!</v>
      </c>
      <c r="EA252" s="50" t="e">
        <f>IF(#REF!="","",CONCATENATE(#REF!,","))</f>
        <v>#REF!</v>
      </c>
      <c r="EB252" s="52" t="e">
        <f>IF(#REF!&lt;&gt;"",#REF!&amp;",","")</f>
        <v>#REF!</v>
      </c>
      <c r="EC252" s="52" t="e">
        <f>IF(#REF!&lt;&gt;"",#REF!&amp;",","")</f>
        <v>#REF!</v>
      </c>
      <c r="ED252" s="52" t="e">
        <f>IF(#REF!&lt;&gt;"",#REF!&amp;",","")</f>
        <v>#REF!</v>
      </c>
      <c r="EE252" s="52" t="e">
        <f>IF(#REF!="","",CONCATENATE(#REF!,","))</f>
        <v>#REF!</v>
      </c>
      <c r="EF252" s="52" t="e">
        <f>IF(#REF!="","",CONCATENATE(#REF!,","))</f>
        <v>#REF!</v>
      </c>
      <c r="EG252" s="52" t="e">
        <f>IF(#REF!="","",CONCATENATE(#REF!,","))</f>
        <v>#REF!</v>
      </c>
      <c r="EK252" s="36"/>
      <c r="EW252" s="88">
        <f t="shared" ca="1" si="138"/>
        <v>24</v>
      </c>
    </row>
    <row r="253" spans="1:153" ht="15">
      <c r="A253" s="88">
        <f t="shared" ca="1" si="133"/>
        <v>35</v>
      </c>
      <c r="B253" s="21" t="str">
        <f t="shared" ca="1" si="128"/>
        <v>DB</v>
      </c>
      <c r="C253" s="7" t="str">
        <f t="shared" ca="1" si="164"/>
        <v/>
      </c>
      <c r="D253" s="34">
        <f t="shared" ca="1" si="165"/>
        <v>0</v>
      </c>
      <c r="E253" s="7" t="str">
        <f t="shared" si="166"/>
        <v/>
      </c>
      <c r="F253" s="33" t="str">
        <f t="shared" ca="1" si="129"/>
        <v>B</v>
      </c>
      <c r="G253" s="21">
        <f ca="1">COUNTIF($F$5:$F253,G$4)</f>
        <v>123</v>
      </c>
      <c r="H253" s="21">
        <f ca="1">COUNTIF($F$5:$F253,H$4)</f>
        <v>126</v>
      </c>
      <c r="I253" s="112">
        <f t="shared" ca="1" si="139"/>
        <v>1</v>
      </c>
      <c r="J253" s="112">
        <f t="shared" ca="1" si="140"/>
        <v>0</v>
      </c>
      <c r="K253" s="114" t="str">
        <f ca="1">IF($A253&lt;&gt;"",IF(AND(K252="PB",I253&gt;=$W$2),"Bet",IF(K252&lt;&gt;"",K252,IF(AND(I253=0,MAX(I$5:$I252)&gt;=$W$1),"PB",""))),"")</f>
        <v/>
      </c>
      <c r="L253" s="114" t="str">
        <f ca="1">IF($A253&lt;&gt;"",IF(AND(L252="PB",J253&gt;=$W$2),"Bet",IF(L252&lt;&gt;"",L252,IF(AND(J253=0,MAX(J$5:$J252)&gt;=$W$1),"PB",""))),"")</f>
        <v/>
      </c>
      <c r="M253" s="41">
        <f t="shared" ca="1" si="145"/>
        <v>1</v>
      </c>
      <c r="N253" s="34">
        <f t="shared" ca="1" si="161"/>
        <v>1</v>
      </c>
      <c r="O253" s="43" t="str">
        <f t="shared" ca="1" si="146"/>
        <v/>
      </c>
      <c r="P253" s="43" t="str">
        <f t="shared" ca="1" si="147"/>
        <v/>
      </c>
      <c r="Q253" s="21">
        <f t="shared" ca="1" si="148"/>
        <v>0</v>
      </c>
      <c r="R253" s="66">
        <f t="shared" ca="1" si="149"/>
        <v>0</v>
      </c>
      <c r="S253" s="33" t="str">
        <f t="shared" ca="1" si="130"/>
        <v>O</v>
      </c>
      <c r="T253" s="21">
        <f ca="1">COUNTIF($S$5:$S253,T$4)</f>
        <v>133</v>
      </c>
      <c r="U253" s="21">
        <f ca="1">COUNTIF($S$5:$S253,U$4)</f>
        <v>116</v>
      </c>
      <c r="V253" s="112">
        <f t="shared" ca="1" si="141"/>
        <v>2</v>
      </c>
      <c r="W253" s="112">
        <f t="shared" ca="1" si="142"/>
        <v>0</v>
      </c>
      <c r="X253" s="114" t="str">
        <f ca="1">IF($A253&lt;&gt;"",IF(AND(X252="PB",V253&gt;=$W$2),"Bet",IF(X252&lt;&gt;"",X252,IF(AND(V253=0,MAX($V$5:V252)&gt;=$W$1),"PB",""))),"")</f>
        <v/>
      </c>
      <c r="Y253" s="114" t="str">
        <f ca="1">IF($A253&lt;&gt;"",IF(AND(Y252="PB",W253&gt;=$W$2),"Bet",IF(Y252&lt;&gt;"",Y252,IF(AND(W253=0,MAX($W$5:W252)&gt;=$W$1),"PB",""))),"")</f>
        <v/>
      </c>
      <c r="Z253" s="41">
        <f t="shared" ca="1" si="150"/>
        <v>1</v>
      </c>
      <c r="AA253" s="34">
        <f t="shared" ca="1" si="162"/>
        <v>1</v>
      </c>
      <c r="AB253" s="43" t="str">
        <f t="shared" ca="1" si="151"/>
        <v/>
      </c>
      <c r="AC253" s="43" t="str">
        <f t="shared" ca="1" si="152"/>
        <v/>
      </c>
      <c r="AD253" s="21">
        <f t="shared" ca="1" si="153"/>
        <v>0</v>
      </c>
      <c r="AE253" s="66">
        <f t="shared" ca="1" si="154"/>
        <v>0</v>
      </c>
      <c r="AF253" s="33" t="str">
        <f t="shared" ca="1" si="131"/>
        <v>H</v>
      </c>
      <c r="AG253" s="21">
        <f ca="1">COUNTIF($AF$5:$AF253,AG$4)</f>
        <v>118</v>
      </c>
      <c r="AH253" s="21">
        <f ca="1">COUNTIF($AF$5:$AF253,AH$4)</f>
        <v>131</v>
      </c>
      <c r="AI253" s="112">
        <f t="shared" ca="1" si="143"/>
        <v>0</v>
      </c>
      <c r="AJ253" s="112">
        <f t="shared" ca="1" si="144"/>
        <v>2</v>
      </c>
      <c r="AK253" s="114" t="str">
        <f ca="1">IF($A253&lt;&gt;"",IF(AND(AK252="PB",AI253&gt;=$W$2),"Bet",IF(AK252&lt;&gt;"",AK252,IF(AND(AI253=0,MAX($AI$5:AI252)&gt;=$W$1),"PB",""))),"")</f>
        <v/>
      </c>
      <c r="AL253" s="114" t="str">
        <f ca="1">IF($A253&lt;&gt;"",IF(AND(AL252="PB",AJ253&gt;=$W$2),"Bet",IF(AL252&lt;&gt;"",AL252,IF(AND(AJ253=0,MAX($AJ$5:AJ252)&gt;=$W$1),"PB",""))),"")</f>
        <v/>
      </c>
      <c r="AM253" s="41">
        <f t="shared" ca="1" si="155"/>
        <v>1</v>
      </c>
      <c r="AN253" s="34">
        <f t="shared" ca="1" si="163"/>
        <v>1</v>
      </c>
      <c r="AO253" s="43" t="str">
        <f t="shared" ca="1" si="156"/>
        <v/>
      </c>
      <c r="AP253" s="43" t="str">
        <f t="shared" ca="1" si="157"/>
        <v/>
      </c>
      <c r="AQ253" s="21">
        <f t="shared" ca="1" si="158"/>
        <v>0</v>
      </c>
      <c r="AR253" s="66">
        <f t="shared" ca="1" si="159"/>
        <v>0</v>
      </c>
      <c r="AS253" s="89">
        <f t="shared" ca="1" si="132"/>
        <v>0</v>
      </c>
      <c r="AT253" s="34">
        <f t="shared" ca="1" si="160"/>
        <v>1</v>
      </c>
      <c r="AU253" s="24">
        <f t="shared" ca="1" si="134"/>
        <v>0</v>
      </c>
      <c r="AV253" s="17">
        <f t="shared" ca="1" si="135"/>
        <v>0</v>
      </c>
      <c r="AW253" s="44">
        <f t="shared" ca="1" si="136"/>
        <v>0</v>
      </c>
      <c r="AX253" s="15">
        <f t="shared" ca="1" si="137"/>
        <v>0</v>
      </c>
      <c r="AY253" s="44">
        <f t="shared" ca="1" si="167"/>
        <v>0</v>
      </c>
      <c r="AZ253" s="40"/>
      <c r="BA253" s="40"/>
      <c r="BB253" s="40"/>
      <c r="BC253" s="40"/>
      <c r="BD253" s="40"/>
      <c r="BE253" s="40"/>
      <c r="BF253" s="40"/>
      <c r="BG253" s="40"/>
      <c r="BH253" s="40"/>
      <c r="BI253" s="40"/>
      <c r="BJ253" s="40"/>
      <c r="BK253" s="40"/>
      <c r="BL253" s="40"/>
      <c r="BM253" s="40"/>
      <c r="BN253" s="40"/>
      <c r="BO253" s="40"/>
      <c r="BP253" s="40"/>
      <c r="BQ253" s="40"/>
      <c r="BR253" s="40"/>
      <c r="BS253" s="40"/>
      <c r="BT253" s="40"/>
      <c r="BU253" s="40"/>
      <c r="BV253" s="40"/>
      <c r="BW253" s="40"/>
      <c r="BX253" s="40"/>
      <c r="BY253" s="40"/>
      <c r="BZ253" s="40"/>
      <c r="CA253" s="40"/>
      <c r="CB253" s="40"/>
      <c r="CC253" s="40"/>
      <c r="CD253" s="40"/>
      <c r="CE253" s="40"/>
      <c r="CF253" s="40"/>
      <c r="CG253" s="40"/>
      <c r="CH253" s="40"/>
      <c r="CI253" s="40"/>
      <c r="CJ253" s="40"/>
      <c r="CK253" s="40"/>
      <c r="CL253" s="40"/>
      <c r="CM253" s="40"/>
      <c r="CN253" s="40"/>
      <c r="CO253" s="40"/>
      <c r="CP253" s="40"/>
      <c r="CQ253" s="40"/>
      <c r="CR253" s="40"/>
      <c r="CS253" s="40"/>
      <c r="CT253" s="40"/>
      <c r="CU253" s="40"/>
      <c r="CV253" s="40"/>
      <c r="CW253" s="40"/>
      <c r="CX253" s="40"/>
      <c r="CY253" s="40"/>
      <c r="CZ253" s="40"/>
      <c r="DA253" s="40"/>
      <c r="DB253" s="40"/>
      <c r="DC253" s="40"/>
      <c r="DD253" s="40"/>
      <c r="DE253" s="40"/>
      <c r="DF253" s="40"/>
      <c r="DG253" s="40"/>
      <c r="DH253" s="40"/>
      <c r="DI253" s="40"/>
      <c r="DJ253" s="40"/>
      <c r="DK253" s="40"/>
      <c r="DL253" s="40"/>
      <c r="DM253" s="40"/>
      <c r="DN253" s="40"/>
      <c r="DO253" s="40"/>
      <c r="DP253" s="40"/>
      <c r="DQ253" s="40"/>
      <c r="DR253" s="40"/>
      <c r="DS253" s="40"/>
      <c r="DT253" s="40"/>
      <c r="DU253" s="40"/>
      <c r="DV253" s="50" t="e">
        <f>IF(#REF!&lt;&gt;"",#REF!&amp;",","")</f>
        <v>#REF!</v>
      </c>
      <c r="DW253" s="50" t="e">
        <f>IF(#REF!&lt;&gt;"",#REF!&amp;",","")</f>
        <v>#REF!</v>
      </c>
      <c r="DX253" s="50" t="e">
        <f>IF(#REF!&lt;&gt;"",#REF!&amp;",","")</f>
        <v>#REF!</v>
      </c>
      <c r="DY253" s="50" t="e">
        <f>IF(#REF!="","",CONCATENATE(#REF!,","))</f>
        <v>#REF!</v>
      </c>
      <c r="DZ253" s="50" t="e">
        <f>IF(#REF!="","",CONCATENATE(#REF!,","))</f>
        <v>#REF!</v>
      </c>
      <c r="EA253" s="50" t="e">
        <f>IF(#REF!="","",CONCATENATE(#REF!,","))</f>
        <v>#REF!</v>
      </c>
      <c r="EB253" s="52" t="e">
        <f>IF(#REF!&lt;&gt;"",#REF!&amp;",","")</f>
        <v>#REF!</v>
      </c>
      <c r="EC253" s="52" t="e">
        <f>IF(#REF!&lt;&gt;"",#REF!&amp;",","")</f>
        <v>#REF!</v>
      </c>
      <c r="ED253" s="52" t="e">
        <f>IF(#REF!&lt;&gt;"",#REF!&amp;",","")</f>
        <v>#REF!</v>
      </c>
      <c r="EE253" s="52" t="e">
        <f>IF(#REF!="","",CONCATENATE(#REF!,","))</f>
        <v>#REF!</v>
      </c>
      <c r="EF253" s="52" t="e">
        <f>IF(#REF!="","",CONCATENATE(#REF!,","))</f>
        <v>#REF!</v>
      </c>
      <c r="EG253" s="52" t="e">
        <f>IF(#REF!="","",CONCATENATE(#REF!,","))</f>
        <v>#REF!</v>
      </c>
      <c r="EK253" s="36"/>
      <c r="EW253" s="88">
        <f t="shared" ca="1" si="138"/>
        <v>30</v>
      </c>
    </row>
    <row r="254" spans="1:153" ht="15">
      <c r="A254" s="88">
        <f t="shared" ca="1" si="133"/>
        <v>15</v>
      </c>
      <c r="B254" s="21" t="str">
        <f t="shared" ca="1" si="128"/>
        <v>DB</v>
      </c>
      <c r="C254" s="7" t="str">
        <f t="shared" ca="1" si="164"/>
        <v/>
      </c>
      <c r="D254" s="34">
        <f t="shared" ca="1" si="165"/>
        <v>0</v>
      </c>
      <c r="E254" s="7" t="str">
        <f t="shared" si="166"/>
        <v/>
      </c>
      <c r="F254" s="33" t="str">
        <f t="shared" ca="1" si="129"/>
        <v>B</v>
      </c>
      <c r="G254" s="21">
        <f ca="1">COUNTIF($F$5:$F254,G$4)</f>
        <v>123</v>
      </c>
      <c r="H254" s="21">
        <f ca="1">COUNTIF($F$5:$F254,H$4)</f>
        <v>127</v>
      </c>
      <c r="I254" s="112">
        <f t="shared" ca="1" si="139"/>
        <v>2</v>
      </c>
      <c r="J254" s="112">
        <f t="shared" ca="1" si="140"/>
        <v>0</v>
      </c>
      <c r="K254" s="114" t="str">
        <f ca="1">IF($A254&lt;&gt;"",IF(AND(K253="PB",I254&gt;=$W$2),"Bet",IF(K253&lt;&gt;"",K253,IF(AND(I254=0,MAX(I$5:$I253)&gt;=$W$1),"PB",""))),"")</f>
        <v/>
      </c>
      <c r="L254" s="114" t="str">
        <f ca="1">IF($A254&lt;&gt;"",IF(AND(L253="PB",J254&gt;=$W$2),"Bet",IF(L253&lt;&gt;"",L253,IF(AND(J254=0,MAX(J$5:$J253)&gt;=$W$1),"PB",""))),"")</f>
        <v/>
      </c>
      <c r="M254" s="41">
        <f t="shared" ca="1" si="145"/>
        <v>1</v>
      </c>
      <c r="N254" s="34">
        <f t="shared" ca="1" si="161"/>
        <v>1</v>
      </c>
      <c r="O254" s="43" t="str">
        <f t="shared" ca="1" si="146"/>
        <v/>
      </c>
      <c r="P254" s="43" t="str">
        <f t="shared" ca="1" si="147"/>
        <v/>
      </c>
      <c r="Q254" s="21">
        <f t="shared" ca="1" si="148"/>
        <v>0</v>
      </c>
      <c r="R254" s="66">
        <f t="shared" ca="1" si="149"/>
        <v>0</v>
      </c>
      <c r="S254" s="33" t="str">
        <f t="shared" ca="1" si="130"/>
        <v>O</v>
      </c>
      <c r="T254" s="21">
        <f ca="1">COUNTIF($S$5:$S254,T$4)</f>
        <v>133</v>
      </c>
      <c r="U254" s="21">
        <f ca="1">COUNTIF($S$5:$S254,U$4)</f>
        <v>117</v>
      </c>
      <c r="V254" s="112">
        <f t="shared" ca="1" si="141"/>
        <v>3</v>
      </c>
      <c r="W254" s="112">
        <f t="shared" ca="1" si="142"/>
        <v>0</v>
      </c>
      <c r="X254" s="114" t="str">
        <f ca="1">IF($A254&lt;&gt;"",IF(AND(X253="PB",V254&gt;=$W$2),"Bet",IF(X253&lt;&gt;"",X253,IF(AND(V254=0,MAX($V$5:V253)&gt;=$W$1),"PB",""))),"")</f>
        <v/>
      </c>
      <c r="Y254" s="114" t="str">
        <f ca="1">IF($A254&lt;&gt;"",IF(AND(Y253="PB",W254&gt;=$W$2),"Bet",IF(Y253&lt;&gt;"",Y253,IF(AND(W254=0,MAX($W$5:W253)&gt;=$W$1),"PB",""))),"")</f>
        <v/>
      </c>
      <c r="Z254" s="41">
        <f t="shared" ca="1" si="150"/>
        <v>1</v>
      </c>
      <c r="AA254" s="34">
        <f t="shared" ca="1" si="162"/>
        <v>1</v>
      </c>
      <c r="AB254" s="43" t="str">
        <f t="shared" ca="1" si="151"/>
        <v/>
      </c>
      <c r="AC254" s="43" t="str">
        <f t="shared" ca="1" si="152"/>
        <v/>
      </c>
      <c r="AD254" s="21">
        <f t="shared" ca="1" si="153"/>
        <v>0</v>
      </c>
      <c r="AE254" s="66">
        <f t="shared" ca="1" si="154"/>
        <v>0</v>
      </c>
      <c r="AF254" s="33" t="str">
        <f t="shared" ca="1" si="131"/>
        <v>L</v>
      </c>
      <c r="AG254" s="21">
        <f ca="1">COUNTIF($AF$5:$AF254,AG$4)</f>
        <v>118</v>
      </c>
      <c r="AH254" s="21">
        <f ca="1">COUNTIF($AF$5:$AF254,AH$4)</f>
        <v>132</v>
      </c>
      <c r="AI254" s="112">
        <f t="shared" ca="1" si="143"/>
        <v>1</v>
      </c>
      <c r="AJ254" s="112">
        <f t="shared" ca="1" si="144"/>
        <v>0</v>
      </c>
      <c r="AK254" s="114" t="str">
        <f ca="1">IF($A254&lt;&gt;"",IF(AND(AK253="PB",AI254&gt;=$W$2),"Bet",IF(AK253&lt;&gt;"",AK253,IF(AND(AI254=0,MAX($AI$5:AI253)&gt;=$W$1),"PB",""))),"")</f>
        <v/>
      </c>
      <c r="AL254" s="114" t="str">
        <f ca="1">IF($A254&lt;&gt;"",IF(AND(AL253="PB",AJ254&gt;=$W$2),"Bet",IF(AL253&lt;&gt;"",AL253,IF(AND(AJ254=0,MAX($AJ$5:AJ253)&gt;=$W$1),"PB",""))),"")</f>
        <v/>
      </c>
      <c r="AM254" s="41">
        <f t="shared" ca="1" si="155"/>
        <v>1</v>
      </c>
      <c r="AN254" s="34">
        <f t="shared" ca="1" si="163"/>
        <v>1</v>
      </c>
      <c r="AO254" s="43" t="str">
        <f t="shared" ca="1" si="156"/>
        <v/>
      </c>
      <c r="AP254" s="43" t="str">
        <f t="shared" ca="1" si="157"/>
        <v/>
      </c>
      <c r="AQ254" s="21">
        <f t="shared" ca="1" si="158"/>
        <v>0</v>
      </c>
      <c r="AR254" s="66">
        <f t="shared" ca="1" si="159"/>
        <v>0</v>
      </c>
      <c r="AS254" s="89">
        <f t="shared" ca="1" si="132"/>
        <v>0</v>
      </c>
      <c r="AT254" s="34">
        <f t="shared" ca="1" si="160"/>
        <v>1</v>
      </c>
      <c r="AU254" s="24">
        <f t="shared" ca="1" si="134"/>
        <v>0</v>
      </c>
      <c r="AV254" s="17">
        <f t="shared" ca="1" si="135"/>
        <v>0</v>
      </c>
      <c r="AW254" s="44">
        <f t="shared" ca="1" si="136"/>
        <v>0</v>
      </c>
      <c r="AX254" s="15">
        <f t="shared" ca="1" si="137"/>
        <v>0</v>
      </c>
      <c r="AY254" s="44">
        <f t="shared" ca="1" si="167"/>
        <v>0</v>
      </c>
      <c r="AZ254" s="40"/>
      <c r="BA254" s="40"/>
      <c r="BB254" s="40"/>
      <c r="BC254" s="40"/>
      <c r="BD254" s="40"/>
      <c r="BE254" s="40"/>
      <c r="BF254" s="40"/>
      <c r="BG254" s="40"/>
      <c r="BH254" s="40"/>
      <c r="BI254" s="40"/>
      <c r="BJ254" s="40"/>
      <c r="BK254" s="40"/>
      <c r="BL254" s="40"/>
      <c r="BM254" s="40"/>
      <c r="BN254" s="40"/>
      <c r="BO254" s="40"/>
      <c r="BP254" s="40"/>
      <c r="BQ254" s="40"/>
      <c r="BR254" s="40"/>
      <c r="BS254" s="40"/>
      <c r="BT254" s="40"/>
      <c r="BU254" s="40"/>
      <c r="BV254" s="40"/>
      <c r="BW254" s="40"/>
      <c r="BX254" s="40"/>
      <c r="BY254" s="40"/>
      <c r="BZ254" s="40"/>
      <c r="CA254" s="40"/>
      <c r="CB254" s="40"/>
      <c r="CC254" s="40"/>
      <c r="CD254" s="40"/>
      <c r="CE254" s="40"/>
      <c r="CF254" s="40"/>
      <c r="CG254" s="40"/>
      <c r="CH254" s="40"/>
      <c r="CI254" s="40"/>
      <c r="CJ254" s="40"/>
      <c r="CK254" s="40"/>
      <c r="CL254" s="40"/>
      <c r="CM254" s="40"/>
      <c r="CN254" s="40"/>
      <c r="CO254" s="40"/>
      <c r="CP254" s="40"/>
      <c r="CQ254" s="40"/>
      <c r="CR254" s="40"/>
      <c r="CS254" s="40"/>
      <c r="CT254" s="40"/>
      <c r="CU254" s="40"/>
      <c r="CV254" s="40"/>
      <c r="CW254" s="40"/>
      <c r="CX254" s="40"/>
      <c r="CY254" s="40"/>
      <c r="CZ254" s="40"/>
      <c r="DA254" s="40"/>
      <c r="DB254" s="40"/>
      <c r="DC254" s="40"/>
      <c r="DD254" s="40"/>
      <c r="DE254" s="40"/>
      <c r="DF254" s="40"/>
      <c r="DG254" s="40"/>
      <c r="DH254" s="40"/>
      <c r="DI254" s="40"/>
      <c r="DJ254" s="40"/>
      <c r="DK254" s="40"/>
      <c r="DL254" s="40"/>
      <c r="DM254" s="40"/>
      <c r="DN254" s="40"/>
      <c r="DO254" s="40"/>
      <c r="DP254" s="40"/>
      <c r="DQ254" s="40"/>
      <c r="DR254" s="40"/>
      <c r="DS254" s="40"/>
      <c r="DT254" s="40"/>
      <c r="DU254" s="40"/>
      <c r="DV254" s="50" t="e">
        <f>IF(#REF!&lt;&gt;"",#REF!&amp;",","")</f>
        <v>#REF!</v>
      </c>
      <c r="DW254" s="50" t="e">
        <f>IF(#REF!&lt;&gt;"",#REF!&amp;",","")</f>
        <v>#REF!</v>
      </c>
      <c r="DX254" s="50" t="e">
        <f>IF(#REF!&lt;&gt;"",#REF!&amp;",","")</f>
        <v>#REF!</v>
      </c>
      <c r="DY254" s="50" t="e">
        <f>IF(#REF!="","",CONCATENATE(#REF!,","))</f>
        <v>#REF!</v>
      </c>
      <c r="DZ254" s="50" t="e">
        <f>IF(#REF!="","",CONCATENATE(#REF!,","))</f>
        <v>#REF!</v>
      </c>
      <c r="EA254" s="50" t="e">
        <f>IF(#REF!="","",CONCATENATE(#REF!,","))</f>
        <v>#REF!</v>
      </c>
      <c r="EB254" s="52" t="e">
        <f>IF(#REF!&lt;&gt;"",#REF!&amp;",","")</f>
        <v>#REF!</v>
      </c>
      <c r="EC254" s="52" t="e">
        <f>IF(#REF!&lt;&gt;"",#REF!&amp;",","")</f>
        <v>#REF!</v>
      </c>
      <c r="ED254" s="52" t="e">
        <f>IF(#REF!&lt;&gt;"",#REF!&amp;",","")</f>
        <v>#REF!</v>
      </c>
      <c r="EE254" s="52" t="e">
        <f>IF(#REF!="","",CONCATENATE(#REF!,","))</f>
        <v>#REF!</v>
      </c>
      <c r="EF254" s="52" t="e">
        <f>IF(#REF!="","",CONCATENATE(#REF!,","))</f>
        <v>#REF!</v>
      </c>
      <c r="EG254" s="52" t="e">
        <f>IF(#REF!="","",CONCATENATE(#REF!,","))</f>
        <v>#REF!</v>
      </c>
      <c r="EK254" s="36"/>
      <c r="EW254" s="88">
        <f t="shared" ca="1" si="138"/>
        <v>0</v>
      </c>
    </row>
    <row r="255" spans="1:153" ht="15">
      <c r="A255" s="88">
        <f t="shared" ca="1" si="133"/>
        <v>16</v>
      </c>
      <c r="B255" s="21" t="str">
        <f t="shared" ca="1" si="128"/>
        <v>DB</v>
      </c>
      <c r="C255" s="7" t="str">
        <f t="shared" ca="1" si="164"/>
        <v/>
      </c>
      <c r="D255" s="34">
        <f t="shared" ca="1" si="165"/>
        <v>0</v>
      </c>
      <c r="E255" s="7" t="str">
        <f t="shared" si="166"/>
        <v/>
      </c>
      <c r="F255" s="33" t="str">
        <f t="shared" ca="1" si="129"/>
        <v>R</v>
      </c>
      <c r="G255" s="21">
        <f ca="1">COUNTIF($F$5:$F255,G$4)</f>
        <v>124</v>
      </c>
      <c r="H255" s="21">
        <f ca="1">COUNTIF($F$5:$F255,H$4)</f>
        <v>127</v>
      </c>
      <c r="I255" s="112">
        <f t="shared" ca="1" si="139"/>
        <v>0</v>
      </c>
      <c r="J255" s="112">
        <f t="shared" ca="1" si="140"/>
        <v>1</v>
      </c>
      <c r="K255" s="114" t="str">
        <f ca="1">IF($A255&lt;&gt;"",IF(AND(K254="PB",I255&gt;=$W$2),"Bet",IF(K254&lt;&gt;"",K254,IF(AND(I255=0,MAX(I$5:$I254)&gt;=$W$1),"PB",""))),"")</f>
        <v/>
      </c>
      <c r="L255" s="114" t="str">
        <f ca="1">IF($A255&lt;&gt;"",IF(AND(L254="PB",J255&gt;=$W$2),"Bet",IF(L254&lt;&gt;"",L254,IF(AND(J255=0,MAX(J$5:$J254)&gt;=$W$1),"PB",""))),"")</f>
        <v/>
      </c>
      <c r="M255" s="41">
        <f t="shared" ca="1" si="145"/>
        <v>1</v>
      </c>
      <c r="N255" s="34">
        <f t="shared" ca="1" si="161"/>
        <v>1</v>
      </c>
      <c r="O255" s="43" t="str">
        <f t="shared" ca="1" si="146"/>
        <v/>
      </c>
      <c r="P255" s="43" t="str">
        <f t="shared" ca="1" si="147"/>
        <v/>
      </c>
      <c r="Q255" s="21">
        <f t="shared" ca="1" si="148"/>
        <v>0</v>
      </c>
      <c r="R255" s="66">
        <f t="shared" ca="1" si="149"/>
        <v>0</v>
      </c>
      <c r="S255" s="33" t="str">
        <f t="shared" ca="1" si="130"/>
        <v>E</v>
      </c>
      <c r="T255" s="21">
        <f ca="1">COUNTIF($S$5:$S255,T$4)</f>
        <v>134</v>
      </c>
      <c r="U255" s="21">
        <f ca="1">COUNTIF($S$5:$S255,U$4)</f>
        <v>117</v>
      </c>
      <c r="V255" s="112">
        <f t="shared" ca="1" si="141"/>
        <v>0</v>
      </c>
      <c r="W255" s="112">
        <f t="shared" ca="1" si="142"/>
        <v>1</v>
      </c>
      <c r="X255" s="114" t="str">
        <f ca="1">IF($A255&lt;&gt;"",IF(AND(X254="PB",V255&gt;=$W$2),"Bet",IF(X254&lt;&gt;"",X254,IF(AND(V255=0,MAX($V$5:V254)&gt;=$W$1),"PB",""))),"")</f>
        <v/>
      </c>
      <c r="Y255" s="114" t="str">
        <f ca="1">IF($A255&lt;&gt;"",IF(AND(Y254="PB",W255&gt;=$W$2),"Bet",IF(Y254&lt;&gt;"",Y254,IF(AND(W255=0,MAX($W$5:W254)&gt;=$W$1),"PB",""))),"")</f>
        <v/>
      </c>
      <c r="Z255" s="41">
        <f t="shared" ca="1" si="150"/>
        <v>1</v>
      </c>
      <c r="AA255" s="34">
        <f t="shared" ca="1" si="162"/>
        <v>1</v>
      </c>
      <c r="AB255" s="43" t="str">
        <f t="shared" ca="1" si="151"/>
        <v/>
      </c>
      <c r="AC255" s="43" t="str">
        <f t="shared" ca="1" si="152"/>
        <v/>
      </c>
      <c r="AD255" s="21">
        <f t="shared" ca="1" si="153"/>
        <v>0</v>
      </c>
      <c r="AE255" s="66">
        <f t="shared" ca="1" si="154"/>
        <v>0</v>
      </c>
      <c r="AF255" s="33" t="str">
        <f t="shared" ca="1" si="131"/>
        <v>L</v>
      </c>
      <c r="AG255" s="21">
        <f ca="1">COUNTIF($AF$5:$AF255,AG$4)</f>
        <v>118</v>
      </c>
      <c r="AH255" s="21">
        <f ca="1">COUNTIF($AF$5:$AF255,AH$4)</f>
        <v>133</v>
      </c>
      <c r="AI255" s="112">
        <f t="shared" ca="1" si="143"/>
        <v>2</v>
      </c>
      <c r="AJ255" s="112">
        <f t="shared" ca="1" si="144"/>
        <v>0</v>
      </c>
      <c r="AK255" s="114" t="str">
        <f ca="1">IF($A255&lt;&gt;"",IF(AND(AK254="PB",AI255&gt;=$W$2),"Bet",IF(AK254&lt;&gt;"",AK254,IF(AND(AI255=0,MAX($AI$5:AI254)&gt;=$W$1),"PB",""))),"")</f>
        <v/>
      </c>
      <c r="AL255" s="114" t="str">
        <f ca="1">IF($A255&lt;&gt;"",IF(AND(AL254="PB",AJ255&gt;=$W$2),"Bet",IF(AL254&lt;&gt;"",AL254,IF(AND(AJ255=0,MAX($AJ$5:AJ254)&gt;=$W$1),"PB",""))),"")</f>
        <v/>
      </c>
      <c r="AM255" s="41">
        <f t="shared" ca="1" si="155"/>
        <v>1</v>
      </c>
      <c r="AN255" s="34">
        <f t="shared" ca="1" si="163"/>
        <v>1</v>
      </c>
      <c r="AO255" s="43" t="str">
        <f t="shared" ca="1" si="156"/>
        <v/>
      </c>
      <c r="AP255" s="43" t="str">
        <f t="shared" ca="1" si="157"/>
        <v/>
      </c>
      <c r="AQ255" s="21">
        <f t="shared" ca="1" si="158"/>
        <v>0</v>
      </c>
      <c r="AR255" s="66">
        <f t="shared" ca="1" si="159"/>
        <v>0</v>
      </c>
      <c r="AS255" s="89">
        <f t="shared" ca="1" si="132"/>
        <v>0</v>
      </c>
      <c r="AT255" s="34">
        <f t="shared" ca="1" si="160"/>
        <v>1</v>
      </c>
      <c r="AU255" s="24">
        <f t="shared" ca="1" si="134"/>
        <v>0</v>
      </c>
      <c r="AV255" s="17">
        <f t="shared" ca="1" si="135"/>
        <v>0</v>
      </c>
      <c r="AW255" s="44">
        <f t="shared" ca="1" si="136"/>
        <v>0</v>
      </c>
      <c r="AX255" s="15">
        <f t="shared" ca="1" si="137"/>
        <v>0</v>
      </c>
      <c r="AY255" s="44">
        <f t="shared" ca="1" si="167"/>
        <v>0</v>
      </c>
      <c r="AZ255" s="40"/>
      <c r="BA255" s="40"/>
      <c r="BB255" s="40"/>
      <c r="BC255" s="40"/>
      <c r="BD255" s="40"/>
      <c r="BE255" s="40"/>
      <c r="BF255" s="40"/>
      <c r="BG255" s="40"/>
      <c r="BH255" s="40"/>
      <c r="BI255" s="40"/>
      <c r="BJ255" s="40"/>
      <c r="BK255" s="40"/>
      <c r="BL255" s="40"/>
      <c r="BM255" s="40"/>
      <c r="BN255" s="40"/>
      <c r="BO255" s="40"/>
      <c r="BP255" s="40"/>
      <c r="BQ255" s="40"/>
      <c r="BR255" s="40"/>
      <c r="BS255" s="40"/>
      <c r="BT255" s="40"/>
      <c r="BU255" s="40"/>
      <c r="BV255" s="40"/>
      <c r="BW255" s="40"/>
      <c r="BX255" s="40"/>
      <c r="BY255" s="40"/>
      <c r="BZ255" s="40"/>
      <c r="CA255" s="40"/>
      <c r="CB255" s="40"/>
      <c r="CC255" s="40"/>
      <c r="CD255" s="40"/>
      <c r="CE255" s="40"/>
      <c r="CF255" s="40"/>
      <c r="CG255" s="40"/>
      <c r="CH255" s="40"/>
      <c r="CI255" s="40"/>
      <c r="CJ255" s="40"/>
      <c r="CK255" s="40"/>
      <c r="CL255" s="40"/>
      <c r="CM255" s="40"/>
      <c r="CN255" s="40"/>
      <c r="CO255" s="40"/>
      <c r="CP255" s="40"/>
      <c r="CQ255" s="40"/>
      <c r="CR255" s="40"/>
      <c r="CS255" s="40"/>
      <c r="CT255" s="40"/>
      <c r="CU255" s="40"/>
      <c r="CV255" s="40"/>
      <c r="CW255" s="40"/>
      <c r="CX255" s="40"/>
      <c r="CY255" s="40"/>
      <c r="CZ255" s="40"/>
      <c r="DA255" s="40"/>
      <c r="DB255" s="40"/>
      <c r="DC255" s="40"/>
      <c r="DD255" s="40"/>
      <c r="DE255" s="40"/>
      <c r="DF255" s="40"/>
      <c r="DG255" s="40"/>
      <c r="DH255" s="40"/>
      <c r="DI255" s="40"/>
      <c r="DJ255" s="40"/>
      <c r="DK255" s="40"/>
      <c r="DL255" s="40"/>
      <c r="DM255" s="40"/>
      <c r="DN255" s="40"/>
      <c r="DO255" s="40"/>
      <c r="DP255" s="40"/>
      <c r="DQ255" s="40"/>
      <c r="DR255" s="40"/>
      <c r="DS255" s="40"/>
      <c r="DT255" s="40"/>
      <c r="DU255" s="40"/>
      <c r="DV255" s="50" t="e">
        <f>IF(#REF!&lt;&gt;"",#REF!&amp;",","")</f>
        <v>#REF!</v>
      </c>
      <c r="DW255" s="50" t="e">
        <f>IF(#REF!&lt;&gt;"",#REF!&amp;",","")</f>
        <v>#REF!</v>
      </c>
      <c r="DX255" s="50" t="e">
        <f>IF(#REF!&lt;&gt;"",#REF!&amp;",","")</f>
        <v>#REF!</v>
      </c>
      <c r="DY255" s="50" t="e">
        <f>IF(#REF!="","",CONCATENATE(#REF!,","))</f>
        <v>#REF!</v>
      </c>
      <c r="DZ255" s="50" t="e">
        <f>IF(#REF!="","",CONCATENATE(#REF!,","))</f>
        <v>#REF!</v>
      </c>
      <c r="EA255" s="50" t="e">
        <f>IF(#REF!="","",CONCATENATE(#REF!,","))</f>
        <v>#REF!</v>
      </c>
      <c r="EB255" s="52" t="e">
        <f>IF(#REF!&lt;&gt;"",#REF!&amp;",","")</f>
        <v>#REF!</v>
      </c>
      <c r="EC255" s="52" t="e">
        <f>IF(#REF!&lt;&gt;"",#REF!&amp;",","")</f>
        <v>#REF!</v>
      </c>
      <c r="ED255" s="52" t="e">
        <f>IF(#REF!&lt;&gt;"",#REF!&amp;",","")</f>
        <v>#REF!</v>
      </c>
      <c r="EE255" s="52" t="e">
        <f>IF(#REF!="","",CONCATENATE(#REF!,","))</f>
        <v>#REF!</v>
      </c>
      <c r="EF255" s="52" t="e">
        <f>IF(#REF!="","",CONCATENATE(#REF!,","))</f>
        <v>#REF!</v>
      </c>
      <c r="EG255" s="52" t="e">
        <f>IF(#REF!="","",CONCATENATE(#REF!,","))</f>
        <v>#REF!</v>
      </c>
      <c r="EK255" s="36"/>
      <c r="EW255" s="88">
        <f t="shared" ca="1" si="138"/>
        <v>30</v>
      </c>
    </row>
    <row r="256" spans="1:153" ht="15">
      <c r="A256" s="88">
        <f t="shared" ca="1" si="133"/>
        <v>24</v>
      </c>
      <c r="B256" s="21" t="str">
        <f t="shared" ca="1" si="128"/>
        <v>DB</v>
      </c>
      <c r="C256" s="7" t="str">
        <f t="shared" ca="1" si="164"/>
        <v/>
      </c>
      <c r="D256" s="34">
        <f t="shared" ca="1" si="165"/>
        <v>0</v>
      </c>
      <c r="E256" s="7" t="str">
        <f t="shared" si="166"/>
        <v/>
      </c>
      <c r="F256" s="33" t="str">
        <f t="shared" ca="1" si="129"/>
        <v>B</v>
      </c>
      <c r="G256" s="21">
        <f ca="1">COUNTIF($F$5:$F256,G$4)</f>
        <v>124</v>
      </c>
      <c r="H256" s="21">
        <f ca="1">COUNTIF($F$5:$F256,H$4)</f>
        <v>128</v>
      </c>
      <c r="I256" s="112">
        <f t="shared" ca="1" si="139"/>
        <v>1</v>
      </c>
      <c r="J256" s="112">
        <f t="shared" ca="1" si="140"/>
        <v>0</v>
      </c>
      <c r="K256" s="114" t="str">
        <f ca="1">IF($A256&lt;&gt;"",IF(AND(K255="PB",I256&gt;=$W$2),"Bet",IF(K255&lt;&gt;"",K255,IF(AND(I256=0,MAX(I$5:$I255)&gt;=$W$1),"PB",""))),"")</f>
        <v/>
      </c>
      <c r="L256" s="114" t="str">
        <f ca="1">IF($A256&lt;&gt;"",IF(AND(L255="PB",J256&gt;=$W$2),"Bet",IF(L255&lt;&gt;"",L255,IF(AND(J256=0,MAX(J$5:$J255)&gt;=$W$1),"PB",""))),"")</f>
        <v/>
      </c>
      <c r="M256" s="41">
        <f t="shared" ca="1" si="145"/>
        <v>1</v>
      </c>
      <c r="N256" s="34">
        <f t="shared" ca="1" si="161"/>
        <v>1</v>
      </c>
      <c r="O256" s="43" t="str">
        <f t="shared" ca="1" si="146"/>
        <v/>
      </c>
      <c r="P256" s="43" t="str">
        <f t="shared" ca="1" si="147"/>
        <v/>
      </c>
      <c r="Q256" s="21">
        <f t="shared" ca="1" si="148"/>
        <v>0</v>
      </c>
      <c r="R256" s="66">
        <f t="shared" ca="1" si="149"/>
        <v>0</v>
      </c>
      <c r="S256" s="33" t="str">
        <f t="shared" ca="1" si="130"/>
        <v>E</v>
      </c>
      <c r="T256" s="21">
        <f ca="1">COUNTIF($S$5:$S256,T$4)</f>
        <v>135</v>
      </c>
      <c r="U256" s="21">
        <f ca="1">COUNTIF($S$5:$S256,U$4)</f>
        <v>117</v>
      </c>
      <c r="V256" s="112">
        <f t="shared" ca="1" si="141"/>
        <v>0</v>
      </c>
      <c r="W256" s="112">
        <f t="shared" ca="1" si="142"/>
        <v>2</v>
      </c>
      <c r="X256" s="114" t="str">
        <f ca="1">IF($A256&lt;&gt;"",IF(AND(X255="PB",V256&gt;=$W$2),"Bet",IF(X255&lt;&gt;"",X255,IF(AND(V256=0,MAX($V$5:V255)&gt;=$W$1),"PB",""))),"")</f>
        <v/>
      </c>
      <c r="Y256" s="114" t="str">
        <f ca="1">IF($A256&lt;&gt;"",IF(AND(Y255="PB",W256&gt;=$W$2),"Bet",IF(Y255&lt;&gt;"",Y255,IF(AND(W256=0,MAX($W$5:W255)&gt;=$W$1),"PB",""))),"")</f>
        <v/>
      </c>
      <c r="Z256" s="41">
        <f t="shared" ca="1" si="150"/>
        <v>1</v>
      </c>
      <c r="AA256" s="34">
        <f t="shared" ca="1" si="162"/>
        <v>1</v>
      </c>
      <c r="AB256" s="43" t="str">
        <f t="shared" ca="1" si="151"/>
        <v/>
      </c>
      <c r="AC256" s="43" t="str">
        <f t="shared" ca="1" si="152"/>
        <v/>
      </c>
      <c r="AD256" s="21">
        <f t="shared" ca="1" si="153"/>
        <v>0</v>
      </c>
      <c r="AE256" s="66">
        <f t="shared" ca="1" si="154"/>
        <v>0</v>
      </c>
      <c r="AF256" s="33" t="str">
        <f t="shared" ca="1" si="131"/>
        <v>H</v>
      </c>
      <c r="AG256" s="21">
        <f ca="1">COUNTIF($AF$5:$AF256,AG$4)</f>
        <v>119</v>
      </c>
      <c r="AH256" s="21">
        <f ca="1">COUNTIF($AF$5:$AF256,AH$4)</f>
        <v>133</v>
      </c>
      <c r="AI256" s="112">
        <f t="shared" ca="1" si="143"/>
        <v>0</v>
      </c>
      <c r="AJ256" s="112">
        <f t="shared" ca="1" si="144"/>
        <v>1</v>
      </c>
      <c r="AK256" s="114" t="str">
        <f ca="1">IF($A256&lt;&gt;"",IF(AND(AK255="PB",AI256&gt;=$W$2),"Bet",IF(AK255&lt;&gt;"",AK255,IF(AND(AI256=0,MAX($AI$5:AI255)&gt;=$W$1),"PB",""))),"")</f>
        <v/>
      </c>
      <c r="AL256" s="114" t="str">
        <f ca="1">IF($A256&lt;&gt;"",IF(AND(AL255="PB",AJ256&gt;=$W$2),"Bet",IF(AL255&lt;&gt;"",AL255,IF(AND(AJ256=0,MAX($AJ$5:AJ255)&gt;=$W$1),"PB",""))),"")</f>
        <v/>
      </c>
      <c r="AM256" s="41">
        <f t="shared" ca="1" si="155"/>
        <v>1</v>
      </c>
      <c r="AN256" s="34">
        <f t="shared" ca="1" si="163"/>
        <v>1</v>
      </c>
      <c r="AO256" s="43" t="str">
        <f t="shared" ca="1" si="156"/>
        <v/>
      </c>
      <c r="AP256" s="43" t="str">
        <f t="shared" ca="1" si="157"/>
        <v/>
      </c>
      <c r="AQ256" s="21">
        <f t="shared" ca="1" si="158"/>
        <v>0</v>
      </c>
      <c r="AR256" s="66">
        <f t="shared" ca="1" si="159"/>
        <v>0</v>
      </c>
      <c r="AS256" s="89">
        <f t="shared" ca="1" si="132"/>
        <v>0</v>
      </c>
      <c r="AT256" s="34">
        <f t="shared" ca="1" si="160"/>
        <v>1</v>
      </c>
      <c r="AU256" s="24">
        <f t="shared" ca="1" si="134"/>
        <v>0</v>
      </c>
      <c r="AV256" s="17">
        <f t="shared" ca="1" si="135"/>
        <v>0</v>
      </c>
      <c r="AW256" s="44">
        <f t="shared" ca="1" si="136"/>
        <v>0</v>
      </c>
      <c r="AX256" s="15">
        <f t="shared" ca="1" si="137"/>
        <v>0</v>
      </c>
      <c r="AY256" s="44">
        <f t="shared" ca="1" si="167"/>
        <v>0</v>
      </c>
      <c r="AZ256" s="40"/>
      <c r="BA256" s="40"/>
      <c r="BB256" s="40"/>
      <c r="BC256" s="40"/>
      <c r="BD256" s="40"/>
      <c r="BE256" s="40"/>
      <c r="BF256" s="40"/>
      <c r="BG256" s="40"/>
      <c r="BH256" s="40"/>
      <c r="BI256" s="40"/>
      <c r="BJ256" s="40"/>
      <c r="BK256" s="40"/>
      <c r="BL256" s="40"/>
      <c r="BM256" s="40"/>
      <c r="BN256" s="40"/>
      <c r="BO256" s="40"/>
      <c r="BP256" s="40"/>
      <c r="BQ256" s="40"/>
      <c r="BR256" s="40"/>
      <c r="BS256" s="40"/>
      <c r="BT256" s="40"/>
      <c r="BU256" s="40"/>
      <c r="BV256" s="40"/>
      <c r="BW256" s="40"/>
      <c r="BX256" s="40"/>
      <c r="BY256" s="40"/>
      <c r="BZ256" s="40"/>
      <c r="CA256" s="40"/>
      <c r="CB256" s="40"/>
      <c r="CC256" s="40"/>
      <c r="CD256" s="40"/>
      <c r="CE256" s="40"/>
      <c r="CF256" s="40"/>
      <c r="CG256" s="40"/>
      <c r="CH256" s="40"/>
      <c r="CI256" s="40"/>
      <c r="CJ256" s="40"/>
      <c r="CK256" s="40"/>
      <c r="CL256" s="40"/>
      <c r="CM256" s="40"/>
      <c r="CN256" s="40"/>
      <c r="CO256" s="40"/>
      <c r="CP256" s="40"/>
      <c r="CQ256" s="40"/>
      <c r="CR256" s="40"/>
      <c r="CS256" s="40"/>
      <c r="CT256" s="40"/>
      <c r="CU256" s="40"/>
      <c r="CV256" s="40"/>
      <c r="CW256" s="40"/>
      <c r="CX256" s="40"/>
      <c r="CY256" s="40"/>
      <c r="CZ256" s="40"/>
      <c r="DA256" s="40"/>
      <c r="DB256" s="40"/>
      <c r="DC256" s="40"/>
      <c r="DD256" s="40"/>
      <c r="DE256" s="40"/>
      <c r="DF256" s="40"/>
      <c r="DG256" s="40"/>
      <c r="DH256" s="40"/>
      <c r="DI256" s="40"/>
      <c r="DJ256" s="40"/>
      <c r="DK256" s="40"/>
      <c r="DL256" s="40"/>
      <c r="DM256" s="40"/>
      <c r="DN256" s="40"/>
      <c r="DO256" s="40"/>
      <c r="DP256" s="40"/>
      <c r="DQ256" s="40"/>
      <c r="DR256" s="40"/>
      <c r="DS256" s="40"/>
      <c r="DT256" s="40"/>
      <c r="DU256" s="40"/>
      <c r="DV256" s="50" t="e">
        <f>IF(#REF!&lt;&gt;"",#REF!&amp;",","")</f>
        <v>#REF!</v>
      </c>
      <c r="DW256" s="50" t="e">
        <f>IF(#REF!&lt;&gt;"",#REF!&amp;",","")</f>
        <v>#REF!</v>
      </c>
      <c r="DX256" s="50" t="e">
        <f>IF(#REF!&lt;&gt;"",#REF!&amp;",","")</f>
        <v>#REF!</v>
      </c>
      <c r="DY256" s="50" t="e">
        <f>IF(#REF!="","",CONCATENATE(#REF!,","))</f>
        <v>#REF!</v>
      </c>
      <c r="DZ256" s="50" t="e">
        <f>IF(#REF!="","",CONCATENATE(#REF!,","))</f>
        <v>#REF!</v>
      </c>
      <c r="EA256" s="50" t="e">
        <f>IF(#REF!="","",CONCATENATE(#REF!,","))</f>
        <v>#REF!</v>
      </c>
      <c r="EB256" s="52" t="e">
        <f>IF(#REF!&lt;&gt;"",#REF!&amp;",","")</f>
        <v>#REF!</v>
      </c>
      <c r="EC256" s="52" t="e">
        <f>IF(#REF!&lt;&gt;"",#REF!&amp;",","")</f>
        <v>#REF!</v>
      </c>
      <c r="ED256" s="52" t="e">
        <f>IF(#REF!&lt;&gt;"",#REF!&amp;",","")</f>
        <v>#REF!</v>
      </c>
      <c r="EE256" s="52" t="e">
        <f>IF(#REF!="","",CONCATENATE(#REF!,","))</f>
        <v>#REF!</v>
      </c>
      <c r="EF256" s="52" t="e">
        <f>IF(#REF!="","",CONCATENATE(#REF!,","))</f>
        <v>#REF!</v>
      </c>
      <c r="EG256" s="52" t="e">
        <f>IF(#REF!="","",CONCATENATE(#REF!,","))</f>
        <v>#REF!</v>
      </c>
      <c r="EK256" s="36"/>
      <c r="EW256" s="88">
        <f t="shared" ca="1" si="138"/>
        <v>4</v>
      </c>
    </row>
    <row r="257" spans="1:153" ht="15">
      <c r="A257" s="88">
        <f t="shared" ca="1" si="133"/>
        <v>29</v>
      </c>
      <c r="B257" s="21" t="str">
        <f t="shared" ca="1" si="128"/>
        <v>DB</v>
      </c>
      <c r="C257" s="7" t="str">
        <f t="shared" ca="1" si="164"/>
        <v/>
      </c>
      <c r="D257" s="34">
        <f t="shared" ca="1" si="165"/>
        <v>0</v>
      </c>
      <c r="E257" s="7" t="str">
        <f t="shared" si="166"/>
        <v/>
      </c>
      <c r="F257" s="33" t="str">
        <f t="shared" ca="1" si="129"/>
        <v>B</v>
      </c>
      <c r="G257" s="21">
        <f ca="1">COUNTIF($F$5:$F257,G$4)</f>
        <v>124</v>
      </c>
      <c r="H257" s="21">
        <f ca="1">COUNTIF($F$5:$F257,H$4)</f>
        <v>129</v>
      </c>
      <c r="I257" s="112">
        <f t="shared" ca="1" si="139"/>
        <v>2</v>
      </c>
      <c r="J257" s="112">
        <f t="shared" ca="1" si="140"/>
        <v>0</v>
      </c>
      <c r="K257" s="114" t="str">
        <f ca="1">IF($A257&lt;&gt;"",IF(AND(K256="PB",I257&gt;=$W$2),"Bet",IF(K256&lt;&gt;"",K256,IF(AND(I257=0,MAX(I$5:$I256)&gt;=$W$1),"PB",""))),"")</f>
        <v/>
      </c>
      <c r="L257" s="114" t="str">
        <f ca="1">IF($A257&lt;&gt;"",IF(AND(L256="PB",J257&gt;=$W$2),"Bet",IF(L256&lt;&gt;"",L256,IF(AND(J257=0,MAX(J$5:$J256)&gt;=$W$1),"PB",""))),"")</f>
        <v/>
      </c>
      <c r="M257" s="41">
        <f t="shared" ca="1" si="145"/>
        <v>1</v>
      </c>
      <c r="N257" s="34">
        <f t="shared" ca="1" si="161"/>
        <v>1</v>
      </c>
      <c r="O257" s="43" t="str">
        <f t="shared" ca="1" si="146"/>
        <v/>
      </c>
      <c r="P257" s="43" t="str">
        <f t="shared" ca="1" si="147"/>
        <v/>
      </c>
      <c r="Q257" s="21">
        <f t="shared" ca="1" si="148"/>
        <v>0</v>
      </c>
      <c r="R257" s="66">
        <f t="shared" ca="1" si="149"/>
        <v>0</v>
      </c>
      <c r="S257" s="33" t="str">
        <f t="shared" ca="1" si="130"/>
        <v>O</v>
      </c>
      <c r="T257" s="21">
        <f ca="1">COUNTIF($S$5:$S257,T$4)</f>
        <v>135</v>
      </c>
      <c r="U257" s="21">
        <f ca="1">COUNTIF($S$5:$S257,U$4)</f>
        <v>118</v>
      </c>
      <c r="V257" s="112">
        <f t="shared" ca="1" si="141"/>
        <v>1</v>
      </c>
      <c r="W257" s="112">
        <f t="shared" ca="1" si="142"/>
        <v>0</v>
      </c>
      <c r="X257" s="114" t="str">
        <f ca="1">IF($A257&lt;&gt;"",IF(AND(X256="PB",V257&gt;=$W$2),"Bet",IF(X256&lt;&gt;"",X256,IF(AND(V257=0,MAX($V$5:V256)&gt;=$W$1),"PB",""))),"")</f>
        <v/>
      </c>
      <c r="Y257" s="114" t="str">
        <f ca="1">IF($A257&lt;&gt;"",IF(AND(Y256="PB",W257&gt;=$W$2),"Bet",IF(Y256&lt;&gt;"",Y256,IF(AND(W257=0,MAX($W$5:W256)&gt;=$W$1),"PB",""))),"")</f>
        <v/>
      </c>
      <c r="Z257" s="41">
        <f t="shared" ca="1" si="150"/>
        <v>1</v>
      </c>
      <c r="AA257" s="34">
        <f t="shared" ca="1" si="162"/>
        <v>1</v>
      </c>
      <c r="AB257" s="43" t="str">
        <f t="shared" ca="1" si="151"/>
        <v/>
      </c>
      <c r="AC257" s="43" t="str">
        <f t="shared" ca="1" si="152"/>
        <v/>
      </c>
      <c r="AD257" s="21">
        <f t="shared" ca="1" si="153"/>
        <v>0</v>
      </c>
      <c r="AE257" s="66">
        <f t="shared" ca="1" si="154"/>
        <v>0</v>
      </c>
      <c r="AF257" s="33" t="str">
        <f t="shared" ca="1" si="131"/>
        <v>H</v>
      </c>
      <c r="AG257" s="21">
        <f ca="1">COUNTIF($AF$5:$AF257,AG$4)</f>
        <v>120</v>
      </c>
      <c r="AH257" s="21">
        <f ca="1">COUNTIF($AF$5:$AF257,AH$4)</f>
        <v>133</v>
      </c>
      <c r="AI257" s="112">
        <f t="shared" ca="1" si="143"/>
        <v>0</v>
      </c>
      <c r="AJ257" s="112">
        <f t="shared" ca="1" si="144"/>
        <v>2</v>
      </c>
      <c r="AK257" s="114" t="str">
        <f ca="1">IF($A257&lt;&gt;"",IF(AND(AK256="PB",AI257&gt;=$W$2),"Bet",IF(AK256&lt;&gt;"",AK256,IF(AND(AI257=0,MAX($AI$5:AI256)&gt;=$W$1),"PB",""))),"")</f>
        <v/>
      </c>
      <c r="AL257" s="114" t="str">
        <f ca="1">IF($A257&lt;&gt;"",IF(AND(AL256="PB",AJ257&gt;=$W$2),"Bet",IF(AL256&lt;&gt;"",AL256,IF(AND(AJ257=0,MAX($AJ$5:AJ256)&gt;=$W$1),"PB",""))),"")</f>
        <v/>
      </c>
      <c r="AM257" s="41">
        <f t="shared" ca="1" si="155"/>
        <v>1</v>
      </c>
      <c r="AN257" s="34">
        <f t="shared" ca="1" si="163"/>
        <v>1</v>
      </c>
      <c r="AO257" s="43" t="str">
        <f t="shared" ca="1" si="156"/>
        <v/>
      </c>
      <c r="AP257" s="43" t="str">
        <f t="shared" ca="1" si="157"/>
        <v/>
      </c>
      <c r="AQ257" s="21">
        <f t="shared" ca="1" si="158"/>
        <v>0</v>
      </c>
      <c r="AR257" s="66">
        <f t="shared" ca="1" si="159"/>
        <v>0</v>
      </c>
      <c r="AS257" s="89">
        <f t="shared" ca="1" si="132"/>
        <v>0</v>
      </c>
      <c r="AT257" s="34">
        <f t="shared" ca="1" si="160"/>
        <v>1</v>
      </c>
      <c r="AU257" s="24">
        <f t="shared" ca="1" si="134"/>
        <v>0</v>
      </c>
      <c r="AV257" s="17">
        <f t="shared" ca="1" si="135"/>
        <v>0</v>
      </c>
      <c r="AW257" s="44">
        <f t="shared" ca="1" si="136"/>
        <v>0</v>
      </c>
      <c r="AX257" s="15">
        <f t="shared" ca="1" si="137"/>
        <v>0</v>
      </c>
      <c r="AY257" s="44">
        <f t="shared" ca="1" si="167"/>
        <v>0</v>
      </c>
      <c r="AZ257" s="40"/>
      <c r="BA257" s="40"/>
      <c r="BB257" s="40"/>
      <c r="BC257" s="40"/>
      <c r="BD257" s="40"/>
      <c r="BE257" s="40"/>
      <c r="BF257" s="40"/>
      <c r="BG257" s="40"/>
      <c r="BH257" s="40"/>
      <c r="BI257" s="40"/>
      <c r="BJ257" s="40"/>
      <c r="BK257" s="40"/>
      <c r="BL257" s="40"/>
      <c r="BM257" s="40"/>
      <c r="BN257" s="40"/>
      <c r="BO257" s="40"/>
      <c r="BP257" s="40"/>
      <c r="BQ257" s="40"/>
      <c r="BR257" s="40"/>
      <c r="BS257" s="40"/>
      <c r="BT257" s="40"/>
      <c r="BU257" s="40"/>
      <c r="BV257" s="40"/>
      <c r="BW257" s="40"/>
      <c r="BX257" s="40"/>
      <c r="BY257" s="40"/>
      <c r="BZ257" s="40"/>
      <c r="CA257" s="40"/>
      <c r="CB257" s="40"/>
      <c r="CC257" s="40"/>
      <c r="CD257" s="40"/>
      <c r="CE257" s="40"/>
      <c r="CF257" s="40"/>
      <c r="CG257" s="40"/>
      <c r="CH257" s="40"/>
      <c r="CI257" s="40"/>
      <c r="CJ257" s="40"/>
      <c r="CK257" s="40"/>
      <c r="CL257" s="40"/>
      <c r="CM257" s="40"/>
      <c r="CN257" s="40"/>
      <c r="CO257" s="40"/>
      <c r="CP257" s="40"/>
      <c r="CQ257" s="40"/>
      <c r="CR257" s="40"/>
      <c r="CS257" s="40"/>
      <c r="CT257" s="40"/>
      <c r="CU257" s="40"/>
      <c r="CV257" s="40"/>
      <c r="CW257" s="40"/>
      <c r="CX257" s="40"/>
      <c r="CY257" s="40"/>
      <c r="CZ257" s="40"/>
      <c r="DA257" s="40"/>
      <c r="DB257" s="40"/>
      <c r="DC257" s="40"/>
      <c r="DD257" s="40"/>
      <c r="DE257" s="40"/>
      <c r="DF257" s="40"/>
      <c r="DG257" s="40"/>
      <c r="DH257" s="40"/>
      <c r="DI257" s="40"/>
      <c r="DJ257" s="40"/>
      <c r="DK257" s="40"/>
      <c r="DL257" s="40"/>
      <c r="DM257" s="40"/>
      <c r="DN257" s="40"/>
      <c r="DO257" s="40"/>
      <c r="DP257" s="40"/>
      <c r="DQ257" s="40"/>
      <c r="DR257" s="40"/>
      <c r="DS257" s="40"/>
      <c r="DT257" s="40"/>
      <c r="DU257" s="40"/>
      <c r="DV257" s="50" t="e">
        <f>IF(#REF!&lt;&gt;"",#REF!&amp;",","")</f>
        <v>#REF!</v>
      </c>
      <c r="DW257" s="50" t="e">
        <f>IF(#REF!&lt;&gt;"",#REF!&amp;",","")</f>
        <v>#REF!</v>
      </c>
      <c r="DX257" s="50" t="e">
        <f>IF(#REF!&lt;&gt;"",#REF!&amp;",","")</f>
        <v>#REF!</v>
      </c>
      <c r="DY257" s="50" t="e">
        <f>IF(#REF!="","",CONCATENATE(#REF!,","))</f>
        <v>#REF!</v>
      </c>
      <c r="DZ257" s="50" t="e">
        <f>IF(#REF!="","",CONCATENATE(#REF!,","))</f>
        <v>#REF!</v>
      </c>
      <c r="EA257" s="50" t="e">
        <f>IF(#REF!="","",CONCATENATE(#REF!,","))</f>
        <v>#REF!</v>
      </c>
      <c r="EB257" s="52" t="e">
        <f>IF(#REF!&lt;&gt;"",#REF!&amp;",","")</f>
        <v>#REF!</v>
      </c>
      <c r="EC257" s="52" t="e">
        <f>IF(#REF!&lt;&gt;"",#REF!&amp;",","")</f>
        <v>#REF!</v>
      </c>
      <c r="ED257" s="52" t="e">
        <f>IF(#REF!&lt;&gt;"",#REF!&amp;",","")</f>
        <v>#REF!</v>
      </c>
      <c r="EE257" s="52" t="e">
        <f>IF(#REF!="","",CONCATENATE(#REF!,","))</f>
        <v>#REF!</v>
      </c>
      <c r="EF257" s="52" t="e">
        <f>IF(#REF!="","",CONCATENATE(#REF!,","))</f>
        <v>#REF!</v>
      </c>
      <c r="EG257" s="52" t="e">
        <f>IF(#REF!="","",CONCATENATE(#REF!,","))</f>
        <v>#REF!</v>
      </c>
      <c r="EK257" s="36"/>
      <c r="EW257" s="88">
        <f t="shared" ca="1" si="138"/>
        <v>3</v>
      </c>
    </row>
    <row r="258" spans="1:153" ht="15">
      <c r="A258" s="88">
        <f t="shared" ca="1" si="133"/>
        <v>28</v>
      </c>
      <c r="B258" s="21" t="str">
        <f t="shared" ca="1" si="128"/>
        <v>DB</v>
      </c>
      <c r="C258" s="7" t="str">
        <f t="shared" ca="1" si="164"/>
        <v/>
      </c>
      <c r="D258" s="34">
        <f t="shared" ca="1" si="165"/>
        <v>0</v>
      </c>
      <c r="E258" s="7" t="str">
        <f t="shared" si="166"/>
        <v/>
      </c>
      <c r="F258" s="33" t="str">
        <f t="shared" ca="1" si="129"/>
        <v>B</v>
      </c>
      <c r="G258" s="21">
        <f ca="1">COUNTIF($F$5:$F258,G$4)</f>
        <v>124</v>
      </c>
      <c r="H258" s="21">
        <f ca="1">COUNTIF($F$5:$F258,H$4)</f>
        <v>130</v>
      </c>
      <c r="I258" s="112">
        <f t="shared" ca="1" si="139"/>
        <v>3</v>
      </c>
      <c r="J258" s="112">
        <f t="shared" ca="1" si="140"/>
        <v>0</v>
      </c>
      <c r="K258" s="114" t="str">
        <f ca="1">IF($A258&lt;&gt;"",IF(AND(K257="PB",I258&gt;=$W$2),"Bet",IF(K257&lt;&gt;"",K257,IF(AND(I258=0,MAX(I$5:$I257)&gt;=$W$1),"PB",""))),"")</f>
        <v/>
      </c>
      <c r="L258" s="114" t="str">
        <f ca="1">IF($A258&lt;&gt;"",IF(AND(L257="PB",J258&gt;=$W$2),"Bet",IF(L257&lt;&gt;"",L257,IF(AND(J258=0,MAX(J$5:$J257)&gt;=$W$1),"PB",""))),"")</f>
        <v/>
      </c>
      <c r="M258" s="41">
        <f t="shared" ca="1" si="145"/>
        <v>1</v>
      </c>
      <c r="N258" s="34">
        <f t="shared" ca="1" si="161"/>
        <v>1</v>
      </c>
      <c r="O258" s="43" t="str">
        <f t="shared" ca="1" si="146"/>
        <v/>
      </c>
      <c r="P258" s="43" t="str">
        <f t="shared" ca="1" si="147"/>
        <v/>
      </c>
      <c r="Q258" s="21">
        <f t="shared" ca="1" si="148"/>
        <v>0</v>
      </c>
      <c r="R258" s="66">
        <f t="shared" ca="1" si="149"/>
        <v>0</v>
      </c>
      <c r="S258" s="33" t="str">
        <f t="shared" ca="1" si="130"/>
        <v>E</v>
      </c>
      <c r="T258" s="21">
        <f ca="1">COUNTIF($S$5:$S258,T$4)</f>
        <v>136</v>
      </c>
      <c r="U258" s="21">
        <f ca="1">COUNTIF($S$5:$S258,U$4)</f>
        <v>118</v>
      </c>
      <c r="V258" s="112">
        <f t="shared" ca="1" si="141"/>
        <v>0</v>
      </c>
      <c r="W258" s="112">
        <f t="shared" ca="1" si="142"/>
        <v>1</v>
      </c>
      <c r="X258" s="114" t="str">
        <f ca="1">IF($A258&lt;&gt;"",IF(AND(X257="PB",V258&gt;=$W$2),"Bet",IF(X257&lt;&gt;"",X257,IF(AND(V258=0,MAX($V$5:V257)&gt;=$W$1),"PB",""))),"")</f>
        <v/>
      </c>
      <c r="Y258" s="114" t="str">
        <f ca="1">IF($A258&lt;&gt;"",IF(AND(Y257="PB",W258&gt;=$W$2),"Bet",IF(Y257&lt;&gt;"",Y257,IF(AND(W258=0,MAX($W$5:W257)&gt;=$W$1),"PB",""))),"")</f>
        <v/>
      </c>
      <c r="Z258" s="41">
        <f t="shared" ca="1" si="150"/>
        <v>1</v>
      </c>
      <c r="AA258" s="34">
        <f t="shared" ca="1" si="162"/>
        <v>1</v>
      </c>
      <c r="AB258" s="43" t="str">
        <f t="shared" ca="1" si="151"/>
        <v/>
      </c>
      <c r="AC258" s="43" t="str">
        <f t="shared" ca="1" si="152"/>
        <v/>
      </c>
      <c r="AD258" s="21">
        <f t="shared" ca="1" si="153"/>
        <v>0</v>
      </c>
      <c r="AE258" s="66">
        <f t="shared" ca="1" si="154"/>
        <v>0</v>
      </c>
      <c r="AF258" s="33" t="str">
        <f t="shared" ca="1" si="131"/>
        <v>H</v>
      </c>
      <c r="AG258" s="21">
        <f ca="1">COUNTIF($AF$5:$AF258,AG$4)</f>
        <v>121</v>
      </c>
      <c r="AH258" s="21">
        <f ca="1">COUNTIF($AF$5:$AF258,AH$4)</f>
        <v>133</v>
      </c>
      <c r="AI258" s="112">
        <f t="shared" ca="1" si="143"/>
        <v>0</v>
      </c>
      <c r="AJ258" s="112">
        <f t="shared" ca="1" si="144"/>
        <v>3</v>
      </c>
      <c r="AK258" s="114" t="str">
        <f ca="1">IF($A258&lt;&gt;"",IF(AND(AK257="PB",AI258&gt;=$W$2),"Bet",IF(AK257&lt;&gt;"",AK257,IF(AND(AI258=0,MAX($AI$5:AI257)&gt;=$W$1),"PB",""))),"")</f>
        <v/>
      </c>
      <c r="AL258" s="114" t="str">
        <f ca="1">IF($A258&lt;&gt;"",IF(AND(AL257="PB",AJ258&gt;=$W$2),"Bet",IF(AL257&lt;&gt;"",AL257,IF(AND(AJ258=0,MAX($AJ$5:AJ257)&gt;=$W$1),"PB",""))),"")</f>
        <v/>
      </c>
      <c r="AM258" s="41">
        <f t="shared" ca="1" si="155"/>
        <v>1</v>
      </c>
      <c r="AN258" s="34">
        <f t="shared" ca="1" si="163"/>
        <v>1</v>
      </c>
      <c r="AO258" s="43" t="str">
        <f t="shared" ca="1" si="156"/>
        <v/>
      </c>
      <c r="AP258" s="43" t="str">
        <f t="shared" ca="1" si="157"/>
        <v/>
      </c>
      <c r="AQ258" s="21">
        <f t="shared" ca="1" si="158"/>
        <v>0</v>
      </c>
      <c r="AR258" s="66">
        <f t="shared" ca="1" si="159"/>
        <v>0</v>
      </c>
      <c r="AS258" s="89">
        <f t="shared" ca="1" si="132"/>
        <v>0</v>
      </c>
      <c r="AT258" s="34">
        <f t="shared" ca="1" si="160"/>
        <v>1</v>
      </c>
      <c r="AU258" s="24">
        <f t="shared" ca="1" si="134"/>
        <v>0</v>
      </c>
      <c r="AV258" s="17">
        <f t="shared" ca="1" si="135"/>
        <v>0</v>
      </c>
      <c r="AW258" s="44">
        <f t="shared" ca="1" si="136"/>
        <v>0</v>
      </c>
      <c r="AX258" s="15">
        <f t="shared" ca="1" si="137"/>
        <v>0</v>
      </c>
      <c r="AY258" s="44">
        <f t="shared" ca="1" si="167"/>
        <v>0</v>
      </c>
      <c r="AZ258" s="40"/>
      <c r="BA258" s="40"/>
      <c r="BB258" s="40"/>
      <c r="BC258" s="40"/>
      <c r="BD258" s="40"/>
      <c r="BE258" s="40"/>
      <c r="BF258" s="40"/>
      <c r="BG258" s="40"/>
      <c r="BH258" s="40"/>
      <c r="BI258" s="40"/>
      <c r="BJ258" s="40"/>
      <c r="BK258" s="40"/>
      <c r="BL258" s="40"/>
      <c r="BM258" s="40"/>
      <c r="BN258" s="40"/>
      <c r="BO258" s="40"/>
      <c r="BP258" s="40"/>
      <c r="BQ258" s="40"/>
      <c r="BR258" s="40"/>
      <c r="BS258" s="40"/>
      <c r="BT258" s="40"/>
      <c r="BU258" s="40"/>
      <c r="BV258" s="40"/>
      <c r="BW258" s="40"/>
      <c r="BX258" s="40"/>
      <c r="BY258" s="40"/>
      <c r="BZ258" s="40"/>
      <c r="CA258" s="40"/>
      <c r="CB258" s="40"/>
      <c r="CC258" s="40"/>
      <c r="CD258" s="40"/>
      <c r="CE258" s="40"/>
      <c r="CF258" s="40"/>
      <c r="CG258" s="40"/>
      <c r="CH258" s="40"/>
      <c r="CI258" s="40"/>
      <c r="CJ258" s="40"/>
      <c r="CK258" s="40"/>
      <c r="CL258" s="40"/>
      <c r="CM258" s="40"/>
      <c r="CN258" s="40"/>
      <c r="CO258" s="40"/>
      <c r="CP258" s="40"/>
      <c r="CQ258" s="40"/>
      <c r="CR258" s="40"/>
      <c r="CS258" s="40"/>
      <c r="CT258" s="40"/>
      <c r="CU258" s="40"/>
      <c r="CV258" s="40"/>
      <c r="CW258" s="40"/>
      <c r="CX258" s="40"/>
      <c r="CY258" s="40"/>
      <c r="CZ258" s="40"/>
      <c r="DA258" s="40"/>
      <c r="DB258" s="40"/>
      <c r="DC258" s="40"/>
      <c r="DD258" s="40"/>
      <c r="DE258" s="40"/>
      <c r="DF258" s="40"/>
      <c r="DG258" s="40"/>
      <c r="DH258" s="40"/>
      <c r="DI258" s="40"/>
      <c r="DJ258" s="40"/>
      <c r="DK258" s="40"/>
      <c r="DL258" s="40"/>
      <c r="DM258" s="40"/>
      <c r="DN258" s="40"/>
      <c r="DO258" s="40"/>
      <c r="DP258" s="40"/>
      <c r="DQ258" s="40"/>
      <c r="DR258" s="40"/>
      <c r="DS258" s="40"/>
      <c r="DT258" s="40"/>
      <c r="DU258" s="40"/>
      <c r="DV258" s="50" t="e">
        <f>IF(#REF!&lt;&gt;"",#REF!&amp;",","")</f>
        <v>#REF!</v>
      </c>
      <c r="DW258" s="50" t="e">
        <f>IF(#REF!&lt;&gt;"",#REF!&amp;",","")</f>
        <v>#REF!</v>
      </c>
      <c r="DX258" s="50" t="e">
        <f>IF(#REF!&lt;&gt;"",#REF!&amp;",","")</f>
        <v>#REF!</v>
      </c>
      <c r="DY258" s="50" t="e">
        <f>IF(#REF!="","",CONCATENATE(#REF!,","))</f>
        <v>#REF!</v>
      </c>
      <c r="DZ258" s="50" t="e">
        <f>IF(#REF!="","",CONCATENATE(#REF!,","))</f>
        <v>#REF!</v>
      </c>
      <c r="EA258" s="50" t="e">
        <f>IF(#REF!="","",CONCATENATE(#REF!,","))</f>
        <v>#REF!</v>
      </c>
      <c r="EB258" s="52" t="e">
        <f>IF(#REF!&lt;&gt;"",#REF!&amp;",","")</f>
        <v>#REF!</v>
      </c>
      <c r="EC258" s="52" t="e">
        <f>IF(#REF!&lt;&gt;"",#REF!&amp;",","")</f>
        <v>#REF!</v>
      </c>
      <c r="ED258" s="52" t="e">
        <f>IF(#REF!&lt;&gt;"",#REF!&amp;",","")</f>
        <v>#REF!</v>
      </c>
      <c r="EE258" s="52" t="e">
        <f>IF(#REF!="","",CONCATENATE(#REF!,","))</f>
        <v>#REF!</v>
      </c>
      <c r="EF258" s="52" t="e">
        <f>IF(#REF!="","",CONCATENATE(#REF!,","))</f>
        <v>#REF!</v>
      </c>
      <c r="EG258" s="52" t="e">
        <f>IF(#REF!="","",CONCATENATE(#REF!,","))</f>
        <v>#REF!</v>
      </c>
      <c r="EK258" s="36"/>
      <c r="EW258" s="88">
        <f t="shared" ca="1" si="138"/>
        <v>26</v>
      </c>
    </row>
    <row r="259" spans="1:153" ht="15">
      <c r="A259" s="88">
        <f t="shared" ca="1" si="133"/>
        <v>6</v>
      </c>
      <c r="B259" s="21" t="str">
        <f t="shared" ca="1" si="128"/>
        <v>DB</v>
      </c>
      <c r="C259" s="7" t="str">
        <f t="shared" ca="1" si="164"/>
        <v/>
      </c>
      <c r="D259" s="34">
        <f t="shared" ca="1" si="165"/>
        <v>0</v>
      </c>
      <c r="E259" s="7" t="str">
        <f t="shared" si="166"/>
        <v/>
      </c>
      <c r="F259" s="33" t="str">
        <f t="shared" ca="1" si="129"/>
        <v>B</v>
      </c>
      <c r="G259" s="21">
        <f ca="1">COUNTIF($F$5:$F259,G$4)</f>
        <v>124</v>
      </c>
      <c r="H259" s="21">
        <f ca="1">COUNTIF($F$5:$F259,H$4)</f>
        <v>131</v>
      </c>
      <c r="I259" s="112">
        <f t="shared" ca="1" si="139"/>
        <v>4</v>
      </c>
      <c r="J259" s="112">
        <f t="shared" ca="1" si="140"/>
        <v>0</v>
      </c>
      <c r="K259" s="114" t="str">
        <f ca="1">IF($A259&lt;&gt;"",IF(AND(K258="PB",I259&gt;=$W$2),"Bet",IF(K258&lt;&gt;"",K258,IF(AND(I259=0,MAX(I$5:$I258)&gt;=$W$1),"PB",""))),"")</f>
        <v/>
      </c>
      <c r="L259" s="114" t="str">
        <f ca="1">IF($A259&lt;&gt;"",IF(AND(L258="PB",J259&gt;=$W$2),"Bet",IF(L258&lt;&gt;"",L258,IF(AND(J259=0,MAX(J$5:$J258)&gt;=$W$1),"PB",""))),"")</f>
        <v/>
      </c>
      <c r="M259" s="41">
        <f t="shared" ca="1" si="145"/>
        <v>1</v>
      </c>
      <c r="N259" s="34">
        <f t="shared" ca="1" si="161"/>
        <v>1</v>
      </c>
      <c r="O259" s="43" t="str">
        <f t="shared" ca="1" si="146"/>
        <v/>
      </c>
      <c r="P259" s="43" t="str">
        <f t="shared" ca="1" si="147"/>
        <v/>
      </c>
      <c r="Q259" s="21">
        <f t="shared" ca="1" si="148"/>
        <v>0</v>
      </c>
      <c r="R259" s="66">
        <f t="shared" ca="1" si="149"/>
        <v>0</v>
      </c>
      <c r="S259" s="33" t="str">
        <f t="shared" ca="1" si="130"/>
        <v>E</v>
      </c>
      <c r="T259" s="21">
        <f ca="1">COUNTIF($S$5:$S259,T$4)</f>
        <v>137</v>
      </c>
      <c r="U259" s="21">
        <f ca="1">COUNTIF($S$5:$S259,U$4)</f>
        <v>118</v>
      </c>
      <c r="V259" s="112">
        <f t="shared" ca="1" si="141"/>
        <v>0</v>
      </c>
      <c r="W259" s="112">
        <f t="shared" ca="1" si="142"/>
        <v>2</v>
      </c>
      <c r="X259" s="114" t="str">
        <f ca="1">IF($A259&lt;&gt;"",IF(AND(X258="PB",V259&gt;=$W$2),"Bet",IF(X258&lt;&gt;"",X258,IF(AND(V259=0,MAX($V$5:V258)&gt;=$W$1),"PB",""))),"")</f>
        <v/>
      </c>
      <c r="Y259" s="114" t="str">
        <f ca="1">IF($A259&lt;&gt;"",IF(AND(Y258="PB",W259&gt;=$W$2),"Bet",IF(Y258&lt;&gt;"",Y258,IF(AND(W259=0,MAX($W$5:W258)&gt;=$W$1),"PB",""))),"")</f>
        <v/>
      </c>
      <c r="Z259" s="41">
        <f t="shared" ca="1" si="150"/>
        <v>1</v>
      </c>
      <c r="AA259" s="34">
        <f t="shared" ca="1" si="162"/>
        <v>1</v>
      </c>
      <c r="AB259" s="43" t="str">
        <f t="shared" ca="1" si="151"/>
        <v/>
      </c>
      <c r="AC259" s="43" t="str">
        <f t="shared" ca="1" si="152"/>
        <v/>
      </c>
      <c r="AD259" s="21">
        <f t="shared" ca="1" si="153"/>
        <v>0</v>
      </c>
      <c r="AE259" s="66">
        <f t="shared" ca="1" si="154"/>
        <v>0</v>
      </c>
      <c r="AF259" s="33" t="str">
        <f t="shared" ca="1" si="131"/>
        <v>L</v>
      </c>
      <c r="AG259" s="21">
        <f ca="1">COUNTIF($AF$5:$AF259,AG$4)</f>
        <v>121</v>
      </c>
      <c r="AH259" s="21">
        <f ca="1">COUNTIF($AF$5:$AF259,AH$4)</f>
        <v>134</v>
      </c>
      <c r="AI259" s="112">
        <f t="shared" ca="1" si="143"/>
        <v>1</v>
      </c>
      <c r="AJ259" s="112">
        <f t="shared" ca="1" si="144"/>
        <v>0</v>
      </c>
      <c r="AK259" s="114" t="str">
        <f ca="1">IF($A259&lt;&gt;"",IF(AND(AK258="PB",AI259&gt;=$W$2),"Bet",IF(AK258&lt;&gt;"",AK258,IF(AND(AI259=0,MAX($AI$5:AI258)&gt;=$W$1),"PB",""))),"")</f>
        <v/>
      </c>
      <c r="AL259" s="114" t="str">
        <f ca="1">IF($A259&lt;&gt;"",IF(AND(AL258="PB",AJ259&gt;=$W$2),"Bet",IF(AL258&lt;&gt;"",AL258,IF(AND(AJ259=0,MAX($AJ$5:AJ258)&gt;=$W$1),"PB",""))),"")</f>
        <v/>
      </c>
      <c r="AM259" s="41">
        <f t="shared" ca="1" si="155"/>
        <v>1</v>
      </c>
      <c r="AN259" s="34">
        <f t="shared" ca="1" si="163"/>
        <v>1</v>
      </c>
      <c r="AO259" s="43" t="str">
        <f t="shared" ca="1" si="156"/>
        <v/>
      </c>
      <c r="AP259" s="43" t="str">
        <f t="shared" ca="1" si="157"/>
        <v/>
      </c>
      <c r="AQ259" s="21">
        <f t="shared" ca="1" si="158"/>
        <v>0</v>
      </c>
      <c r="AR259" s="66">
        <f t="shared" ca="1" si="159"/>
        <v>0</v>
      </c>
      <c r="AS259" s="89">
        <f t="shared" ca="1" si="132"/>
        <v>0</v>
      </c>
      <c r="AT259" s="34">
        <f t="shared" ca="1" si="160"/>
        <v>1</v>
      </c>
      <c r="AU259" s="24">
        <f t="shared" ca="1" si="134"/>
        <v>0</v>
      </c>
      <c r="AV259" s="17">
        <f t="shared" ca="1" si="135"/>
        <v>0</v>
      </c>
      <c r="AW259" s="44">
        <f t="shared" ca="1" si="136"/>
        <v>0</v>
      </c>
      <c r="AX259" s="15">
        <f t="shared" ca="1" si="137"/>
        <v>0</v>
      </c>
      <c r="AY259" s="44">
        <f t="shared" ca="1" si="167"/>
        <v>0</v>
      </c>
      <c r="AZ259" s="40"/>
      <c r="BA259" s="40"/>
      <c r="BB259" s="40"/>
      <c r="BC259" s="40"/>
      <c r="BD259" s="40"/>
      <c r="BE259" s="40"/>
      <c r="BF259" s="40"/>
      <c r="BG259" s="40"/>
      <c r="BH259" s="40"/>
      <c r="BI259" s="40"/>
      <c r="BJ259" s="40"/>
      <c r="BK259" s="40"/>
      <c r="BL259" s="40"/>
      <c r="BM259" s="40"/>
      <c r="BN259" s="40"/>
      <c r="BO259" s="40"/>
      <c r="BP259" s="40"/>
      <c r="BQ259" s="40"/>
      <c r="BR259" s="40"/>
      <c r="BS259" s="40"/>
      <c r="BT259" s="40"/>
      <c r="BU259" s="40"/>
      <c r="BV259" s="40"/>
      <c r="BW259" s="40"/>
      <c r="BX259" s="40"/>
      <c r="BY259" s="40"/>
      <c r="BZ259" s="40"/>
      <c r="CA259" s="40"/>
      <c r="CB259" s="40"/>
      <c r="CC259" s="40"/>
      <c r="CD259" s="40"/>
      <c r="CE259" s="40"/>
      <c r="CF259" s="40"/>
      <c r="CG259" s="40"/>
      <c r="CH259" s="40"/>
      <c r="CI259" s="40"/>
      <c r="CJ259" s="40"/>
      <c r="CK259" s="40"/>
      <c r="CL259" s="40"/>
      <c r="CM259" s="40"/>
      <c r="CN259" s="40"/>
      <c r="CO259" s="40"/>
      <c r="CP259" s="40"/>
      <c r="CQ259" s="40"/>
      <c r="CR259" s="40"/>
      <c r="CS259" s="40"/>
      <c r="CT259" s="40"/>
      <c r="CU259" s="40"/>
      <c r="CV259" s="40"/>
      <c r="CW259" s="40"/>
      <c r="CX259" s="40"/>
      <c r="CY259" s="40"/>
      <c r="CZ259" s="40"/>
      <c r="DA259" s="40"/>
      <c r="DB259" s="40"/>
      <c r="DC259" s="40"/>
      <c r="DD259" s="40"/>
      <c r="DE259" s="40"/>
      <c r="DF259" s="40"/>
      <c r="DG259" s="40"/>
      <c r="DH259" s="40"/>
      <c r="DI259" s="40"/>
      <c r="DJ259" s="40"/>
      <c r="DK259" s="40"/>
      <c r="DL259" s="40"/>
      <c r="DM259" s="40"/>
      <c r="DN259" s="40"/>
      <c r="DO259" s="40"/>
      <c r="DP259" s="40"/>
      <c r="DQ259" s="40"/>
      <c r="DR259" s="40"/>
      <c r="DS259" s="40"/>
      <c r="DT259" s="40"/>
      <c r="DU259" s="40"/>
      <c r="DV259" s="50" t="e">
        <f>IF(#REF!&lt;&gt;"",#REF!&amp;",","")</f>
        <v>#REF!</v>
      </c>
      <c r="DW259" s="50" t="e">
        <f>IF(#REF!&lt;&gt;"",#REF!&amp;",","")</f>
        <v>#REF!</v>
      </c>
      <c r="DX259" s="50" t="e">
        <f>IF(#REF!&lt;&gt;"",#REF!&amp;",","")</f>
        <v>#REF!</v>
      </c>
      <c r="DY259" s="50" t="e">
        <f>IF(#REF!="","",CONCATENATE(#REF!,","))</f>
        <v>#REF!</v>
      </c>
      <c r="DZ259" s="50" t="e">
        <f>IF(#REF!="","",CONCATENATE(#REF!,","))</f>
        <v>#REF!</v>
      </c>
      <c r="EA259" s="50" t="e">
        <f>IF(#REF!="","",CONCATENATE(#REF!,","))</f>
        <v>#REF!</v>
      </c>
      <c r="EB259" s="52" t="e">
        <f>IF(#REF!&lt;&gt;"",#REF!&amp;",","")</f>
        <v>#REF!</v>
      </c>
      <c r="EC259" s="52" t="e">
        <f>IF(#REF!&lt;&gt;"",#REF!&amp;",","")</f>
        <v>#REF!</v>
      </c>
      <c r="ED259" s="52" t="e">
        <f>IF(#REF!&lt;&gt;"",#REF!&amp;",","")</f>
        <v>#REF!</v>
      </c>
      <c r="EE259" s="52" t="e">
        <f>IF(#REF!="","",CONCATENATE(#REF!,","))</f>
        <v>#REF!</v>
      </c>
      <c r="EF259" s="52" t="e">
        <f>IF(#REF!="","",CONCATENATE(#REF!,","))</f>
        <v>#REF!</v>
      </c>
      <c r="EG259" s="52" t="e">
        <f>IF(#REF!="","",CONCATENATE(#REF!,","))</f>
        <v>#REF!</v>
      </c>
      <c r="EK259" s="36"/>
      <c r="EW259" s="88">
        <f t="shared" ca="1" si="138"/>
        <v>11</v>
      </c>
    </row>
    <row r="260" spans="1:153" ht="15">
      <c r="A260" s="88">
        <f t="shared" ca="1" si="133"/>
        <v>7</v>
      </c>
      <c r="B260" s="21" t="str">
        <f t="shared" ca="1" si="128"/>
        <v>DB</v>
      </c>
      <c r="C260" s="7" t="str">
        <f t="shared" ca="1" si="164"/>
        <v/>
      </c>
      <c r="D260" s="34">
        <f t="shared" ca="1" si="165"/>
        <v>0</v>
      </c>
      <c r="E260" s="7" t="str">
        <f t="shared" si="166"/>
        <v/>
      </c>
      <c r="F260" s="33" t="str">
        <f t="shared" ca="1" si="129"/>
        <v>R</v>
      </c>
      <c r="G260" s="21">
        <f ca="1">COUNTIF($F$5:$F260,G$4)</f>
        <v>125</v>
      </c>
      <c r="H260" s="21">
        <f ca="1">COUNTIF($F$5:$F260,H$4)</f>
        <v>131</v>
      </c>
      <c r="I260" s="112">
        <f t="shared" ca="1" si="139"/>
        <v>0</v>
      </c>
      <c r="J260" s="112">
        <f t="shared" ca="1" si="140"/>
        <v>1</v>
      </c>
      <c r="K260" s="114" t="str">
        <f ca="1">IF($A260&lt;&gt;"",IF(AND(K259="PB",I260&gt;=$W$2),"Bet",IF(K259&lt;&gt;"",K259,IF(AND(I260=0,MAX(I$5:$I259)&gt;=$W$1),"PB",""))),"")</f>
        <v/>
      </c>
      <c r="L260" s="114" t="str">
        <f ca="1">IF($A260&lt;&gt;"",IF(AND(L259="PB",J260&gt;=$W$2),"Bet",IF(L259&lt;&gt;"",L259,IF(AND(J260=0,MAX(J$5:$J259)&gt;=$W$1),"PB",""))),"")</f>
        <v/>
      </c>
      <c r="M260" s="41">
        <f t="shared" ca="1" si="145"/>
        <v>1</v>
      </c>
      <c r="N260" s="34">
        <f t="shared" ca="1" si="161"/>
        <v>1</v>
      </c>
      <c r="O260" s="43" t="str">
        <f t="shared" ca="1" si="146"/>
        <v/>
      </c>
      <c r="P260" s="43" t="str">
        <f t="shared" ca="1" si="147"/>
        <v/>
      </c>
      <c r="Q260" s="21">
        <f t="shared" ca="1" si="148"/>
        <v>0</v>
      </c>
      <c r="R260" s="66">
        <f t="shared" ca="1" si="149"/>
        <v>0</v>
      </c>
      <c r="S260" s="33" t="str">
        <f t="shared" ca="1" si="130"/>
        <v>O</v>
      </c>
      <c r="T260" s="21">
        <f ca="1">COUNTIF($S$5:$S260,T$4)</f>
        <v>137</v>
      </c>
      <c r="U260" s="21">
        <f ca="1">COUNTIF($S$5:$S260,U$4)</f>
        <v>119</v>
      </c>
      <c r="V260" s="112">
        <f t="shared" ca="1" si="141"/>
        <v>1</v>
      </c>
      <c r="W260" s="112">
        <f t="shared" ca="1" si="142"/>
        <v>0</v>
      </c>
      <c r="X260" s="114" t="str">
        <f ca="1">IF($A260&lt;&gt;"",IF(AND(X259="PB",V260&gt;=$W$2),"Bet",IF(X259&lt;&gt;"",X259,IF(AND(V260=0,MAX($V$5:V259)&gt;=$W$1),"PB",""))),"")</f>
        <v/>
      </c>
      <c r="Y260" s="114" t="str">
        <f ca="1">IF($A260&lt;&gt;"",IF(AND(Y259="PB",W260&gt;=$W$2),"Bet",IF(Y259&lt;&gt;"",Y259,IF(AND(W260=0,MAX($W$5:W259)&gt;=$W$1),"PB",""))),"")</f>
        <v/>
      </c>
      <c r="Z260" s="41">
        <f t="shared" ca="1" si="150"/>
        <v>1</v>
      </c>
      <c r="AA260" s="34">
        <f t="shared" ca="1" si="162"/>
        <v>1</v>
      </c>
      <c r="AB260" s="43" t="str">
        <f t="shared" ca="1" si="151"/>
        <v/>
      </c>
      <c r="AC260" s="43" t="str">
        <f t="shared" ca="1" si="152"/>
        <v/>
      </c>
      <c r="AD260" s="21">
        <f t="shared" ca="1" si="153"/>
        <v>0</v>
      </c>
      <c r="AE260" s="66">
        <f t="shared" ca="1" si="154"/>
        <v>0</v>
      </c>
      <c r="AF260" s="33" t="str">
        <f t="shared" ca="1" si="131"/>
        <v>L</v>
      </c>
      <c r="AG260" s="21">
        <f ca="1">COUNTIF($AF$5:$AF260,AG$4)</f>
        <v>121</v>
      </c>
      <c r="AH260" s="21">
        <f ca="1">COUNTIF($AF$5:$AF260,AH$4)</f>
        <v>135</v>
      </c>
      <c r="AI260" s="112">
        <f t="shared" ca="1" si="143"/>
        <v>2</v>
      </c>
      <c r="AJ260" s="112">
        <f t="shared" ca="1" si="144"/>
        <v>0</v>
      </c>
      <c r="AK260" s="114" t="str">
        <f ca="1">IF($A260&lt;&gt;"",IF(AND(AK259="PB",AI260&gt;=$W$2),"Bet",IF(AK259&lt;&gt;"",AK259,IF(AND(AI260=0,MAX($AI$5:AI259)&gt;=$W$1),"PB",""))),"")</f>
        <v/>
      </c>
      <c r="AL260" s="114" t="str">
        <f ca="1">IF($A260&lt;&gt;"",IF(AND(AL259="PB",AJ260&gt;=$W$2),"Bet",IF(AL259&lt;&gt;"",AL259,IF(AND(AJ260=0,MAX($AJ$5:AJ259)&gt;=$W$1),"PB",""))),"")</f>
        <v/>
      </c>
      <c r="AM260" s="41">
        <f t="shared" ca="1" si="155"/>
        <v>1</v>
      </c>
      <c r="AN260" s="34">
        <f t="shared" ca="1" si="163"/>
        <v>1</v>
      </c>
      <c r="AO260" s="43" t="str">
        <f t="shared" ca="1" si="156"/>
        <v/>
      </c>
      <c r="AP260" s="43" t="str">
        <f t="shared" ca="1" si="157"/>
        <v/>
      </c>
      <c r="AQ260" s="21">
        <f t="shared" ca="1" si="158"/>
        <v>0</v>
      </c>
      <c r="AR260" s="66">
        <f t="shared" ca="1" si="159"/>
        <v>0</v>
      </c>
      <c r="AS260" s="89">
        <f t="shared" ca="1" si="132"/>
        <v>0</v>
      </c>
      <c r="AT260" s="34">
        <f t="shared" ca="1" si="160"/>
        <v>1</v>
      </c>
      <c r="AU260" s="24">
        <f t="shared" ca="1" si="134"/>
        <v>0</v>
      </c>
      <c r="AV260" s="17">
        <f t="shared" ca="1" si="135"/>
        <v>0</v>
      </c>
      <c r="AW260" s="44">
        <f t="shared" ca="1" si="136"/>
        <v>0</v>
      </c>
      <c r="AX260" s="15">
        <f t="shared" ca="1" si="137"/>
        <v>0</v>
      </c>
      <c r="AY260" s="44">
        <f t="shared" ca="1" si="167"/>
        <v>0</v>
      </c>
      <c r="AZ260" s="40"/>
      <c r="BA260" s="40"/>
      <c r="BB260" s="40"/>
      <c r="BC260" s="40"/>
      <c r="BD260" s="40"/>
      <c r="BE260" s="40"/>
      <c r="BF260" s="40"/>
      <c r="BG260" s="40"/>
      <c r="BH260" s="40"/>
      <c r="BI260" s="40"/>
      <c r="BJ260" s="40"/>
      <c r="BK260" s="40"/>
      <c r="BL260" s="40"/>
      <c r="BM260" s="40"/>
      <c r="BN260" s="40"/>
      <c r="BO260" s="40"/>
      <c r="BP260" s="40"/>
      <c r="BQ260" s="40"/>
      <c r="BR260" s="40"/>
      <c r="BS260" s="40"/>
      <c r="BT260" s="40"/>
      <c r="BU260" s="40"/>
      <c r="BV260" s="40"/>
      <c r="BW260" s="40"/>
      <c r="BX260" s="40"/>
      <c r="BY260" s="40"/>
      <c r="BZ260" s="40"/>
      <c r="CA260" s="40"/>
      <c r="CB260" s="40"/>
      <c r="CC260" s="40"/>
      <c r="CD260" s="40"/>
      <c r="CE260" s="40"/>
      <c r="CF260" s="40"/>
      <c r="CG260" s="40"/>
      <c r="CH260" s="40"/>
      <c r="CI260" s="40"/>
      <c r="CJ260" s="40"/>
      <c r="CK260" s="40"/>
      <c r="CL260" s="40"/>
      <c r="CM260" s="40"/>
      <c r="CN260" s="40"/>
      <c r="CO260" s="40"/>
      <c r="CP260" s="40"/>
      <c r="CQ260" s="40"/>
      <c r="CR260" s="40"/>
      <c r="CS260" s="40"/>
      <c r="CT260" s="40"/>
      <c r="CU260" s="40"/>
      <c r="CV260" s="40"/>
      <c r="CW260" s="40"/>
      <c r="CX260" s="40"/>
      <c r="CY260" s="40"/>
      <c r="CZ260" s="40"/>
      <c r="DA260" s="40"/>
      <c r="DB260" s="40"/>
      <c r="DC260" s="40"/>
      <c r="DD260" s="40"/>
      <c r="DE260" s="40"/>
      <c r="DF260" s="40"/>
      <c r="DG260" s="40"/>
      <c r="DH260" s="40"/>
      <c r="DI260" s="40"/>
      <c r="DJ260" s="40"/>
      <c r="DK260" s="40"/>
      <c r="DL260" s="40"/>
      <c r="DM260" s="40"/>
      <c r="DN260" s="40"/>
      <c r="DO260" s="40"/>
      <c r="DP260" s="40"/>
      <c r="DQ260" s="40"/>
      <c r="DR260" s="40"/>
      <c r="DS260" s="40"/>
      <c r="DT260" s="40"/>
      <c r="DU260" s="40"/>
      <c r="DV260" s="50" t="e">
        <f>IF(#REF!&lt;&gt;"",#REF!&amp;",","")</f>
        <v>#REF!</v>
      </c>
      <c r="DW260" s="50" t="e">
        <f>IF(#REF!&lt;&gt;"",#REF!&amp;",","")</f>
        <v>#REF!</v>
      </c>
      <c r="DX260" s="50" t="e">
        <f>IF(#REF!&lt;&gt;"",#REF!&amp;",","")</f>
        <v>#REF!</v>
      </c>
      <c r="DY260" s="50" t="e">
        <f>IF(#REF!="","",CONCATENATE(#REF!,","))</f>
        <v>#REF!</v>
      </c>
      <c r="DZ260" s="50" t="e">
        <f>IF(#REF!="","",CONCATENATE(#REF!,","))</f>
        <v>#REF!</v>
      </c>
      <c r="EA260" s="50" t="e">
        <f>IF(#REF!="","",CONCATENATE(#REF!,","))</f>
        <v>#REF!</v>
      </c>
      <c r="EB260" s="52" t="e">
        <f>IF(#REF!&lt;&gt;"",#REF!&amp;",","")</f>
        <v>#REF!</v>
      </c>
      <c r="EC260" s="52" t="e">
        <f>IF(#REF!&lt;&gt;"",#REF!&amp;",","")</f>
        <v>#REF!</v>
      </c>
      <c r="ED260" s="52" t="e">
        <f>IF(#REF!&lt;&gt;"",#REF!&amp;",","")</f>
        <v>#REF!</v>
      </c>
      <c r="EE260" s="52" t="e">
        <f>IF(#REF!="","",CONCATENATE(#REF!,","))</f>
        <v>#REF!</v>
      </c>
      <c r="EF260" s="52" t="e">
        <f>IF(#REF!="","",CONCATENATE(#REF!,","))</f>
        <v>#REF!</v>
      </c>
      <c r="EG260" s="52" t="e">
        <f>IF(#REF!="","",CONCATENATE(#REF!,","))</f>
        <v>#REF!</v>
      </c>
      <c r="EK260" s="36"/>
      <c r="EW260" s="88">
        <f t="shared" ca="1" si="138"/>
        <v>7</v>
      </c>
    </row>
    <row r="261" spans="1:153" ht="15">
      <c r="A261" s="88">
        <f t="shared" ca="1" si="133"/>
        <v>28</v>
      </c>
      <c r="B261" s="21" t="str">
        <f t="shared" ref="B261:B324" ca="1" si="168">IF(A261="","",IF(COUNTBLANK(AZ262:CJ262)=37,"DB",AZ262&amp;BA262&amp;BB262&amp;BC262&amp;BD262&amp;BE262&amp;BF262&amp;BG262&amp;BH262&amp;BI262&amp;BJ262&amp;BK262&amp;BL262&amp;BM262&amp;BN262&amp;BO262&amp;BP262&amp;BQ262&amp;BR262&amp;BS262&amp;BT262&amp;BU262&amp;BV262&amp;BW262&amp;BX262&amp;BY262&amp;BZ262&amp;CA262&amp;CB262&amp;CC262&amp;CD262&amp;CE262&amp;CF262&amp;CG262&amp;CH262&amp;CI262&amp;CJ262))</f>
        <v>DB</v>
      </c>
      <c r="C261" s="7" t="str">
        <f t="shared" ca="1" si="164"/>
        <v/>
      </c>
      <c r="D261" s="34">
        <f t="shared" ca="1" si="165"/>
        <v>0</v>
      </c>
      <c r="E261" s="7" t="str">
        <f t="shared" si="166"/>
        <v/>
      </c>
      <c r="F261" s="33" t="str">
        <f t="shared" ref="F261:F324" ca="1" si="169">VLOOKUP($A261,$EJ$31:$ES$70,6,0)</f>
        <v>B</v>
      </c>
      <c r="G261" s="21">
        <f ca="1">COUNTIF($F$5:$F261,G$4)</f>
        <v>125</v>
      </c>
      <c r="H261" s="21">
        <f ca="1">COUNTIF($F$5:$F261,H$4)</f>
        <v>132</v>
      </c>
      <c r="I261" s="112">
        <f t="shared" ca="1" si="139"/>
        <v>1</v>
      </c>
      <c r="J261" s="112">
        <f t="shared" ca="1" si="140"/>
        <v>0</v>
      </c>
      <c r="K261" s="114" t="str">
        <f ca="1">IF($A261&lt;&gt;"",IF(AND(K260="PB",I261&gt;=$W$2),"Bet",IF(K260&lt;&gt;"",K260,IF(AND(I261=0,MAX(I$5:$I260)&gt;=$W$1),"PB",""))),"")</f>
        <v/>
      </c>
      <c r="L261" s="114" t="str">
        <f ca="1">IF($A261&lt;&gt;"",IF(AND(L260="PB",J261&gt;=$W$2),"Bet",IF(L260&lt;&gt;"",L260,IF(AND(J261=0,MAX(J$5:$J260)&gt;=$W$1),"PB",""))),"")</f>
        <v/>
      </c>
      <c r="M261" s="41">
        <f t="shared" ca="1" si="145"/>
        <v>1</v>
      </c>
      <c r="N261" s="34">
        <f t="shared" ca="1" si="161"/>
        <v>1</v>
      </c>
      <c r="O261" s="43" t="str">
        <f t="shared" ca="1" si="146"/>
        <v/>
      </c>
      <c r="P261" s="43" t="str">
        <f t="shared" ca="1" si="147"/>
        <v/>
      </c>
      <c r="Q261" s="21">
        <f t="shared" ca="1" si="148"/>
        <v>0</v>
      </c>
      <c r="R261" s="66">
        <f t="shared" ca="1" si="149"/>
        <v>0</v>
      </c>
      <c r="S261" s="33" t="str">
        <f t="shared" ref="S261:S324" ca="1" si="170">VLOOKUP($A261,$EJ$31:$ES$70,4,0)</f>
        <v>E</v>
      </c>
      <c r="T261" s="21">
        <f ca="1">COUNTIF($S$5:$S261,T$4)</f>
        <v>138</v>
      </c>
      <c r="U261" s="21">
        <f ca="1">COUNTIF($S$5:$S261,U$4)</f>
        <v>119</v>
      </c>
      <c r="V261" s="112">
        <f t="shared" ca="1" si="141"/>
        <v>0</v>
      </c>
      <c r="W261" s="112">
        <f t="shared" ca="1" si="142"/>
        <v>1</v>
      </c>
      <c r="X261" s="114" t="str">
        <f ca="1">IF($A261&lt;&gt;"",IF(AND(X260="PB",V261&gt;=$W$2),"Bet",IF(X260&lt;&gt;"",X260,IF(AND(V261=0,MAX($V$5:V260)&gt;=$W$1),"PB",""))),"")</f>
        <v/>
      </c>
      <c r="Y261" s="114" t="str">
        <f ca="1">IF($A261&lt;&gt;"",IF(AND(Y260="PB",W261&gt;=$W$2),"Bet",IF(Y260&lt;&gt;"",Y260,IF(AND(W261=0,MAX($W$5:W260)&gt;=$W$1),"PB",""))),"")</f>
        <v/>
      </c>
      <c r="Z261" s="41">
        <f t="shared" ca="1" si="150"/>
        <v>1</v>
      </c>
      <c r="AA261" s="34">
        <f t="shared" ca="1" si="162"/>
        <v>1</v>
      </c>
      <c r="AB261" s="43" t="str">
        <f t="shared" ca="1" si="151"/>
        <v/>
      </c>
      <c r="AC261" s="43" t="str">
        <f t="shared" ca="1" si="152"/>
        <v/>
      </c>
      <c r="AD261" s="21">
        <f t="shared" ca="1" si="153"/>
        <v>0</v>
      </c>
      <c r="AE261" s="66">
        <f t="shared" ca="1" si="154"/>
        <v>0</v>
      </c>
      <c r="AF261" s="33" t="str">
        <f t="shared" ref="AF261:AF324" ca="1" si="171">VLOOKUP($A261,$EJ$31:$ES$70,5,0)</f>
        <v>H</v>
      </c>
      <c r="AG261" s="21">
        <f ca="1">COUNTIF($AF$5:$AF261,AG$4)</f>
        <v>122</v>
      </c>
      <c r="AH261" s="21">
        <f ca="1">COUNTIF($AF$5:$AF261,AH$4)</f>
        <v>135</v>
      </c>
      <c r="AI261" s="112">
        <f t="shared" ca="1" si="143"/>
        <v>0</v>
      </c>
      <c r="AJ261" s="112">
        <f t="shared" ca="1" si="144"/>
        <v>1</v>
      </c>
      <c r="AK261" s="114" t="str">
        <f ca="1">IF($A261&lt;&gt;"",IF(AND(AK260="PB",AI261&gt;=$W$2),"Bet",IF(AK260&lt;&gt;"",AK260,IF(AND(AI261=0,MAX($AI$5:AI260)&gt;=$W$1),"PB",""))),"")</f>
        <v/>
      </c>
      <c r="AL261" s="114" t="str">
        <f ca="1">IF($A261&lt;&gt;"",IF(AND(AL260="PB",AJ261&gt;=$W$2),"Bet",IF(AL260&lt;&gt;"",AL260,IF(AND(AJ261=0,MAX($AJ$5:AJ260)&gt;=$W$1),"PB",""))),"")</f>
        <v/>
      </c>
      <c r="AM261" s="41">
        <f t="shared" ca="1" si="155"/>
        <v>1</v>
      </c>
      <c r="AN261" s="34">
        <f t="shared" ca="1" si="163"/>
        <v>1</v>
      </c>
      <c r="AO261" s="43" t="str">
        <f t="shared" ca="1" si="156"/>
        <v/>
      </c>
      <c r="AP261" s="43" t="str">
        <f t="shared" ca="1" si="157"/>
        <v/>
      </c>
      <c r="AQ261" s="21">
        <f t="shared" ca="1" si="158"/>
        <v>0</v>
      </c>
      <c r="AR261" s="66">
        <f t="shared" ca="1" si="159"/>
        <v>0</v>
      </c>
      <c r="AS261" s="89">
        <f t="shared" ref="AS261:AS324" ca="1" si="172">Q261+AD261+AQ261</f>
        <v>0</v>
      </c>
      <c r="AT261" s="34">
        <f t="shared" ca="1" si="160"/>
        <v>1</v>
      </c>
      <c r="AU261" s="24">
        <f t="shared" ca="1" si="134"/>
        <v>0</v>
      </c>
      <c r="AV261" s="17">
        <f t="shared" ca="1" si="135"/>
        <v>0</v>
      </c>
      <c r="AW261" s="44">
        <f t="shared" ca="1" si="136"/>
        <v>0</v>
      </c>
      <c r="AX261" s="15">
        <f t="shared" ca="1" si="137"/>
        <v>0</v>
      </c>
      <c r="AY261" s="44">
        <f t="shared" ca="1" si="167"/>
        <v>0</v>
      </c>
      <c r="AZ261" s="40"/>
      <c r="BA261" s="40"/>
      <c r="BB261" s="40"/>
      <c r="BC261" s="40"/>
      <c r="BD261" s="40"/>
      <c r="BE261" s="40"/>
      <c r="BF261" s="40"/>
      <c r="BG261" s="40"/>
      <c r="BH261" s="40"/>
      <c r="BI261" s="40"/>
      <c r="BJ261" s="40"/>
      <c r="BK261" s="40"/>
      <c r="BL261" s="40"/>
      <c r="BM261" s="40"/>
      <c r="BN261" s="40"/>
      <c r="BO261" s="40"/>
      <c r="BP261" s="40"/>
      <c r="BQ261" s="40"/>
      <c r="BR261" s="40"/>
      <c r="BS261" s="40"/>
      <c r="BT261" s="40"/>
      <c r="BU261" s="40"/>
      <c r="BV261" s="40"/>
      <c r="BW261" s="40"/>
      <c r="BX261" s="40"/>
      <c r="BY261" s="40"/>
      <c r="BZ261" s="40"/>
      <c r="CA261" s="40"/>
      <c r="CB261" s="40"/>
      <c r="CC261" s="40"/>
      <c r="CD261" s="40"/>
      <c r="CE261" s="40"/>
      <c r="CF261" s="40"/>
      <c r="CG261" s="40"/>
      <c r="CH261" s="40"/>
      <c r="CI261" s="40"/>
      <c r="CJ261" s="40"/>
      <c r="CK261" s="40"/>
      <c r="CL261" s="40"/>
      <c r="CM261" s="40"/>
      <c r="CN261" s="40"/>
      <c r="CO261" s="40"/>
      <c r="CP261" s="40"/>
      <c r="CQ261" s="40"/>
      <c r="CR261" s="40"/>
      <c r="CS261" s="40"/>
      <c r="CT261" s="40"/>
      <c r="CU261" s="40"/>
      <c r="CV261" s="40"/>
      <c r="CW261" s="40"/>
      <c r="CX261" s="40"/>
      <c r="CY261" s="40"/>
      <c r="CZ261" s="40"/>
      <c r="DA261" s="40"/>
      <c r="DB261" s="40"/>
      <c r="DC261" s="40"/>
      <c r="DD261" s="40"/>
      <c r="DE261" s="40"/>
      <c r="DF261" s="40"/>
      <c r="DG261" s="40"/>
      <c r="DH261" s="40"/>
      <c r="DI261" s="40"/>
      <c r="DJ261" s="40"/>
      <c r="DK261" s="40"/>
      <c r="DL261" s="40"/>
      <c r="DM261" s="40"/>
      <c r="DN261" s="40"/>
      <c r="DO261" s="40"/>
      <c r="DP261" s="40"/>
      <c r="DQ261" s="40"/>
      <c r="DR261" s="40"/>
      <c r="DS261" s="40"/>
      <c r="DT261" s="40"/>
      <c r="DU261" s="40"/>
      <c r="DV261" s="50" t="e">
        <f>IF(#REF!&lt;&gt;"",#REF!&amp;",","")</f>
        <v>#REF!</v>
      </c>
      <c r="DW261" s="50" t="e">
        <f>IF(#REF!&lt;&gt;"",#REF!&amp;",","")</f>
        <v>#REF!</v>
      </c>
      <c r="DX261" s="50" t="e">
        <f>IF(#REF!&lt;&gt;"",#REF!&amp;",","")</f>
        <v>#REF!</v>
      </c>
      <c r="DY261" s="50" t="e">
        <f>IF(#REF!="","",CONCATENATE(#REF!,","))</f>
        <v>#REF!</v>
      </c>
      <c r="DZ261" s="50" t="e">
        <f>IF(#REF!="","",CONCATENATE(#REF!,","))</f>
        <v>#REF!</v>
      </c>
      <c r="EA261" s="50" t="e">
        <f>IF(#REF!="","",CONCATENATE(#REF!,","))</f>
        <v>#REF!</v>
      </c>
      <c r="EB261" s="52" t="e">
        <f>IF(#REF!&lt;&gt;"",#REF!&amp;",","")</f>
        <v>#REF!</v>
      </c>
      <c r="EC261" s="52" t="e">
        <f>IF(#REF!&lt;&gt;"",#REF!&amp;",","")</f>
        <v>#REF!</v>
      </c>
      <c r="ED261" s="52" t="e">
        <f>IF(#REF!&lt;&gt;"",#REF!&amp;",","")</f>
        <v>#REF!</v>
      </c>
      <c r="EE261" s="52" t="e">
        <f>IF(#REF!="","",CONCATENATE(#REF!,","))</f>
        <v>#REF!</v>
      </c>
      <c r="EF261" s="52" t="e">
        <f>IF(#REF!="","",CONCATENATE(#REF!,","))</f>
        <v>#REF!</v>
      </c>
      <c r="EG261" s="52" t="e">
        <f>IF(#REF!="","",CONCATENATE(#REF!,","))</f>
        <v>#REF!</v>
      </c>
      <c r="EK261" s="36"/>
      <c r="EW261" s="88">
        <f t="shared" ca="1" si="138"/>
        <v>15</v>
      </c>
    </row>
    <row r="262" spans="1:153" ht="15">
      <c r="A262" s="88">
        <f t="shared" ref="A262:A325" ca="1" si="173">IF($A259="no",INT(RAND()*36+1),INT(RAND()*37))</f>
        <v>4</v>
      </c>
      <c r="B262" s="21" t="str">
        <f t="shared" ca="1" si="168"/>
        <v>DB</v>
      </c>
      <c r="C262" s="7" t="str">
        <f t="shared" ca="1" si="164"/>
        <v/>
      </c>
      <c r="D262" s="34">
        <f t="shared" ca="1" si="165"/>
        <v>0</v>
      </c>
      <c r="E262" s="7" t="str">
        <f t="shared" si="166"/>
        <v/>
      </c>
      <c r="F262" s="33" t="str">
        <f t="shared" ca="1" si="169"/>
        <v>B</v>
      </c>
      <c r="G262" s="21">
        <f ca="1">COUNTIF($F$5:$F262,G$4)</f>
        <v>125</v>
      </c>
      <c r="H262" s="21">
        <f ca="1">COUNTIF($F$5:$F262,H$4)</f>
        <v>133</v>
      </c>
      <c r="I262" s="112">
        <f t="shared" ca="1" si="139"/>
        <v>2</v>
      </c>
      <c r="J262" s="112">
        <f t="shared" ca="1" si="140"/>
        <v>0</v>
      </c>
      <c r="K262" s="114" t="str">
        <f ca="1">IF($A262&lt;&gt;"",IF(AND(K261="PB",I262&gt;=$W$2),"Bet",IF(K261&lt;&gt;"",K261,IF(AND(I262=0,MAX(I$5:$I261)&gt;=$W$1),"PB",""))),"")</f>
        <v/>
      </c>
      <c r="L262" s="114" t="str">
        <f ca="1">IF($A262&lt;&gt;"",IF(AND(L261="PB",J262&gt;=$W$2),"Bet",IF(L261&lt;&gt;"",L261,IF(AND(J262=0,MAX(J$5:$J261)&gt;=$W$1),"PB",""))),"")</f>
        <v/>
      </c>
      <c r="M262" s="41">
        <f t="shared" ca="1" si="145"/>
        <v>1</v>
      </c>
      <c r="N262" s="34">
        <f t="shared" ca="1" si="161"/>
        <v>1</v>
      </c>
      <c r="O262" s="43" t="str">
        <f t="shared" ca="1" si="146"/>
        <v/>
      </c>
      <c r="P262" s="43" t="str">
        <f t="shared" ca="1" si="147"/>
        <v/>
      </c>
      <c r="Q262" s="21">
        <f t="shared" ca="1" si="148"/>
        <v>0</v>
      </c>
      <c r="R262" s="66">
        <f t="shared" ca="1" si="149"/>
        <v>0</v>
      </c>
      <c r="S262" s="33" t="str">
        <f t="shared" ca="1" si="170"/>
        <v>E</v>
      </c>
      <c r="T262" s="21">
        <f ca="1">COUNTIF($S$5:$S262,T$4)</f>
        <v>139</v>
      </c>
      <c r="U262" s="21">
        <f ca="1">COUNTIF($S$5:$S262,U$4)</f>
        <v>119</v>
      </c>
      <c r="V262" s="112">
        <f t="shared" ca="1" si="141"/>
        <v>0</v>
      </c>
      <c r="W262" s="112">
        <f t="shared" ca="1" si="142"/>
        <v>2</v>
      </c>
      <c r="X262" s="114" t="str">
        <f ca="1">IF($A262&lt;&gt;"",IF(AND(X261="PB",V262&gt;=$W$2),"Bet",IF(X261&lt;&gt;"",X261,IF(AND(V262=0,MAX($V$5:V261)&gt;=$W$1),"PB",""))),"")</f>
        <v/>
      </c>
      <c r="Y262" s="114" t="str">
        <f ca="1">IF($A262&lt;&gt;"",IF(AND(Y261="PB",W262&gt;=$W$2),"Bet",IF(Y261&lt;&gt;"",Y261,IF(AND(W262=0,MAX($W$5:W261)&gt;=$W$1),"PB",""))),"")</f>
        <v/>
      </c>
      <c r="Z262" s="41">
        <f t="shared" ca="1" si="150"/>
        <v>1</v>
      </c>
      <c r="AA262" s="34">
        <f t="shared" ca="1" si="162"/>
        <v>1</v>
      </c>
      <c r="AB262" s="43" t="str">
        <f t="shared" ca="1" si="151"/>
        <v/>
      </c>
      <c r="AC262" s="43" t="str">
        <f t="shared" ca="1" si="152"/>
        <v/>
      </c>
      <c r="AD262" s="21">
        <f t="shared" ca="1" si="153"/>
        <v>0</v>
      </c>
      <c r="AE262" s="66">
        <f t="shared" ca="1" si="154"/>
        <v>0</v>
      </c>
      <c r="AF262" s="33" t="str">
        <f t="shared" ca="1" si="171"/>
        <v>L</v>
      </c>
      <c r="AG262" s="21">
        <f ca="1">COUNTIF($AF$5:$AF262,AG$4)</f>
        <v>122</v>
      </c>
      <c r="AH262" s="21">
        <f ca="1">COUNTIF($AF$5:$AF262,AH$4)</f>
        <v>136</v>
      </c>
      <c r="AI262" s="112">
        <f t="shared" ca="1" si="143"/>
        <v>1</v>
      </c>
      <c r="AJ262" s="112">
        <f t="shared" ca="1" si="144"/>
        <v>0</v>
      </c>
      <c r="AK262" s="114" t="str">
        <f ca="1">IF($A262&lt;&gt;"",IF(AND(AK261="PB",AI262&gt;=$W$2),"Bet",IF(AK261&lt;&gt;"",AK261,IF(AND(AI262=0,MAX($AI$5:AI261)&gt;=$W$1),"PB",""))),"")</f>
        <v/>
      </c>
      <c r="AL262" s="114" t="str">
        <f ca="1">IF($A262&lt;&gt;"",IF(AND(AL261="PB",AJ262&gt;=$W$2),"Bet",IF(AL261&lt;&gt;"",AL261,IF(AND(AJ262=0,MAX($AJ$5:AJ261)&gt;=$W$1),"PB",""))),"")</f>
        <v/>
      </c>
      <c r="AM262" s="41">
        <f t="shared" ca="1" si="155"/>
        <v>1</v>
      </c>
      <c r="AN262" s="34">
        <f t="shared" ca="1" si="163"/>
        <v>1</v>
      </c>
      <c r="AO262" s="43" t="str">
        <f t="shared" ca="1" si="156"/>
        <v/>
      </c>
      <c r="AP262" s="43" t="str">
        <f t="shared" ca="1" si="157"/>
        <v/>
      </c>
      <c r="AQ262" s="21">
        <f t="shared" ca="1" si="158"/>
        <v>0</v>
      </c>
      <c r="AR262" s="66">
        <f t="shared" ca="1" si="159"/>
        <v>0</v>
      </c>
      <c r="AS262" s="89">
        <f t="shared" ca="1" si="172"/>
        <v>0</v>
      </c>
      <c r="AT262" s="34">
        <f t="shared" ca="1" si="160"/>
        <v>1</v>
      </c>
      <c r="AU262" s="24">
        <f t="shared" ref="AU262:AU325" ca="1" si="174">IF(A262&lt;&gt;"",IF(OR($AW261&gt;=$AY$1,$AX261&lt;=$AY$2),0,Q262+AD262+AQ262),0)</f>
        <v>0</v>
      </c>
      <c r="AV262" s="17">
        <f t="shared" ref="AV262:AV325" ca="1" si="175">IF(A262&lt;&gt;"",AU262+AV261,0)</f>
        <v>0</v>
      </c>
      <c r="AW262" s="44">
        <f t="shared" ref="AW262:AW325" ca="1" si="176">IF($A262&lt;&gt;"",IF(AW261&gt;0,AW261,IF(AV262&gt;=$AY$1,"Profit Target",0)),0)</f>
        <v>0</v>
      </c>
      <c r="AX262" s="15">
        <f t="shared" ref="AX262:AX325" ca="1" si="177">IF(A262&lt;&gt;"",IF(AX261&lt;&gt;0,AX261,IF(AV262&lt;=$AY$2,"Stop Loss",0)),0)</f>
        <v>0</v>
      </c>
      <c r="AY262" s="44">
        <f t="shared" ca="1" si="167"/>
        <v>0</v>
      </c>
      <c r="AZ262" s="40"/>
      <c r="BA262" s="40"/>
      <c r="BB262" s="40"/>
      <c r="BC262" s="40"/>
      <c r="BD262" s="40"/>
      <c r="BE262" s="40"/>
      <c r="BF262" s="40"/>
      <c r="BG262" s="40"/>
      <c r="BH262" s="40"/>
      <c r="BI262" s="40"/>
      <c r="BJ262" s="40"/>
      <c r="BK262" s="40"/>
      <c r="BL262" s="40"/>
      <c r="BM262" s="40"/>
      <c r="BN262" s="40"/>
      <c r="BO262" s="40"/>
      <c r="BP262" s="40"/>
      <c r="BQ262" s="40"/>
      <c r="BR262" s="40"/>
      <c r="BS262" s="40"/>
      <c r="BT262" s="40"/>
      <c r="BU262" s="40"/>
      <c r="BV262" s="40"/>
      <c r="BW262" s="40"/>
      <c r="BX262" s="40"/>
      <c r="BY262" s="40"/>
      <c r="BZ262" s="40"/>
      <c r="CA262" s="40"/>
      <c r="CB262" s="40"/>
      <c r="CC262" s="40"/>
      <c r="CD262" s="40"/>
      <c r="CE262" s="40"/>
      <c r="CF262" s="40"/>
      <c r="CG262" s="40"/>
      <c r="CH262" s="40"/>
      <c r="CI262" s="40"/>
      <c r="CJ262" s="40"/>
      <c r="CK262" s="40"/>
      <c r="CL262" s="40"/>
      <c r="CM262" s="40"/>
      <c r="CN262" s="40"/>
      <c r="CO262" s="40"/>
      <c r="CP262" s="40"/>
      <c r="CQ262" s="40"/>
      <c r="CR262" s="40"/>
      <c r="CS262" s="40"/>
      <c r="CT262" s="40"/>
      <c r="CU262" s="40"/>
      <c r="CV262" s="40"/>
      <c r="CW262" s="40"/>
      <c r="CX262" s="40"/>
      <c r="CY262" s="40"/>
      <c r="CZ262" s="40"/>
      <c r="DA262" s="40"/>
      <c r="DB262" s="40"/>
      <c r="DC262" s="40"/>
      <c r="DD262" s="40"/>
      <c r="DE262" s="40"/>
      <c r="DF262" s="40"/>
      <c r="DG262" s="40"/>
      <c r="DH262" s="40"/>
      <c r="DI262" s="40"/>
      <c r="DJ262" s="40"/>
      <c r="DK262" s="40"/>
      <c r="DL262" s="40"/>
      <c r="DM262" s="40"/>
      <c r="DN262" s="40"/>
      <c r="DO262" s="40"/>
      <c r="DP262" s="40"/>
      <c r="DQ262" s="40"/>
      <c r="DR262" s="40"/>
      <c r="DS262" s="40"/>
      <c r="DT262" s="40"/>
      <c r="DU262" s="40"/>
      <c r="DV262" s="50" t="e">
        <f>IF(#REF!&lt;&gt;"",#REF!&amp;",","")</f>
        <v>#REF!</v>
      </c>
      <c r="DW262" s="50" t="e">
        <f>IF(#REF!&lt;&gt;"",#REF!&amp;",","")</f>
        <v>#REF!</v>
      </c>
      <c r="DX262" s="50" t="e">
        <f>IF(#REF!&lt;&gt;"",#REF!&amp;",","")</f>
        <v>#REF!</v>
      </c>
      <c r="DY262" s="50" t="e">
        <f>IF(#REF!="","",CONCATENATE(#REF!,","))</f>
        <v>#REF!</v>
      </c>
      <c r="DZ262" s="50" t="e">
        <f>IF(#REF!="","",CONCATENATE(#REF!,","))</f>
        <v>#REF!</v>
      </c>
      <c r="EA262" s="50" t="e">
        <f>IF(#REF!="","",CONCATENATE(#REF!,","))</f>
        <v>#REF!</v>
      </c>
      <c r="EB262" s="52" t="e">
        <f>IF(#REF!&lt;&gt;"",#REF!&amp;",","")</f>
        <v>#REF!</v>
      </c>
      <c r="EC262" s="52" t="e">
        <f>IF(#REF!&lt;&gt;"",#REF!&amp;",","")</f>
        <v>#REF!</v>
      </c>
      <c r="ED262" s="52" t="e">
        <f>IF(#REF!&lt;&gt;"",#REF!&amp;",","")</f>
        <v>#REF!</v>
      </c>
      <c r="EE262" s="52" t="e">
        <f>IF(#REF!="","",CONCATENATE(#REF!,","))</f>
        <v>#REF!</v>
      </c>
      <c r="EF262" s="52" t="e">
        <f>IF(#REF!="","",CONCATENATE(#REF!,","))</f>
        <v>#REF!</v>
      </c>
      <c r="EG262" s="52" t="e">
        <f>IF(#REF!="","",CONCATENATE(#REF!,","))</f>
        <v>#REF!</v>
      </c>
      <c r="EK262" s="36"/>
      <c r="EW262" s="88">
        <f t="shared" ref="EW262:EW325" ca="1" si="178">IF($A259="no",INT(RAND()*36+1),INT(RAND()*37))</f>
        <v>9</v>
      </c>
    </row>
    <row r="263" spans="1:153" ht="15">
      <c r="A263" s="88">
        <f t="shared" ca="1" si="173"/>
        <v>13</v>
      </c>
      <c r="B263" s="21" t="str">
        <f t="shared" ca="1" si="168"/>
        <v>DB</v>
      </c>
      <c r="C263" s="7" t="str">
        <f t="shared" ca="1" si="164"/>
        <v/>
      </c>
      <c r="D263" s="34">
        <f t="shared" ca="1" si="165"/>
        <v>0</v>
      </c>
      <c r="E263" s="7" t="str">
        <f t="shared" si="166"/>
        <v/>
      </c>
      <c r="F263" s="33" t="str">
        <f t="shared" ca="1" si="169"/>
        <v>B</v>
      </c>
      <c r="G263" s="21">
        <f ca="1">COUNTIF($F$5:$F263,G$4)</f>
        <v>125</v>
      </c>
      <c r="H263" s="21">
        <f ca="1">COUNTIF($F$5:$F263,H$4)</f>
        <v>134</v>
      </c>
      <c r="I263" s="112">
        <f t="shared" ref="I263:I326" ca="1" si="179">IF($A263=0,0,IF(G263&lt;=G262,1+I262,0))</f>
        <v>3</v>
      </c>
      <c r="J263" s="112">
        <f t="shared" ref="J263:J326" ca="1" si="180">IF($A263=0,0,IF(H263&lt;=H262,1+J262,0))</f>
        <v>0</v>
      </c>
      <c r="K263" s="114" t="str">
        <f ca="1">IF($A263&lt;&gt;"",IF(AND(K262="PB",I263&gt;=$W$2),"Bet",IF(K262&lt;&gt;"",K262,IF(AND(I263=0,MAX(I$5:$I262)&gt;=$W$1),"PB",""))),"")</f>
        <v/>
      </c>
      <c r="L263" s="114" t="str">
        <f ca="1">IF($A263&lt;&gt;"",IF(AND(L262="PB",J263&gt;=$W$2),"Bet",IF(L262&lt;&gt;"",L262,IF(AND(J263=0,MAX(J$5:$J262)&gt;=$W$1),"PB",""))),"")</f>
        <v/>
      </c>
      <c r="M263" s="41">
        <f t="shared" ca="1" si="145"/>
        <v>1</v>
      </c>
      <c r="N263" s="34">
        <f t="shared" ca="1" si="161"/>
        <v>1</v>
      </c>
      <c r="O263" s="43" t="str">
        <f t="shared" ca="1" si="146"/>
        <v/>
      </c>
      <c r="P263" s="43" t="str">
        <f t="shared" ca="1" si="147"/>
        <v/>
      </c>
      <c r="Q263" s="21">
        <f t="shared" ca="1" si="148"/>
        <v>0</v>
      </c>
      <c r="R263" s="66">
        <f t="shared" ca="1" si="149"/>
        <v>0</v>
      </c>
      <c r="S263" s="33" t="str">
        <f t="shared" ca="1" si="170"/>
        <v>O</v>
      </c>
      <c r="T263" s="21">
        <f ca="1">COUNTIF($S$5:$S263,T$4)</f>
        <v>139</v>
      </c>
      <c r="U263" s="21">
        <f ca="1">COUNTIF($S$5:$S263,U$4)</f>
        <v>120</v>
      </c>
      <c r="V263" s="112">
        <f t="shared" ref="V263:V326" ca="1" si="181">IF($A263=0,0,IF(T263&lt;=T262,1+V262,0))</f>
        <v>1</v>
      </c>
      <c r="W263" s="112">
        <f t="shared" ref="W263:W326" ca="1" si="182">IF($A263=0,0,IF(U263&lt;=U262,1+W262,0))</f>
        <v>0</v>
      </c>
      <c r="X263" s="114" t="str">
        <f ca="1">IF($A263&lt;&gt;"",IF(AND(X262="PB",V263&gt;=$W$2),"Bet",IF(X262&lt;&gt;"",X262,IF(AND(V263=0,MAX($V$5:V262)&gt;=$W$1),"PB",""))),"")</f>
        <v/>
      </c>
      <c r="Y263" s="114" t="str">
        <f ca="1">IF($A263&lt;&gt;"",IF(AND(Y262="PB",W263&gt;=$W$2),"Bet",IF(Y262&lt;&gt;"",Y262,IF(AND(W263=0,MAX($W$5:W262)&gt;=$W$1),"PB",""))),"")</f>
        <v/>
      </c>
      <c r="Z263" s="41">
        <f t="shared" ca="1" si="150"/>
        <v>1</v>
      </c>
      <c r="AA263" s="34">
        <f t="shared" ca="1" si="162"/>
        <v>1</v>
      </c>
      <c r="AB263" s="43" t="str">
        <f t="shared" ca="1" si="151"/>
        <v/>
      </c>
      <c r="AC263" s="43" t="str">
        <f t="shared" ca="1" si="152"/>
        <v/>
      </c>
      <c r="AD263" s="21">
        <f t="shared" ca="1" si="153"/>
        <v>0</v>
      </c>
      <c r="AE263" s="66">
        <f t="shared" ca="1" si="154"/>
        <v>0</v>
      </c>
      <c r="AF263" s="33" t="str">
        <f t="shared" ca="1" si="171"/>
        <v>L</v>
      </c>
      <c r="AG263" s="21">
        <f ca="1">COUNTIF($AF$5:$AF263,AG$4)</f>
        <v>122</v>
      </c>
      <c r="AH263" s="21">
        <f ca="1">COUNTIF($AF$5:$AF263,AH$4)</f>
        <v>137</v>
      </c>
      <c r="AI263" s="112">
        <f t="shared" ref="AI263:AI326" ca="1" si="183">IF($A263=0,0,IF(AG263&lt;=AG262,1+AI262,0))</f>
        <v>2</v>
      </c>
      <c r="AJ263" s="112">
        <f t="shared" ref="AJ263:AJ326" ca="1" si="184">IF($A263=0,0,IF(AH263&lt;=AH262,1+AJ262,0))</f>
        <v>0</v>
      </c>
      <c r="AK263" s="114" t="str">
        <f ca="1">IF($A263&lt;&gt;"",IF(AND(AK262="PB",AI263&gt;=$W$2),"Bet",IF(AK262&lt;&gt;"",AK262,IF(AND(AI263=0,MAX($AI$5:AI262)&gt;=$W$1),"PB",""))),"")</f>
        <v/>
      </c>
      <c r="AL263" s="114" t="str">
        <f ca="1">IF($A263&lt;&gt;"",IF(AND(AL262="PB",AJ263&gt;=$W$2),"Bet",IF(AL262&lt;&gt;"",AL262,IF(AND(AJ263=0,MAX($AJ$5:AJ262)&gt;=$W$1),"PB",""))),"")</f>
        <v/>
      </c>
      <c r="AM263" s="41">
        <f t="shared" ca="1" si="155"/>
        <v>1</v>
      </c>
      <c r="AN263" s="34">
        <f t="shared" ca="1" si="163"/>
        <v>1</v>
      </c>
      <c r="AO263" s="43" t="str">
        <f t="shared" ca="1" si="156"/>
        <v/>
      </c>
      <c r="AP263" s="43" t="str">
        <f t="shared" ca="1" si="157"/>
        <v/>
      </c>
      <c r="AQ263" s="21">
        <f t="shared" ca="1" si="158"/>
        <v>0</v>
      </c>
      <c r="AR263" s="66">
        <f t="shared" ca="1" si="159"/>
        <v>0</v>
      </c>
      <c r="AS263" s="89">
        <f t="shared" ca="1" si="172"/>
        <v>0</v>
      </c>
      <c r="AT263" s="34">
        <f t="shared" ca="1" si="160"/>
        <v>1</v>
      </c>
      <c r="AU263" s="24">
        <f t="shared" ca="1" si="174"/>
        <v>0</v>
      </c>
      <c r="AV263" s="17">
        <f t="shared" ca="1" si="175"/>
        <v>0</v>
      </c>
      <c r="AW263" s="44">
        <f t="shared" ca="1" si="176"/>
        <v>0</v>
      </c>
      <c r="AX263" s="15">
        <f t="shared" ca="1" si="177"/>
        <v>0</v>
      </c>
      <c r="AY263" s="44">
        <f t="shared" ca="1" si="167"/>
        <v>0</v>
      </c>
      <c r="AZ263" s="40"/>
      <c r="BA263" s="40"/>
      <c r="BB263" s="40"/>
      <c r="BC263" s="40"/>
      <c r="BD263" s="40"/>
      <c r="BE263" s="40"/>
      <c r="BF263" s="40"/>
      <c r="BG263" s="40"/>
      <c r="BH263" s="40"/>
      <c r="BI263" s="40"/>
      <c r="BJ263" s="40"/>
      <c r="BK263" s="40"/>
      <c r="BL263" s="40"/>
      <c r="BM263" s="40"/>
      <c r="BN263" s="40"/>
      <c r="BO263" s="40"/>
      <c r="BP263" s="40"/>
      <c r="BQ263" s="40"/>
      <c r="BR263" s="40"/>
      <c r="BS263" s="40"/>
      <c r="BT263" s="40"/>
      <c r="BU263" s="40"/>
      <c r="BV263" s="40"/>
      <c r="BW263" s="40"/>
      <c r="BX263" s="40"/>
      <c r="BY263" s="40"/>
      <c r="BZ263" s="40"/>
      <c r="CA263" s="40"/>
      <c r="CB263" s="40"/>
      <c r="CC263" s="40"/>
      <c r="CD263" s="40"/>
      <c r="CE263" s="40"/>
      <c r="CF263" s="40"/>
      <c r="CG263" s="40"/>
      <c r="CH263" s="40"/>
      <c r="CI263" s="40"/>
      <c r="CJ263" s="40"/>
      <c r="CK263" s="40"/>
      <c r="CL263" s="40"/>
      <c r="CM263" s="40"/>
      <c r="CN263" s="40"/>
      <c r="CO263" s="40"/>
      <c r="CP263" s="40"/>
      <c r="CQ263" s="40"/>
      <c r="CR263" s="40"/>
      <c r="CS263" s="40"/>
      <c r="CT263" s="40"/>
      <c r="CU263" s="40"/>
      <c r="CV263" s="40"/>
      <c r="CW263" s="40"/>
      <c r="CX263" s="40"/>
      <c r="CY263" s="40"/>
      <c r="CZ263" s="40"/>
      <c r="DA263" s="40"/>
      <c r="DB263" s="40"/>
      <c r="DC263" s="40"/>
      <c r="DD263" s="40"/>
      <c r="DE263" s="40"/>
      <c r="DF263" s="40"/>
      <c r="DG263" s="40"/>
      <c r="DH263" s="40"/>
      <c r="DI263" s="40"/>
      <c r="DJ263" s="40"/>
      <c r="DK263" s="40"/>
      <c r="DL263" s="40"/>
      <c r="DM263" s="40"/>
      <c r="DN263" s="40"/>
      <c r="DO263" s="40"/>
      <c r="DP263" s="40"/>
      <c r="DQ263" s="40"/>
      <c r="DR263" s="40"/>
      <c r="DS263" s="40"/>
      <c r="DT263" s="40"/>
      <c r="DU263" s="40"/>
      <c r="DV263" s="50" t="e">
        <f>IF(#REF!&lt;&gt;"",#REF!&amp;",","")</f>
        <v>#REF!</v>
      </c>
      <c r="DW263" s="50" t="e">
        <f>IF(#REF!&lt;&gt;"",#REF!&amp;",","")</f>
        <v>#REF!</v>
      </c>
      <c r="DX263" s="50" t="e">
        <f>IF(#REF!&lt;&gt;"",#REF!&amp;",","")</f>
        <v>#REF!</v>
      </c>
      <c r="DY263" s="50" t="e">
        <f>IF(#REF!="","",CONCATENATE(#REF!,","))</f>
        <v>#REF!</v>
      </c>
      <c r="DZ263" s="50" t="e">
        <f>IF(#REF!="","",CONCATENATE(#REF!,","))</f>
        <v>#REF!</v>
      </c>
      <c r="EA263" s="50" t="e">
        <f>IF(#REF!="","",CONCATENATE(#REF!,","))</f>
        <v>#REF!</v>
      </c>
      <c r="EB263" s="52" t="e">
        <f>IF(#REF!&lt;&gt;"",#REF!&amp;",","")</f>
        <v>#REF!</v>
      </c>
      <c r="EC263" s="52" t="e">
        <f>IF(#REF!&lt;&gt;"",#REF!&amp;",","")</f>
        <v>#REF!</v>
      </c>
      <c r="ED263" s="52" t="e">
        <f>IF(#REF!&lt;&gt;"",#REF!&amp;",","")</f>
        <v>#REF!</v>
      </c>
      <c r="EE263" s="52" t="e">
        <f>IF(#REF!="","",CONCATENATE(#REF!,","))</f>
        <v>#REF!</v>
      </c>
      <c r="EF263" s="52" t="e">
        <f>IF(#REF!="","",CONCATENATE(#REF!,","))</f>
        <v>#REF!</v>
      </c>
      <c r="EG263" s="52" t="e">
        <f>IF(#REF!="","",CONCATENATE(#REF!,","))</f>
        <v>#REF!</v>
      </c>
      <c r="EK263" s="36"/>
      <c r="EW263" s="88">
        <f t="shared" ca="1" si="178"/>
        <v>4</v>
      </c>
    </row>
    <row r="264" spans="1:153" ht="15">
      <c r="A264" s="88">
        <f t="shared" ca="1" si="173"/>
        <v>26</v>
      </c>
      <c r="B264" s="21" t="str">
        <f t="shared" ca="1" si="168"/>
        <v>DB</v>
      </c>
      <c r="C264" s="7" t="str">
        <f t="shared" ca="1" si="164"/>
        <v/>
      </c>
      <c r="D264" s="34">
        <f t="shared" ca="1" si="165"/>
        <v>0</v>
      </c>
      <c r="E264" s="7" t="str">
        <f t="shared" si="166"/>
        <v/>
      </c>
      <c r="F264" s="33" t="str">
        <f t="shared" ca="1" si="169"/>
        <v>B</v>
      </c>
      <c r="G264" s="21">
        <f ca="1">COUNTIF($F$5:$F264,G$4)</f>
        <v>125</v>
      </c>
      <c r="H264" s="21">
        <f ca="1">COUNTIF($F$5:$F264,H$4)</f>
        <v>135</v>
      </c>
      <c r="I264" s="112">
        <f t="shared" ca="1" si="179"/>
        <v>4</v>
      </c>
      <c r="J264" s="112">
        <f t="shared" ca="1" si="180"/>
        <v>0</v>
      </c>
      <c r="K264" s="114" t="str">
        <f ca="1">IF($A264&lt;&gt;"",IF(AND(K263="PB",I264&gt;=$W$2),"Bet",IF(K263&lt;&gt;"",K263,IF(AND(I264=0,MAX(I$5:$I263)&gt;=$W$1),"PB",""))),"")</f>
        <v/>
      </c>
      <c r="L264" s="114" t="str">
        <f ca="1">IF($A264&lt;&gt;"",IF(AND(L263="PB",J264&gt;=$W$2),"Bet",IF(L263&lt;&gt;"",L263,IF(AND(J264=0,MAX(J$5:$J263)&gt;=$W$1),"PB",""))),"")</f>
        <v/>
      </c>
      <c r="M264" s="41">
        <f t="shared" ca="1" si="145"/>
        <v>1</v>
      </c>
      <c r="N264" s="34">
        <f t="shared" ca="1" si="161"/>
        <v>1</v>
      </c>
      <c r="O264" s="43" t="str">
        <f t="shared" ca="1" si="146"/>
        <v/>
      </c>
      <c r="P264" s="43" t="str">
        <f t="shared" ca="1" si="147"/>
        <v/>
      </c>
      <c r="Q264" s="21">
        <f t="shared" ca="1" si="148"/>
        <v>0</v>
      </c>
      <c r="R264" s="66">
        <f t="shared" ca="1" si="149"/>
        <v>0</v>
      </c>
      <c r="S264" s="33" t="str">
        <f t="shared" ca="1" si="170"/>
        <v>E</v>
      </c>
      <c r="T264" s="21">
        <f ca="1">COUNTIF($S$5:$S264,T$4)</f>
        <v>140</v>
      </c>
      <c r="U264" s="21">
        <f ca="1">COUNTIF($S$5:$S264,U$4)</f>
        <v>120</v>
      </c>
      <c r="V264" s="112">
        <f t="shared" ca="1" si="181"/>
        <v>0</v>
      </c>
      <c r="W264" s="112">
        <f t="shared" ca="1" si="182"/>
        <v>1</v>
      </c>
      <c r="X264" s="114" t="str">
        <f ca="1">IF($A264&lt;&gt;"",IF(AND(X263="PB",V264&gt;=$W$2),"Bet",IF(X263&lt;&gt;"",X263,IF(AND(V264=0,MAX($V$5:V263)&gt;=$W$1),"PB",""))),"")</f>
        <v/>
      </c>
      <c r="Y264" s="114" t="str">
        <f ca="1">IF($A264&lt;&gt;"",IF(AND(Y263="PB",W264&gt;=$W$2),"Bet",IF(Y263&lt;&gt;"",Y263,IF(AND(W264=0,MAX($W$5:W263)&gt;=$W$1),"PB",""))),"")</f>
        <v/>
      </c>
      <c r="Z264" s="41">
        <f t="shared" ca="1" si="150"/>
        <v>1</v>
      </c>
      <c r="AA264" s="34">
        <f t="shared" ca="1" si="162"/>
        <v>1</v>
      </c>
      <c r="AB264" s="43" t="str">
        <f t="shared" ca="1" si="151"/>
        <v/>
      </c>
      <c r="AC264" s="43" t="str">
        <f t="shared" ca="1" si="152"/>
        <v/>
      </c>
      <c r="AD264" s="21">
        <f t="shared" ca="1" si="153"/>
        <v>0</v>
      </c>
      <c r="AE264" s="66">
        <f t="shared" ca="1" si="154"/>
        <v>0</v>
      </c>
      <c r="AF264" s="33" t="str">
        <f t="shared" ca="1" si="171"/>
        <v>H</v>
      </c>
      <c r="AG264" s="21">
        <f ca="1">COUNTIF($AF$5:$AF264,AG$4)</f>
        <v>123</v>
      </c>
      <c r="AH264" s="21">
        <f ca="1">COUNTIF($AF$5:$AF264,AH$4)</f>
        <v>137</v>
      </c>
      <c r="AI264" s="112">
        <f t="shared" ca="1" si="183"/>
        <v>0</v>
      </c>
      <c r="AJ264" s="112">
        <f t="shared" ca="1" si="184"/>
        <v>1</v>
      </c>
      <c r="AK264" s="114" t="str">
        <f ca="1">IF($A264&lt;&gt;"",IF(AND(AK263="PB",AI264&gt;=$W$2),"Bet",IF(AK263&lt;&gt;"",AK263,IF(AND(AI264=0,MAX($AI$5:AI263)&gt;=$W$1),"PB",""))),"")</f>
        <v/>
      </c>
      <c r="AL264" s="114" t="str">
        <f ca="1">IF($A264&lt;&gt;"",IF(AND(AL263="PB",AJ264&gt;=$W$2),"Bet",IF(AL263&lt;&gt;"",AL263,IF(AND(AJ264=0,MAX($AJ$5:AJ263)&gt;=$W$1),"PB",""))),"")</f>
        <v/>
      </c>
      <c r="AM264" s="41">
        <f t="shared" ca="1" si="155"/>
        <v>1</v>
      </c>
      <c r="AN264" s="34">
        <f t="shared" ca="1" si="163"/>
        <v>1</v>
      </c>
      <c r="AO264" s="43" t="str">
        <f t="shared" ca="1" si="156"/>
        <v/>
      </c>
      <c r="AP264" s="43" t="str">
        <f t="shared" ca="1" si="157"/>
        <v/>
      </c>
      <c r="AQ264" s="21">
        <f t="shared" ca="1" si="158"/>
        <v>0</v>
      </c>
      <c r="AR264" s="66">
        <f t="shared" ca="1" si="159"/>
        <v>0</v>
      </c>
      <c r="AS264" s="89">
        <f t="shared" ca="1" si="172"/>
        <v>0</v>
      </c>
      <c r="AT264" s="34">
        <f t="shared" ca="1" si="160"/>
        <v>1</v>
      </c>
      <c r="AU264" s="24">
        <f t="shared" ca="1" si="174"/>
        <v>0</v>
      </c>
      <c r="AV264" s="17">
        <f t="shared" ca="1" si="175"/>
        <v>0</v>
      </c>
      <c r="AW264" s="44">
        <f t="shared" ca="1" si="176"/>
        <v>0</v>
      </c>
      <c r="AX264" s="15">
        <f t="shared" ca="1" si="177"/>
        <v>0</v>
      </c>
      <c r="AY264" s="44">
        <f t="shared" ca="1" si="167"/>
        <v>0</v>
      </c>
      <c r="AZ264" s="40"/>
      <c r="BA264" s="40"/>
      <c r="BB264" s="40"/>
      <c r="BC264" s="40"/>
      <c r="BD264" s="40"/>
      <c r="BE264" s="40"/>
      <c r="BF264" s="40"/>
      <c r="BG264" s="40"/>
      <c r="BH264" s="40"/>
      <c r="BI264" s="40"/>
      <c r="BJ264" s="40"/>
      <c r="BK264" s="40"/>
      <c r="BL264" s="40"/>
      <c r="BM264" s="40"/>
      <c r="BN264" s="40"/>
      <c r="BO264" s="40"/>
      <c r="BP264" s="40"/>
      <c r="BQ264" s="40"/>
      <c r="BR264" s="40"/>
      <c r="BS264" s="40"/>
      <c r="BT264" s="40"/>
      <c r="BU264" s="40"/>
      <c r="BV264" s="40"/>
      <c r="BW264" s="40"/>
      <c r="BX264" s="40"/>
      <c r="BY264" s="40"/>
      <c r="BZ264" s="40"/>
      <c r="CA264" s="40"/>
      <c r="CB264" s="40"/>
      <c r="CC264" s="40"/>
      <c r="CD264" s="40"/>
      <c r="CE264" s="40"/>
      <c r="CF264" s="40"/>
      <c r="CG264" s="40"/>
      <c r="CH264" s="40"/>
      <c r="CI264" s="40"/>
      <c r="CJ264" s="40"/>
      <c r="CK264" s="40"/>
      <c r="CL264" s="40"/>
      <c r="CM264" s="40"/>
      <c r="CN264" s="40"/>
      <c r="CO264" s="40"/>
      <c r="CP264" s="40"/>
      <c r="CQ264" s="40"/>
      <c r="CR264" s="40"/>
      <c r="CS264" s="40"/>
      <c r="CT264" s="40"/>
      <c r="CU264" s="40"/>
      <c r="CV264" s="40"/>
      <c r="CW264" s="40"/>
      <c r="CX264" s="40"/>
      <c r="CY264" s="40"/>
      <c r="CZ264" s="40"/>
      <c r="DA264" s="40"/>
      <c r="DB264" s="40"/>
      <c r="DC264" s="40"/>
      <c r="DD264" s="40"/>
      <c r="DE264" s="40"/>
      <c r="DF264" s="40"/>
      <c r="DG264" s="40"/>
      <c r="DH264" s="40"/>
      <c r="DI264" s="40"/>
      <c r="DJ264" s="40"/>
      <c r="DK264" s="40"/>
      <c r="DL264" s="40"/>
      <c r="DM264" s="40"/>
      <c r="DN264" s="40"/>
      <c r="DO264" s="40"/>
      <c r="DP264" s="40"/>
      <c r="DQ264" s="40"/>
      <c r="DR264" s="40"/>
      <c r="DS264" s="40"/>
      <c r="DT264" s="40"/>
      <c r="DU264" s="40"/>
      <c r="DV264" s="50" t="e">
        <f>IF(#REF!&lt;&gt;"",#REF!&amp;",","")</f>
        <v>#REF!</v>
      </c>
      <c r="DW264" s="50" t="e">
        <f>IF(#REF!&lt;&gt;"",#REF!&amp;",","")</f>
        <v>#REF!</v>
      </c>
      <c r="DX264" s="50" t="e">
        <f>IF(#REF!&lt;&gt;"",#REF!&amp;",","")</f>
        <v>#REF!</v>
      </c>
      <c r="DY264" s="50" t="e">
        <f>IF(#REF!="","",CONCATENATE(#REF!,","))</f>
        <v>#REF!</v>
      </c>
      <c r="DZ264" s="50" t="e">
        <f>IF(#REF!="","",CONCATENATE(#REF!,","))</f>
        <v>#REF!</v>
      </c>
      <c r="EA264" s="50" t="e">
        <f>IF(#REF!="","",CONCATENATE(#REF!,","))</f>
        <v>#REF!</v>
      </c>
      <c r="EB264" s="52" t="e">
        <f>IF(#REF!&lt;&gt;"",#REF!&amp;",","")</f>
        <v>#REF!</v>
      </c>
      <c r="EC264" s="52" t="e">
        <f>IF(#REF!&lt;&gt;"",#REF!&amp;",","")</f>
        <v>#REF!</v>
      </c>
      <c r="ED264" s="52" t="e">
        <f>IF(#REF!&lt;&gt;"",#REF!&amp;",","")</f>
        <v>#REF!</v>
      </c>
      <c r="EE264" s="52" t="e">
        <f>IF(#REF!="","",CONCATENATE(#REF!,","))</f>
        <v>#REF!</v>
      </c>
      <c r="EF264" s="52" t="e">
        <f>IF(#REF!="","",CONCATENATE(#REF!,","))</f>
        <v>#REF!</v>
      </c>
      <c r="EG264" s="52" t="e">
        <f>IF(#REF!="","",CONCATENATE(#REF!,","))</f>
        <v>#REF!</v>
      </c>
      <c r="EK264" s="36"/>
      <c r="EW264" s="88">
        <f t="shared" ca="1" si="178"/>
        <v>25</v>
      </c>
    </row>
    <row r="265" spans="1:153" ht="15">
      <c r="A265" s="88">
        <f t="shared" ca="1" si="173"/>
        <v>20</v>
      </c>
      <c r="B265" s="21" t="str">
        <f t="shared" ca="1" si="168"/>
        <v>DB</v>
      </c>
      <c r="C265" s="7" t="str">
        <f t="shared" ca="1" si="164"/>
        <v/>
      </c>
      <c r="D265" s="34">
        <f t="shared" ca="1" si="165"/>
        <v>0</v>
      </c>
      <c r="E265" s="7" t="str">
        <f t="shared" si="166"/>
        <v/>
      </c>
      <c r="F265" s="33" t="str">
        <f t="shared" ca="1" si="169"/>
        <v>B</v>
      </c>
      <c r="G265" s="21">
        <f ca="1">COUNTIF($F$5:$F265,G$4)</f>
        <v>125</v>
      </c>
      <c r="H265" s="21">
        <f ca="1">COUNTIF($F$5:$F265,H$4)</f>
        <v>136</v>
      </c>
      <c r="I265" s="112">
        <f t="shared" ca="1" si="179"/>
        <v>5</v>
      </c>
      <c r="J265" s="112">
        <f t="shared" ca="1" si="180"/>
        <v>0</v>
      </c>
      <c r="K265" s="114" t="str">
        <f ca="1">IF($A265&lt;&gt;"",IF(AND(K264="PB",I265&gt;=$W$2),"Bet",IF(K264&lt;&gt;"",K264,IF(AND(I265=0,MAX(I$5:$I264)&gt;=$W$1),"PB",""))),"")</f>
        <v/>
      </c>
      <c r="L265" s="114" t="str">
        <f ca="1">IF($A265&lt;&gt;"",IF(AND(L264="PB",J265&gt;=$W$2),"Bet",IF(L264&lt;&gt;"",L264,IF(AND(J265=0,MAX(J$5:$J264)&gt;=$W$1),"PB",""))),"")</f>
        <v/>
      </c>
      <c r="M265" s="41">
        <f t="shared" ca="1" si="145"/>
        <v>1</v>
      </c>
      <c r="N265" s="34">
        <f t="shared" ca="1" si="161"/>
        <v>1</v>
      </c>
      <c r="O265" s="43" t="str">
        <f t="shared" ca="1" si="146"/>
        <v/>
      </c>
      <c r="P265" s="43" t="str">
        <f t="shared" ca="1" si="147"/>
        <v/>
      </c>
      <c r="Q265" s="21">
        <f t="shared" ca="1" si="148"/>
        <v>0</v>
      </c>
      <c r="R265" s="66">
        <f t="shared" ca="1" si="149"/>
        <v>0</v>
      </c>
      <c r="S265" s="33" t="str">
        <f t="shared" ca="1" si="170"/>
        <v>E</v>
      </c>
      <c r="T265" s="21">
        <f ca="1">COUNTIF($S$5:$S265,T$4)</f>
        <v>141</v>
      </c>
      <c r="U265" s="21">
        <f ca="1">COUNTIF($S$5:$S265,U$4)</f>
        <v>120</v>
      </c>
      <c r="V265" s="112">
        <f t="shared" ca="1" si="181"/>
        <v>0</v>
      </c>
      <c r="W265" s="112">
        <f t="shared" ca="1" si="182"/>
        <v>2</v>
      </c>
      <c r="X265" s="114" t="str">
        <f ca="1">IF($A265&lt;&gt;"",IF(AND(X264="PB",V265&gt;=$W$2),"Bet",IF(X264&lt;&gt;"",X264,IF(AND(V265=0,MAX($V$5:V264)&gt;=$W$1),"PB",""))),"")</f>
        <v/>
      </c>
      <c r="Y265" s="114" t="str">
        <f ca="1">IF($A265&lt;&gt;"",IF(AND(Y264="PB",W265&gt;=$W$2),"Bet",IF(Y264&lt;&gt;"",Y264,IF(AND(W265=0,MAX($W$5:W264)&gt;=$W$1),"PB",""))),"")</f>
        <v/>
      </c>
      <c r="Z265" s="41">
        <f t="shared" ca="1" si="150"/>
        <v>1</v>
      </c>
      <c r="AA265" s="34">
        <f t="shared" ca="1" si="162"/>
        <v>1</v>
      </c>
      <c r="AB265" s="43" t="str">
        <f t="shared" ca="1" si="151"/>
        <v/>
      </c>
      <c r="AC265" s="43" t="str">
        <f t="shared" ca="1" si="152"/>
        <v/>
      </c>
      <c r="AD265" s="21">
        <f t="shared" ca="1" si="153"/>
        <v>0</v>
      </c>
      <c r="AE265" s="66">
        <f t="shared" ca="1" si="154"/>
        <v>0</v>
      </c>
      <c r="AF265" s="33" t="str">
        <f t="shared" ca="1" si="171"/>
        <v>H</v>
      </c>
      <c r="AG265" s="21">
        <f ca="1">COUNTIF($AF$5:$AF265,AG$4)</f>
        <v>124</v>
      </c>
      <c r="AH265" s="21">
        <f ca="1">COUNTIF($AF$5:$AF265,AH$4)</f>
        <v>137</v>
      </c>
      <c r="AI265" s="112">
        <f t="shared" ca="1" si="183"/>
        <v>0</v>
      </c>
      <c r="AJ265" s="112">
        <f t="shared" ca="1" si="184"/>
        <v>2</v>
      </c>
      <c r="AK265" s="114" t="str">
        <f ca="1">IF($A265&lt;&gt;"",IF(AND(AK264="PB",AI265&gt;=$W$2),"Bet",IF(AK264&lt;&gt;"",AK264,IF(AND(AI265=0,MAX($AI$5:AI264)&gt;=$W$1),"PB",""))),"")</f>
        <v/>
      </c>
      <c r="AL265" s="114" t="str">
        <f ca="1">IF($A265&lt;&gt;"",IF(AND(AL264="PB",AJ265&gt;=$W$2),"Bet",IF(AL264&lt;&gt;"",AL264,IF(AND(AJ265=0,MAX($AJ$5:AJ264)&gt;=$W$1),"PB",""))),"")</f>
        <v/>
      </c>
      <c r="AM265" s="41">
        <f t="shared" ca="1" si="155"/>
        <v>1</v>
      </c>
      <c r="AN265" s="34">
        <f t="shared" ca="1" si="163"/>
        <v>1</v>
      </c>
      <c r="AO265" s="43" t="str">
        <f t="shared" ca="1" si="156"/>
        <v/>
      </c>
      <c r="AP265" s="43" t="str">
        <f t="shared" ca="1" si="157"/>
        <v/>
      </c>
      <c r="AQ265" s="21">
        <f t="shared" ca="1" si="158"/>
        <v>0</v>
      </c>
      <c r="AR265" s="66">
        <f t="shared" ca="1" si="159"/>
        <v>0</v>
      </c>
      <c r="AS265" s="89">
        <f t="shared" ca="1" si="172"/>
        <v>0</v>
      </c>
      <c r="AT265" s="34">
        <f t="shared" ca="1" si="160"/>
        <v>1</v>
      </c>
      <c r="AU265" s="24">
        <f t="shared" ca="1" si="174"/>
        <v>0</v>
      </c>
      <c r="AV265" s="17">
        <f t="shared" ca="1" si="175"/>
        <v>0</v>
      </c>
      <c r="AW265" s="44">
        <f t="shared" ca="1" si="176"/>
        <v>0</v>
      </c>
      <c r="AX265" s="15">
        <f t="shared" ca="1" si="177"/>
        <v>0</v>
      </c>
      <c r="AY265" s="44">
        <f t="shared" ca="1" si="167"/>
        <v>0</v>
      </c>
      <c r="AZ265" s="40"/>
      <c r="BA265" s="40"/>
      <c r="BB265" s="40"/>
      <c r="BC265" s="40"/>
      <c r="BD265" s="40"/>
      <c r="BE265" s="40"/>
      <c r="BF265" s="40"/>
      <c r="BG265" s="40"/>
      <c r="BH265" s="40"/>
      <c r="BI265" s="40"/>
      <c r="BJ265" s="40"/>
      <c r="BK265" s="40"/>
      <c r="BL265" s="40"/>
      <c r="BM265" s="40"/>
      <c r="BN265" s="40"/>
      <c r="BO265" s="40"/>
      <c r="BP265" s="40"/>
      <c r="BQ265" s="40"/>
      <c r="BR265" s="40"/>
      <c r="BS265" s="40"/>
      <c r="BT265" s="40"/>
      <c r="BU265" s="40"/>
      <c r="BV265" s="40"/>
      <c r="BW265" s="40"/>
      <c r="BX265" s="40"/>
      <c r="BY265" s="40"/>
      <c r="BZ265" s="40"/>
      <c r="CA265" s="40"/>
      <c r="CB265" s="40"/>
      <c r="CC265" s="40"/>
      <c r="CD265" s="40"/>
      <c r="CE265" s="40"/>
      <c r="CF265" s="40"/>
      <c r="CG265" s="40"/>
      <c r="CH265" s="40"/>
      <c r="CI265" s="40"/>
      <c r="CJ265" s="40"/>
      <c r="CK265" s="40"/>
      <c r="CL265" s="40"/>
      <c r="CM265" s="40"/>
      <c r="CN265" s="40"/>
      <c r="CO265" s="40"/>
      <c r="CP265" s="40"/>
      <c r="CQ265" s="40"/>
      <c r="CR265" s="40"/>
      <c r="CS265" s="40"/>
      <c r="CT265" s="40"/>
      <c r="CU265" s="40"/>
      <c r="CV265" s="40"/>
      <c r="CW265" s="40"/>
      <c r="CX265" s="40"/>
      <c r="CY265" s="40"/>
      <c r="CZ265" s="40"/>
      <c r="DA265" s="40"/>
      <c r="DB265" s="40"/>
      <c r="DC265" s="40"/>
      <c r="DD265" s="40"/>
      <c r="DE265" s="40"/>
      <c r="DF265" s="40"/>
      <c r="DG265" s="40"/>
      <c r="DH265" s="40"/>
      <c r="DI265" s="40"/>
      <c r="DJ265" s="40"/>
      <c r="DK265" s="40"/>
      <c r="DL265" s="40"/>
      <c r="DM265" s="40"/>
      <c r="DN265" s="40"/>
      <c r="DO265" s="40"/>
      <c r="DP265" s="40"/>
      <c r="DQ265" s="40"/>
      <c r="DR265" s="40"/>
      <c r="DS265" s="40"/>
      <c r="DT265" s="40"/>
      <c r="DU265" s="40"/>
      <c r="DV265" s="50" t="e">
        <f>IF(#REF!&lt;&gt;"",#REF!&amp;",","")</f>
        <v>#REF!</v>
      </c>
      <c r="DW265" s="50" t="e">
        <f>IF(#REF!&lt;&gt;"",#REF!&amp;",","")</f>
        <v>#REF!</v>
      </c>
      <c r="DX265" s="50" t="e">
        <f>IF(#REF!&lt;&gt;"",#REF!&amp;",","")</f>
        <v>#REF!</v>
      </c>
      <c r="DY265" s="50" t="e">
        <f>IF(#REF!="","",CONCATENATE(#REF!,","))</f>
        <v>#REF!</v>
      </c>
      <c r="DZ265" s="50" t="e">
        <f>IF(#REF!="","",CONCATENATE(#REF!,","))</f>
        <v>#REF!</v>
      </c>
      <c r="EA265" s="50" t="e">
        <f>IF(#REF!="","",CONCATENATE(#REF!,","))</f>
        <v>#REF!</v>
      </c>
      <c r="EB265" s="52" t="e">
        <f>IF(#REF!&lt;&gt;"",#REF!&amp;",","")</f>
        <v>#REF!</v>
      </c>
      <c r="EC265" s="52" t="e">
        <f>IF(#REF!&lt;&gt;"",#REF!&amp;",","")</f>
        <v>#REF!</v>
      </c>
      <c r="ED265" s="52" t="e">
        <f>IF(#REF!&lt;&gt;"",#REF!&amp;",","")</f>
        <v>#REF!</v>
      </c>
      <c r="EE265" s="52" t="e">
        <f>IF(#REF!="","",CONCATENATE(#REF!,","))</f>
        <v>#REF!</v>
      </c>
      <c r="EF265" s="52" t="e">
        <f>IF(#REF!="","",CONCATENATE(#REF!,","))</f>
        <v>#REF!</v>
      </c>
      <c r="EG265" s="52" t="e">
        <f>IF(#REF!="","",CONCATENATE(#REF!,","))</f>
        <v>#REF!</v>
      </c>
      <c r="EK265" s="36"/>
      <c r="EW265" s="88">
        <f t="shared" ca="1" si="178"/>
        <v>8</v>
      </c>
    </row>
    <row r="266" spans="1:153" ht="15">
      <c r="A266" s="88">
        <f t="shared" ca="1" si="173"/>
        <v>12</v>
      </c>
      <c r="B266" s="21" t="str">
        <f t="shared" ca="1" si="168"/>
        <v>DB</v>
      </c>
      <c r="C266" s="7" t="str">
        <f t="shared" ca="1" si="164"/>
        <v/>
      </c>
      <c r="D266" s="34">
        <f t="shared" ca="1" si="165"/>
        <v>0</v>
      </c>
      <c r="E266" s="7" t="str">
        <f t="shared" si="166"/>
        <v/>
      </c>
      <c r="F266" s="33" t="str">
        <f t="shared" ca="1" si="169"/>
        <v>R</v>
      </c>
      <c r="G266" s="21">
        <f ca="1">COUNTIF($F$5:$F266,G$4)</f>
        <v>126</v>
      </c>
      <c r="H266" s="21">
        <f ca="1">COUNTIF($F$5:$F266,H$4)</f>
        <v>136</v>
      </c>
      <c r="I266" s="112">
        <f t="shared" ca="1" si="179"/>
        <v>0</v>
      </c>
      <c r="J266" s="112">
        <f t="shared" ca="1" si="180"/>
        <v>1</v>
      </c>
      <c r="K266" s="114" t="str">
        <f ca="1">IF($A266&lt;&gt;"",IF(AND(K265="PB",I266&gt;=$W$2),"Bet",IF(K265&lt;&gt;"",K265,IF(AND(I266=0,MAX(I$5:$I265)&gt;=$W$1),"PB",""))),"")</f>
        <v/>
      </c>
      <c r="L266" s="114" t="str">
        <f ca="1">IF($A266&lt;&gt;"",IF(AND(L265="PB",J266&gt;=$W$2),"Bet",IF(L265&lt;&gt;"",L265,IF(AND(J266=0,MAX(J$5:$J265)&gt;=$W$1),"PB",""))),"")</f>
        <v/>
      </c>
      <c r="M266" s="41">
        <f t="shared" ca="1" si="145"/>
        <v>1</v>
      </c>
      <c r="N266" s="34">
        <f t="shared" ca="1" si="161"/>
        <v>1</v>
      </c>
      <c r="O266" s="43" t="str">
        <f t="shared" ca="1" si="146"/>
        <v/>
      </c>
      <c r="P266" s="43" t="str">
        <f t="shared" ca="1" si="147"/>
        <v/>
      </c>
      <c r="Q266" s="21">
        <f t="shared" ca="1" si="148"/>
        <v>0</v>
      </c>
      <c r="R266" s="66">
        <f t="shared" ca="1" si="149"/>
        <v>0</v>
      </c>
      <c r="S266" s="33" t="str">
        <f t="shared" ca="1" si="170"/>
        <v>E</v>
      </c>
      <c r="T266" s="21">
        <f ca="1">COUNTIF($S$5:$S266,T$4)</f>
        <v>142</v>
      </c>
      <c r="U266" s="21">
        <f ca="1">COUNTIF($S$5:$S266,U$4)</f>
        <v>120</v>
      </c>
      <c r="V266" s="112">
        <f t="shared" ca="1" si="181"/>
        <v>0</v>
      </c>
      <c r="W266" s="112">
        <f t="shared" ca="1" si="182"/>
        <v>3</v>
      </c>
      <c r="X266" s="114" t="str">
        <f ca="1">IF($A266&lt;&gt;"",IF(AND(X265="PB",V266&gt;=$W$2),"Bet",IF(X265&lt;&gt;"",X265,IF(AND(V266=0,MAX($V$5:V265)&gt;=$W$1),"PB",""))),"")</f>
        <v/>
      </c>
      <c r="Y266" s="114" t="str">
        <f ca="1">IF($A266&lt;&gt;"",IF(AND(Y265="PB",W266&gt;=$W$2),"Bet",IF(Y265&lt;&gt;"",Y265,IF(AND(W266=0,MAX($W$5:W265)&gt;=$W$1),"PB",""))),"")</f>
        <v/>
      </c>
      <c r="Z266" s="41">
        <f t="shared" ca="1" si="150"/>
        <v>1</v>
      </c>
      <c r="AA266" s="34">
        <f t="shared" ca="1" si="162"/>
        <v>1</v>
      </c>
      <c r="AB266" s="43" t="str">
        <f t="shared" ca="1" si="151"/>
        <v/>
      </c>
      <c r="AC266" s="43" t="str">
        <f t="shared" ca="1" si="152"/>
        <v/>
      </c>
      <c r="AD266" s="21">
        <f t="shared" ca="1" si="153"/>
        <v>0</v>
      </c>
      <c r="AE266" s="66">
        <f t="shared" ca="1" si="154"/>
        <v>0</v>
      </c>
      <c r="AF266" s="33" t="str">
        <f t="shared" ca="1" si="171"/>
        <v>L</v>
      </c>
      <c r="AG266" s="21">
        <f ca="1">COUNTIF($AF$5:$AF266,AG$4)</f>
        <v>124</v>
      </c>
      <c r="AH266" s="21">
        <f ca="1">COUNTIF($AF$5:$AF266,AH$4)</f>
        <v>138</v>
      </c>
      <c r="AI266" s="112">
        <f t="shared" ca="1" si="183"/>
        <v>1</v>
      </c>
      <c r="AJ266" s="112">
        <f t="shared" ca="1" si="184"/>
        <v>0</v>
      </c>
      <c r="AK266" s="114" t="str">
        <f ca="1">IF($A266&lt;&gt;"",IF(AND(AK265="PB",AI266&gt;=$W$2),"Bet",IF(AK265&lt;&gt;"",AK265,IF(AND(AI266=0,MAX($AI$5:AI265)&gt;=$W$1),"PB",""))),"")</f>
        <v/>
      </c>
      <c r="AL266" s="114" t="str">
        <f ca="1">IF($A266&lt;&gt;"",IF(AND(AL265="PB",AJ266&gt;=$W$2),"Bet",IF(AL265&lt;&gt;"",AL265,IF(AND(AJ266=0,MAX($AJ$5:AJ265)&gt;=$W$1),"PB",""))),"")</f>
        <v/>
      </c>
      <c r="AM266" s="41">
        <f t="shared" ca="1" si="155"/>
        <v>1</v>
      </c>
      <c r="AN266" s="34">
        <f t="shared" ca="1" si="163"/>
        <v>1</v>
      </c>
      <c r="AO266" s="43" t="str">
        <f t="shared" ca="1" si="156"/>
        <v/>
      </c>
      <c r="AP266" s="43" t="str">
        <f t="shared" ca="1" si="157"/>
        <v/>
      </c>
      <c r="AQ266" s="21">
        <f t="shared" ca="1" si="158"/>
        <v>0</v>
      </c>
      <c r="AR266" s="66">
        <f t="shared" ca="1" si="159"/>
        <v>0</v>
      </c>
      <c r="AS266" s="89">
        <f t="shared" ca="1" si="172"/>
        <v>0</v>
      </c>
      <c r="AT266" s="34">
        <f t="shared" ca="1" si="160"/>
        <v>1</v>
      </c>
      <c r="AU266" s="24">
        <f t="shared" ca="1" si="174"/>
        <v>0</v>
      </c>
      <c r="AV266" s="17">
        <f t="shared" ca="1" si="175"/>
        <v>0</v>
      </c>
      <c r="AW266" s="44">
        <f t="shared" ca="1" si="176"/>
        <v>0</v>
      </c>
      <c r="AX266" s="15">
        <f t="shared" ca="1" si="177"/>
        <v>0</v>
      </c>
      <c r="AY266" s="44">
        <f t="shared" ca="1" si="167"/>
        <v>0</v>
      </c>
      <c r="AZ266" s="40"/>
      <c r="BA266" s="40"/>
      <c r="BB266" s="40"/>
      <c r="BC266" s="40"/>
      <c r="BD266" s="40"/>
      <c r="BE266" s="40"/>
      <c r="BF266" s="40"/>
      <c r="BG266" s="40"/>
      <c r="BH266" s="40"/>
      <c r="BI266" s="40"/>
      <c r="BJ266" s="40"/>
      <c r="BK266" s="40"/>
      <c r="BL266" s="40"/>
      <c r="BM266" s="40"/>
      <c r="BN266" s="40"/>
      <c r="BO266" s="40"/>
      <c r="BP266" s="40"/>
      <c r="BQ266" s="40"/>
      <c r="BR266" s="40"/>
      <c r="BS266" s="40"/>
      <c r="BT266" s="40"/>
      <c r="BU266" s="40"/>
      <c r="BV266" s="40"/>
      <c r="BW266" s="40"/>
      <c r="BX266" s="40"/>
      <c r="BY266" s="40"/>
      <c r="BZ266" s="40"/>
      <c r="CA266" s="40"/>
      <c r="CB266" s="40"/>
      <c r="CC266" s="40"/>
      <c r="CD266" s="40"/>
      <c r="CE266" s="40"/>
      <c r="CF266" s="40"/>
      <c r="CG266" s="40"/>
      <c r="CH266" s="40"/>
      <c r="CI266" s="40"/>
      <c r="CJ266" s="40"/>
      <c r="CK266" s="40"/>
      <c r="CL266" s="40"/>
      <c r="CM266" s="40"/>
      <c r="CN266" s="40"/>
      <c r="CO266" s="40"/>
      <c r="CP266" s="40"/>
      <c r="CQ266" s="40"/>
      <c r="CR266" s="40"/>
      <c r="CS266" s="40"/>
      <c r="CT266" s="40"/>
      <c r="CU266" s="40"/>
      <c r="CV266" s="40"/>
      <c r="CW266" s="40"/>
      <c r="CX266" s="40"/>
      <c r="CY266" s="40"/>
      <c r="CZ266" s="40"/>
      <c r="DA266" s="40"/>
      <c r="DB266" s="40"/>
      <c r="DC266" s="40"/>
      <c r="DD266" s="40"/>
      <c r="DE266" s="40"/>
      <c r="DF266" s="40"/>
      <c r="DG266" s="40"/>
      <c r="DH266" s="40"/>
      <c r="DI266" s="40"/>
      <c r="DJ266" s="40"/>
      <c r="DK266" s="40"/>
      <c r="DL266" s="40"/>
      <c r="DM266" s="40"/>
      <c r="DN266" s="40"/>
      <c r="DO266" s="40"/>
      <c r="DP266" s="40"/>
      <c r="DQ266" s="40"/>
      <c r="DR266" s="40"/>
      <c r="DS266" s="40"/>
      <c r="DT266" s="40"/>
      <c r="DU266" s="40"/>
      <c r="DV266" s="50" t="e">
        <f>IF(#REF!&lt;&gt;"",#REF!&amp;",","")</f>
        <v>#REF!</v>
      </c>
      <c r="DW266" s="50" t="e">
        <f>IF(#REF!&lt;&gt;"",#REF!&amp;",","")</f>
        <v>#REF!</v>
      </c>
      <c r="DX266" s="50" t="e">
        <f>IF(#REF!&lt;&gt;"",#REF!&amp;",","")</f>
        <v>#REF!</v>
      </c>
      <c r="DY266" s="50" t="e">
        <f>IF(#REF!="","",CONCATENATE(#REF!,","))</f>
        <v>#REF!</v>
      </c>
      <c r="DZ266" s="50" t="e">
        <f>IF(#REF!="","",CONCATENATE(#REF!,","))</f>
        <v>#REF!</v>
      </c>
      <c r="EA266" s="50" t="e">
        <f>IF(#REF!="","",CONCATENATE(#REF!,","))</f>
        <v>#REF!</v>
      </c>
      <c r="EB266" s="52" t="e">
        <f>IF(#REF!&lt;&gt;"",#REF!&amp;",","")</f>
        <v>#REF!</v>
      </c>
      <c r="EC266" s="52" t="e">
        <f>IF(#REF!&lt;&gt;"",#REF!&amp;",","")</f>
        <v>#REF!</v>
      </c>
      <c r="ED266" s="52" t="e">
        <f>IF(#REF!&lt;&gt;"",#REF!&amp;",","")</f>
        <v>#REF!</v>
      </c>
      <c r="EE266" s="52" t="e">
        <f>IF(#REF!="","",CONCATENATE(#REF!,","))</f>
        <v>#REF!</v>
      </c>
      <c r="EF266" s="52" t="e">
        <f>IF(#REF!="","",CONCATENATE(#REF!,","))</f>
        <v>#REF!</v>
      </c>
      <c r="EG266" s="52" t="e">
        <f>IF(#REF!="","",CONCATENATE(#REF!,","))</f>
        <v>#REF!</v>
      </c>
      <c r="EK266" s="36"/>
      <c r="EW266" s="88">
        <f t="shared" ca="1" si="178"/>
        <v>30</v>
      </c>
    </row>
    <row r="267" spans="1:153" ht="15">
      <c r="A267" s="88">
        <f t="shared" ca="1" si="173"/>
        <v>31</v>
      </c>
      <c r="B267" s="21" t="str">
        <f t="shared" ca="1" si="168"/>
        <v>DB</v>
      </c>
      <c r="C267" s="7" t="str">
        <f t="shared" ca="1" si="164"/>
        <v/>
      </c>
      <c r="D267" s="34">
        <f t="shared" ca="1" si="165"/>
        <v>0</v>
      </c>
      <c r="E267" s="7" t="str">
        <f t="shared" si="166"/>
        <v/>
      </c>
      <c r="F267" s="33" t="str">
        <f t="shared" ca="1" si="169"/>
        <v>B</v>
      </c>
      <c r="G267" s="21">
        <f ca="1">COUNTIF($F$5:$F267,G$4)</f>
        <v>126</v>
      </c>
      <c r="H267" s="21">
        <f ca="1">COUNTIF($F$5:$F267,H$4)</f>
        <v>137</v>
      </c>
      <c r="I267" s="112">
        <f t="shared" ca="1" si="179"/>
        <v>1</v>
      </c>
      <c r="J267" s="112">
        <f t="shared" ca="1" si="180"/>
        <v>0</v>
      </c>
      <c r="K267" s="114" t="str">
        <f ca="1">IF($A267&lt;&gt;"",IF(AND(K266="PB",I267&gt;=$W$2),"Bet",IF(K266&lt;&gt;"",K266,IF(AND(I267=0,MAX(I$5:$I266)&gt;=$W$1),"PB",""))),"")</f>
        <v/>
      </c>
      <c r="L267" s="114" t="str">
        <f ca="1">IF($A267&lt;&gt;"",IF(AND(L266="PB",J267&gt;=$W$2),"Bet",IF(L266&lt;&gt;"",L266,IF(AND(J267=0,MAX(J$5:$J266)&gt;=$W$1),"PB",""))),"")</f>
        <v/>
      </c>
      <c r="M267" s="41">
        <f t="shared" ref="M267:M330" ca="1" si="185">IF($A266&lt;&gt;"",IF($AY$3=2,VLOOKUP(N266,$EH$5:$EI$50,2),IF($AV266&gt;=0,1,ROUNDUP(ABS($AV266)/$AU$3,0))),"")</f>
        <v>1</v>
      </c>
      <c r="N267" s="34">
        <f t="shared" ca="1" si="161"/>
        <v>1</v>
      </c>
      <c r="O267" s="43" t="str">
        <f t="shared" ref="O267:O330" ca="1" si="186">IF($A266&lt;&gt;"",IF(OR($AW266&lt;&gt;0,$AX266&lt;&gt;0,R266=$W$3),"",IF(AND(I266&gt;=$W$2,K266&gt;="Bet"),G$4,IF(AND(J266&gt;=$W$2,L266&gt;="Bet"),H$4,""))),"")</f>
        <v/>
      </c>
      <c r="P267" s="43" t="str">
        <f t="shared" ref="P267:P330" ca="1" si="187">IF($A267&lt;&gt;"",IF(O267&lt;&gt;"",IF($A267=0,"L",IF(F267=O267,"W","L")),""),"")</f>
        <v/>
      </c>
      <c r="Q267" s="21">
        <f t="shared" ref="Q267:Q330" ca="1" si="188">IF($A267&lt;&gt;"",IF(OR($AW266&lt;&gt;0,$AX266&lt;&gt;0),"0",IF(P267&lt;&gt;"",IF(P267="W",(1*M267),(-1*M267)),0)),0)</f>
        <v>0</v>
      </c>
      <c r="R267" s="66">
        <f t="shared" ref="R267:R330" ca="1" si="189">IF(P267="W",0,IF(P267="L",R266+1,IF(OR(I267&lt;$W$2,J267&lt;$W$3),0,R266)))</f>
        <v>0</v>
      </c>
      <c r="S267" s="33" t="str">
        <f t="shared" ca="1" si="170"/>
        <v>O</v>
      </c>
      <c r="T267" s="21">
        <f ca="1">COUNTIF($S$5:$S267,T$4)</f>
        <v>142</v>
      </c>
      <c r="U267" s="21">
        <f ca="1">COUNTIF($S$5:$S267,U$4)</f>
        <v>121</v>
      </c>
      <c r="V267" s="112">
        <f t="shared" ca="1" si="181"/>
        <v>1</v>
      </c>
      <c r="W267" s="112">
        <f t="shared" ca="1" si="182"/>
        <v>0</v>
      </c>
      <c r="X267" s="114" t="str">
        <f ca="1">IF($A267&lt;&gt;"",IF(AND(X266="PB",V267&gt;=$W$2),"Bet",IF(X266&lt;&gt;"",X266,IF(AND(V267=0,MAX($V$5:V266)&gt;=$W$1),"PB",""))),"")</f>
        <v/>
      </c>
      <c r="Y267" s="114" t="str">
        <f ca="1">IF($A267&lt;&gt;"",IF(AND(Y266="PB",W267&gt;=$W$2),"Bet",IF(Y266&lt;&gt;"",Y266,IF(AND(W267=0,MAX($W$5:W266)&gt;=$W$1),"PB",""))),"")</f>
        <v/>
      </c>
      <c r="Z267" s="41">
        <f t="shared" ref="Z267:Z330" ca="1" si="190">IF($A266&lt;&gt;"",IF($AY$3=2,VLOOKUP(AA266,$EH$5:$EI$50,2),IF($AV266&gt;=0,1,ROUNDUP(ABS($AV266)/$AU$3,0))),"")</f>
        <v>1</v>
      </c>
      <c r="AA267" s="34">
        <f t="shared" ca="1" si="162"/>
        <v>1</v>
      </c>
      <c r="AB267" s="43" t="str">
        <f t="shared" ref="AB267:AB330" ca="1" si="191">IF($A266&lt;&gt;"",IF(OR($AW266&lt;&gt;0,$AX266&lt;&gt;0,AE266=$W$3),"",IF(AND(V266&gt;=$W$2,X266&gt;="Bet"),T$4,IF(AND(W266&gt;=$W$2,Y266&gt;="Bet"),U$4,""))),"")</f>
        <v/>
      </c>
      <c r="AC267" s="43" t="str">
        <f t="shared" ref="AC267:AC330" ca="1" si="192">IF($A267&lt;&gt;"",IF(AB267&lt;&gt;"",IF($A267=0,"L",IF(S267=AB267,"W","L")),""),"")</f>
        <v/>
      </c>
      <c r="AD267" s="21">
        <f t="shared" ref="AD267:AD330" ca="1" si="193">IF($A267&lt;&gt;"",IF(OR($AW266&lt;&gt;0,$AX266&lt;&gt;0),"0",IF(AC267&lt;&gt;"",IF(AC267="W",(1*Z267),(-1*Z267)),0)),0)</f>
        <v>0</v>
      </c>
      <c r="AE267" s="66">
        <f t="shared" ref="AE267:AE330" ca="1" si="194">IF(AC267="W",0,IF(AC267="L",AE266+1,IF(OR(V267&lt;$W$2,W267&lt;$W$3),0,AE266)))</f>
        <v>0</v>
      </c>
      <c r="AF267" s="33" t="str">
        <f t="shared" ca="1" si="171"/>
        <v>H</v>
      </c>
      <c r="AG267" s="21">
        <f ca="1">COUNTIF($AF$5:$AF267,AG$4)</f>
        <v>125</v>
      </c>
      <c r="AH267" s="21">
        <f ca="1">COUNTIF($AF$5:$AF267,AH$4)</f>
        <v>138</v>
      </c>
      <c r="AI267" s="112">
        <f t="shared" ca="1" si="183"/>
        <v>0</v>
      </c>
      <c r="AJ267" s="112">
        <f t="shared" ca="1" si="184"/>
        <v>1</v>
      </c>
      <c r="AK267" s="114" t="str">
        <f ca="1">IF($A267&lt;&gt;"",IF(AND(AK266="PB",AI267&gt;=$W$2),"Bet",IF(AK266&lt;&gt;"",AK266,IF(AND(AI267=0,MAX($AI$5:AI266)&gt;=$W$1),"PB",""))),"")</f>
        <v/>
      </c>
      <c r="AL267" s="114" t="str">
        <f ca="1">IF($A267&lt;&gt;"",IF(AND(AL266="PB",AJ267&gt;=$W$2),"Bet",IF(AL266&lt;&gt;"",AL266,IF(AND(AJ267=0,MAX($AJ$5:AJ266)&gt;=$W$1),"PB",""))),"")</f>
        <v/>
      </c>
      <c r="AM267" s="41">
        <f t="shared" ref="AM267:AM330" ca="1" si="195">IF($A266&lt;&gt;"",IF($AY$3=2,VLOOKUP(AN266,$EH$5:$EI$50,2),IF($AV266&gt;=0,1,ROUNDUP(ABS($AV266)/$AU$3,0))),"")</f>
        <v>1</v>
      </c>
      <c r="AN267" s="34">
        <f t="shared" ca="1" si="163"/>
        <v>1</v>
      </c>
      <c r="AO267" s="43" t="str">
        <f t="shared" ref="AO267:AO330" ca="1" si="196">IF($A266&lt;&gt;"",IF(OR($AW266&lt;&gt;0,$AX266&lt;&gt;0,AR266=$W$3),"",IF(AND(AI266&gt;=$W$2,AK266&gt;="Bet"),AG$4,IF(AND(AJ266&gt;=$W$2,AL266&gt;="Bet"),AH$4,""))),"")</f>
        <v/>
      </c>
      <c r="AP267" s="43" t="str">
        <f t="shared" ref="AP267:AP330" ca="1" si="197">IF($A267&lt;&gt;"",IF(AO267&lt;&gt;"",IF($A267=0,"L",IF(AF267=AO267,"W","L")),""),"")</f>
        <v/>
      </c>
      <c r="AQ267" s="21">
        <f t="shared" ref="AQ267:AQ330" ca="1" si="198">IF($A267&lt;&gt;"",IF(OR($AW266&lt;&gt;0,$AX266&lt;&gt;0),"0",IF(AP267&lt;&gt;"",IF(AP267="W",(1*AM267),(-1*AM267)),0)),0)</f>
        <v>0</v>
      </c>
      <c r="AR267" s="66">
        <f t="shared" ref="AR267:AR330" ca="1" si="199">IF(AP267="W",0,IF(AP267="L",AR266+1,IF(OR(AI267&lt;$W$2,AJ267&lt;$W$3),0,AR266)))</f>
        <v>0</v>
      </c>
      <c r="AS267" s="89">
        <f t="shared" ca="1" si="172"/>
        <v>0</v>
      </c>
      <c r="AT267" s="34">
        <f t="shared" ca="1" si="160"/>
        <v>1</v>
      </c>
      <c r="AU267" s="24">
        <f t="shared" ca="1" si="174"/>
        <v>0</v>
      </c>
      <c r="AV267" s="17">
        <f t="shared" ca="1" si="175"/>
        <v>0</v>
      </c>
      <c r="AW267" s="44">
        <f t="shared" ca="1" si="176"/>
        <v>0</v>
      </c>
      <c r="AX267" s="15">
        <f t="shared" ca="1" si="177"/>
        <v>0</v>
      </c>
      <c r="AY267" s="44">
        <f t="shared" ca="1" si="167"/>
        <v>0</v>
      </c>
      <c r="AZ267" s="40"/>
      <c r="BA267" s="40"/>
      <c r="BB267" s="40"/>
      <c r="BC267" s="40"/>
      <c r="BD267" s="40"/>
      <c r="BE267" s="40"/>
      <c r="BF267" s="40"/>
      <c r="BG267" s="40"/>
      <c r="BH267" s="40"/>
      <c r="BI267" s="40"/>
      <c r="BJ267" s="40"/>
      <c r="BK267" s="40"/>
      <c r="BL267" s="40"/>
      <c r="BM267" s="40"/>
      <c r="BN267" s="40"/>
      <c r="BO267" s="40"/>
      <c r="BP267" s="40"/>
      <c r="BQ267" s="40"/>
      <c r="BR267" s="40"/>
      <c r="BS267" s="40"/>
      <c r="BT267" s="40"/>
      <c r="BU267" s="40"/>
      <c r="BV267" s="40"/>
      <c r="BW267" s="40"/>
      <c r="BX267" s="40"/>
      <c r="BY267" s="40"/>
      <c r="BZ267" s="40"/>
      <c r="CA267" s="40"/>
      <c r="CB267" s="40"/>
      <c r="CC267" s="40"/>
      <c r="CD267" s="40"/>
      <c r="CE267" s="40"/>
      <c r="CF267" s="40"/>
      <c r="CG267" s="40"/>
      <c r="CH267" s="40"/>
      <c r="CI267" s="40"/>
      <c r="CJ267" s="40"/>
      <c r="CK267" s="40"/>
      <c r="CL267" s="40"/>
      <c r="CM267" s="40"/>
      <c r="CN267" s="40"/>
      <c r="CO267" s="40"/>
      <c r="CP267" s="40"/>
      <c r="CQ267" s="40"/>
      <c r="CR267" s="40"/>
      <c r="CS267" s="40"/>
      <c r="CT267" s="40"/>
      <c r="CU267" s="40"/>
      <c r="CV267" s="40"/>
      <c r="CW267" s="40"/>
      <c r="CX267" s="40"/>
      <c r="CY267" s="40"/>
      <c r="CZ267" s="40"/>
      <c r="DA267" s="40"/>
      <c r="DB267" s="40"/>
      <c r="DC267" s="40"/>
      <c r="DD267" s="40"/>
      <c r="DE267" s="40"/>
      <c r="DF267" s="40"/>
      <c r="DG267" s="40"/>
      <c r="DH267" s="40"/>
      <c r="DI267" s="40"/>
      <c r="DJ267" s="40"/>
      <c r="DK267" s="40"/>
      <c r="DL267" s="40"/>
      <c r="DM267" s="40"/>
      <c r="DN267" s="40"/>
      <c r="DO267" s="40"/>
      <c r="DP267" s="40"/>
      <c r="DQ267" s="40"/>
      <c r="DR267" s="40"/>
      <c r="DS267" s="40"/>
      <c r="DT267" s="40"/>
      <c r="DU267" s="40"/>
      <c r="DV267" s="50" t="e">
        <f>IF(#REF!&lt;&gt;"",#REF!&amp;",","")</f>
        <v>#REF!</v>
      </c>
      <c r="DW267" s="50" t="e">
        <f>IF(#REF!&lt;&gt;"",#REF!&amp;",","")</f>
        <v>#REF!</v>
      </c>
      <c r="DX267" s="50" t="e">
        <f>IF(#REF!&lt;&gt;"",#REF!&amp;",","")</f>
        <v>#REF!</v>
      </c>
      <c r="DY267" s="50" t="e">
        <f>IF(#REF!="","",CONCATENATE(#REF!,","))</f>
        <v>#REF!</v>
      </c>
      <c r="DZ267" s="50" t="e">
        <f>IF(#REF!="","",CONCATENATE(#REF!,","))</f>
        <v>#REF!</v>
      </c>
      <c r="EA267" s="50" t="e">
        <f>IF(#REF!="","",CONCATENATE(#REF!,","))</f>
        <v>#REF!</v>
      </c>
      <c r="EB267" s="52" t="e">
        <f>IF(#REF!&lt;&gt;"",#REF!&amp;",","")</f>
        <v>#REF!</v>
      </c>
      <c r="EC267" s="52" t="e">
        <f>IF(#REF!&lt;&gt;"",#REF!&amp;",","")</f>
        <v>#REF!</v>
      </c>
      <c r="ED267" s="52" t="e">
        <f>IF(#REF!&lt;&gt;"",#REF!&amp;",","")</f>
        <v>#REF!</v>
      </c>
      <c r="EE267" s="52" t="e">
        <f>IF(#REF!="","",CONCATENATE(#REF!,","))</f>
        <v>#REF!</v>
      </c>
      <c r="EF267" s="52" t="e">
        <f>IF(#REF!="","",CONCATENATE(#REF!,","))</f>
        <v>#REF!</v>
      </c>
      <c r="EG267" s="52" t="e">
        <f>IF(#REF!="","",CONCATENATE(#REF!,","))</f>
        <v>#REF!</v>
      </c>
      <c r="EK267" s="36"/>
      <c r="EW267" s="88">
        <f t="shared" ca="1" si="178"/>
        <v>5</v>
      </c>
    </row>
    <row r="268" spans="1:153" ht="15">
      <c r="A268" s="88">
        <f t="shared" ca="1" si="173"/>
        <v>25</v>
      </c>
      <c r="B268" s="21" t="str">
        <f t="shared" ca="1" si="168"/>
        <v>DB</v>
      </c>
      <c r="C268" s="7" t="str">
        <f t="shared" ca="1" si="164"/>
        <v/>
      </c>
      <c r="D268" s="34">
        <f t="shared" ca="1" si="165"/>
        <v>0</v>
      </c>
      <c r="E268" s="7" t="str">
        <f t="shared" si="166"/>
        <v/>
      </c>
      <c r="F268" s="33" t="str">
        <f t="shared" ca="1" si="169"/>
        <v>R</v>
      </c>
      <c r="G268" s="21">
        <f ca="1">COUNTIF($F$5:$F268,G$4)</f>
        <v>127</v>
      </c>
      <c r="H268" s="21">
        <f ca="1">COUNTIF($F$5:$F268,H$4)</f>
        <v>137</v>
      </c>
      <c r="I268" s="112">
        <f t="shared" ca="1" si="179"/>
        <v>0</v>
      </c>
      <c r="J268" s="112">
        <f t="shared" ca="1" si="180"/>
        <v>1</v>
      </c>
      <c r="K268" s="114" t="str">
        <f ca="1">IF($A268&lt;&gt;"",IF(AND(K267="PB",I268&gt;=$W$2),"Bet",IF(K267&lt;&gt;"",K267,IF(AND(I268=0,MAX(I$5:$I267)&gt;=$W$1),"PB",""))),"")</f>
        <v/>
      </c>
      <c r="L268" s="114" t="str">
        <f ca="1">IF($A268&lt;&gt;"",IF(AND(L267="PB",J268&gt;=$W$2),"Bet",IF(L267&lt;&gt;"",L267,IF(AND(J268=0,MAX(J$5:$J267)&gt;=$W$1),"PB",""))),"")</f>
        <v/>
      </c>
      <c r="M268" s="41">
        <f t="shared" ca="1" si="185"/>
        <v>1</v>
      </c>
      <c r="N268" s="34">
        <f t="shared" ca="1" si="161"/>
        <v>1</v>
      </c>
      <c r="O268" s="43" t="str">
        <f t="shared" ca="1" si="186"/>
        <v/>
      </c>
      <c r="P268" s="43" t="str">
        <f t="shared" ca="1" si="187"/>
        <v/>
      </c>
      <c r="Q268" s="21">
        <f t="shared" ca="1" si="188"/>
        <v>0</v>
      </c>
      <c r="R268" s="66">
        <f t="shared" ca="1" si="189"/>
        <v>0</v>
      </c>
      <c r="S268" s="33" t="str">
        <f t="shared" ca="1" si="170"/>
        <v>O</v>
      </c>
      <c r="T268" s="21">
        <f ca="1">COUNTIF($S$5:$S268,T$4)</f>
        <v>142</v>
      </c>
      <c r="U268" s="21">
        <f ca="1">COUNTIF($S$5:$S268,U$4)</f>
        <v>122</v>
      </c>
      <c r="V268" s="112">
        <f t="shared" ca="1" si="181"/>
        <v>2</v>
      </c>
      <c r="W268" s="112">
        <f t="shared" ca="1" si="182"/>
        <v>0</v>
      </c>
      <c r="X268" s="114" t="str">
        <f ca="1">IF($A268&lt;&gt;"",IF(AND(X267="PB",V268&gt;=$W$2),"Bet",IF(X267&lt;&gt;"",X267,IF(AND(V268=0,MAX($V$5:V267)&gt;=$W$1),"PB",""))),"")</f>
        <v/>
      </c>
      <c r="Y268" s="114" t="str">
        <f ca="1">IF($A268&lt;&gt;"",IF(AND(Y267="PB",W268&gt;=$W$2),"Bet",IF(Y267&lt;&gt;"",Y267,IF(AND(W268=0,MAX($W$5:W267)&gt;=$W$1),"PB",""))),"")</f>
        <v/>
      </c>
      <c r="Z268" s="41">
        <f t="shared" ca="1" si="190"/>
        <v>1</v>
      </c>
      <c r="AA268" s="34">
        <f t="shared" ca="1" si="162"/>
        <v>1</v>
      </c>
      <c r="AB268" s="43" t="str">
        <f t="shared" ca="1" si="191"/>
        <v/>
      </c>
      <c r="AC268" s="43" t="str">
        <f t="shared" ca="1" si="192"/>
        <v/>
      </c>
      <c r="AD268" s="21">
        <f t="shared" ca="1" si="193"/>
        <v>0</v>
      </c>
      <c r="AE268" s="66">
        <f t="shared" ca="1" si="194"/>
        <v>0</v>
      </c>
      <c r="AF268" s="33" t="str">
        <f t="shared" ca="1" si="171"/>
        <v>H</v>
      </c>
      <c r="AG268" s="21">
        <f ca="1">COUNTIF($AF$5:$AF268,AG$4)</f>
        <v>126</v>
      </c>
      <c r="AH268" s="21">
        <f ca="1">COUNTIF($AF$5:$AF268,AH$4)</f>
        <v>138</v>
      </c>
      <c r="AI268" s="112">
        <f t="shared" ca="1" si="183"/>
        <v>0</v>
      </c>
      <c r="AJ268" s="112">
        <f t="shared" ca="1" si="184"/>
        <v>2</v>
      </c>
      <c r="AK268" s="114" t="str">
        <f ca="1">IF($A268&lt;&gt;"",IF(AND(AK267="PB",AI268&gt;=$W$2),"Bet",IF(AK267&lt;&gt;"",AK267,IF(AND(AI268=0,MAX($AI$5:AI267)&gt;=$W$1),"PB",""))),"")</f>
        <v/>
      </c>
      <c r="AL268" s="114" t="str">
        <f ca="1">IF($A268&lt;&gt;"",IF(AND(AL267="PB",AJ268&gt;=$W$2),"Bet",IF(AL267&lt;&gt;"",AL267,IF(AND(AJ268=0,MAX($AJ$5:AJ267)&gt;=$W$1),"PB",""))),"")</f>
        <v/>
      </c>
      <c r="AM268" s="41">
        <f t="shared" ca="1" si="195"/>
        <v>1</v>
      </c>
      <c r="AN268" s="34">
        <f t="shared" ca="1" si="163"/>
        <v>1</v>
      </c>
      <c r="AO268" s="43" t="str">
        <f t="shared" ca="1" si="196"/>
        <v/>
      </c>
      <c r="AP268" s="43" t="str">
        <f t="shared" ca="1" si="197"/>
        <v/>
      </c>
      <c r="AQ268" s="21">
        <f t="shared" ca="1" si="198"/>
        <v>0</v>
      </c>
      <c r="AR268" s="66">
        <f t="shared" ca="1" si="199"/>
        <v>0</v>
      </c>
      <c r="AS268" s="89">
        <f t="shared" ca="1" si="172"/>
        <v>0</v>
      </c>
      <c r="AT268" s="34">
        <f t="shared" ref="AT268:AT331" ca="1" si="200">IF($A268&lt;&gt;"",IF(AS268=0,AT267,IF(AND(AS268&gt;0,AT267&gt;1),1,IF(AND(AT267&gt;0,AS268&lt;0),AT267+1,AT267))))</f>
        <v>1</v>
      </c>
      <c r="AU268" s="24">
        <f t="shared" ca="1" si="174"/>
        <v>0</v>
      </c>
      <c r="AV268" s="17">
        <f t="shared" ca="1" si="175"/>
        <v>0</v>
      </c>
      <c r="AW268" s="44">
        <f t="shared" ca="1" si="176"/>
        <v>0</v>
      </c>
      <c r="AX268" s="15">
        <f t="shared" ca="1" si="177"/>
        <v>0</v>
      </c>
      <c r="AY268" s="44">
        <f t="shared" ca="1" si="167"/>
        <v>0</v>
      </c>
      <c r="AZ268" s="40"/>
      <c r="BA268" s="40"/>
      <c r="BB268" s="40"/>
      <c r="BC268" s="40"/>
      <c r="BD268" s="40"/>
      <c r="BE268" s="40"/>
      <c r="BF268" s="40"/>
      <c r="BG268" s="40"/>
      <c r="BH268" s="40"/>
      <c r="BI268" s="40"/>
      <c r="BJ268" s="40"/>
      <c r="BK268" s="40"/>
      <c r="BL268" s="40"/>
      <c r="BM268" s="40"/>
      <c r="BN268" s="40"/>
      <c r="BO268" s="40"/>
      <c r="BP268" s="40"/>
      <c r="BQ268" s="40"/>
      <c r="BR268" s="40"/>
      <c r="BS268" s="40"/>
      <c r="BT268" s="40"/>
      <c r="BU268" s="40"/>
      <c r="BV268" s="40"/>
      <c r="BW268" s="40"/>
      <c r="BX268" s="40"/>
      <c r="BY268" s="40"/>
      <c r="BZ268" s="40"/>
      <c r="CA268" s="40"/>
      <c r="CB268" s="40"/>
      <c r="CC268" s="40"/>
      <c r="CD268" s="40"/>
      <c r="CE268" s="40"/>
      <c r="CF268" s="40"/>
      <c r="CG268" s="40"/>
      <c r="CH268" s="40"/>
      <c r="CI268" s="40"/>
      <c r="CJ268" s="40"/>
      <c r="CK268" s="40"/>
      <c r="CL268" s="40"/>
      <c r="CM268" s="40"/>
      <c r="CN268" s="40"/>
      <c r="CO268" s="40"/>
      <c r="CP268" s="40"/>
      <c r="CQ268" s="40"/>
      <c r="CR268" s="40"/>
      <c r="CS268" s="40"/>
      <c r="CT268" s="40"/>
      <c r="CU268" s="40"/>
      <c r="CV268" s="40"/>
      <c r="CW268" s="40"/>
      <c r="CX268" s="40"/>
      <c r="CY268" s="40"/>
      <c r="CZ268" s="40"/>
      <c r="DA268" s="40"/>
      <c r="DB268" s="40"/>
      <c r="DC268" s="40"/>
      <c r="DD268" s="40"/>
      <c r="DE268" s="40"/>
      <c r="DF268" s="40"/>
      <c r="DG268" s="40"/>
      <c r="DH268" s="40"/>
      <c r="DI268" s="40"/>
      <c r="DJ268" s="40"/>
      <c r="DK268" s="40"/>
      <c r="DL268" s="40"/>
      <c r="DM268" s="40"/>
      <c r="DN268" s="40"/>
      <c r="DO268" s="40"/>
      <c r="DP268" s="40"/>
      <c r="DQ268" s="40"/>
      <c r="DR268" s="40"/>
      <c r="DS268" s="40"/>
      <c r="DT268" s="40"/>
      <c r="DU268" s="40"/>
      <c r="DV268" s="50" t="e">
        <f>IF(#REF!&lt;&gt;"",#REF!&amp;",","")</f>
        <v>#REF!</v>
      </c>
      <c r="DW268" s="50" t="e">
        <f>IF(#REF!&lt;&gt;"",#REF!&amp;",","")</f>
        <v>#REF!</v>
      </c>
      <c r="DX268" s="50" t="e">
        <f>IF(#REF!&lt;&gt;"",#REF!&amp;",","")</f>
        <v>#REF!</v>
      </c>
      <c r="DY268" s="50" t="e">
        <f>IF(#REF!="","",CONCATENATE(#REF!,","))</f>
        <v>#REF!</v>
      </c>
      <c r="DZ268" s="50" t="e">
        <f>IF(#REF!="","",CONCATENATE(#REF!,","))</f>
        <v>#REF!</v>
      </c>
      <c r="EA268" s="50" t="e">
        <f>IF(#REF!="","",CONCATENATE(#REF!,","))</f>
        <v>#REF!</v>
      </c>
      <c r="EB268" s="52" t="e">
        <f>IF(#REF!&lt;&gt;"",#REF!&amp;",","")</f>
        <v>#REF!</v>
      </c>
      <c r="EC268" s="52" t="e">
        <f>IF(#REF!&lt;&gt;"",#REF!&amp;",","")</f>
        <v>#REF!</v>
      </c>
      <c r="ED268" s="52" t="e">
        <f>IF(#REF!&lt;&gt;"",#REF!&amp;",","")</f>
        <v>#REF!</v>
      </c>
      <c r="EE268" s="52" t="e">
        <f>IF(#REF!="","",CONCATENATE(#REF!,","))</f>
        <v>#REF!</v>
      </c>
      <c r="EF268" s="52" t="e">
        <f>IF(#REF!="","",CONCATENATE(#REF!,","))</f>
        <v>#REF!</v>
      </c>
      <c r="EG268" s="52" t="e">
        <f>IF(#REF!="","",CONCATENATE(#REF!,","))</f>
        <v>#REF!</v>
      </c>
      <c r="EK268" s="36"/>
      <c r="EW268" s="88">
        <f t="shared" ca="1" si="178"/>
        <v>31</v>
      </c>
    </row>
    <row r="269" spans="1:153" ht="15">
      <c r="A269" s="88">
        <f t="shared" ca="1" si="173"/>
        <v>28</v>
      </c>
      <c r="B269" s="21" t="str">
        <f t="shared" ca="1" si="168"/>
        <v>DB</v>
      </c>
      <c r="C269" s="7" t="str">
        <f t="shared" ca="1" si="164"/>
        <v/>
      </c>
      <c r="D269" s="34">
        <f t="shared" ca="1" si="165"/>
        <v>0</v>
      </c>
      <c r="E269" s="7" t="str">
        <f t="shared" si="166"/>
        <v/>
      </c>
      <c r="F269" s="33" t="str">
        <f t="shared" ca="1" si="169"/>
        <v>B</v>
      </c>
      <c r="G269" s="21">
        <f ca="1">COUNTIF($F$5:$F269,G$4)</f>
        <v>127</v>
      </c>
      <c r="H269" s="21">
        <f ca="1">COUNTIF($F$5:$F269,H$4)</f>
        <v>138</v>
      </c>
      <c r="I269" s="112">
        <f t="shared" ca="1" si="179"/>
        <v>1</v>
      </c>
      <c r="J269" s="112">
        <f t="shared" ca="1" si="180"/>
        <v>0</v>
      </c>
      <c r="K269" s="114" t="str">
        <f ca="1">IF($A269&lt;&gt;"",IF(AND(K268="PB",I269&gt;=$W$2),"Bet",IF(K268&lt;&gt;"",K268,IF(AND(I269=0,MAX(I$5:$I268)&gt;=$W$1),"PB",""))),"")</f>
        <v/>
      </c>
      <c r="L269" s="114" t="str">
        <f ca="1">IF($A269&lt;&gt;"",IF(AND(L268="PB",J269&gt;=$W$2),"Bet",IF(L268&lt;&gt;"",L268,IF(AND(J269=0,MAX(J$5:$J268)&gt;=$W$1),"PB",""))),"")</f>
        <v/>
      </c>
      <c r="M269" s="41">
        <f t="shared" ca="1" si="185"/>
        <v>1</v>
      </c>
      <c r="N269" s="34">
        <f t="shared" ref="N269:N332" ca="1" si="201">IF($A269&lt;&gt;"",IF(P269="",N268,IF(AND(P269="W",N268&gt;1),N268-1,IF(AND(N268&gt;0,P269="L"),N268+1,N268))),"")</f>
        <v>1</v>
      </c>
      <c r="O269" s="43" t="str">
        <f t="shared" ca="1" si="186"/>
        <v/>
      </c>
      <c r="P269" s="43" t="str">
        <f t="shared" ca="1" si="187"/>
        <v/>
      </c>
      <c r="Q269" s="21">
        <f t="shared" ca="1" si="188"/>
        <v>0</v>
      </c>
      <c r="R269" s="66">
        <f t="shared" ca="1" si="189"/>
        <v>0</v>
      </c>
      <c r="S269" s="33" t="str">
        <f t="shared" ca="1" si="170"/>
        <v>E</v>
      </c>
      <c r="T269" s="21">
        <f ca="1">COUNTIF($S$5:$S269,T$4)</f>
        <v>143</v>
      </c>
      <c r="U269" s="21">
        <f ca="1">COUNTIF($S$5:$S269,U$4)</f>
        <v>122</v>
      </c>
      <c r="V269" s="112">
        <f t="shared" ca="1" si="181"/>
        <v>0</v>
      </c>
      <c r="W269" s="112">
        <f t="shared" ca="1" si="182"/>
        <v>1</v>
      </c>
      <c r="X269" s="114" t="str">
        <f ca="1">IF($A269&lt;&gt;"",IF(AND(X268="PB",V269&gt;=$W$2),"Bet",IF(X268&lt;&gt;"",X268,IF(AND(V269=0,MAX($V$5:V268)&gt;=$W$1),"PB",""))),"")</f>
        <v/>
      </c>
      <c r="Y269" s="114" t="str">
        <f ca="1">IF($A269&lt;&gt;"",IF(AND(Y268="PB",W269&gt;=$W$2),"Bet",IF(Y268&lt;&gt;"",Y268,IF(AND(W269=0,MAX($W$5:W268)&gt;=$W$1),"PB",""))),"")</f>
        <v/>
      </c>
      <c r="Z269" s="41">
        <f t="shared" ca="1" si="190"/>
        <v>1</v>
      </c>
      <c r="AA269" s="34">
        <f t="shared" ref="AA269:AA332" ca="1" si="202">IF($A269&lt;&gt;"",IF(AC269="",AA268,IF(AND(AC269="W",AA268&gt;1),AA268-1,IF(AND(AA268&gt;0,AC269="L"),AA268+1,AA268))),"")</f>
        <v>1</v>
      </c>
      <c r="AB269" s="43" t="str">
        <f t="shared" ca="1" si="191"/>
        <v/>
      </c>
      <c r="AC269" s="43" t="str">
        <f t="shared" ca="1" si="192"/>
        <v/>
      </c>
      <c r="AD269" s="21">
        <f t="shared" ca="1" si="193"/>
        <v>0</v>
      </c>
      <c r="AE269" s="66">
        <f t="shared" ca="1" si="194"/>
        <v>0</v>
      </c>
      <c r="AF269" s="33" t="str">
        <f t="shared" ca="1" si="171"/>
        <v>H</v>
      </c>
      <c r="AG269" s="21">
        <f ca="1">COUNTIF($AF$5:$AF269,AG$4)</f>
        <v>127</v>
      </c>
      <c r="AH269" s="21">
        <f ca="1">COUNTIF($AF$5:$AF269,AH$4)</f>
        <v>138</v>
      </c>
      <c r="AI269" s="112">
        <f t="shared" ca="1" si="183"/>
        <v>0</v>
      </c>
      <c r="AJ269" s="112">
        <f t="shared" ca="1" si="184"/>
        <v>3</v>
      </c>
      <c r="AK269" s="114" t="str">
        <f ca="1">IF($A269&lt;&gt;"",IF(AND(AK268="PB",AI269&gt;=$W$2),"Bet",IF(AK268&lt;&gt;"",AK268,IF(AND(AI269=0,MAX($AI$5:AI268)&gt;=$W$1),"PB",""))),"")</f>
        <v/>
      </c>
      <c r="AL269" s="114" t="str">
        <f ca="1">IF($A269&lt;&gt;"",IF(AND(AL268="PB",AJ269&gt;=$W$2),"Bet",IF(AL268&lt;&gt;"",AL268,IF(AND(AJ269=0,MAX($AJ$5:AJ268)&gt;=$W$1),"PB",""))),"")</f>
        <v/>
      </c>
      <c r="AM269" s="41">
        <f t="shared" ca="1" si="195"/>
        <v>1</v>
      </c>
      <c r="AN269" s="34">
        <f t="shared" ref="AN269:AN332" ca="1" si="203">IF($A269&lt;&gt;"",IF(AP269="",AN268,IF(AND(AP269="W",AN268&gt;1),AN268-1,IF(AND(AN268&gt;0,AP269="L"),AN268+1,AN268))),"")</f>
        <v>1</v>
      </c>
      <c r="AO269" s="43" t="str">
        <f t="shared" ca="1" si="196"/>
        <v/>
      </c>
      <c r="AP269" s="43" t="str">
        <f t="shared" ca="1" si="197"/>
        <v/>
      </c>
      <c r="AQ269" s="21">
        <f t="shared" ca="1" si="198"/>
        <v>0</v>
      </c>
      <c r="AR269" s="66">
        <f t="shared" ca="1" si="199"/>
        <v>0</v>
      </c>
      <c r="AS269" s="89">
        <f t="shared" ca="1" si="172"/>
        <v>0</v>
      </c>
      <c r="AT269" s="34">
        <f t="shared" ca="1" si="200"/>
        <v>1</v>
      </c>
      <c r="AU269" s="24">
        <f t="shared" ca="1" si="174"/>
        <v>0</v>
      </c>
      <c r="AV269" s="17">
        <f t="shared" ca="1" si="175"/>
        <v>0</v>
      </c>
      <c r="AW269" s="44">
        <f t="shared" ca="1" si="176"/>
        <v>0</v>
      </c>
      <c r="AX269" s="15">
        <f t="shared" ca="1" si="177"/>
        <v>0</v>
      </c>
      <c r="AY269" s="44">
        <f t="shared" ca="1" si="167"/>
        <v>0</v>
      </c>
      <c r="AZ269" s="40"/>
      <c r="BA269" s="40"/>
      <c r="BB269" s="40"/>
      <c r="BC269" s="40"/>
      <c r="BD269" s="40"/>
      <c r="BE269" s="40"/>
      <c r="BF269" s="40"/>
      <c r="BG269" s="40"/>
      <c r="BH269" s="40"/>
      <c r="BI269" s="40"/>
      <c r="BJ269" s="40"/>
      <c r="BK269" s="40"/>
      <c r="BL269" s="40"/>
      <c r="BM269" s="40"/>
      <c r="BN269" s="40"/>
      <c r="BO269" s="40"/>
      <c r="BP269" s="40"/>
      <c r="BQ269" s="40"/>
      <c r="BR269" s="40"/>
      <c r="BS269" s="40"/>
      <c r="BT269" s="40"/>
      <c r="BU269" s="40"/>
      <c r="BV269" s="40"/>
      <c r="BW269" s="40"/>
      <c r="BX269" s="40"/>
      <c r="BY269" s="40"/>
      <c r="BZ269" s="40"/>
      <c r="CA269" s="40"/>
      <c r="CB269" s="40"/>
      <c r="CC269" s="40"/>
      <c r="CD269" s="40"/>
      <c r="CE269" s="40"/>
      <c r="CF269" s="40"/>
      <c r="CG269" s="40"/>
      <c r="CH269" s="40"/>
      <c r="CI269" s="40"/>
      <c r="CJ269" s="40"/>
      <c r="CK269" s="40"/>
      <c r="CL269" s="40"/>
      <c r="CM269" s="40"/>
      <c r="CN269" s="40"/>
      <c r="CO269" s="40"/>
      <c r="CP269" s="40"/>
      <c r="CQ269" s="40"/>
      <c r="CR269" s="40"/>
      <c r="CS269" s="40"/>
      <c r="CT269" s="40"/>
      <c r="CU269" s="40"/>
      <c r="CV269" s="40"/>
      <c r="CW269" s="40"/>
      <c r="CX269" s="40"/>
      <c r="CY269" s="40"/>
      <c r="CZ269" s="40"/>
      <c r="DA269" s="40"/>
      <c r="DB269" s="40"/>
      <c r="DC269" s="40"/>
      <c r="DD269" s="40"/>
      <c r="DE269" s="40"/>
      <c r="DF269" s="40"/>
      <c r="DG269" s="40"/>
      <c r="DH269" s="40"/>
      <c r="DI269" s="40"/>
      <c r="DJ269" s="40"/>
      <c r="DK269" s="40"/>
      <c r="DL269" s="40"/>
      <c r="DM269" s="40"/>
      <c r="DN269" s="40"/>
      <c r="DO269" s="40"/>
      <c r="DP269" s="40"/>
      <c r="DQ269" s="40"/>
      <c r="DR269" s="40"/>
      <c r="DS269" s="40"/>
      <c r="DT269" s="40"/>
      <c r="DU269" s="40"/>
      <c r="DV269" s="50" t="e">
        <f>IF(#REF!&lt;&gt;"",#REF!&amp;",","")</f>
        <v>#REF!</v>
      </c>
      <c r="DW269" s="50" t="e">
        <f>IF(#REF!&lt;&gt;"",#REF!&amp;",","")</f>
        <v>#REF!</v>
      </c>
      <c r="DX269" s="50" t="e">
        <f>IF(#REF!&lt;&gt;"",#REF!&amp;",","")</f>
        <v>#REF!</v>
      </c>
      <c r="DY269" s="50" t="e">
        <f>IF(#REF!="","",CONCATENATE(#REF!,","))</f>
        <v>#REF!</v>
      </c>
      <c r="DZ269" s="50" t="e">
        <f>IF(#REF!="","",CONCATENATE(#REF!,","))</f>
        <v>#REF!</v>
      </c>
      <c r="EA269" s="50" t="e">
        <f>IF(#REF!="","",CONCATENATE(#REF!,","))</f>
        <v>#REF!</v>
      </c>
      <c r="EB269" s="52" t="e">
        <f>IF(#REF!&lt;&gt;"",#REF!&amp;",","")</f>
        <v>#REF!</v>
      </c>
      <c r="EC269" s="52" t="e">
        <f>IF(#REF!&lt;&gt;"",#REF!&amp;",","")</f>
        <v>#REF!</v>
      </c>
      <c r="ED269" s="52" t="e">
        <f>IF(#REF!&lt;&gt;"",#REF!&amp;",","")</f>
        <v>#REF!</v>
      </c>
      <c r="EE269" s="52" t="e">
        <f>IF(#REF!="","",CONCATENATE(#REF!,","))</f>
        <v>#REF!</v>
      </c>
      <c r="EF269" s="52" t="e">
        <f>IF(#REF!="","",CONCATENATE(#REF!,","))</f>
        <v>#REF!</v>
      </c>
      <c r="EG269" s="52" t="e">
        <f>IF(#REF!="","",CONCATENATE(#REF!,","))</f>
        <v>#REF!</v>
      </c>
      <c r="EK269" s="36"/>
      <c r="EW269" s="88">
        <f t="shared" ca="1" si="178"/>
        <v>16</v>
      </c>
    </row>
    <row r="270" spans="1:153" ht="15">
      <c r="A270" s="88">
        <f t="shared" ca="1" si="173"/>
        <v>22</v>
      </c>
      <c r="B270" s="21" t="str">
        <f t="shared" ca="1" si="168"/>
        <v>DB</v>
      </c>
      <c r="C270" s="7" t="str">
        <f t="shared" ca="1" si="164"/>
        <v/>
      </c>
      <c r="D270" s="34">
        <f t="shared" ca="1" si="165"/>
        <v>0</v>
      </c>
      <c r="E270" s="7" t="str">
        <f t="shared" si="166"/>
        <v/>
      </c>
      <c r="F270" s="33" t="str">
        <f t="shared" ca="1" si="169"/>
        <v>B</v>
      </c>
      <c r="G270" s="21">
        <f ca="1">COUNTIF($F$5:$F270,G$4)</f>
        <v>127</v>
      </c>
      <c r="H270" s="21">
        <f ca="1">COUNTIF($F$5:$F270,H$4)</f>
        <v>139</v>
      </c>
      <c r="I270" s="112">
        <f t="shared" ca="1" si="179"/>
        <v>2</v>
      </c>
      <c r="J270" s="112">
        <f t="shared" ca="1" si="180"/>
        <v>0</v>
      </c>
      <c r="K270" s="114" t="str">
        <f ca="1">IF($A270&lt;&gt;"",IF(AND(K269="PB",I270&gt;=$W$2),"Bet",IF(K269&lt;&gt;"",K269,IF(AND(I270=0,MAX(I$5:$I269)&gt;=$W$1),"PB",""))),"")</f>
        <v/>
      </c>
      <c r="L270" s="114" t="str">
        <f ca="1">IF($A270&lt;&gt;"",IF(AND(L269="PB",J270&gt;=$W$2),"Bet",IF(L269&lt;&gt;"",L269,IF(AND(J270=0,MAX(J$5:$J269)&gt;=$W$1),"PB",""))),"")</f>
        <v/>
      </c>
      <c r="M270" s="41">
        <f t="shared" ca="1" si="185"/>
        <v>1</v>
      </c>
      <c r="N270" s="34">
        <f t="shared" ca="1" si="201"/>
        <v>1</v>
      </c>
      <c r="O270" s="43" t="str">
        <f t="shared" ca="1" si="186"/>
        <v/>
      </c>
      <c r="P270" s="43" t="str">
        <f t="shared" ca="1" si="187"/>
        <v/>
      </c>
      <c r="Q270" s="21">
        <f t="shared" ca="1" si="188"/>
        <v>0</v>
      </c>
      <c r="R270" s="66">
        <f t="shared" ca="1" si="189"/>
        <v>0</v>
      </c>
      <c r="S270" s="33" t="str">
        <f t="shared" ca="1" si="170"/>
        <v>E</v>
      </c>
      <c r="T270" s="21">
        <f ca="1">COUNTIF($S$5:$S270,T$4)</f>
        <v>144</v>
      </c>
      <c r="U270" s="21">
        <f ca="1">COUNTIF($S$5:$S270,U$4)</f>
        <v>122</v>
      </c>
      <c r="V270" s="112">
        <f t="shared" ca="1" si="181"/>
        <v>0</v>
      </c>
      <c r="W270" s="112">
        <f t="shared" ca="1" si="182"/>
        <v>2</v>
      </c>
      <c r="X270" s="114" t="str">
        <f ca="1">IF($A270&lt;&gt;"",IF(AND(X269="PB",V270&gt;=$W$2),"Bet",IF(X269&lt;&gt;"",X269,IF(AND(V270=0,MAX($V$5:V269)&gt;=$W$1),"PB",""))),"")</f>
        <v/>
      </c>
      <c r="Y270" s="114" t="str">
        <f ca="1">IF($A270&lt;&gt;"",IF(AND(Y269="PB",W270&gt;=$W$2),"Bet",IF(Y269&lt;&gt;"",Y269,IF(AND(W270=0,MAX($W$5:W269)&gt;=$W$1),"PB",""))),"")</f>
        <v/>
      </c>
      <c r="Z270" s="41">
        <f t="shared" ca="1" si="190"/>
        <v>1</v>
      </c>
      <c r="AA270" s="34">
        <f t="shared" ca="1" si="202"/>
        <v>1</v>
      </c>
      <c r="AB270" s="43" t="str">
        <f t="shared" ca="1" si="191"/>
        <v/>
      </c>
      <c r="AC270" s="43" t="str">
        <f t="shared" ca="1" si="192"/>
        <v/>
      </c>
      <c r="AD270" s="21">
        <f t="shared" ca="1" si="193"/>
        <v>0</v>
      </c>
      <c r="AE270" s="66">
        <f t="shared" ca="1" si="194"/>
        <v>0</v>
      </c>
      <c r="AF270" s="33" t="str">
        <f t="shared" ca="1" si="171"/>
        <v>H</v>
      </c>
      <c r="AG270" s="21">
        <f ca="1">COUNTIF($AF$5:$AF270,AG$4)</f>
        <v>128</v>
      </c>
      <c r="AH270" s="21">
        <f ca="1">COUNTIF($AF$5:$AF270,AH$4)</f>
        <v>138</v>
      </c>
      <c r="AI270" s="112">
        <f t="shared" ca="1" si="183"/>
        <v>0</v>
      </c>
      <c r="AJ270" s="112">
        <f t="shared" ca="1" si="184"/>
        <v>4</v>
      </c>
      <c r="AK270" s="114" t="str">
        <f ca="1">IF($A270&lt;&gt;"",IF(AND(AK269="PB",AI270&gt;=$W$2),"Bet",IF(AK269&lt;&gt;"",AK269,IF(AND(AI270=0,MAX($AI$5:AI269)&gt;=$W$1),"PB",""))),"")</f>
        <v/>
      </c>
      <c r="AL270" s="114" t="str">
        <f ca="1">IF($A270&lt;&gt;"",IF(AND(AL269="PB",AJ270&gt;=$W$2),"Bet",IF(AL269&lt;&gt;"",AL269,IF(AND(AJ270=0,MAX($AJ$5:AJ269)&gt;=$W$1),"PB",""))),"")</f>
        <v/>
      </c>
      <c r="AM270" s="41">
        <f t="shared" ca="1" si="195"/>
        <v>1</v>
      </c>
      <c r="AN270" s="34">
        <f t="shared" ca="1" si="203"/>
        <v>1</v>
      </c>
      <c r="AO270" s="43" t="str">
        <f t="shared" ca="1" si="196"/>
        <v/>
      </c>
      <c r="AP270" s="43" t="str">
        <f t="shared" ca="1" si="197"/>
        <v/>
      </c>
      <c r="AQ270" s="21">
        <f t="shared" ca="1" si="198"/>
        <v>0</v>
      </c>
      <c r="AR270" s="66">
        <f t="shared" ca="1" si="199"/>
        <v>0</v>
      </c>
      <c r="AS270" s="89">
        <f t="shared" ca="1" si="172"/>
        <v>0</v>
      </c>
      <c r="AT270" s="34">
        <f t="shared" ca="1" si="200"/>
        <v>1</v>
      </c>
      <c r="AU270" s="24">
        <f t="shared" ca="1" si="174"/>
        <v>0</v>
      </c>
      <c r="AV270" s="17">
        <f t="shared" ca="1" si="175"/>
        <v>0</v>
      </c>
      <c r="AW270" s="44">
        <f t="shared" ca="1" si="176"/>
        <v>0</v>
      </c>
      <c r="AX270" s="15">
        <f t="shared" ca="1" si="177"/>
        <v>0</v>
      </c>
      <c r="AY270" s="44">
        <f t="shared" ca="1" si="167"/>
        <v>0</v>
      </c>
      <c r="AZ270" s="40"/>
      <c r="BA270" s="40"/>
      <c r="BB270" s="40"/>
      <c r="BC270" s="40"/>
      <c r="BD270" s="40"/>
      <c r="BE270" s="40"/>
      <c r="BF270" s="40"/>
      <c r="BG270" s="40"/>
      <c r="BH270" s="40"/>
      <c r="BI270" s="40"/>
      <c r="BJ270" s="40"/>
      <c r="BK270" s="40"/>
      <c r="BL270" s="40"/>
      <c r="BM270" s="40"/>
      <c r="BN270" s="40"/>
      <c r="BO270" s="40"/>
      <c r="BP270" s="40"/>
      <c r="BQ270" s="40"/>
      <c r="BR270" s="40"/>
      <c r="BS270" s="40"/>
      <c r="BT270" s="40"/>
      <c r="BU270" s="40"/>
      <c r="BV270" s="40"/>
      <c r="BW270" s="40"/>
      <c r="BX270" s="40"/>
      <c r="BY270" s="40"/>
      <c r="BZ270" s="40"/>
      <c r="CA270" s="40"/>
      <c r="CB270" s="40"/>
      <c r="CC270" s="40"/>
      <c r="CD270" s="40"/>
      <c r="CE270" s="40"/>
      <c r="CF270" s="40"/>
      <c r="CG270" s="40"/>
      <c r="CH270" s="40"/>
      <c r="CI270" s="40"/>
      <c r="CJ270" s="40"/>
      <c r="CK270" s="40"/>
      <c r="CL270" s="40"/>
      <c r="CM270" s="40"/>
      <c r="CN270" s="40"/>
      <c r="CO270" s="40"/>
      <c r="CP270" s="40"/>
      <c r="CQ270" s="40"/>
      <c r="CR270" s="40"/>
      <c r="CS270" s="40"/>
      <c r="CT270" s="40"/>
      <c r="CU270" s="40"/>
      <c r="CV270" s="40"/>
      <c r="CW270" s="40"/>
      <c r="CX270" s="40"/>
      <c r="CY270" s="40"/>
      <c r="CZ270" s="40"/>
      <c r="DA270" s="40"/>
      <c r="DB270" s="40"/>
      <c r="DC270" s="40"/>
      <c r="DD270" s="40"/>
      <c r="DE270" s="40"/>
      <c r="DF270" s="40"/>
      <c r="DG270" s="40"/>
      <c r="DH270" s="40"/>
      <c r="DI270" s="40"/>
      <c r="DJ270" s="40"/>
      <c r="DK270" s="40"/>
      <c r="DL270" s="40"/>
      <c r="DM270" s="40"/>
      <c r="DN270" s="40"/>
      <c r="DO270" s="40"/>
      <c r="DP270" s="40"/>
      <c r="DQ270" s="40"/>
      <c r="DR270" s="40"/>
      <c r="DS270" s="40"/>
      <c r="DT270" s="40"/>
      <c r="DU270" s="40"/>
      <c r="DV270" s="50" t="e">
        <f>IF(#REF!&lt;&gt;"",#REF!&amp;",","")</f>
        <v>#REF!</v>
      </c>
      <c r="DW270" s="50" t="e">
        <f>IF(#REF!&lt;&gt;"",#REF!&amp;",","")</f>
        <v>#REF!</v>
      </c>
      <c r="DX270" s="50" t="e">
        <f>IF(#REF!&lt;&gt;"",#REF!&amp;",","")</f>
        <v>#REF!</v>
      </c>
      <c r="DY270" s="50" t="e">
        <f>IF(#REF!="","",CONCATENATE(#REF!,","))</f>
        <v>#REF!</v>
      </c>
      <c r="DZ270" s="50" t="e">
        <f>IF(#REF!="","",CONCATENATE(#REF!,","))</f>
        <v>#REF!</v>
      </c>
      <c r="EA270" s="50" t="e">
        <f>IF(#REF!="","",CONCATENATE(#REF!,","))</f>
        <v>#REF!</v>
      </c>
      <c r="EB270" s="52" t="e">
        <f>IF(#REF!&lt;&gt;"",#REF!&amp;",","")</f>
        <v>#REF!</v>
      </c>
      <c r="EC270" s="52" t="e">
        <f>IF(#REF!&lt;&gt;"",#REF!&amp;",","")</f>
        <v>#REF!</v>
      </c>
      <c r="ED270" s="52" t="e">
        <f>IF(#REF!&lt;&gt;"",#REF!&amp;",","")</f>
        <v>#REF!</v>
      </c>
      <c r="EE270" s="52" t="e">
        <f>IF(#REF!="","",CONCATENATE(#REF!,","))</f>
        <v>#REF!</v>
      </c>
      <c r="EF270" s="52" t="e">
        <f>IF(#REF!="","",CONCATENATE(#REF!,","))</f>
        <v>#REF!</v>
      </c>
      <c r="EG270" s="52" t="e">
        <f>IF(#REF!="","",CONCATENATE(#REF!,","))</f>
        <v>#REF!</v>
      </c>
      <c r="EK270" s="36"/>
      <c r="EW270" s="88">
        <f t="shared" ca="1" si="178"/>
        <v>6</v>
      </c>
    </row>
    <row r="271" spans="1:153" ht="15">
      <c r="A271" s="88">
        <f t="shared" ca="1" si="173"/>
        <v>3</v>
      </c>
      <c r="B271" s="21" t="str">
        <f t="shared" ca="1" si="168"/>
        <v>DB</v>
      </c>
      <c r="C271" s="7" t="str">
        <f t="shared" ca="1" si="164"/>
        <v/>
      </c>
      <c r="D271" s="34">
        <f t="shared" ca="1" si="165"/>
        <v>0</v>
      </c>
      <c r="E271" s="7" t="str">
        <f t="shared" si="166"/>
        <v/>
      </c>
      <c r="F271" s="33" t="str">
        <f t="shared" ca="1" si="169"/>
        <v>R</v>
      </c>
      <c r="G271" s="21">
        <f ca="1">COUNTIF($F$5:$F271,G$4)</f>
        <v>128</v>
      </c>
      <c r="H271" s="21">
        <f ca="1">COUNTIF($F$5:$F271,H$4)</f>
        <v>139</v>
      </c>
      <c r="I271" s="112">
        <f t="shared" ca="1" si="179"/>
        <v>0</v>
      </c>
      <c r="J271" s="112">
        <f t="shared" ca="1" si="180"/>
        <v>1</v>
      </c>
      <c r="K271" s="114" t="str">
        <f ca="1">IF($A271&lt;&gt;"",IF(AND(K270="PB",I271&gt;=$W$2),"Bet",IF(K270&lt;&gt;"",K270,IF(AND(I271=0,MAX(I$5:$I270)&gt;=$W$1),"PB",""))),"")</f>
        <v/>
      </c>
      <c r="L271" s="114" t="str">
        <f ca="1">IF($A271&lt;&gt;"",IF(AND(L270="PB",J271&gt;=$W$2),"Bet",IF(L270&lt;&gt;"",L270,IF(AND(J271=0,MAX(J$5:$J270)&gt;=$W$1),"PB",""))),"")</f>
        <v/>
      </c>
      <c r="M271" s="41">
        <f t="shared" ca="1" si="185"/>
        <v>1</v>
      </c>
      <c r="N271" s="34">
        <f t="shared" ca="1" si="201"/>
        <v>1</v>
      </c>
      <c r="O271" s="43" t="str">
        <f t="shared" ca="1" si="186"/>
        <v/>
      </c>
      <c r="P271" s="43" t="str">
        <f t="shared" ca="1" si="187"/>
        <v/>
      </c>
      <c r="Q271" s="21">
        <f t="shared" ca="1" si="188"/>
        <v>0</v>
      </c>
      <c r="R271" s="66">
        <f t="shared" ca="1" si="189"/>
        <v>0</v>
      </c>
      <c r="S271" s="33" t="str">
        <f t="shared" ca="1" si="170"/>
        <v>O</v>
      </c>
      <c r="T271" s="21">
        <f ca="1">COUNTIF($S$5:$S271,T$4)</f>
        <v>144</v>
      </c>
      <c r="U271" s="21">
        <f ca="1">COUNTIF($S$5:$S271,U$4)</f>
        <v>123</v>
      </c>
      <c r="V271" s="112">
        <f t="shared" ca="1" si="181"/>
        <v>1</v>
      </c>
      <c r="W271" s="112">
        <f t="shared" ca="1" si="182"/>
        <v>0</v>
      </c>
      <c r="X271" s="114" t="str">
        <f ca="1">IF($A271&lt;&gt;"",IF(AND(X270="PB",V271&gt;=$W$2),"Bet",IF(X270&lt;&gt;"",X270,IF(AND(V271=0,MAX($V$5:V270)&gt;=$W$1),"PB",""))),"")</f>
        <v/>
      </c>
      <c r="Y271" s="114" t="str">
        <f ca="1">IF($A271&lt;&gt;"",IF(AND(Y270="PB",W271&gt;=$W$2),"Bet",IF(Y270&lt;&gt;"",Y270,IF(AND(W271=0,MAX($W$5:W270)&gt;=$W$1),"PB",""))),"")</f>
        <v/>
      </c>
      <c r="Z271" s="41">
        <f t="shared" ca="1" si="190"/>
        <v>1</v>
      </c>
      <c r="AA271" s="34">
        <f t="shared" ca="1" si="202"/>
        <v>1</v>
      </c>
      <c r="AB271" s="43" t="str">
        <f t="shared" ca="1" si="191"/>
        <v/>
      </c>
      <c r="AC271" s="43" t="str">
        <f t="shared" ca="1" si="192"/>
        <v/>
      </c>
      <c r="AD271" s="21">
        <f t="shared" ca="1" si="193"/>
        <v>0</v>
      </c>
      <c r="AE271" s="66">
        <f t="shared" ca="1" si="194"/>
        <v>0</v>
      </c>
      <c r="AF271" s="33" t="str">
        <f t="shared" ca="1" si="171"/>
        <v>L</v>
      </c>
      <c r="AG271" s="21">
        <f ca="1">COUNTIF($AF$5:$AF271,AG$4)</f>
        <v>128</v>
      </c>
      <c r="AH271" s="21">
        <f ca="1">COUNTIF($AF$5:$AF271,AH$4)</f>
        <v>139</v>
      </c>
      <c r="AI271" s="112">
        <f t="shared" ca="1" si="183"/>
        <v>1</v>
      </c>
      <c r="AJ271" s="112">
        <f t="shared" ca="1" si="184"/>
        <v>0</v>
      </c>
      <c r="AK271" s="114" t="str">
        <f ca="1">IF($A271&lt;&gt;"",IF(AND(AK270="PB",AI271&gt;=$W$2),"Bet",IF(AK270&lt;&gt;"",AK270,IF(AND(AI271=0,MAX($AI$5:AI270)&gt;=$W$1),"PB",""))),"")</f>
        <v/>
      </c>
      <c r="AL271" s="114" t="str">
        <f ca="1">IF($A271&lt;&gt;"",IF(AND(AL270="PB",AJ271&gt;=$W$2),"Bet",IF(AL270&lt;&gt;"",AL270,IF(AND(AJ271=0,MAX($AJ$5:AJ270)&gt;=$W$1),"PB",""))),"")</f>
        <v/>
      </c>
      <c r="AM271" s="41">
        <f t="shared" ca="1" si="195"/>
        <v>1</v>
      </c>
      <c r="AN271" s="34">
        <f t="shared" ca="1" si="203"/>
        <v>1</v>
      </c>
      <c r="AO271" s="43" t="str">
        <f t="shared" ca="1" si="196"/>
        <v/>
      </c>
      <c r="AP271" s="43" t="str">
        <f t="shared" ca="1" si="197"/>
        <v/>
      </c>
      <c r="AQ271" s="21">
        <f t="shared" ca="1" si="198"/>
        <v>0</v>
      </c>
      <c r="AR271" s="66">
        <f t="shared" ca="1" si="199"/>
        <v>0</v>
      </c>
      <c r="AS271" s="89">
        <f t="shared" ca="1" si="172"/>
        <v>0</v>
      </c>
      <c r="AT271" s="34">
        <f t="shared" ca="1" si="200"/>
        <v>1</v>
      </c>
      <c r="AU271" s="24">
        <f t="shared" ca="1" si="174"/>
        <v>0</v>
      </c>
      <c r="AV271" s="17">
        <f t="shared" ca="1" si="175"/>
        <v>0</v>
      </c>
      <c r="AW271" s="44">
        <f t="shared" ca="1" si="176"/>
        <v>0</v>
      </c>
      <c r="AX271" s="15">
        <f t="shared" ca="1" si="177"/>
        <v>0</v>
      </c>
      <c r="AY271" s="44">
        <f t="shared" ca="1" si="167"/>
        <v>0</v>
      </c>
      <c r="AZ271" s="40"/>
      <c r="BA271" s="40"/>
      <c r="BB271" s="40"/>
      <c r="BC271" s="40"/>
      <c r="BD271" s="40"/>
      <c r="BE271" s="40"/>
      <c r="BF271" s="40"/>
      <c r="BG271" s="40"/>
      <c r="BH271" s="40"/>
      <c r="BI271" s="40"/>
      <c r="BJ271" s="40"/>
      <c r="BK271" s="40"/>
      <c r="BL271" s="40"/>
      <c r="BM271" s="40"/>
      <c r="BN271" s="40"/>
      <c r="BO271" s="40"/>
      <c r="BP271" s="40"/>
      <c r="BQ271" s="40"/>
      <c r="BR271" s="40"/>
      <c r="BS271" s="40"/>
      <c r="BT271" s="40"/>
      <c r="BU271" s="40"/>
      <c r="BV271" s="40"/>
      <c r="BW271" s="40"/>
      <c r="BX271" s="40"/>
      <c r="BY271" s="40"/>
      <c r="BZ271" s="40"/>
      <c r="CA271" s="40"/>
      <c r="CB271" s="40"/>
      <c r="CC271" s="40"/>
      <c r="CD271" s="40"/>
      <c r="CE271" s="40"/>
      <c r="CF271" s="40"/>
      <c r="CG271" s="40"/>
      <c r="CH271" s="40"/>
      <c r="CI271" s="40"/>
      <c r="CJ271" s="40"/>
      <c r="CK271" s="40"/>
      <c r="CL271" s="40"/>
      <c r="CM271" s="40"/>
      <c r="CN271" s="40"/>
      <c r="CO271" s="40"/>
      <c r="CP271" s="40"/>
      <c r="CQ271" s="40"/>
      <c r="CR271" s="40"/>
      <c r="CS271" s="40"/>
      <c r="CT271" s="40"/>
      <c r="CU271" s="40"/>
      <c r="CV271" s="40"/>
      <c r="CW271" s="40"/>
      <c r="CX271" s="40"/>
      <c r="CY271" s="40"/>
      <c r="CZ271" s="40"/>
      <c r="DA271" s="40"/>
      <c r="DB271" s="40"/>
      <c r="DC271" s="40"/>
      <c r="DD271" s="40"/>
      <c r="DE271" s="40"/>
      <c r="DF271" s="40"/>
      <c r="DG271" s="40"/>
      <c r="DH271" s="40"/>
      <c r="DI271" s="40"/>
      <c r="DJ271" s="40"/>
      <c r="DK271" s="40"/>
      <c r="DL271" s="40"/>
      <c r="DM271" s="40"/>
      <c r="DN271" s="40"/>
      <c r="DO271" s="40"/>
      <c r="DP271" s="40"/>
      <c r="DQ271" s="40"/>
      <c r="DR271" s="40"/>
      <c r="DS271" s="40"/>
      <c r="DT271" s="40"/>
      <c r="DU271" s="40"/>
      <c r="DV271" s="50" t="e">
        <f>IF(#REF!&lt;&gt;"",#REF!&amp;",","")</f>
        <v>#REF!</v>
      </c>
      <c r="DW271" s="50" t="e">
        <f>IF(#REF!&lt;&gt;"",#REF!&amp;",","")</f>
        <v>#REF!</v>
      </c>
      <c r="DX271" s="50" t="e">
        <f>IF(#REF!&lt;&gt;"",#REF!&amp;",","")</f>
        <v>#REF!</v>
      </c>
      <c r="DY271" s="50" t="e">
        <f>IF(#REF!="","",CONCATENATE(#REF!,","))</f>
        <v>#REF!</v>
      </c>
      <c r="DZ271" s="50" t="e">
        <f>IF(#REF!="","",CONCATENATE(#REF!,","))</f>
        <v>#REF!</v>
      </c>
      <c r="EA271" s="50" t="e">
        <f>IF(#REF!="","",CONCATENATE(#REF!,","))</f>
        <v>#REF!</v>
      </c>
      <c r="EB271" s="52" t="e">
        <f>IF(#REF!&lt;&gt;"",#REF!&amp;",","")</f>
        <v>#REF!</v>
      </c>
      <c r="EC271" s="52" t="e">
        <f>IF(#REF!&lt;&gt;"",#REF!&amp;",","")</f>
        <v>#REF!</v>
      </c>
      <c r="ED271" s="52" t="e">
        <f>IF(#REF!&lt;&gt;"",#REF!&amp;",","")</f>
        <v>#REF!</v>
      </c>
      <c r="EE271" s="52" t="e">
        <f>IF(#REF!="","",CONCATENATE(#REF!,","))</f>
        <v>#REF!</v>
      </c>
      <c r="EF271" s="52" t="e">
        <f>IF(#REF!="","",CONCATENATE(#REF!,","))</f>
        <v>#REF!</v>
      </c>
      <c r="EG271" s="52" t="e">
        <f>IF(#REF!="","",CONCATENATE(#REF!,","))</f>
        <v>#REF!</v>
      </c>
      <c r="EK271" s="36"/>
      <c r="EW271" s="88">
        <f t="shared" ca="1" si="178"/>
        <v>17</v>
      </c>
    </row>
    <row r="272" spans="1:153" ht="15">
      <c r="A272" s="88">
        <f t="shared" ca="1" si="173"/>
        <v>5</v>
      </c>
      <c r="B272" s="21" t="str">
        <f t="shared" ca="1" si="168"/>
        <v>DB</v>
      </c>
      <c r="C272" s="7" t="str">
        <f t="shared" ca="1" si="164"/>
        <v/>
      </c>
      <c r="D272" s="34">
        <f t="shared" ca="1" si="165"/>
        <v>0</v>
      </c>
      <c r="E272" s="7" t="str">
        <f t="shared" si="166"/>
        <v/>
      </c>
      <c r="F272" s="33" t="str">
        <f t="shared" ca="1" si="169"/>
        <v>R</v>
      </c>
      <c r="G272" s="21">
        <f ca="1">COUNTIF($F$5:$F272,G$4)</f>
        <v>129</v>
      </c>
      <c r="H272" s="21">
        <f ca="1">COUNTIF($F$5:$F272,H$4)</f>
        <v>139</v>
      </c>
      <c r="I272" s="112">
        <f t="shared" ca="1" si="179"/>
        <v>0</v>
      </c>
      <c r="J272" s="112">
        <f t="shared" ca="1" si="180"/>
        <v>2</v>
      </c>
      <c r="K272" s="114" t="str">
        <f ca="1">IF($A272&lt;&gt;"",IF(AND(K271="PB",I272&gt;=$W$2),"Bet",IF(K271&lt;&gt;"",K271,IF(AND(I272=0,MAX(I$5:$I271)&gt;=$W$1),"PB",""))),"")</f>
        <v/>
      </c>
      <c r="L272" s="114" t="str">
        <f ca="1">IF($A272&lt;&gt;"",IF(AND(L271="PB",J272&gt;=$W$2),"Bet",IF(L271&lt;&gt;"",L271,IF(AND(J272=0,MAX(J$5:$J271)&gt;=$W$1),"PB",""))),"")</f>
        <v/>
      </c>
      <c r="M272" s="41">
        <f t="shared" ca="1" si="185"/>
        <v>1</v>
      </c>
      <c r="N272" s="34">
        <f t="shared" ca="1" si="201"/>
        <v>1</v>
      </c>
      <c r="O272" s="43" t="str">
        <f t="shared" ca="1" si="186"/>
        <v/>
      </c>
      <c r="P272" s="43" t="str">
        <f t="shared" ca="1" si="187"/>
        <v/>
      </c>
      <c r="Q272" s="21">
        <f t="shared" ca="1" si="188"/>
        <v>0</v>
      </c>
      <c r="R272" s="66">
        <f t="shared" ca="1" si="189"/>
        <v>0</v>
      </c>
      <c r="S272" s="33" t="str">
        <f t="shared" ca="1" si="170"/>
        <v>O</v>
      </c>
      <c r="T272" s="21">
        <f ca="1">COUNTIF($S$5:$S272,T$4)</f>
        <v>144</v>
      </c>
      <c r="U272" s="21">
        <f ca="1">COUNTIF($S$5:$S272,U$4)</f>
        <v>124</v>
      </c>
      <c r="V272" s="112">
        <f t="shared" ca="1" si="181"/>
        <v>2</v>
      </c>
      <c r="W272" s="112">
        <f t="shared" ca="1" si="182"/>
        <v>0</v>
      </c>
      <c r="X272" s="114" t="str">
        <f ca="1">IF($A272&lt;&gt;"",IF(AND(X271="PB",V272&gt;=$W$2),"Bet",IF(X271&lt;&gt;"",X271,IF(AND(V272=0,MAX($V$5:V271)&gt;=$W$1),"PB",""))),"")</f>
        <v/>
      </c>
      <c r="Y272" s="114" t="str">
        <f ca="1">IF($A272&lt;&gt;"",IF(AND(Y271="PB",W272&gt;=$W$2),"Bet",IF(Y271&lt;&gt;"",Y271,IF(AND(W272=0,MAX($W$5:W271)&gt;=$W$1),"PB",""))),"")</f>
        <v/>
      </c>
      <c r="Z272" s="41">
        <f t="shared" ca="1" si="190"/>
        <v>1</v>
      </c>
      <c r="AA272" s="34">
        <f t="shared" ca="1" si="202"/>
        <v>1</v>
      </c>
      <c r="AB272" s="43" t="str">
        <f t="shared" ca="1" si="191"/>
        <v/>
      </c>
      <c r="AC272" s="43" t="str">
        <f t="shared" ca="1" si="192"/>
        <v/>
      </c>
      <c r="AD272" s="21">
        <f t="shared" ca="1" si="193"/>
        <v>0</v>
      </c>
      <c r="AE272" s="66">
        <f t="shared" ca="1" si="194"/>
        <v>0</v>
      </c>
      <c r="AF272" s="33" t="str">
        <f t="shared" ca="1" si="171"/>
        <v>L</v>
      </c>
      <c r="AG272" s="21">
        <f ca="1">COUNTIF($AF$5:$AF272,AG$4)</f>
        <v>128</v>
      </c>
      <c r="AH272" s="21">
        <f ca="1">COUNTIF($AF$5:$AF272,AH$4)</f>
        <v>140</v>
      </c>
      <c r="AI272" s="112">
        <f t="shared" ca="1" si="183"/>
        <v>2</v>
      </c>
      <c r="AJ272" s="112">
        <f t="shared" ca="1" si="184"/>
        <v>0</v>
      </c>
      <c r="AK272" s="114" t="str">
        <f ca="1">IF($A272&lt;&gt;"",IF(AND(AK271="PB",AI272&gt;=$W$2),"Bet",IF(AK271&lt;&gt;"",AK271,IF(AND(AI272=0,MAX($AI$5:AI271)&gt;=$W$1),"PB",""))),"")</f>
        <v/>
      </c>
      <c r="AL272" s="114" t="str">
        <f ca="1">IF($A272&lt;&gt;"",IF(AND(AL271="PB",AJ272&gt;=$W$2),"Bet",IF(AL271&lt;&gt;"",AL271,IF(AND(AJ272=0,MAX($AJ$5:AJ271)&gt;=$W$1),"PB",""))),"")</f>
        <v/>
      </c>
      <c r="AM272" s="41">
        <f t="shared" ca="1" si="195"/>
        <v>1</v>
      </c>
      <c r="AN272" s="34">
        <f t="shared" ca="1" si="203"/>
        <v>1</v>
      </c>
      <c r="AO272" s="43" t="str">
        <f t="shared" ca="1" si="196"/>
        <v/>
      </c>
      <c r="AP272" s="43" t="str">
        <f t="shared" ca="1" si="197"/>
        <v/>
      </c>
      <c r="AQ272" s="21">
        <f t="shared" ca="1" si="198"/>
        <v>0</v>
      </c>
      <c r="AR272" s="66">
        <f t="shared" ca="1" si="199"/>
        <v>0</v>
      </c>
      <c r="AS272" s="89">
        <f t="shared" ca="1" si="172"/>
        <v>0</v>
      </c>
      <c r="AT272" s="34">
        <f t="shared" ca="1" si="200"/>
        <v>1</v>
      </c>
      <c r="AU272" s="24">
        <f t="shared" ca="1" si="174"/>
        <v>0</v>
      </c>
      <c r="AV272" s="17">
        <f t="shared" ca="1" si="175"/>
        <v>0</v>
      </c>
      <c r="AW272" s="44">
        <f t="shared" ca="1" si="176"/>
        <v>0</v>
      </c>
      <c r="AX272" s="15">
        <f t="shared" ca="1" si="177"/>
        <v>0</v>
      </c>
      <c r="AY272" s="44">
        <f t="shared" ca="1" si="167"/>
        <v>0</v>
      </c>
      <c r="AZ272" s="40"/>
      <c r="BA272" s="40"/>
      <c r="BB272" s="40"/>
      <c r="BC272" s="40"/>
      <c r="BD272" s="40"/>
      <c r="BE272" s="40"/>
      <c r="BF272" s="40"/>
      <c r="BG272" s="40"/>
      <c r="BH272" s="40"/>
      <c r="BI272" s="40"/>
      <c r="BJ272" s="40"/>
      <c r="BK272" s="40"/>
      <c r="BL272" s="40"/>
      <c r="BM272" s="40"/>
      <c r="BN272" s="40"/>
      <c r="BO272" s="40"/>
      <c r="BP272" s="40"/>
      <c r="BQ272" s="40"/>
      <c r="BR272" s="40"/>
      <c r="BS272" s="40"/>
      <c r="BT272" s="40"/>
      <c r="BU272" s="40"/>
      <c r="BV272" s="40"/>
      <c r="BW272" s="40"/>
      <c r="BX272" s="40"/>
      <c r="BY272" s="40"/>
      <c r="BZ272" s="40"/>
      <c r="CA272" s="40"/>
      <c r="CB272" s="40"/>
      <c r="CC272" s="40"/>
      <c r="CD272" s="40"/>
      <c r="CE272" s="40"/>
      <c r="CF272" s="40"/>
      <c r="CG272" s="40"/>
      <c r="CH272" s="40"/>
      <c r="CI272" s="40"/>
      <c r="CJ272" s="40"/>
      <c r="CK272" s="40"/>
      <c r="CL272" s="40"/>
      <c r="CM272" s="40"/>
      <c r="CN272" s="40"/>
      <c r="CO272" s="40"/>
      <c r="CP272" s="40"/>
      <c r="CQ272" s="40"/>
      <c r="CR272" s="40"/>
      <c r="CS272" s="40"/>
      <c r="CT272" s="40"/>
      <c r="CU272" s="40"/>
      <c r="CV272" s="40"/>
      <c r="CW272" s="40"/>
      <c r="CX272" s="40"/>
      <c r="CY272" s="40"/>
      <c r="CZ272" s="40"/>
      <c r="DA272" s="40"/>
      <c r="DB272" s="40"/>
      <c r="DC272" s="40"/>
      <c r="DD272" s="40"/>
      <c r="DE272" s="40"/>
      <c r="DF272" s="40"/>
      <c r="DG272" s="40"/>
      <c r="DH272" s="40"/>
      <c r="DI272" s="40"/>
      <c r="DJ272" s="40"/>
      <c r="DK272" s="40"/>
      <c r="DL272" s="40"/>
      <c r="DM272" s="40"/>
      <c r="DN272" s="40"/>
      <c r="DO272" s="40"/>
      <c r="DP272" s="40"/>
      <c r="DQ272" s="40"/>
      <c r="DR272" s="40"/>
      <c r="DS272" s="40"/>
      <c r="DT272" s="40"/>
      <c r="DU272" s="40"/>
      <c r="DV272" s="50" t="e">
        <f>IF(#REF!&lt;&gt;"",#REF!&amp;",","")</f>
        <v>#REF!</v>
      </c>
      <c r="DW272" s="50" t="e">
        <f>IF(#REF!&lt;&gt;"",#REF!&amp;",","")</f>
        <v>#REF!</v>
      </c>
      <c r="DX272" s="50" t="e">
        <f>IF(#REF!&lt;&gt;"",#REF!&amp;",","")</f>
        <v>#REF!</v>
      </c>
      <c r="DY272" s="50" t="e">
        <f>IF(#REF!="","",CONCATENATE(#REF!,","))</f>
        <v>#REF!</v>
      </c>
      <c r="DZ272" s="50" t="e">
        <f>IF(#REF!="","",CONCATENATE(#REF!,","))</f>
        <v>#REF!</v>
      </c>
      <c r="EA272" s="50" t="e">
        <f>IF(#REF!="","",CONCATENATE(#REF!,","))</f>
        <v>#REF!</v>
      </c>
      <c r="EB272" s="52" t="e">
        <f>IF(#REF!&lt;&gt;"",#REF!&amp;",","")</f>
        <v>#REF!</v>
      </c>
      <c r="EC272" s="52" t="e">
        <f>IF(#REF!&lt;&gt;"",#REF!&amp;",","")</f>
        <v>#REF!</v>
      </c>
      <c r="ED272" s="52" t="e">
        <f>IF(#REF!&lt;&gt;"",#REF!&amp;",","")</f>
        <v>#REF!</v>
      </c>
      <c r="EE272" s="52" t="e">
        <f>IF(#REF!="","",CONCATENATE(#REF!,","))</f>
        <v>#REF!</v>
      </c>
      <c r="EF272" s="52" t="e">
        <f>IF(#REF!="","",CONCATENATE(#REF!,","))</f>
        <v>#REF!</v>
      </c>
      <c r="EG272" s="52" t="e">
        <f>IF(#REF!="","",CONCATENATE(#REF!,","))</f>
        <v>#REF!</v>
      </c>
      <c r="EK272" s="36"/>
      <c r="EW272" s="88">
        <f t="shared" ca="1" si="178"/>
        <v>23</v>
      </c>
    </row>
    <row r="273" spans="1:153" ht="15">
      <c r="A273" s="88">
        <f t="shared" ca="1" si="173"/>
        <v>31</v>
      </c>
      <c r="B273" s="21" t="str">
        <f t="shared" ca="1" si="168"/>
        <v>DB</v>
      </c>
      <c r="C273" s="7" t="str">
        <f t="shared" ca="1" si="164"/>
        <v/>
      </c>
      <c r="D273" s="34">
        <f t="shared" ca="1" si="165"/>
        <v>0</v>
      </c>
      <c r="E273" s="7" t="str">
        <f t="shared" si="166"/>
        <v/>
      </c>
      <c r="F273" s="33" t="str">
        <f t="shared" ca="1" si="169"/>
        <v>B</v>
      </c>
      <c r="G273" s="21">
        <f ca="1">COUNTIF($F$5:$F273,G$4)</f>
        <v>129</v>
      </c>
      <c r="H273" s="21">
        <f ca="1">COUNTIF($F$5:$F273,H$4)</f>
        <v>140</v>
      </c>
      <c r="I273" s="112">
        <f t="shared" ca="1" si="179"/>
        <v>1</v>
      </c>
      <c r="J273" s="112">
        <f t="shared" ca="1" si="180"/>
        <v>0</v>
      </c>
      <c r="K273" s="114" t="str">
        <f ca="1">IF($A273&lt;&gt;"",IF(AND(K272="PB",I273&gt;=$W$2),"Bet",IF(K272&lt;&gt;"",K272,IF(AND(I273=0,MAX(I$5:$I272)&gt;=$W$1),"PB",""))),"")</f>
        <v/>
      </c>
      <c r="L273" s="114" t="str">
        <f ca="1">IF($A273&lt;&gt;"",IF(AND(L272="PB",J273&gt;=$W$2),"Bet",IF(L272&lt;&gt;"",L272,IF(AND(J273=0,MAX(J$5:$J272)&gt;=$W$1),"PB",""))),"")</f>
        <v/>
      </c>
      <c r="M273" s="41">
        <f t="shared" ca="1" si="185"/>
        <v>1</v>
      </c>
      <c r="N273" s="34">
        <f t="shared" ca="1" si="201"/>
        <v>1</v>
      </c>
      <c r="O273" s="43" t="str">
        <f t="shared" ca="1" si="186"/>
        <v/>
      </c>
      <c r="P273" s="43" t="str">
        <f t="shared" ca="1" si="187"/>
        <v/>
      </c>
      <c r="Q273" s="21">
        <f t="shared" ca="1" si="188"/>
        <v>0</v>
      </c>
      <c r="R273" s="66">
        <f t="shared" ca="1" si="189"/>
        <v>0</v>
      </c>
      <c r="S273" s="33" t="str">
        <f t="shared" ca="1" si="170"/>
        <v>O</v>
      </c>
      <c r="T273" s="21">
        <f ca="1">COUNTIF($S$5:$S273,T$4)</f>
        <v>144</v>
      </c>
      <c r="U273" s="21">
        <f ca="1">COUNTIF($S$5:$S273,U$4)</f>
        <v>125</v>
      </c>
      <c r="V273" s="112">
        <f t="shared" ca="1" si="181"/>
        <v>3</v>
      </c>
      <c r="W273" s="112">
        <f t="shared" ca="1" si="182"/>
        <v>0</v>
      </c>
      <c r="X273" s="114" t="str">
        <f ca="1">IF($A273&lt;&gt;"",IF(AND(X272="PB",V273&gt;=$W$2),"Bet",IF(X272&lt;&gt;"",X272,IF(AND(V273=0,MAX($V$5:V272)&gt;=$W$1),"PB",""))),"")</f>
        <v/>
      </c>
      <c r="Y273" s="114" t="str">
        <f ca="1">IF($A273&lt;&gt;"",IF(AND(Y272="PB",W273&gt;=$W$2),"Bet",IF(Y272&lt;&gt;"",Y272,IF(AND(W273=0,MAX($W$5:W272)&gt;=$W$1),"PB",""))),"")</f>
        <v/>
      </c>
      <c r="Z273" s="41">
        <f t="shared" ca="1" si="190"/>
        <v>1</v>
      </c>
      <c r="AA273" s="34">
        <f t="shared" ca="1" si="202"/>
        <v>1</v>
      </c>
      <c r="AB273" s="43" t="str">
        <f t="shared" ca="1" si="191"/>
        <v/>
      </c>
      <c r="AC273" s="43" t="str">
        <f t="shared" ca="1" si="192"/>
        <v/>
      </c>
      <c r="AD273" s="21">
        <f t="shared" ca="1" si="193"/>
        <v>0</v>
      </c>
      <c r="AE273" s="66">
        <f t="shared" ca="1" si="194"/>
        <v>0</v>
      </c>
      <c r="AF273" s="33" t="str">
        <f t="shared" ca="1" si="171"/>
        <v>H</v>
      </c>
      <c r="AG273" s="21">
        <f ca="1">COUNTIF($AF$5:$AF273,AG$4)</f>
        <v>129</v>
      </c>
      <c r="AH273" s="21">
        <f ca="1">COUNTIF($AF$5:$AF273,AH$4)</f>
        <v>140</v>
      </c>
      <c r="AI273" s="112">
        <f t="shared" ca="1" si="183"/>
        <v>0</v>
      </c>
      <c r="AJ273" s="112">
        <f t="shared" ca="1" si="184"/>
        <v>1</v>
      </c>
      <c r="AK273" s="114" t="str">
        <f ca="1">IF($A273&lt;&gt;"",IF(AND(AK272="PB",AI273&gt;=$W$2),"Bet",IF(AK272&lt;&gt;"",AK272,IF(AND(AI273=0,MAX($AI$5:AI272)&gt;=$W$1),"PB",""))),"")</f>
        <v/>
      </c>
      <c r="AL273" s="114" t="str">
        <f ca="1">IF($A273&lt;&gt;"",IF(AND(AL272="PB",AJ273&gt;=$W$2),"Bet",IF(AL272&lt;&gt;"",AL272,IF(AND(AJ273=0,MAX($AJ$5:AJ272)&gt;=$W$1),"PB",""))),"")</f>
        <v/>
      </c>
      <c r="AM273" s="41">
        <f t="shared" ca="1" si="195"/>
        <v>1</v>
      </c>
      <c r="AN273" s="34">
        <f t="shared" ca="1" si="203"/>
        <v>1</v>
      </c>
      <c r="AO273" s="43" t="str">
        <f t="shared" ca="1" si="196"/>
        <v/>
      </c>
      <c r="AP273" s="43" t="str">
        <f t="shared" ca="1" si="197"/>
        <v/>
      </c>
      <c r="AQ273" s="21">
        <f t="shared" ca="1" si="198"/>
        <v>0</v>
      </c>
      <c r="AR273" s="66">
        <f t="shared" ca="1" si="199"/>
        <v>0</v>
      </c>
      <c r="AS273" s="89">
        <f t="shared" ca="1" si="172"/>
        <v>0</v>
      </c>
      <c r="AT273" s="34">
        <f t="shared" ca="1" si="200"/>
        <v>1</v>
      </c>
      <c r="AU273" s="24">
        <f t="shared" ca="1" si="174"/>
        <v>0</v>
      </c>
      <c r="AV273" s="17">
        <f t="shared" ca="1" si="175"/>
        <v>0</v>
      </c>
      <c r="AW273" s="44">
        <f t="shared" ca="1" si="176"/>
        <v>0</v>
      </c>
      <c r="AX273" s="15">
        <f t="shared" ca="1" si="177"/>
        <v>0</v>
      </c>
      <c r="AY273" s="44">
        <f t="shared" ca="1" si="167"/>
        <v>0</v>
      </c>
      <c r="AZ273" s="40"/>
      <c r="BA273" s="40"/>
      <c r="BB273" s="40"/>
      <c r="BC273" s="40"/>
      <c r="BD273" s="40"/>
      <c r="BE273" s="40"/>
      <c r="BF273" s="40"/>
      <c r="BG273" s="40"/>
      <c r="BH273" s="40"/>
      <c r="BI273" s="40"/>
      <c r="BJ273" s="40"/>
      <c r="BK273" s="40"/>
      <c r="BL273" s="40"/>
      <c r="BM273" s="40"/>
      <c r="BN273" s="40"/>
      <c r="BO273" s="40"/>
      <c r="BP273" s="40"/>
      <c r="BQ273" s="40"/>
      <c r="BR273" s="40"/>
      <c r="BS273" s="40"/>
      <c r="BT273" s="40"/>
      <c r="BU273" s="40"/>
      <c r="BV273" s="40"/>
      <c r="BW273" s="40"/>
      <c r="BX273" s="40"/>
      <c r="BY273" s="40"/>
      <c r="BZ273" s="40"/>
      <c r="CA273" s="40"/>
      <c r="CB273" s="40"/>
      <c r="CC273" s="40"/>
      <c r="CD273" s="40"/>
      <c r="CE273" s="40"/>
      <c r="CF273" s="40"/>
      <c r="CG273" s="40"/>
      <c r="CH273" s="40"/>
      <c r="CI273" s="40"/>
      <c r="CJ273" s="40"/>
      <c r="CK273" s="40"/>
      <c r="CL273" s="40"/>
      <c r="CM273" s="40"/>
      <c r="CN273" s="40"/>
      <c r="CO273" s="40"/>
      <c r="CP273" s="40"/>
      <c r="CQ273" s="40"/>
      <c r="CR273" s="40"/>
      <c r="CS273" s="40"/>
      <c r="CT273" s="40"/>
      <c r="CU273" s="40"/>
      <c r="CV273" s="40"/>
      <c r="CW273" s="40"/>
      <c r="CX273" s="40"/>
      <c r="CY273" s="40"/>
      <c r="CZ273" s="40"/>
      <c r="DA273" s="40"/>
      <c r="DB273" s="40"/>
      <c r="DC273" s="40"/>
      <c r="DD273" s="40"/>
      <c r="DE273" s="40"/>
      <c r="DF273" s="40"/>
      <c r="DG273" s="40"/>
      <c r="DH273" s="40"/>
      <c r="DI273" s="40"/>
      <c r="DJ273" s="40"/>
      <c r="DK273" s="40"/>
      <c r="DL273" s="40"/>
      <c r="DM273" s="40"/>
      <c r="DN273" s="40"/>
      <c r="DO273" s="40"/>
      <c r="DP273" s="40"/>
      <c r="DQ273" s="40"/>
      <c r="DR273" s="40"/>
      <c r="DS273" s="40"/>
      <c r="DT273" s="40"/>
      <c r="DU273" s="40"/>
      <c r="DV273" s="50" t="e">
        <f>IF(#REF!&lt;&gt;"",#REF!&amp;",","")</f>
        <v>#REF!</v>
      </c>
      <c r="DW273" s="50" t="e">
        <f>IF(#REF!&lt;&gt;"",#REF!&amp;",","")</f>
        <v>#REF!</v>
      </c>
      <c r="DX273" s="50" t="e">
        <f>IF(#REF!&lt;&gt;"",#REF!&amp;",","")</f>
        <v>#REF!</v>
      </c>
      <c r="DY273" s="50" t="e">
        <f>IF(#REF!="","",CONCATENATE(#REF!,","))</f>
        <v>#REF!</v>
      </c>
      <c r="DZ273" s="50" t="e">
        <f>IF(#REF!="","",CONCATENATE(#REF!,","))</f>
        <v>#REF!</v>
      </c>
      <c r="EA273" s="50" t="e">
        <f>IF(#REF!="","",CONCATENATE(#REF!,","))</f>
        <v>#REF!</v>
      </c>
      <c r="EB273" s="52" t="e">
        <f>IF(#REF!&lt;&gt;"",#REF!&amp;",","")</f>
        <v>#REF!</v>
      </c>
      <c r="EC273" s="52" t="e">
        <f>IF(#REF!&lt;&gt;"",#REF!&amp;",","")</f>
        <v>#REF!</v>
      </c>
      <c r="ED273" s="52" t="e">
        <f>IF(#REF!&lt;&gt;"",#REF!&amp;",","")</f>
        <v>#REF!</v>
      </c>
      <c r="EE273" s="52" t="e">
        <f>IF(#REF!="","",CONCATENATE(#REF!,","))</f>
        <v>#REF!</v>
      </c>
      <c r="EF273" s="52" t="e">
        <f>IF(#REF!="","",CONCATENATE(#REF!,","))</f>
        <v>#REF!</v>
      </c>
      <c r="EG273" s="52" t="e">
        <f>IF(#REF!="","",CONCATENATE(#REF!,","))</f>
        <v>#REF!</v>
      </c>
      <c r="EK273" s="36"/>
      <c r="EW273" s="88">
        <f t="shared" ca="1" si="178"/>
        <v>21</v>
      </c>
    </row>
    <row r="274" spans="1:153" ht="15">
      <c r="A274" s="88">
        <f t="shared" ca="1" si="173"/>
        <v>0</v>
      </c>
      <c r="B274" s="21" t="str">
        <f t="shared" ca="1" si="168"/>
        <v>DB</v>
      </c>
      <c r="C274" s="7" t="str">
        <f t="shared" ca="1" si="164"/>
        <v/>
      </c>
      <c r="D274" s="34">
        <f t="shared" ca="1" si="165"/>
        <v>0</v>
      </c>
      <c r="E274" s="7" t="str">
        <f t="shared" si="166"/>
        <v/>
      </c>
      <c r="F274" s="33" t="str">
        <f t="shared" ca="1" si="169"/>
        <v>R</v>
      </c>
      <c r="G274" s="21">
        <f ca="1">COUNTIF($F$5:$F274,G$4)</f>
        <v>130</v>
      </c>
      <c r="H274" s="21">
        <f ca="1">COUNTIF($F$5:$F274,H$4)</f>
        <v>140</v>
      </c>
      <c r="I274" s="112">
        <f t="shared" ca="1" si="179"/>
        <v>0</v>
      </c>
      <c r="J274" s="112">
        <f t="shared" ca="1" si="180"/>
        <v>0</v>
      </c>
      <c r="K274" s="114" t="str">
        <f ca="1">IF($A274&lt;&gt;"",IF(AND(K273="PB",I274&gt;=$W$2),"Bet",IF(K273&lt;&gt;"",K273,IF(AND(I274=0,MAX(I$5:$I273)&gt;=$W$1),"PB",""))),"")</f>
        <v/>
      </c>
      <c r="L274" s="114" t="str">
        <f ca="1">IF($A274&lt;&gt;"",IF(AND(L273="PB",J274&gt;=$W$2),"Bet",IF(L273&lt;&gt;"",L273,IF(AND(J274=0,MAX(J$5:$J273)&gt;=$W$1),"PB",""))),"")</f>
        <v/>
      </c>
      <c r="M274" s="41">
        <f t="shared" ca="1" si="185"/>
        <v>1</v>
      </c>
      <c r="N274" s="34">
        <f t="shared" ca="1" si="201"/>
        <v>1</v>
      </c>
      <c r="O274" s="43" t="str">
        <f t="shared" ca="1" si="186"/>
        <v/>
      </c>
      <c r="P274" s="43" t="str">
        <f t="shared" ca="1" si="187"/>
        <v/>
      </c>
      <c r="Q274" s="21">
        <f t="shared" ca="1" si="188"/>
        <v>0</v>
      </c>
      <c r="R274" s="66">
        <f t="shared" ca="1" si="189"/>
        <v>0</v>
      </c>
      <c r="S274" s="33" t="str">
        <f t="shared" ca="1" si="170"/>
        <v>E</v>
      </c>
      <c r="T274" s="21">
        <f ca="1">COUNTIF($S$5:$S274,T$4)</f>
        <v>145</v>
      </c>
      <c r="U274" s="21">
        <f ca="1">COUNTIF($S$5:$S274,U$4)</f>
        <v>125</v>
      </c>
      <c r="V274" s="112">
        <f t="shared" ca="1" si="181"/>
        <v>0</v>
      </c>
      <c r="W274" s="112">
        <f t="shared" ca="1" si="182"/>
        <v>0</v>
      </c>
      <c r="X274" s="114" t="str">
        <f ca="1">IF($A274&lt;&gt;"",IF(AND(X273="PB",V274&gt;=$W$2),"Bet",IF(X273&lt;&gt;"",X273,IF(AND(V274=0,MAX($V$5:V273)&gt;=$W$1),"PB",""))),"")</f>
        <v/>
      </c>
      <c r="Y274" s="114" t="str">
        <f ca="1">IF($A274&lt;&gt;"",IF(AND(Y273="PB",W274&gt;=$W$2),"Bet",IF(Y273&lt;&gt;"",Y273,IF(AND(W274=0,MAX($W$5:W273)&gt;=$W$1),"PB",""))),"")</f>
        <v/>
      </c>
      <c r="Z274" s="41">
        <f t="shared" ca="1" si="190"/>
        <v>1</v>
      </c>
      <c r="AA274" s="34">
        <f t="shared" ca="1" si="202"/>
        <v>1</v>
      </c>
      <c r="AB274" s="43" t="str">
        <f t="shared" ca="1" si="191"/>
        <v/>
      </c>
      <c r="AC274" s="43" t="str">
        <f t="shared" ca="1" si="192"/>
        <v/>
      </c>
      <c r="AD274" s="21">
        <f t="shared" ca="1" si="193"/>
        <v>0</v>
      </c>
      <c r="AE274" s="66">
        <f t="shared" ca="1" si="194"/>
        <v>0</v>
      </c>
      <c r="AF274" s="33" t="str">
        <f t="shared" ca="1" si="171"/>
        <v>L</v>
      </c>
      <c r="AG274" s="21">
        <f ca="1">COUNTIF($AF$5:$AF274,AG$4)</f>
        <v>129</v>
      </c>
      <c r="AH274" s="21">
        <f ca="1">COUNTIF($AF$5:$AF274,AH$4)</f>
        <v>141</v>
      </c>
      <c r="AI274" s="112">
        <f t="shared" ca="1" si="183"/>
        <v>0</v>
      </c>
      <c r="AJ274" s="112">
        <f t="shared" ca="1" si="184"/>
        <v>0</v>
      </c>
      <c r="AK274" s="114" t="str">
        <f ca="1">IF($A274&lt;&gt;"",IF(AND(AK273="PB",AI274&gt;=$W$2),"Bet",IF(AK273&lt;&gt;"",AK273,IF(AND(AI274=0,MAX($AI$5:AI273)&gt;=$W$1),"PB",""))),"")</f>
        <v/>
      </c>
      <c r="AL274" s="114" t="str">
        <f ca="1">IF($A274&lt;&gt;"",IF(AND(AL273="PB",AJ274&gt;=$W$2),"Bet",IF(AL273&lt;&gt;"",AL273,IF(AND(AJ274=0,MAX($AJ$5:AJ273)&gt;=$W$1),"PB",""))),"")</f>
        <v/>
      </c>
      <c r="AM274" s="41">
        <f t="shared" ca="1" si="195"/>
        <v>1</v>
      </c>
      <c r="AN274" s="34">
        <f t="shared" ca="1" si="203"/>
        <v>1</v>
      </c>
      <c r="AO274" s="43" t="str">
        <f t="shared" ca="1" si="196"/>
        <v/>
      </c>
      <c r="AP274" s="43" t="str">
        <f t="shared" ca="1" si="197"/>
        <v/>
      </c>
      <c r="AQ274" s="21">
        <f t="shared" ca="1" si="198"/>
        <v>0</v>
      </c>
      <c r="AR274" s="66">
        <f t="shared" ca="1" si="199"/>
        <v>0</v>
      </c>
      <c r="AS274" s="89">
        <f t="shared" ca="1" si="172"/>
        <v>0</v>
      </c>
      <c r="AT274" s="34">
        <f t="shared" ca="1" si="200"/>
        <v>1</v>
      </c>
      <c r="AU274" s="24">
        <f t="shared" ca="1" si="174"/>
        <v>0</v>
      </c>
      <c r="AV274" s="17">
        <f t="shared" ca="1" si="175"/>
        <v>0</v>
      </c>
      <c r="AW274" s="44">
        <f t="shared" ca="1" si="176"/>
        <v>0</v>
      </c>
      <c r="AX274" s="15">
        <f t="shared" ca="1" si="177"/>
        <v>0</v>
      </c>
      <c r="AY274" s="44">
        <f t="shared" ca="1" si="167"/>
        <v>0</v>
      </c>
      <c r="AZ274" s="40"/>
      <c r="BA274" s="40"/>
      <c r="BB274" s="40"/>
      <c r="BC274" s="40"/>
      <c r="BD274" s="40"/>
      <c r="BE274" s="40"/>
      <c r="BF274" s="40"/>
      <c r="BG274" s="40"/>
      <c r="BH274" s="40"/>
      <c r="BI274" s="40"/>
      <c r="BJ274" s="40"/>
      <c r="BK274" s="40"/>
      <c r="BL274" s="40"/>
      <c r="BM274" s="40"/>
      <c r="BN274" s="40"/>
      <c r="BO274" s="40"/>
      <c r="BP274" s="40"/>
      <c r="BQ274" s="40"/>
      <c r="BR274" s="40"/>
      <c r="BS274" s="40"/>
      <c r="BT274" s="40"/>
      <c r="BU274" s="40"/>
      <c r="BV274" s="40"/>
      <c r="BW274" s="40"/>
      <c r="BX274" s="40"/>
      <c r="BY274" s="40"/>
      <c r="BZ274" s="40"/>
      <c r="CA274" s="40"/>
      <c r="CB274" s="40"/>
      <c r="CC274" s="40"/>
      <c r="CD274" s="40"/>
      <c r="CE274" s="40"/>
      <c r="CF274" s="40"/>
      <c r="CG274" s="40"/>
      <c r="CH274" s="40"/>
      <c r="CI274" s="40"/>
      <c r="CJ274" s="40"/>
      <c r="CK274" s="40"/>
      <c r="CL274" s="40"/>
      <c r="CM274" s="40"/>
      <c r="CN274" s="40"/>
      <c r="CO274" s="40"/>
      <c r="CP274" s="40"/>
      <c r="CQ274" s="40"/>
      <c r="CR274" s="40"/>
      <c r="CS274" s="40"/>
      <c r="CT274" s="40"/>
      <c r="CU274" s="40"/>
      <c r="CV274" s="40"/>
      <c r="CW274" s="40"/>
      <c r="CX274" s="40"/>
      <c r="CY274" s="40"/>
      <c r="CZ274" s="40"/>
      <c r="DA274" s="40"/>
      <c r="DB274" s="40"/>
      <c r="DC274" s="40"/>
      <c r="DD274" s="40"/>
      <c r="DE274" s="40"/>
      <c r="DF274" s="40"/>
      <c r="DG274" s="40"/>
      <c r="DH274" s="40"/>
      <c r="DI274" s="40"/>
      <c r="DJ274" s="40"/>
      <c r="DK274" s="40"/>
      <c r="DL274" s="40"/>
      <c r="DM274" s="40"/>
      <c r="DN274" s="40"/>
      <c r="DO274" s="40"/>
      <c r="DP274" s="40"/>
      <c r="DQ274" s="40"/>
      <c r="DR274" s="40"/>
      <c r="DS274" s="40"/>
      <c r="DT274" s="40"/>
      <c r="DU274" s="40"/>
      <c r="DV274" s="50" t="e">
        <f>IF(#REF!&lt;&gt;"",#REF!&amp;",","")</f>
        <v>#REF!</v>
      </c>
      <c r="DW274" s="50" t="e">
        <f>IF(#REF!&lt;&gt;"",#REF!&amp;",","")</f>
        <v>#REF!</v>
      </c>
      <c r="DX274" s="50" t="e">
        <f>IF(#REF!&lt;&gt;"",#REF!&amp;",","")</f>
        <v>#REF!</v>
      </c>
      <c r="DY274" s="50" t="e">
        <f>IF(#REF!="","",CONCATENATE(#REF!,","))</f>
        <v>#REF!</v>
      </c>
      <c r="DZ274" s="50" t="e">
        <f>IF(#REF!="","",CONCATENATE(#REF!,","))</f>
        <v>#REF!</v>
      </c>
      <c r="EA274" s="50" t="e">
        <f>IF(#REF!="","",CONCATENATE(#REF!,","))</f>
        <v>#REF!</v>
      </c>
      <c r="EB274" s="52" t="e">
        <f>IF(#REF!&lt;&gt;"",#REF!&amp;",","")</f>
        <v>#REF!</v>
      </c>
      <c r="EC274" s="52" t="e">
        <f>IF(#REF!&lt;&gt;"",#REF!&amp;",","")</f>
        <v>#REF!</v>
      </c>
      <c r="ED274" s="52" t="e">
        <f>IF(#REF!&lt;&gt;"",#REF!&amp;",","")</f>
        <v>#REF!</v>
      </c>
      <c r="EE274" s="52" t="e">
        <f>IF(#REF!="","",CONCATENATE(#REF!,","))</f>
        <v>#REF!</v>
      </c>
      <c r="EF274" s="52" t="e">
        <f>IF(#REF!="","",CONCATENATE(#REF!,","))</f>
        <v>#REF!</v>
      </c>
      <c r="EG274" s="52" t="e">
        <f>IF(#REF!="","",CONCATENATE(#REF!,","))</f>
        <v>#REF!</v>
      </c>
      <c r="EK274" s="36"/>
      <c r="EW274" s="88">
        <f t="shared" ca="1" si="178"/>
        <v>24</v>
      </c>
    </row>
    <row r="275" spans="1:153" ht="15">
      <c r="A275" s="88">
        <f t="shared" ca="1" si="173"/>
        <v>16</v>
      </c>
      <c r="B275" s="21" t="str">
        <f t="shared" ca="1" si="168"/>
        <v>DB</v>
      </c>
      <c r="C275" s="7" t="str">
        <f t="shared" ca="1" si="164"/>
        <v/>
      </c>
      <c r="D275" s="34">
        <f t="shared" ca="1" si="165"/>
        <v>0</v>
      </c>
      <c r="E275" s="7" t="str">
        <f t="shared" si="166"/>
        <v/>
      </c>
      <c r="F275" s="33" t="str">
        <f t="shared" ca="1" si="169"/>
        <v>R</v>
      </c>
      <c r="G275" s="21">
        <f ca="1">COUNTIF($F$5:$F275,G$4)</f>
        <v>131</v>
      </c>
      <c r="H275" s="21">
        <f ca="1">COUNTIF($F$5:$F275,H$4)</f>
        <v>140</v>
      </c>
      <c r="I275" s="112">
        <f t="shared" ca="1" si="179"/>
        <v>0</v>
      </c>
      <c r="J275" s="112">
        <f t="shared" ca="1" si="180"/>
        <v>1</v>
      </c>
      <c r="K275" s="114" t="str">
        <f ca="1">IF($A275&lt;&gt;"",IF(AND(K274="PB",I275&gt;=$W$2),"Bet",IF(K274&lt;&gt;"",K274,IF(AND(I275=0,MAX(I$5:$I274)&gt;=$W$1),"PB",""))),"")</f>
        <v/>
      </c>
      <c r="L275" s="114" t="str">
        <f ca="1">IF($A275&lt;&gt;"",IF(AND(L274="PB",J275&gt;=$W$2),"Bet",IF(L274&lt;&gt;"",L274,IF(AND(J275=0,MAX(J$5:$J274)&gt;=$W$1),"PB",""))),"")</f>
        <v/>
      </c>
      <c r="M275" s="41">
        <f t="shared" ca="1" si="185"/>
        <v>1</v>
      </c>
      <c r="N275" s="34">
        <f t="shared" ca="1" si="201"/>
        <v>1</v>
      </c>
      <c r="O275" s="43" t="str">
        <f t="shared" ca="1" si="186"/>
        <v/>
      </c>
      <c r="P275" s="43" t="str">
        <f t="shared" ca="1" si="187"/>
        <v/>
      </c>
      <c r="Q275" s="21">
        <f t="shared" ca="1" si="188"/>
        <v>0</v>
      </c>
      <c r="R275" s="66">
        <f t="shared" ca="1" si="189"/>
        <v>0</v>
      </c>
      <c r="S275" s="33" t="str">
        <f t="shared" ca="1" si="170"/>
        <v>E</v>
      </c>
      <c r="T275" s="21">
        <f ca="1">COUNTIF($S$5:$S275,T$4)</f>
        <v>146</v>
      </c>
      <c r="U275" s="21">
        <f ca="1">COUNTIF($S$5:$S275,U$4)</f>
        <v>125</v>
      </c>
      <c r="V275" s="112">
        <f t="shared" ca="1" si="181"/>
        <v>0</v>
      </c>
      <c r="W275" s="112">
        <f t="shared" ca="1" si="182"/>
        <v>1</v>
      </c>
      <c r="X275" s="114" t="str">
        <f ca="1">IF($A275&lt;&gt;"",IF(AND(X274="PB",V275&gt;=$W$2),"Bet",IF(X274&lt;&gt;"",X274,IF(AND(V275=0,MAX($V$5:V274)&gt;=$W$1),"PB",""))),"")</f>
        <v/>
      </c>
      <c r="Y275" s="114" t="str">
        <f ca="1">IF($A275&lt;&gt;"",IF(AND(Y274="PB",W275&gt;=$W$2),"Bet",IF(Y274&lt;&gt;"",Y274,IF(AND(W275=0,MAX($W$5:W274)&gt;=$W$1),"PB",""))),"")</f>
        <v/>
      </c>
      <c r="Z275" s="41">
        <f t="shared" ca="1" si="190"/>
        <v>1</v>
      </c>
      <c r="AA275" s="34">
        <f t="shared" ca="1" si="202"/>
        <v>1</v>
      </c>
      <c r="AB275" s="43" t="str">
        <f t="shared" ca="1" si="191"/>
        <v/>
      </c>
      <c r="AC275" s="43" t="str">
        <f t="shared" ca="1" si="192"/>
        <v/>
      </c>
      <c r="AD275" s="21">
        <f t="shared" ca="1" si="193"/>
        <v>0</v>
      </c>
      <c r="AE275" s="66">
        <f t="shared" ca="1" si="194"/>
        <v>0</v>
      </c>
      <c r="AF275" s="33" t="str">
        <f t="shared" ca="1" si="171"/>
        <v>L</v>
      </c>
      <c r="AG275" s="21">
        <f ca="1">COUNTIF($AF$5:$AF275,AG$4)</f>
        <v>129</v>
      </c>
      <c r="AH275" s="21">
        <f ca="1">COUNTIF($AF$5:$AF275,AH$4)</f>
        <v>142</v>
      </c>
      <c r="AI275" s="112">
        <f t="shared" ca="1" si="183"/>
        <v>1</v>
      </c>
      <c r="AJ275" s="112">
        <f t="shared" ca="1" si="184"/>
        <v>0</v>
      </c>
      <c r="AK275" s="114" t="str">
        <f ca="1">IF($A275&lt;&gt;"",IF(AND(AK274="PB",AI275&gt;=$W$2),"Bet",IF(AK274&lt;&gt;"",AK274,IF(AND(AI275=0,MAX($AI$5:AI274)&gt;=$W$1),"PB",""))),"")</f>
        <v/>
      </c>
      <c r="AL275" s="114" t="str">
        <f ca="1">IF($A275&lt;&gt;"",IF(AND(AL274="PB",AJ275&gt;=$W$2),"Bet",IF(AL274&lt;&gt;"",AL274,IF(AND(AJ275=0,MAX($AJ$5:AJ274)&gt;=$W$1),"PB",""))),"")</f>
        <v/>
      </c>
      <c r="AM275" s="41">
        <f t="shared" ca="1" si="195"/>
        <v>1</v>
      </c>
      <c r="AN275" s="34">
        <f t="shared" ca="1" si="203"/>
        <v>1</v>
      </c>
      <c r="AO275" s="43" t="str">
        <f t="shared" ca="1" si="196"/>
        <v/>
      </c>
      <c r="AP275" s="43" t="str">
        <f t="shared" ca="1" si="197"/>
        <v/>
      </c>
      <c r="AQ275" s="21">
        <f t="shared" ca="1" si="198"/>
        <v>0</v>
      </c>
      <c r="AR275" s="66">
        <f t="shared" ca="1" si="199"/>
        <v>0</v>
      </c>
      <c r="AS275" s="89">
        <f t="shared" ca="1" si="172"/>
        <v>0</v>
      </c>
      <c r="AT275" s="34">
        <f t="shared" ca="1" si="200"/>
        <v>1</v>
      </c>
      <c r="AU275" s="24">
        <f t="shared" ca="1" si="174"/>
        <v>0</v>
      </c>
      <c r="AV275" s="17">
        <f t="shared" ca="1" si="175"/>
        <v>0</v>
      </c>
      <c r="AW275" s="44">
        <f t="shared" ca="1" si="176"/>
        <v>0</v>
      </c>
      <c r="AX275" s="15">
        <f t="shared" ca="1" si="177"/>
        <v>0</v>
      </c>
      <c r="AY275" s="44">
        <f t="shared" ca="1" si="167"/>
        <v>0</v>
      </c>
      <c r="AZ275" s="40"/>
      <c r="BA275" s="40"/>
      <c r="BB275" s="40"/>
      <c r="BC275" s="40"/>
      <c r="BD275" s="40"/>
      <c r="BE275" s="40"/>
      <c r="BF275" s="40"/>
      <c r="BG275" s="40"/>
      <c r="BH275" s="40"/>
      <c r="BI275" s="40"/>
      <c r="BJ275" s="40"/>
      <c r="BK275" s="40"/>
      <c r="BL275" s="40"/>
      <c r="BM275" s="40"/>
      <c r="BN275" s="40"/>
      <c r="BO275" s="40"/>
      <c r="BP275" s="40"/>
      <c r="BQ275" s="40"/>
      <c r="BR275" s="40"/>
      <c r="BS275" s="40"/>
      <c r="BT275" s="40"/>
      <c r="BU275" s="40"/>
      <c r="BV275" s="40"/>
      <c r="BW275" s="40"/>
      <c r="BX275" s="40"/>
      <c r="BY275" s="40"/>
      <c r="BZ275" s="40"/>
      <c r="CA275" s="40"/>
      <c r="CB275" s="40"/>
      <c r="CC275" s="40"/>
      <c r="CD275" s="40"/>
      <c r="CE275" s="40"/>
      <c r="CF275" s="40"/>
      <c r="CG275" s="40"/>
      <c r="CH275" s="40"/>
      <c r="CI275" s="40"/>
      <c r="CJ275" s="40"/>
      <c r="CK275" s="40"/>
      <c r="CL275" s="40"/>
      <c r="CM275" s="40"/>
      <c r="CN275" s="40"/>
      <c r="CO275" s="40"/>
      <c r="CP275" s="40"/>
      <c r="CQ275" s="40"/>
      <c r="CR275" s="40"/>
      <c r="CS275" s="40"/>
      <c r="CT275" s="40"/>
      <c r="CU275" s="40"/>
      <c r="CV275" s="40"/>
      <c r="CW275" s="40"/>
      <c r="CX275" s="40"/>
      <c r="CY275" s="40"/>
      <c r="CZ275" s="40"/>
      <c r="DA275" s="40"/>
      <c r="DB275" s="40"/>
      <c r="DC275" s="40"/>
      <c r="DD275" s="40"/>
      <c r="DE275" s="40"/>
      <c r="DF275" s="40"/>
      <c r="DG275" s="40"/>
      <c r="DH275" s="40"/>
      <c r="DI275" s="40"/>
      <c r="DJ275" s="40"/>
      <c r="DK275" s="40"/>
      <c r="DL275" s="40"/>
      <c r="DM275" s="40"/>
      <c r="DN275" s="40"/>
      <c r="DO275" s="40"/>
      <c r="DP275" s="40"/>
      <c r="DQ275" s="40"/>
      <c r="DR275" s="40"/>
      <c r="DS275" s="40"/>
      <c r="DT275" s="40"/>
      <c r="DU275" s="40"/>
      <c r="DV275" s="50" t="e">
        <f>IF(#REF!&lt;&gt;"",#REF!&amp;",","")</f>
        <v>#REF!</v>
      </c>
      <c r="DW275" s="50" t="e">
        <f>IF(#REF!&lt;&gt;"",#REF!&amp;",","")</f>
        <v>#REF!</v>
      </c>
      <c r="DX275" s="50" t="e">
        <f>IF(#REF!&lt;&gt;"",#REF!&amp;",","")</f>
        <v>#REF!</v>
      </c>
      <c r="DY275" s="50" t="e">
        <f>IF(#REF!="","",CONCATENATE(#REF!,","))</f>
        <v>#REF!</v>
      </c>
      <c r="DZ275" s="50" t="e">
        <f>IF(#REF!="","",CONCATENATE(#REF!,","))</f>
        <v>#REF!</v>
      </c>
      <c r="EA275" s="50" t="e">
        <f>IF(#REF!="","",CONCATENATE(#REF!,","))</f>
        <v>#REF!</v>
      </c>
      <c r="EB275" s="52" t="e">
        <f>IF(#REF!&lt;&gt;"",#REF!&amp;",","")</f>
        <v>#REF!</v>
      </c>
      <c r="EC275" s="52" t="e">
        <f>IF(#REF!&lt;&gt;"",#REF!&amp;",","")</f>
        <v>#REF!</v>
      </c>
      <c r="ED275" s="52" t="e">
        <f>IF(#REF!&lt;&gt;"",#REF!&amp;",","")</f>
        <v>#REF!</v>
      </c>
      <c r="EE275" s="52" t="e">
        <f>IF(#REF!="","",CONCATENATE(#REF!,","))</f>
        <v>#REF!</v>
      </c>
      <c r="EF275" s="52" t="e">
        <f>IF(#REF!="","",CONCATENATE(#REF!,","))</f>
        <v>#REF!</v>
      </c>
      <c r="EG275" s="52" t="e">
        <f>IF(#REF!="","",CONCATENATE(#REF!,","))</f>
        <v>#REF!</v>
      </c>
      <c r="EK275" s="36"/>
      <c r="EW275" s="88">
        <f t="shared" ca="1" si="178"/>
        <v>31</v>
      </c>
    </row>
    <row r="276" spans="1:153" ht="15">
      <c r="A276" s="88">
        <f t="shared" ca="1" si="173"/>
        <v>36</v>
      </c>
      <c r="B276" s="21" t="str">
        <f t="shared" ca="1" si="168"/>
        <v>DB</v>
      </c>
      <c r="C276" s="7" t="str">
        <f t="shared" ca="1" si="164"/>
        <v/>
      </c>
      <c r="D276" s="34">
        <f t="shared" ca="1" si="165"/>
        <v>0</v>
      </c>
      <c r="E276" s="7" t="str">
        <f t="shared" si="166"/>
        <v/>
      </c>
      <c r="F276" s="33" t="str">
        <f t="shared" ca="1" si="169"/>
        <v>R</v>
      </c>
      <c r="G276" s="21">
        <f ca="1">COUNTIF($F$5:$F276,G$4)</f>
        <v>132</v>
      </c>
      <c r="H276" s="21">
        <f ca="1">COUNTIF($F$5:$F276,H$4)</f>
        <v>140</v>
      </c>
      <c r="I276" s="112">
        <f t="shared" ca="1" si="179"/>
        <v>0</v>
      </c>
      <c r="J276" s="112">
        <f t="shared" ca="1" si="180"/>
        <v>2</v>
      </c>
      <c r="K276" s="114" t="str">
        <f ca="1">IF($A276&lt;&gt;"",IF(AND(K275="PB",I276&gt;=$W$2),"Bet",IF(K275&lt;&gt;"",K275,IF(AND(I276=0,MAX(I$5:$I275)&gt;=$W$1),"PB",""))),"")</f>
        <v/>
      </c>
      <c r="L276" s="114" t="str">
        <f ca="1">IF($A276&lt;&gt;"",IF(AND(L275="PB",J276&gt;=$W$2),"Bet",IF(L275&lt;&gt;"",L275,IF(AND(J276=0,MAX(J$5:$J275)&gt;=$W$1),"PB",""))),"")</f>
        <v/>
      </c>
      <c r="M276" s="41">
        <f t="shared" ca="1" si="185"/>
        <v>1</v>
      </c>
      <c r="N276" s="34">
        <f t="shared" ca="1" si="201"/>
        <v>1</v>
      </c>
      <c r="O276" s="43" t="str">
        <f t="shared" ca="1" si="186"/>
        <v/>
      </c>
      <c r="P276" s="43" t="str">
        <f t="shared" ca="1" si="187"/>
        <v/>
      </c>
      <c r="Q276" s="21">
        <f t="shared" ca="1" si="188"/>
        <v>0</v>
      </c>
      <c r="R276" s="66">
        <f t="shared" ca="1" si="189"/>
        <v>0</v>
      </c>
      <c r="S276" s="33" t="str">
        <f t="shared" ca="1" si="170"/>
        <v>E</v>
      </c>
      <c r="T276" s="21">
        <f ca="1">COUNTIF($S$5:$S276,T$4)</f>
        <v>147</v>
      </c>
      <c r="U276" s="21">
        <f ca="1">COUNTIF($S$5:$S276,U$4)</f>
        <v>125</v>
      </c>
      <c r="V276" s="112">
        <f t="shared" ca="1" si="181"/>
        <v>0</v>
      </c>
      <c r="W276" s="112">
        <f t="shared" ca="1" si="182"/>
        <v>2</v>
      </c>
      <c r="X276" s="114" t="str">
        <f ca="1">IF($A276&lt;&gt;"",IF(AND(X275="PB",V276&gt;=$W$2),"Bet",IF(X275&lt;&gt;"",X275,IF(AND(V276=0,MAX($V$5:V275)&gt;=$W$1),"PB",""))),"")</f>
        <v/>
      </c>
      <c r="Y276" s="114" t="str">
        <f ca="1">IF($A276&lt;&gt;"",IF(AND(Y275="PB",W276&gt;=$W$2),"Bet",IF(Y275&lt;&gt;"",Y275,IF(AND(W276=0,MAX($W$5:W275)&gt;=$W$1),"PB",""))),"")</f>
        <v/>
      </c>
      <c r="Z276" s="41">
        <f t="shared" ca="1" si="190"/>
        <v>1</v>
      </c>
      <c r="AA276" s="34">
        <f t="shared" ca="1" si="202"/>
        <v>1</v>
      </c>
      <c r="AB276" s="43" t="str">
        <f t="shared" ca="1" si="191"/>
        <v/>
      </c>
      <c r="AC276" s="43" t="str">
        <f t="shared" ca="1" si="192"/>
        <v/>
      </c>
      <c r="AD276" s="21">
        <f t="shared" ca="1" si="193"/>
        <v>0</v>
      </c>
      <c r="AE276" s="66">
        <f t="shared" ca="1" si="194"/>
        <v>0</v>
      </c>
      <c r="AF276" s="33" t="str">
        <f t="shared" ca="1" si="171"/>
        <v>H</v>
      </c>
      <c r="AG276" s="21">
        <f ca="1">COUNTIF($AF$5:$AF276,AG$4)</f>
        <v>130</v>
      </c>
      <c r="AH276" s="21">
        <f ca="1">COUNTIF($AF$5:$AF276,AH$4)</f>
        <v>142</v>
      </c>
      <c r="AI276" s="112">
        <f t="shared" ca="1" si="183"/>
        <v>0</v>
      </c>
      <c r="AJ276" s="112">
        <f t="shared" ca="1" si="184"/>
        <v>1</v>
      </c>
      <c r="AK276" s="114" t="str">
        <f ca="1">IF($A276&lt;&gt;"",IF(AND(AK275="PB",AI276&gt;=$W$2),"Bet",IF(AK275&lt;&gt;"",AK275,IF(AND(AI276=0,MAX($AI$5:AI275)&gt;=$W$1),"PB",""))),"")</f>
        <v/>
      </c>
      <c r="AL276" s="114" t="str">
        <f ca="1">IF($A276&lt;&gt;"",IF(AND(AL275="PB",AJ276&gt;=$W$2),"Bet",IF(AL275&lt;&gt;"",AL275,IF(AND(AJ276=0,MAX($AJ$5:AJ275)&gt;=$W$1),"PB",""))),"")</f>
        <v/>
      </c>
      <c r="AM276" s="41">
        <f t="shared" ca="1" si="195"/>
        <v>1</v>
      </c>
      <c r="AN276" s="34">
        <f t="shared" ca="1" si="203"/>
        <v>1</v>
      </c>
      <c r="AO276" s="43" t="str">
        <f t="shared" ca="1" si="196"/>
        <v/>
      </c>
      <c r="AP276" s="43" t="str">
        <f t="shared" ca="1" si="197"/>
        <v/>
      </c>
      <c r="AQ276" s="21">
        <f t="shared" ca="1" si="198"/>
        <v>0</v>
      </c>
      <c r="AR276" s="66">
        <f t="shared" ca="1" si="199"/>
        <v>0</v>
      </c>
      <c r="AS276" s="89">
        <f t="shared" ca="1" si="172"/>
        <v>0</v>
      </c>
      <c r="AT276" s="34">
        <f t="shared" ca="1" si="200"/>
        <v>1</v>
      </c>
      <c r="AU276" s="24">
        <f t="shared" ca="1" si="174"/>
        <v>0</v>
      </c>
      <c r="AV276" s="17">
        <f t="shared" ca="1" si="175"/>
        <v>0</v>
      </c>
      <c r="AW276" s="44">
        <f t="shared" ca="1" si="176"/>
        <v>0</v>
      </c>
      <c r="AX276" s="15">
        <f t="shared" ca="1" si="177"/>
        <v>0</v>
      </c>
      <c r="AY276" s="44">
        <f t="shared" ca="1" si="167"/>
        <v>0</v>
      </c>
      <c r="AZ276" s="40"/>
      <c r="BA276" s="40"/>
      <c r="BB276" s="40"/>
      <c r="BC276" s="40"/>
      <c r="BD276" s="40"/>
      <c r="BE276" s="40"/>
      <c r="BF276" s="40"/>
      <c r="BG276" s="40"/>
      <c r="BH276" s="40"/>
      <c r="BI276" s="40"/>
      <c r="BJ276" s="40"/>
      <c r="BK276" s="40"/>
      <c r="BL276" s="40"/>
      <c r="BM276" s="40"/>
      <c r="BN276" s="40"/>
      <c r="BO276" s="40"/>
      <c r="BP276" s="40"/>
      <c r="BQ276" s="40"/>
      <c r="BR276" s="40"/>
      <c r="BS276" s="40"/>
      <c r="BT276" s="40"/>
      <c r="BU276" s="40"/>
      <c r="BV276" s="40"/>
      <c r="BW276" s="40"/>
      <c r="BX276" s="40"/>
      <c r="BY276" s="40"/>
      <c r="BZ276" s="40"/>
      <c r="CA276" s="40"/>
      <c r="CB276" s="40"/>
      <c r="CC276" s="40"/>
      <c r="CD276" s="40"/>
      <c r="CE276" s="40"/>
      <c r="CF276" s="40"/>
      <c r="CG276" s="40"/>
      <c r="CH276" s="40"/>
      <c r="CI276" s="40"/>
      <c r="CJ276" s="40"/>
      <c r="CK276" s="40"/>
      <c r="CL276" s="40"/>
      <c r="CM276" s="40"/>
      <c r="CN276" s="40"/>
      <c r="CO276" s="40"/>
      <c r="CP276" s="40"/>
      <c r="CQ276" s="40"/>
      <c r="CR276" s="40"/>
      <c r="CS276" s="40"/>
      <c r="CT276" s="40"/>
      <c r="CU276" s="40"/>
      <c r="CV276" s="40"/>
      <c r="CW276" s="40"/>
      <c r="CX276" s="40"/>
      <c r="CY276" s="40"/>
      <c r="CZ276" s="40"/>
      <c r="DA276" s="40"/>
      <c r="DB276" s="40"/>
      <c r="DC276" s="40"/>
      <c r="DD276" s="40"/>
      <c r="DE276" s="40"/>
      <c r="DF276" s="40"/>
      <c r="DG276" s="40"/>
      <c r="DH276" s="40"/>
      <c r="DI276" s="40"/>
      <c r="DJ276" s="40"/>
      <c r="DK276" s="40"/>
      <c r="DL276" s="40"/>
      <c r="DM276" s="40"/>
      <c r="DN276" s="40"/>
      <c r="DO276" s="40"/>
      <c r="DP276" s="40"/>
      <c r="DQ276" s="40"/>
      <c r="DR276" s="40"/>
      <c r="DS276" s="40"/>
      <c r="DT276" s="40"/>
      <c r="DU276" s="40"/>
      <c r="DV276" s="50" t="e">
        <f>IF(#REF!&lt;&gt;"",#REF!&amp;",","")</f>
        <v>#REF!</v>
      </c>
      <c r="DW276" s="50" t="e">
        <f>IF(#REF!&lt;&gt;"",#REF!&amp;",","")</f>
        <v>#REF!</v>
      </c>
      <c r="DX276" s="50" t="e">
        <f>IF(#REF!&lt;&gt;"",#REF!&amp;",","")</f>
        <v>#REF!</v>
      </c>
      <c r="DY276" s="50" t="e">
        <f>IF(#REF!="","",CONCATENATE(#REF!,","))</f>
        <v>#REF!</v>
      </c>
      <c r="DZ276" s="50" t="e">
        <f>IF(#REF!="","",CONCATENATE(#REF!,","))</f>
        <v>#REF!</v>
      </c>
      <c r="EA276" s="50" t="e">
        <f>IF(#REF!="","",CONCATENATE(#REF!,","))</f>
        <v>#REF!</v>
      </c>
      <c r="EB276" s="52" t="e">
        <f>IF(#REF!&lt;&gt;"",#REF!&amp;",","")</f>
        <v>#REF!</v>
      </c>
      <c r="EC276" s="52" t="e">
        <f>IF(#REF!&lt;&gt;"",#REF!&amp;",","")</f>
        <v>#REF!</v>
      </c>
      <c r="ED276" s="52" t="e">
        <f>IF(#REF!&lt;&gt;"",#REF!&amp;",","")</f>
        <v>#REF!</v>
      </c>
      <c r="EE276" s="52" t="e">
        <f>IF(#REF!="","",CONCATENATE(#REF!,","))</f>
        <v>#REF!</v>
      </c>
      <c r="EF276" s="52" t="e">
        <f>IF(#REF!="","",CONCATENATE(#REF!,","))</f>
        <v>#REF!</v>
      </c>
      <c r="EG276" s="52" t="e">
        <f>IF(#REF!="","",CONCATENATE(#REF!,","))</f>
        <v>#REF!</v>
      </c>
      <c r="EK276" s="36"/>
      <c r="EW276" s="88">
        <f t="shared" ca="1" si="178"/>
        <v>15</v>
      </c>
    </row>
    <row r="277" spans="1:153" ht="15">
      <c r="A277" s="88">
        <f t="shared" ca="1" si="173"/>
        <v>22</v>
      </c>
      <c r="B277" s="21" t="str">
        <f t="shared" ca="1" si="168"/>
        <v>DB</v>
      </c>
      <c r="C277" s="7" t="str">
        <f t="shared" ca="1" si="164"/>
        <v/>
      </c>
      <c r="D277" s="34">
        <f t="shared" ca="1" si="165"/>
        <v>0</v>
      </c>
      <c r="E277" s="7" t="str">
        <f t="shared" si="166"/>
        <v/>
      </c>
      <c r="F277" s="33" t="str">
        <f t="shared" ca="1" si="169"/>
        <v>B</v>
      </c>
      <c r="G277" s="21">
        <f ca="1">COUNTIF($F$5:$F277,G$4)</f>
        <v>132</v>
      </c>
      <c r="H277" s="21">
        <f ca="1">COUNTIF($F$5:$F277,H$4)</f>
        <v>141</v>
      </c>
      <c r="I277" s="112">
        <f t="shared" ca="1" si="179"/>
        <v>1</v>
      </c>
      <c r="J277" s="112">
        <f t="shared" ca="1" si="180"/>
        <v>0</v>
      </c>
      <c r="K277" s="114" t="str">
        <f ca="1">IF($A277&lt;&gt;"",IF(AND(K276="PB",I277&gt;=$W$2),"Bet",IF(K276&lt;&gt;"",K276,IF(AND(I277=0,MAX(I$5:$I276)&gt;=$W$1),"PB",""))),"")</f>
        <v/>
      </c>
      <c r="L277" s="114" t="str">
        <f ca="1">IF($A277&lt;&gt;"",IF(AND(L276="PB",J277&gt;=$W$2),"Bet",IF(L276&lt;&gt;"",L276,IF(AND(J277=0,MAX(J$5:$J276)&gt;=$W$1),"PB",""))),"")</f>
        <v/>
      </c>
      <c r="M277" s="41">
        <f t="shared" ca="1" si="185"/>
        <v>1</v>
      </c>
      <c r="N277" s="34">
        <f t="shared" ca="1" si="201"/>
        <v>1</v>
      </c>
      <c r="O277" s="43" t="str">
        <f t="shared" ca="1" si="186"/>
        <v/>
      </c>
      <c r="P277" s="43" t="str">
        <f t="shared" ca="1" si="187"/>
        <v/>
      </c>
      <c r="Q277" s="21">
        <f t="shared" ca="1" si="188"/>
        <v>0</v>
      </c>
      <c r="R277" s="66">
        <f t="shared" ca="1" si="189"/>
        <v>0</v>
      </c>
      <c r="S277" s="33" t="str">
        <f t="shared" ca="1" si="170"/>
        <v>E</v>
      </c>
      <c r="T277" s="21">
        <f ca="1">COUNTIF($S$5:$S277,T$4)</f>
        <v>148</v>
      </c>
      <c r="U277" s="21">
        <f ca="1">COUNTIF($S$5:$S277,U$4)</f>
        <v>125</v>
      </c>
      <c r="V277" s="112">
        <f t="shared" ca="1" si="181"/>
        <v>0</v>
      </c>
      <c r="W277" s="112">
        <f t="shared" ca="1" si="182"/>
        <v>3</v>
      </c>
      <c r="X277" s="114" t="str">
        <f ca="1">IF($A277&lt;&gt;"",IF(AND(X276="PB",V277&gt;=$W$2),"Bet",IF(X276&lt;&gt;"",X276,IF(AND(V277=0,MAX($V$5:V276)&gt;=$W$1),"PB",""))),"")</f>
        <v/>
      </c>
      <c r="Y277" s="114" t="str">
        <f ca="1">IF($A277&lt;&gt;"",IF(AND(Y276="PB",W277&gt;=$W$2),"Bet",IF(Y276&lt;&gt;"",Y276,IF(AND(W277=0,MAX($W$5:W276)&gt;=$W$1),"PB",""))),"")</f>
        <v/>
      </c>
      <c r="Z277" s="41">
        <f t="shared" ca="1" si="190"/>
        <v>1</v>
      </c>
      <c r="AA277" s="34">
        <f t="shared" ca="1" si="202"/>
        <v>1</v>
      </c>
      <c r="AB277" s="43" t="str">
        <f t="shared" ca="1" si="191"/>
        <v/>
      </c>
      <c r="AC277" s="43" t="str">
        <f t="shared" ca="1" si="192"/>
        <v/>
      </c>
      <c r="AD277" s="21">
        <f t="shared" ca="1" si="193"/>
        <v>0</v>
      </c>
      <c r="AE277" s="66">
        <f t="shared" ca="1" si="194"/>
        <v>0</v>
      </c>
      <c r="AF277" s="33" t="str">
        <f t="shared" ca="1" si="171"/>
        <v>H</v>
      </c>
      <c r="AG277" s="21">
        <f ca="1">COUNTIF($AF$5:$AF277,AG$4)</f>
        <v>131</v>
      </c>
      <c r="AH277" s="21">
        <f ca="1">COUNTIF($AF$5:$AF277,AH$4)</f>
        <v>142</v>
      </c>
      <c r="AI277" s="112">
        <f t="shared" ca="1" si="183"/>
        <v>0</v>
      </c>
      <c r="AJ277" s="112">
        <f t="shared" ca="1" si="184"/>
        <v>2</v>
      </c>
      <c r="AK277" s="114" t="str">
        <f ca="1">IF($A277&lt;&gt;"",IF(AND(AK276="PB",AI277&gt;=$W$2),"Bet",IF(AK276&lt;&gt;"",AK276,IF(AND(AI277=0,MAX($AI$5:AI276)&gt;=$W$1),"PB",""))),"")</f>
        <v/>
      </c>
      <c r="AL277" s="114" t="str">
        <f ca="1">IF($A277&lt;&gt;"",IF(AND(AL276="PB",AJ277&gt;=$W$2),"Bet",IF(AL276&lt;&gt;"",AL276,IF(AND(AJ277=0,MAX($AJ$5:AJ276)&gt;=$W$1),"PB",""))),"")</f>
        <v/>
      </c>
      <c r="AM277" s="41">
        <f t="shared" ca="1" si="195"/>
        <v>1</v>
      </c>
      <c r="AN277" s="34">
        <f t="shared" ca="1" si="203"/>
        <v>1</v>
      </c>
      <c r="AO277" s="43" t="str">
        <f t="shared" ca="1" si="196"/>
        <v/>
      </c>
      <c r="AP277" s="43" t="str">
        <f t="shared" ca="1" si="197"/>
        <v/>
      </c>
      <c r="AQ277" s="21">
        <f t="shared" ca="1" si="198"/>
        <v>0</v>
      </c>
      <c r="AR277" s="66">
        <f t="shared" ca="1" si="199"/>
        <v>0</v>
      </c>
      <c r="AS277" s="89">
        <f t="shared" ca="1" si="172"/>
        <v>0</v>
      </c>
      <c r="AT277" s="34">
        <f t="shared" ca="1" si="200"/>
        <v>1</v>
      </c>
      <c r="AU277" s="24">
        <f t="shared" ca="1" si="174"/>
        <v>0</v>
      </c>
      <c r="AV277" s="17">
        <f t="shared" ca="1" si="175"/>
        <v>0</v>
      </c>
      <c r="AW277" s="44">
        <f t="shared" ca="1" si="176"/>
        <v>0</v>
      </c>
      <c r="AX277" s="15">
        <f t="shared" ca="1" si="177"/>
        <v>0</v>
      </c>
      <c r="AY277" s="44">
        <f t="shared" ca="1" si="167"/>
        <v>0</v>
      </c>
      <c r="AZ277" s="40"/>
      <c r="BA277" s="40"/>
      <c r="BB277" s="40"/>
      <c r="BC277" s="40"/>
      <c r="BD277" s="40"/>
      <c r="BE277" s="40"/>
      <c r="BF277" s="40"/>
      <c r="BG277" s="40"/>
      <c r="BH277" s="40"/>
      <c r="BI277" s="40"/>
      <c r="BJ277" s="40"/>
      <c r="BK277" s="40"/>
      <c r="BL277" s="40"/>
      <c r="BM277" s="40"/>
      <c r="BN277" s="40"/>
      <c r="BO277" s="40"/>
      <c r="BP277" s="40"/>
      <c r="BQ277" s="40"/>
      <c r="BR277" s="40"/>
      <c r="BS277" s="40"/>
      <c r="BT277" s="40"/>
      <c r="BU277" s="40"/>
      <c r="BV277" s="40"/>
      <c r="BW277" s="40"/>
      <c r="BX277" s="40"/>
      <c r="BY277" s="40"/>
      <c r="BZ277" s="40"/>
      <c r="CA277" s="40"/>
      <c r="CB277" s="40"/>
      <c r="CC277" s="40"/>
      <c r="CD277" s="40"/>
      <c r="CE277" s="40"/>
      <c r="CF277" s="40"/>
      <c r="CG277" s="40"/>
      <c r="CH277" s="40"/>
      <c r="CI277" s="40"/>
      <c r="CJ277" s="40"/>
      <c r="CK277" s="40"/>
      <c r="CL277" s="40"/>
      <c r="CM277" s="40"/>
      <c r="CN277" s="40"/>
      <c r="CO277" s="40"/>
      <c r="CP277" s="40"/>
      <c r="CQ277" s="40"/>
      <c r="CR277" s="40"/>
      <c r="CS277" s="40"/>
      <c r="CT277" s="40"/>
      <c r="CU277" s="40"/>
      <c r="CV277" s="40"/>
      <c r="CW277" s="40"/>
      <c r="CX277" s="40"/>
      <c r="CY277" s="40"/>
      <c r="CZ277" s="40"/>
      <c r="DA277" s="40"/>
      <c r="DB277" s="40"/>
      <c r="DC277" s="40"/>
      <c r="DD277" s="40"/>
      <c r="DE277" s="40"/>
      <c r="DF277" s="40"/>
      <c r="DG277" s="40"/>
      <c r="DH277" s="40"/>
      <c r="DI277" s="40"/>
      <c r="DJ277" s="40"/>
      <c r="DK277" s="40"/>
      <c r="DL277" s="40"/>
      <c r="DM277" s="40"/>
      <c r="DN277" s="40"/>
      <c r="DO277" s="40"/>
      <c r="DP277" s="40"/>
      <c r="DQ277" s="40"/>
      <c r="DR277" s="40"/>
      <c r="DS277" s="40"/>
      <c r="DT277" s="40"/>
      <c r="DU277" s="40"/>
      <c r="DV277" s="50" t="e">
        <f>IF(#REF!&lt;&gt;"",#REF!&amp;",","")</f>
        <v>#REF!</v>
      </c>
      <c r="DW277" s="50" t="e">
        <f>IF(#REF!&lt;&gt;"",#REF!&amp;",","")</f>
        <v>#REF!</v>
      </c>
      <c r="DX277" s="50" t="e">
        <f>IF(#REF!&lt;&gt;"",#REF!&amp;",","")</f>
        <v>#REF!</v>
      </c>
      <c r="DY277" s="50" t="e">
        <f>IF(#REF!="","",CONCATENATE(#REF!,","))</f>
        <v>#REF!</v>
      </c>
      <c r="DZ277" s="50" t="e">
        <f>IF(#REF!="","",CONCATENATE(#REF!,","))</f>
        <v>#REF!</v>
      </c>
      <c r="EA277" s="50" t="e">
        <f>IF(#REF!="","",CONCATENATE(#REF!,","))</f>
        <v>#REF!</v>
      </c>
      <c r="EB277" s="52" t="e">
        <f>IF(#REF!&lt;&gt;"",#REF!&amp;",","")</f>
        <v>#REF!</v>
      </c>
      <c r="EC277" s="52" t="e">
        <f>IF(#REF!&lt;&gt;"",#REF!&amp;",","")</f>
        <v>#REF!</v>
      </c>
      <c r="ED277" s="52" t="e">
        <f>IF(#REF!&lt;&gt;"",#REF!&amp;",","")</f>
        <v>#REF!</v>
      </c>
      <c r="EE277" s="52" t="e">
        <f>IF(#REF!="","",CONCATENATE(#REF!,","))</f>
        <v>#REF!</v>
      </c>
      <c r="EF277" s="52" t="e">
        <f>IF(#REF!="","",CONCATENATE(#REF!,","))</f>
        <v>#REF!</v>
      </c>
      <c r="EG277" s="52" t="e">
        <f>IF(#REF!="","",CONCATENATE(#REF!,","))</f>
        <v>#REF!</v>
      </c>
      <c r="EK277" s="36"/>
      <c r="EW277" s="88">
        <f t="shared" ca="1" si="178"/>
        <v>36</v>
      </c>
    </row>
    <row r="278" spans="1:153" ht="15">
      <c r="A278" s="88">
        <f t="shared" ca="1" si="173"/>
        <v>34</v>
      </c>
      <c r="B278" s="21" t="str">
        <f t="shared" ca="1" si="168"/>
        <v>DB</v>
      </c>
      <c r="C278" s="7" t="str">
        <f t="shared" ca="1" si="164"/>
        <v/>
      </c>
      <c r="D278" s="34">
        <f t="shared" ca="1" si="165"/>
        <v>0</v>
      </c>
      <c r="E278" s="7" t="str">
        <f t="shared" si="166"/>
        <v/>
      </c>
      <c r="F278" s="33" t="str">
        <f t="shared" ca="1" si="169"/>
        <v>R</v>
      </c>
      <c r="G278" s="21">
        <f ca="1">COUNTIF($F$5:$F278,G$4)</f>
        <v>133</v>
      </c>
      <c r="H278" s="21">
        <f ca="1">COUNTIF($F$5:$F278,H$4)</f>
        <v>141</v>
      </c>
      <c r="I278" s="112">
        <f t="shared" ca="1" si="179"/>
        <v>0</v>
      </c>
      <c r="J278" s="112">
        <f t="shared" ca="1" si="180"/>
        <v>1</v>
      </c>
      <c r="K278" s="114" t="str">
        <f ca="1">IF($A278&lt;&gt;"",IF(AND(K277="PB",I278&gt;=$W$2),"Bet",IF(K277&lt;&gt;"",K277,IF(AND(I278=0,MAX(I$5:$I277)&gt;=$W$1),"PB",""))),"")</f>
        <v/>
      </c>
      <c r="L278" s="114" t="str">
        <f ca="1">IF($A278&lt;&gt;"",IF(AND(L277="PB",J278&gt;=$W$2),"Bet",IF(L277&lt;&gt;"",L277,IF(AND(J278=0,MAX(J$5:$J277)&gt;=$W$1),"PB",""))),"")</f>
        <v/>
      </c>
      <c r="M278" s="41">
        <f t="shared" ca="1" si="185"/>
        <v>1</v>
      </c>
      <c r="N278" s="34">
        <f t="shared" ca="1" si="201"/>
        <v>1</v>
      </c>
      <c r="O278" s="43" t="str">
        <f t="shared" ca="1" si="186"/>
        <v/>
      </c>
      <c r="P278" s="43" t="str">
        <f t="shared" ca="1" si="187"/>
        <v/>
      </c>
      <c r="Q278" s="21">
        <f t="shared" ca="1" si="188"/>
        <v>0</v>
      </c>
      <c r="R278" s="66">
        <f t="shared" ca="1" si="189"/>
        <v>0</v>
      </c>
      <c r="S278" s="33" t="str">
        <f t="shared" ca="1" si="170"/>
        <v>E</v>
      </c>
      <c r="T278" s="21">
        <f ca="1">COUNTIF($S$5:$S278,T$4)</f>
        <v>149</v>
      </c>
      <c r="U278" s="21">
        <f ca="1">COUNTIF($S$5:$S278,U$4)</f>
        <v>125</v>
      </c>
      <c r="V278" s="112">
        <f t="shared" ca="1" si="181"/>
        <v>0</v>
      </c>
      <c r="W278" s="112">
        <f t="shared" ca="1" si="182"/>
        <v>4</v>
      </c>
      <c r="X278" s="114" t="str">
        <f ca="1">IF($A278&lt;&gt;"",IF(AND(X277="PB",V278&gt;=$W$2),"Bet",IF(X277&lt;&gt;"",X277,IF(AND(V278=0,MAX($V$5:V277)&gt;=$W$1),"PB",""))),"")</f>
        <v/>
      </c>
      <c r="Y278" s="114" t="str">
        <f ca="1">IF($A278&lt;&gt;"",IF(AND(Y277="PB",W278&gt;=$W$2),"Bet",IF(Y277&lt;&gt;"",Y277,IF(AND(W278=0,MAX($W$5:W277)&gt;=$W$1),"PB",""))),"")</f>
        <v/>
      </c>
      <c r="Z278" s="41">
        <f t="shared" ca="1" si="190"/>
        <v>1</v>
      </c>
      <c r="AA278" s="34">
        <f t="shared" ca="1" si="202"/>
        <v>1</v>
      </c>
      <c r="AB278" s="43" t="str">
        <f t="shared" ca="1" si="191"/>
        <v/>
      </c>
      <c r="AC278" s="43" t="str">
        <f t="shared" ca="1" si="192"/>
        <v/>
      </c>
      <c r="AD278" s="21">
        <f t="shared" ca="1" si="193"/>
        <v>0</v>
      </c>
      <c r="AE278" s="66">
        <f t="shared" ca="1" si="194"/>
        <v>0</v>
      </c>
      <c r="AF278" s="33" t="str">
        <f t="shared" ca="1" si="171"/>
        <v>H</v>
      </c>
      <c r="AG278" s="21">
        <f ca="1">COUNTIF($AF$5:$AF278,AG$4)</f>
        <v>132</v>
      </c>
      <c r="AH278" s="21">
        <f ca="1">COUNTIF($AF$5:$AF278,AH$4)</f>
        <v>142</v>
      </c>
      <c r="AI278" s="112">
        <f t="shared" ca="1" si="183"/>
        <v>0</v>
      </c>
      <c r="AJ278" s="112">
        <f t="shared" ca="1" si="184"/>
        <v>3</v>
      </c>
      <c r="AK278" s="114" t="str">
        <f ca="1">IF($A278&lt;&gt;"",IF(AND(AK277="PB",AI278&gt;=$W$2),"Bet",IF(AK277&lt;&gt;"",AK277,IF(AND(AI278=0,MAX($AI$5:AI277)&gt;=$W$1),"PB",""))),"")</f>
        <v/>
      </c>
      <c r="AL278" s="114" t="str">
        <f ca="1">IF($A278&lt;&gt;"",IF(AND(AL277="PB",AJ278&gt;=$W$2),"Bet",IF(AL277&lt;&gt;"",AL277,IF(AND(AJ278=0,MAX($AJ$5:AJ277)&gt;=$W$1),"PB",""))),"")</f>
        <v/>
      </c>
      <c r="AM278" s="41">
        <f t="shared" ca="1" si="195"/>
        <v>1</v>
      </c>
      <c r="AN278" s="34">
        <f t="shared" ca="1" si="203"/>
        <v>1</v>
      </c>
      <c r="AO278" s="43" t="str">
        <f t="shared" ca="1" si="196"/>
        <v/>
      </c>
      <c r="AP278" s="43" t="str">
        <f t="shared" ca="1" si="197"/>
        <v/>
      </c>
      <c r="AQ278" s="21">
        <f t="shared" ca="1" si="198"/>
        <v>0</v>
      </c>
      <c r="AR278" s="66">
        <f t="shared" ca="1" si="199"/>
        <v>0</v>
      </c>
      <c r="AS278" s="89">
        <f t="shared" ca="1" si="172"/>
        <v>0</v>
      </c>
      <c r="AT278" s="34">
        <f t="shared" ca="1" si="200"/>
        <v>1</v>
      </c>
      <c r="AU278" s="24">
        <f t="shared" ca="1" si="174"/>
        <v>0</v>
      </c>
      <c r="AV278" s="17">
        <f t="shared" ca="1" si="175"/>
        <v>0</v>
      </c>
      <c r="AW278" s="44">
        <f t="shared" ca="1" si="176"/>
        <v>0</v>
      </c>
      <c r="AX278" s="15">
        <f t="shared" ca="1" si="177"/>
        <v>0</v>
      </c>
      <c r="AY278" s="44">
        <f t="shared" ca="1" si="167"/>
        <v>0</v>
      </c>
      <c r="AZ278" s="40"/>
      <c r="BA278" s="40"/>
      <c r="BB278" s="40"/>
      <c r="BC278" s="40"/>
      <c r="BD278" s="40"/>
      <c r="BE278" s="40"/>
      <c r="BF278" s="40"/>
      <c r="BG278" s="40"/>
      <c r="BH278" s="40"/>
      <c r="BI278" s="40"/>
      <c r="BJ278" s="40"/>
      <c r="BK278" s="40"/>
      <c r="BL278" s="40"/>
      <c r="BM278" s="40"/>
      <c r="BN278" s="40"/>
      <c r="BO278" s="40"/>
      <c r="BP278" s="40"/>
      <c r="BQ278" s="40"/>
      <c r="BR278" s="40"/>
      <c r="BS278" s="40"/>
      <c r="BT278" s="40"/>
      <c r="BU278" s="40"/>
      <c r="BV278" s="40"/>
      <c r="BW278" s="40"/>
      <c r="BX278" s="40"/>
      <c r="BY278" s="40"/>
      <c r="BZ278" s="40"/>
      <c r="CA278" s="40"/>
      <c r="CB278" s="40"/>
      <c r="CC278" s="40"/>
      <c r="CD278" s="40"/>
      <c r="CE278" s="40"/>
      <c r="CF278" s="40"/>
      <c r="CG278" s="40"/>
      <c r="CH278" s="40"/>
      <c r="CI278" s="40"/>
      <c r="CJ278" s="40"/>
      <c r="CK278" s="40"/>
      <c r="CL278" s="40"/>
      <c r="CM278" s="40"/>
      <c r="CN278" s="40"/>
      <c r="CO278" s="40"/>
      <c r="CP278" s="40"/>
      <c r="CQ278" s="40"/>
      <c r="CR278" s="40"/>
      <c r="CS278" s="40"/>
      <c r="CT278" s="40"/>
      <c r="CU278" s="40"/>
      <c r="CV278" s="40"/>
      <c r="CW278" s="40"/>
      <c r="CX278" s="40"/>
      <c r="CY278" s="40"/>
      <c r="CZ278" s="40"/>
      <c r="DA278" s="40"/>
      <c r="DB278" s="40"/>
      <c r="DC278" s="40"/>
      <c r="DD278" s="40"/>
      <c r="DE278" s="40"/>
      <c r="DF278" s="40"/>
      <c r="DG278" s="40"/>
      <c r="DH278" s="40"/>
      <c r="DI278" s="40"/>
      <c r="DJ278" s="40"/>
      <c r="DK278" s="40"/>
      <c r="DL278" s="40"/>
      <c r="DM278" s="40"/>
      <c r="DN278" s="40"/>
      <c r="DO278" s="40"/>
      <c r="DP278" s="40"/>
      <c r="DQ278" s="40"/>
      <c r="DR278" s="40"/>
      <c r="DS278" s="40"/>
      <c r="DT278" s="40"/>
      <c r="DU278" s="40"/>
      <c r="DV278" s="50" t="e">
        <f>IF(#REF!&lt;&gt;"",#REF!&amp;",","")</f>
        <v>#REF!</v>
      </c>
      <c r="DW278" s="50" t="e">
        <f>IF(#REF!&lt;&gt;"",#REF!&amp;",","")</f>
        <v>#REF!</v>
      </c>
      <c r="DX278" s="50" t="e">
        <f>IF(#REF!&lt;&gt;"",#REF!&amp;",","")</f>
        <v>#REF!</v>
      </c>
      <c r="DY278" s="50" t="e">
        <f>IF(#REF!="","",CONCATENATE(#REF!,","))</f>
        <v>#REF!</v>
      </c>
      <c r="DZ278" s="50" t="e">
        <f>IF(#REF!="","",CONCATENATE(#REF!,","))</f>
        <v>#REF!</v>
      </c>
      <c r="EA278" s="50" t="e">
        <f>IF(#REF!="","",CONCATENATE(#REF!,","))</f>
        <v>#REF!</v>
      </c>
      <c r="EB278" s="52" t="e">
        <f>IF(#REF!&lt;&gt;"",#REF!&amp;",","")</f>
        <v>#REF!</v>
      </c>
      <c r="EC278" s="52" t="e">
        <f>IF(#REF!&lt;&gt;"",#REF!&amp;",","")</f>
        <v>#REF!</v>
      </c>
      <c r="ED278" s="52" t="e">
        <f>IF(#REF!&lt;&gt;"",#REF!&amp;",","")</f>
        <v>#REF!</v>
      </c>
      <c r="EE278" s="52" t="e">
        <f>IF(#REF!="","",CONCATENATE(#REF!,","))</f>
        <v>#REF!</v>
      </c>
      <c r="EF278" s="52" t="e">
        <f>IF(#REF!="","",CONCATENATE(#REF!,","))</f>
        <v>#REF!</v>
      </c>
      <c r="EG278" s="52" t="e">
        <f>IF(#REF!="","",CONCATENATE(#REF!,","))</f>
        <v>#REF!</v>
      </c>
      <c r="EK278" s="36"/>
      <c r="EW278" s="88">
        <f t="shared" ca="1" si="178"/>
        <v>35</v>
      </c>
    </row>
    <row r="279" spans="1:153" ht="15">
      <c r="A279" s="88">
        <f t="shared" ca="1" si="173"/>
        <v>22</v>
      </c>
      <c r="B279" s="21" t="str">
        <f t="shared" ca="1" si="168"/>
        <v>DB</v>
      </c>
      <c r="C279" s="7" t="str">
        <f t="shared" ca="1" si="164"/>
        <v/>
      </c>
      <c r="D279" s="34">
        <f t="shared" ca="1" si="165"/>
        <v>0</v>
      </c>
      <c r="E279" s="7" t="str">
        <f t="shared" si="166"/>
        <v/>
      </c>
      <c r="F279" s="33" t="str">
        <f t="shared" ca="1" si="169"/>
        <v>B</v>
      </c>
      <c r="G279" s="21">
        <f ca="1">COUNTIF($F$5:$F279,G$4)</f>
        <v>133</v>
      </c>
      <c r="H279" s="21">
        <f ca="1">COUNTIF($F$5:$F279,H$4)</f>
        <v>142</v>
      </c>
      <c r="I279" s="112">
        <f t="shared" ca="1" si="179"/>
        <v>1</v>
      </c>
      <c r="J279" s="112">
        <f t="shared" ca="1" si="180"/>
        <v>0</v>
      </c>
      <c r="K279" s="114" t="str">
        <f ca="1">IF($A279&lt;&gt;"",IF(AND(K278="PB",I279&gt;=$W$2),"Bet",IF(K278&lt;&gt;"",K278,IF(AND(I279=0,MAX(I$5:$I278)&gt;=$W$1),"PB",""))),"")</f>
        <v/>
      </c>
      <c r="L279" s="114" t="str">
        <f ca="1">IF($A279&lt;&gt;"",IF(AND(L278="PB",J279&gt;=$W$2),"Bet",IF(L278&lt;&gt;"",L278,IF(AND(J279=0,MAX(J$5:$J278)&gt;=$W$1),"PB",""))),"")</f>
        <v/>
      </c>
      <c r="M279" s="41">
        <f t="shared" ca="1" si="185"/>
        <v>1</v>
      </c>
      <c r="N279" s="34">
        <f t="shared" ca="1" si="201"/>
        <v>1</v>
      </c>
      <c r="O279" s="43" t="str">
        <f t="shared" ca="1" si="186"/>
        <v/>
      </c>
      <c r="P279" s="43" t="str">
        <f t="shared" ca="1" si="187"/>
        <v/>
      </c>
      <c r="Q279" s="21">
        <f t="shared" ca="1" si="188"/>
        <v>0</v>
      </c>
      <c r="R279" s="66">
        <f t="shared" ca="1" si="189"/>
        <v>0</v>
      </c>
      <c r="S279" s="33" t="str">
        <f t="shared" ca="1" si="170"/>
        <v>E</v>
      </c>
      <c r="T279" s="21">
        <f ca="1">COUNTIF($S$5:$S279,T$4)</f>
        <v>150</v>
      </c>
      <c r="U279" s="21">
        <f ca="1">COUNTIF($S$5:$S279,U$4)</f>
        <v>125</v>
      </c>
      <c r="V279" s="112">
        <f t="shared" ca="1" si="181"/>
        <v>0</v>
      </c>
      <c r="W279" s="112">
        <f t="shared" ca="1" si="182"/>
        <v>5</v>
      </c>
      <c r="X279" s="114" t="str">
        <f ca="1">IF($A279&lt;&gt;"",IF(AND(X278="PB",V279&gt;=$W$2),"Bet",IF(X278&lt;&gt;"",X278,IF(AND(V279=0,MAX($V$5:V278)&gt;=$W$1),"PB",""))),"")</f>
        <v/>
      </c>
      <c r="Y279" s="114" t="str">
        <f ca="1">IF($A279&lt;&gt;"",IF(AND(Y278="PB",W279&gt;=$W$2),"Bet",IF(Y278&lt;&gt;"",Y278,IF(AND(W279=0,MAX($W$5:W278)&gt;=$W$1),"PB",""))),"")</f>
        <v/>
      </c>
      <c r="Z279" s="41">
        <f t="shared" ca="1" si="190"/>
        <v>1</v>
      </c>
      <c r="AA279" s="34">
        <f t="shared" ca="1" si="202"/>
        <v>1</v>
      </c>
      <c r="AB279" s="43" t="str">
        <f t="shared" ca="1" si="191"/>
        <v/>
      </c>
      <c r="AC279" s="43" t="str">
        <f t="shared" ca="1" si="192"/>
        <v/>
      </c>
      <c r="AD279" s="21">
        <f t="shared" ca="1" si="193"/>
        <v>0</v>
      </c>
      <c r="AE279" s="66">
        <f t="shared" ca="1" si="194"/>
        <v>0</v>
      </c>
      <c r="AF279" s="33" t="str">
        <f t="shared" ca="1" si="171"/>
        <v>H</v>
      </c>
      <c r="AG279" s="21">
        <f ca="1">COUNTIF($AF$5:$AF279,AG$4)</f>
        <v>133</v>
      </c>
      <c r="AH279" s="21">
        <f ca="1">COUNTIF($AF$5:$AF279,AH$4)</f>
        <v>142</v>
      </c>
      <c r="AI279" s="112">
        <f t="shared" ca="1" si="183"/>
        <v>0</v>
      </c>
      <c r="AJ279" s="112">
        <f t="shared" ca="1" si="184"/>
        <v>4</v>
      </c>
      <c r="AK279" s="114" t="str">
        <f ca="1">IF($A279&lt;&gt;"",IF(AND(AK278="PB",AI279&gt;=$W$2),"Bet",IF(AK278&lt;&gt;"",AK278,IF(AND(AI279=0,MAX($AI$5:AI278)&gt;=$W$1),"PB",""))),"")</f>
        <v/>
      </c>
      <c r="AL279" s="114" t="str">
        <f ca="1">IF($A279&lt;&gt;"",IF(AND(AL278="PB",AJ279&gt;=$W$2),"Bet",IF(AL278&lt;&gt;"",AL278,IF(AND(AJ279=0,MAX($AJ$5:AJ278)&gt;=$W$1),"PB",""))),"")</f>
        <v/>
      </c>
      <c r="AM279" s="41">
        <f t="shared" ca="1" si="195"/>
        <v>1</v>
      </c>
      <c r="AN279" s="34">
        <f t="shared" ca="1" si="203"/>
        <v>1</v>
      </c>
      <c r="AO279" s="43" t="str">
        <f t="shared" ca="1" si="196"/>
        <v/>
      </c>
      <c r="AP279" s="43" t="str">
        <f t="shared" ca="1" si="197"/>
        <v/>
      </c>
      <c r="AQ279" s="21">
        <f t="shared" ca="1" si="198"/>
        <v>0</v>
      </c>
      <c r="AR279" s="66">
        <f t="shared" ca="1" si="199"/>
        <v>0</v>
      </c>
      <c r="AS279" s="89">
        <f t="shared" ca="1" si="172"/>
        <v>0</v>
      </c>
      <c r="AT279" s="34">
        <f t="shared" ca="1" si="200"/>
        <v>1</v>
      </c>
      <c r="AU279" s="24">
        <f t="shared" ca="1" si="174"/>
        <v>0</v>
      </c>
      <c r="AV279" s="17">
        <f t="shared" ca="1" si="175"/>
        <v>0</v>
      </c>
      <c r="AW279" s="44">
        <f t="shared" ca="1" si="176"/>
        <v>0</v>
      </c>
      <c r="AX279" s="15">
        <f t="shared" ca="1" si="177"/>
        <v>0</v>
      </c>
      <c r="AY279" s="44">
        <f t="shared" ca="1" si="167"/>
        <v>0</v>
      </c>
      <c r="AZ279" s="40"/>
      <c r="BA279" s="40"/>
      <c r="BB279" s="40"/>
      <c r="BC279" s="40"/>
      <c r="BD279" s="40"/>
      <c r="BE279" s="40"/>
      <c r="BF279" s="40"/>
      <c r="BG279" s="40"/>
      <c r="BH279" s="40"/>
      <c r="BI279" s="40"/>
      <c r="BJ279" s="40"/>
      <c r="BK279" s="40"/>
      <c r="BL279" s="40"/>
      <c r="BM279" s="40"/>
      <c r="BN279" s="40"/>
      <c r="BO279" s="40"/>
      <c r="BP279" s="40"/>
      <c r="BQ279" s="40"/>
      <c r="BR279" s="40"/>
      <c r="BS279" s="40"/>
      <c r="BT279" s="40"/>
      <c r="BU279" s="40"/>
      <c r="BV279" s="40"/>
      <c r="BW279" s="40"/>
      <c r="BX279" s="40"/>
      <c r="BY279" s="40"/>
      <c r="BZ279" s="40"/>
      <c r="CA279" s="40"/>
      <c r="CB279" s="40"/>
      <c r="CC279" s="40"/>
      <c r="CD279" s="40"/>
      <c r="CE279" s="40"/>
      <c r="CF279" s="40"/>
      <c r="CG279" s="40"/>
      <c r="CH279" s="40"/>
      <c r="CI279" s="40"/>
      <c r="CJ279" s="40"/>
      <c r="CK279" s="40"/>
      <c r="CL279" s="40"/>
      <c r="CM279" s="40"/>
      <c r="CN279" s="40"/>
      <c r="CO279" s="40"/>
      <c r="CP279" s="40"/>
      <c r="CQ279" s="40"/>
      <c r="CR279" s="40"/>
      <c r="CS279" s="40"/>
      <c r="CT279" s="40"/>
      <c r="CU279" s="40"/>
      <c r="CV279" s="40"/>
      <c r="CW279" s="40"/>
      <c r="CX279" s="40"/>
      <c r="CY279" s="40"/>
      <c r="CZ279" s="40"/>
      <c r="DA279" s="40"/>
      <c r="DB279" s="40"/>
      <c r="DC279" s="40"/>
      <c r="DD279" s="40"/>
      <c r="DE279" s="40"/>
      <c r="DF279" s="40"/>
      <c r="DG279" s="40"/>
      <c r="DH279" s="40"/>
      <c r="DI279" s="40"/>
      <c r="DJ279" s="40"/>
      <c r="DK279" s="40"/>
      <c r="DL279" s="40"/>
      <c r="DM279" s="40"/>
      <c r="DN279" s="40"/>
      <c r="DO279" s="40"/>
      <c r="DP279" s="40"/>
      <c r="DQ279" s="40"/>
      <c r="DR279" s="40"/>
      <c r="DS279" s="40"/>
      <c r="DT279" s="40"/>
      <c r="DU279" s="40"/>
      <c r="DV279" s="50" t="e">
        <f>IF(#REF!&lt;&gt;"",#REF!&amp;",","")</f>
        <v>#REF!</v>
      </c>
      <c r="DW279" s="50" t="e">
        <f>IF(#REF!&lt;&gt;"",#REF!&amp;",","")</f>
        <v>#REF!</v>
      </c>
      <c r="DX279" s="50" t="e">
        <f>IF(#REF!&lt;&gt;"",#REF!&amp;",","")</f>
        <v>#REF!</v>
      </c>
      <c r="DY279" s="50" t="e">
        <f>IF(#REF!="","",CONCATENATE(#REF!,","))</f>
        <v>#REF!</v>
      </c>
      <c r="DZ279" s="50" t="e">
        <f>IF(#REF!="","",CONCATENATE(#REF!,","))</f>
        <v>#REF!</v>
      </c>
      <c r="EA279" s="50" t="e">
        <f>IF(#REF!="","",CONCATENATE(#REF!,","))</f>
        <v>#REF!</v>
      </c>
      <c r="EB279" s="52" t="e">
        <f>IF(#REF!&lt;&gt;"",#REF!&amp;",","")</f>
        <v>#REF!</v>
      </c>
      <c r="EC279" s="52" t="e">
        <f>IF(#REF!&lt;&gt;"",#REF!&amp;",","")</f>
        <v>#REF!</v>
      </c>
      <c r="ED279" s="52" t="e">
        <f>IF(#REF!&lt;&gt;"",#REF!&amp;",","")</f>
        <v>#REF!</v>
      </c>
      <c r="EE279" s="52" t="e">
        <f>IF(#REF!="","",CONCATENATE(#REF!,","))</f>
        <v>#REF!</v>
      </c>
      <c r="EF279" s="52" t="e">
        <f>IF(#REF!="","",CONCATENATE(#REF!,","))</f>
        <v>#REF!</v>
      </c>
      <c r="EG279" s="52" t="e">
        <f>IF(#REF!="","",CONCATENATE(#REF!,","))</f>
        <v>#REF!</v>
      </c>
      <c r="EK279" s="36"/>
      <c r="EW279" s="88">
        <f t="shared" ca="1" si="178"/>
        <v>15</v>
      </c>
    </row>
    <row r="280" spans="1:153" ht="15">
      <c r="A280" s="88">
        <f t="shared" ca="1" si="173"/>
        <v>16</v>
      </c>
      <c r="B280" s="21" t="str">
        <f t="shared" ca="1" si="168"/>
        <v>DB</v>
      </c>
      <c r="C280" s="7" t="str">
        <f t="shared" ca="1" si="164"/>
        <v/>
      </c>
      <c r="D280" s="34">
        <f t="shared" ca="1" si="165"/>
        <v>0</v>
      </c>
      <c r="E280" s="7" t="str">
        <f t="shared" si="166"/>
        <v/>
      </c>
      <c r="F280" s="33" t="str">
        <f t="shared" ca="1" si="169"/>
        <v>R</v>
      </c>
      <c r="G280" s="21">
        <f ca="1">COUNTIF($F$5:$F280,G$4)</f>
        <v>134</v>
      </c>
      <c r="H280" s="21">
        <f ca="1">COUNTIF($F$5:$F280,H$4)</f>
        <v>142</v>
      </c>
      <c r="I280" s="112">
        <f t="shared" ca="1" si="179"/>
        <v>0</v>
      </c>
      <c r="J280" s="112">
        <f t="shared" ca="1" si="180"/>
        <v>1</v>
      </c>
      <c r="K280" s="114" t="str">
        <f ca="1">IF($A280&lt;&gt;"",IF(AND(K279="PB",I280&gt;=$W$2),"Bet",IF(K279&lt;&gt;"",K279,IF(AND(I280=0,MAX(I$5:$I279)&gt;=$W$1),"PB",""))),"")</f>
        <v/>
      </c>
      <c r="L280" s="114" t="str">
        <f ca="1">IF($A280&lt;&gt;"",IF(AND(L279="PB",J280&gt;=$W$2),"Bet",IF(L279&lt;&gt;"",L279,IF(AND(J280=0,MAX(J$5:$J279)&gt;=$W$1),"PB",""))),"")</f>
        <v/>
      </c>
      <c r="M280" s="41">
        <f t="shared" ca="1" si="185"/>
        <v>1</v>
      </c>
      <c r="N280" s="34">
        <f t="shared" ca="1" si="201"/>
        <v>1</v>
      </c>
      <c r="O280" s="43" t="str">
        <f t="shared" ca="1" si="186"/>
        <v/>
      </c>
      <c r="P280" s="43" t="str">
        <f t="shared" ca="1" si="187"/>
        <v/>
      </c>
      <c r="Q280" s="21">
        <f t="shared" ca="1" si="188"/>
        <v>0</v>
      </c>
      <c r="R280" s="66">
        <f t="shared" ca="1" si="189"/>
        <v>0</v>
      </c>
      <c r="S280" s="33" t="str">
        <f t="shared" ca="1" si="170"/>
        <v>E</v>
      </c>
      <c r="T280" s="21">
        <f ca="1">COUNTIF($S$5:$S280,T$4)</f>
        <v>151</v>
      </c>
      <c r="U280" s="21">
        <f ca="1">COUNTIF($S$5:$S280,U$4)</f>
        <v>125</v>
      </c>
      <c r="V280" s="112">
        <f t="shared" ca="1" si="181"/>
        <v>0</v>
      </c>
      <c r="W280" s="112">
        <f t="shared" ca="1" si="182"/>
        <v>6</v>
      </c>
      <c r="X280" s="114" t="str">
        <f ca="1">IF($A280&lt;&gt;"",IF(AND(X279="PB",V280&gt;=$W$2),"Bet",IF(X279&lt;&gt;"",X279,IF(AND(V280=0,MAX($V$5:V279)&gt;=$W$1),"PB",""))),"")</f>
        <v/>
      </c>
      <c r="Y280" s="114" t="str">
        <f ca="1">IF($A280&lt;&gt;"",IF(AND(Y279="PB",W280&gt;=$W$2),"Bet",IF(Y279&lt;&gt;"",Y279,IF(AND(W280=0,MAX($W$5:W279)&gt;=$W$1),"PB",""))),"")</f>
        <v/>
      </c>
      <c r="Z280" s="41">
        <f t="shared" ca="1" si="190"/>
        <v>1</v>
      </c>
      <c r="AA280" s="34">
        <f t="shared" ca="1" si="202"/>
        <v>1</v>
      </c>
      <c r="AB280" s="43" t="str">
        <f t="shared" ca="1" si="191"/>
        <v/>
      </c>
      <c r="AC280" s="43" t="str">
        <f t="shared" ca="1" si="192"/>
        <v/>
      </c>
      <c r="AD280" s="21">
        <f t="shared" ca="1" si="193"/>
        <v>0</v>
      </c>
      <c r="AE280" s="66">
        <f t="shared" ca="1" si="194"/>
        <v>0</v>
      </c>
      <c r="AF280" s="33" t="str">
        <f t="shared" ca="1" si="171"/>
        <v>L</v>
      </c>
      <c r="AG280" s="21">
        <f ca="1">COUNTIF($AF$5:$AF280,AG$4)</f>
        <v>133</v>
      </c>
      <c r="AH280" s="21">
        <f ca="1">COUNTIF($AF$5:$AF280,AH$4)</f>
        <v>143</v>
      </c>
      <c r="AI280" s="112">
        <f t="shared" ca="1" si="183"/>
        <v>1</v>
      </c>
      <c r="AJ280" s="112">
        <f t="shared" ca="1" si="184"/>
        <v>0</v>
      </c>
      <c r="AK280" s="114" t="str">
        <f ca="1">IF($A280&lt;&gt;"",IF(AND(AK279="PB",AI280&gt;=$W$2),"Bet",IF(AK279&lt;&gt;"",AK279,IF(AND(AI280=0,MAX($AI$5:AI279)&gt;=$W$1),"PB",""))),"")</f>
        <v/>
      </c>
      <c r="AL280" s="114" t="str">
        <f ca="1">IF($A280&lt;&gt;"",IF(AND(AL279="PB",AJ280&gt;=$W$2),"Bet",IF(AL279&lt;&gt;"",AL279,IF(AND(AJ280=0,MAX($AJ$5:AJ279)&gt;=$W$1),"PB",""))),"")</f>
        <v/>
      </c>
      <c r="AM280" s="41">
        <f t="shared" ca="1" si="195"/>
        <v>1</v>
      </c>
      <c r="AN280" s="34">
        <f t="shared" ca="1" si="203"/>
        <v>1</v>
      </c>
      <c r="AO280" s="43" t="str">
        <f t="shared" ca="1" si="196"/>
        <v/>
      </c>
      <c r="AP280" s="43" t="str">
        <f t="shared" ca="1" si="197"/>
        <v/>
      </c>
      <c r="AQ280" s="21">
        <f t="shared" ca="1" si="198"/>
        <v>0</v>
      </c>
      <c r="AR280" s="66">
        <f t="shared" ca="1" si="199"/>
        <v>0</v>
      </c>
      <c r="AS280" s="89">
        <f t="shared" ca="1" si="172"/>
        <v>0</v>
      </c>
      <c r="AT280" s="34">
        <f t="shared" ca="1" si="200"/>
        <v>1</v>
      </c>
      <c r="AU280" s="24">
        <f t="shared" ca="1" si="174"/>
        <v>0</v>
      </c>
      <c r="AV280" s="17">
        <f t="shared" ca="1" si="175"/>
        <v>0</v>
      </c>
      <c r="AW280" s="44">
        <f t="shared" ca="1" si="176"/>
        <v>0</v>
      </c>
      <c r="AX280" s="15">
        <f t="shared" ca="1" si="177"/>
        <v>0</v>
      </c>
      <c r="AY280" s="44">
        <f t="shared" ca="1" si="167"/>
        <v>0</v>
      </c>
      <c r="AZ280" s="40"/>
      <c r="BA280" s="40"/>
      <c r="BB280" s="40"/>
      <c r="BC280" s="40"/>
      <c r="BD280" s="40"/>
      <c r="BE280" s="40"/>
      <c r="BF280" s="40"/>
      <c r="BG280" s="40"/>
      <c r="BH280" s="40"/>
      <c r="BI280" s="40"/>
      <c r="BJ280" s="40"/>
      <c r="BK280" s="40"/>
      <c r="BL280" s="40"/>
      <c r="BM280" s="40"/>
      <c r="BN280" s="40"/>
      <c r="BO280" s="40"/>
      <c r="BP280" s="40"/>
      <c r="BQ280" s="40"/>
      <c r="BR280" s="40"/>
      <c r="BS280" s="40"/>
      <c r="BT280" s="40"/>
      <c r="BU280" s="40"/>
      <c r="BV280" s="40"/>
      <c r="BW280" s="40"/>
      <c r="BX280" s="40"/>
      <c r="BY280" s="40"/>
      <c r="BZ280" s="40"/>
      <c r="CA280" s="40"/>
      <c r="CB280" s="40"/>
      <c r="CC280" s="40"/>
      <c r="CD280" s="40"/>
      <c r="CE280" s="40"/>
      <c r="CF280" s="40"/>
      <c r="CG280" s="40"/>
      <c r="CH280" s="40"/>
      <c r="CI280" s="40"/>
      <c r="CJ280" s="40"/>
      <c r="CK280" s="40"/>
      <c r="CL280" s="40"/>
      <c r="CM280" s="40"/>
      <c r="CN280" s="40"/>
      <c r="CO280" s="40"/>
      <c r="CP280" s="40"/>
      <c r="CQ280" s="40"/>
      <c r="CR280" s="40"/>
      <c r="CS280" s="40"/>
      <c r="CT280" s="40"/>
      <c r="CU280" s="40"/>
      <c r="CV280" s="40"/>
      <c r="CW280" s="40"/>
      <c r="CX280" s="40"/>
      <c r="CY280" s="40"/>
      <c r="CZ280" s="40"/>
      <c r="DA280" s="40"/>
      <c r="DB280" s="40"/>
      <c r="DC280" s="40"/>
      <c r="DD280" s="40"/>
      <c r="DE280" s="40"/>
      <c r="DF280" s="40"/>
      <c r="DG280" s="40"/>
      <c r="DH280" s="40"/>
      <c r="DI280" s="40"/>
      <c r="DJ280" s="40"/>
      <c r="DK280" s="40"/>
      <c r="DL280" s="40"/>
      <c r="DM280" s="40"/>
      <c r="DN280" s="40"/>
      <c r="DO280" s="40"/>
      <c r="DP280" s="40"/>
      <c r="DQ280" s="40"/>
      <c r="DR280" s="40"/>
      <c r="DS280" s="40"/>
      <c r="DT280" s="40"/>
      <c r="DU280" s="40"/>
      <c r="DV280" s="50" t="e">
        <f>IF(#REF!&lt;&gt;"",#REF!&amp;",","")</f>
        <v>#REF!</v>
      </c>
      <c r="DW280" s="50" t="e">
        <f>IF(#REF!&lt;&gt;"",#REF!&amp;",","")</f>
        <v>#REF!</v>
      </c>
      <c r="DX280" s="50" t="e">
        <f>IF(#REF!&lt;&gt;"",#REF!&amp;",","")</f>
        <v>#REF!</v>
      </c>
      <c r="DY280" s="50" t="e">
        <f>IF(#REF!="","",CONCATENATE(#REF!,","))</f>
        <v>#REF!</v>
      </c>
      <c r="DZ280" s="50" t="e">
        <f>IF(#REF!="","",CONCATENATE(#REF!,","))</f>
        <v>#REF!</v>
      </c>
      <c r="EA280" s="50" t="e">
        <f>IF(#REF!="","",CONCATENATE(#REF!,","))</f>
        <v>#REF!</v>
      </c>
      <c r="EB280" s="52" t="e">
        <f>IF(#REF!&lt;&gt;"",#REF!&amp;",","")</f>
        <v>#REF!</v>
      </c>
      <c r="EC280" s="52" t="e">
        <f>IF(#REF!&lt;&gt;"",#REF!&amp;",","")</f>
        <v>#REF!</v>
      </c>
      <c r="ED280" s="52" t="e">
        <f>IF(#REF!&lt;&gt;"",#REF!&amp;",","")</f>
        <v>#REF!</v>
      </c>
      <c r="EE280" s="52" t="e">
        <f>IF(#REF!="","",CONCATENATE(#REF!,","))</f>
        <v>#REF!</v>
      </c>
      <c r="EF280" s="52" t="e">
        <f>IF(#REF!="","",CONCATENATE(#REF!,","))</f>
        <v>#REF!</v>
      </c>
      <c r="EG280" s="52" t="e">
        <f>IF(#REF!="","",CONCATENATE(#REF!,","))</f>
        <v>#REF!</v>
      </c>
      <c r="EK280" s="36"/>
      <c r="EW280" s="88">
        <f t="shared" ca="1" si="178"/>
        <v>16</v>
      </c>
    </row>
    <row r="281" spans="1:153" ht="15">
      <c r="A281" s="88">
        <f t="shared" ca="1" si="173"/>
        <v>33</v>
      </c>
      <c r="B281" s="21" t="str">
        <f t="shared" ca="1" si="168"/>
        <v>DB</v>
      </c>
      <c r="C281" s="7" t="str">
        <f t="shared" ca="1" si="164"/>
        <v/>
      </c>
      <c r="D281" s="34">
        <f t="shared" ca="1" si="165"/>
        <v>0</v>
      </c>
      <c r="E281" s="7" t="str">
        <f t="shared" si="166"/>
        <v/>
      </c>
      <c r="F281" s="33" t="str">
        <f t="shared" ca="1" si="169"/>
        <v>B</v>
      </c>
      <c r="G281" s="21">
        <f ca="1">COUNTIF($F$5:$F281,G$4)</f>
        <v>134</v>
      </c>
      <c r="H281" s="21">
        <f ca="1">COUNTIF($F$5:$F281,H$4)</f>
        <v>143</v>
      </c>
      <c r="I281" s="112">
        <f t="shared" ca="1" si="179"/>
        <v>1</v>
      </c>
      <c r="J281" s="112">
        <f t="shared" ca="1" si="180"/>
        <v>0</v>
      </c>
      <c r="K281" s="114" t="str">
        <f ca="1">IF($A281&lt;&gt;"",IF(AND(K280="PB",I281&gt;=$W$2),"Bet",IF(K280&lt;&gt;"",K280,IF(AND(I281=0,MAX(I$5:$I280)&gt;=$W$1),"PB",""))),"")</f>
        <v/>
      </c>
      <c r="L281" s="114" t="str">
        <f ca="1">IF($A281&lt;&gt;"",IF(AND(L280="PB",J281&gt;=$W$2),"Bet",IF(L280&lt;&gt;"",L280,IF(AND(J281=0,MAX(J$5:$J280)&gt;=$W$1),"PB",""))),"")</f>
        <v/>
      </c>
      <c r="M281" s="41">
        <f t="shared" ca="1" si="185"/>
        <v>1</v>
      </c>
      <c r="N281" s="34">
        <f t="shared" ca="1" si="201"/>
        <v>1</v>
      </c>
      <c r="O281" s="43" t="str">
        <f t="shared" ca="1" si="186"/>
        <v/>
      </c>
      <c r="P281" s="43" t="str">
        <f t="shared" ca="1" si="187"/>
        <v/>
      </c>
      <c r="Q281" s="21">
        <f t="shared" ca="1" si="188"/>
        <v>0</v>
      </c>
      <c r="R281" s="66">
        <f t="shared" ca="1" si="189"/>
        <v>0</v>
      </c>
      <c r="S281" s="33" t="str">
        <f t="shared" ca="1" si="170"/>
        <v>O</v>
      </c>
      <c r="T281" s="21">
        <f ca="1">COUNTIF($S$5:$S281,T$4)</f>
        <v>151</v>
      </c>
      <c r="U281" s="21">
        <f ca="1">COUNTIF($S$5:$S281,U$4)</f>
        <v>126</v>
      </c>
      <c r="V281" s="112">
        <f t="shared" ca="1" si="181"/>
        <v>1</v>
      </c>
      <c r="W281" s="112">
        <f t="shared" ca="1" si="182"/>
        <v>0</v>
      </c>
      <c r="X281" s="114" t="str">
        <f ca="1">IF($A281&lt;&gt;"",IF(AND(X280="PB",V281&gt;=$W$2),"Bet",IF(X280&lt;&gt;"",X280,IF(AND(V281=0,MAX($V$5:V280)&gt;=$W$1),"PB",""))),"")</f>
        <v/>
      </c>
      <c r="Y281" s="114" t="str">
        <f ca="1">IF($A281&lt;&gt;"",IF(AND(Y280="PB",W281&gt;=$W$2),"Bet",IF(Y280&lt;&gt;"",Y280,IF(AND(W281=0,MAX($W$5:W280)&gt;=$W$1),"PB",""))),"")</f>
        <v/>
      </c>
      <c r="Z281" s="41">
        <f t="shared" ca="1" si="190"/>
        <v>1</v>
      </c>
      <c r="AA281" s="34">
        <f t="shared" ca="1" si="202"/>
        <v>1</v>
      </c>
      <c r="AB281" s="43" t="str">
        <f t="shared" ca="1" si="191"/>
        <v/>
      </c>
      <c r="AC281" s="43" t="str">
        <f t="shared" ca="1" si="192"/>
        <v/>
      </c>
      <c r="AD281" s="21">
        <f t="shared" ca="1" si="193"/>
        <v>0</v>
      </c>
      <c r="AE281" s="66">
        <f t="shared" ca="1" si="194"/>
        <v>0</v>
      </c>
      <c r="AF281" s="33" t="str">
        <f t="shared" ca="1" si="171"/>
        <v>H</v>
      </c>
      <c r="AG281" s="21">
        <f ca="1">COUNTIF($AF$5:$AF281,AG$4)</f>
        <v>134</v>
      </c>
      <c r="AH281" s="21">
        <f ca="1">COUNTIF($AF$5:$AF281,AH$4)</f>
        <v>143</v>
      </c>
      <c r="AI281" s="112">
        <f t="shared" ca="1" si="183"/>
        <v>0</v>
      </c>
      <c r="AJ281" s="112">
        <f t="shared" ca="1" si="184"/>
        <v>1</v>
      </c>
      <c r="AK281" s="114" t="str">
        <f ca="1">IF($A281&lt;&gt;"",IF(AND(AK280="PB",AI281&gt;=$W$2),"Bet",IF(AK280&lt;&gt;"",AK280,IF(AND(AI281=0,MAX($AI$5:AI280)&gt;=$W$1),"PB",""))),"")</f>
        <v/>
      </c>
      <c r="AL281" s="114" t="str">
        <f ca="1">IF($A281&lt;&gt;"",IF(AND(AL280="PB",AJ281&gt;=$W$2),"Bet",IF(AL280&lt;&gt;"",AL280,IF(AND(AJ281=0,MAX($AJ$5:AJ280)&gt;=$W$1),"PB",""))),"")</f>
        <v/>
      </c>
      <c r="AM281" s="41">
        <f t="shared" ca="1" si="195"/>
        <v>1</v>
      </c>
      <c r="AN281" s="34">
        <f t="shared" ca="1" si="203"/>
        <v>1</v>
      </c>
      <c r="AO281" s="43" t="str">
        <f t="shared" ca="1" si="196"/>
        <v/>
      </c>
      <c r="AP281" s="43" t="str">
        <f t="shared" ca="1" si="197"/>
        <v/>
      </c>
      <c r="AQ281" s="21">
        <f t="shared" ca="1" si="198"/>
        <v>0</v>
      </c>
      <c r="AR281" s="66">
        <f t="shared" ca="1" si="199"/>
        <v>0</v>
      </c>
      <c r="AS281" s="89">
        <f t="shared" ca="1" si="172"/>
        <v>0</v>
      </c>
      <c r="AT281" s="34">
        <f t="shared" ca="1" si="200"/>
        <v>1</v>
      </c>
      <c r="AU281" s="24">
        <f t="shared" ca="1" si="174"/>
        <v>0</v>
      </c>
      <c r="AV281" s="17">
        <f t="shared" ca="1" si="175"/>
        <v>0</v>
      </c>
      <c r="AW281" s="44">
        <f t="shared" ca="1" si="176"/>
        <v>0</v>
      </c>
      <c r="AX281" s="15">
        <f t="shared" ca="1" si="177"/>
        <v>0</v>
      </c>
      <c r="AY281" s="44">
        <f t="shared" ca="1" si="167"/>
        <v>0</v>
      </c>
      <c r="AZ281" s="40"/>
      <c r="BA281" s="40"/>
      <c r="BB281" s="40"/>
      <c r="BC281" s="40"/>
      <c r="BD281" s="40"/>
      <c r="BE281" s="40"/>
      <c r="BF281" s="40"/>
      <c r="BG281" s="40"/>
      <c r="BH281" s="40"/>
      <c r="BI281" s="40"/>
      <c r="BJ281" s="40"/>
      <c r="BK281" s="40"/>
      <c r="BL281" s="40"/>
      <c r="BM281" s="40"/>
      <c r="BN281" s="40"/>
      <c r="BO281" s="40"/>
      <c r="BP281" s="40"/>
      <c r="BQ281" s="40"/>
      <c r="BR281" s="40"/>
      <c r="BS281" s="40"/>
      <c r="BT281" s="40"/>
      <c r="BU281" s="40"/>
      <c r="BV281" s="40"/>
      <c r="BW281" s="40"/>
      <c r="BX281" s="40"/>
      <c r="BY281" s="40"/>
      <c r="BZ281" s="40"/>
      <c r="CA281" s="40"/>
      <c r="CB281" s="40"/>
      <c r="CC281" s="40"/>
      <c r="CD281" s="40"/>
      <c r="CE281" s="40"/>
      <c r="CF281" s="40"/>
      <c r="CG281" s="40"/>
      <c r="CH281" s="40"/>
      <c r="CI281" s="40"/>
      <c r="CJ281" s="40"/>
      <c r="CK281" s="40"/>
      <c r="CL281" s="40"/>
      <c r="CM281" s="40"/>
      <c r="CN281" s="40"/>
      <c r="CO281" s="40"/>
      <c r="CP281" s="40"/>
      <c r="CQ281" s="40"/>
      <c r="CR281" s="40"/>
      <c r="CS281" s="40"/>
      <c r="CT281" s="40"/>
      <c r="CU281" s="40"/>
      <c r="CV281" s="40"/>
      <c r="CW281" s="40"/>
      <c r="CX281" s="40"/>
      <c r="CY281" s="40"/>
      <c r="CZ281" s="40"/>
      <c r="DA281" s="40"/>
      <c r="DB281" s="40"/>
      <c r="DC281" s="40"/>
      <c r="DD281" s="40"/>
      <c r="DE281" s="40"/>
      <c r="DF281" s="40"/>
      <c r="DG281" s="40"/>
      <c r="DH281" s="40"/>
      <c r="DI281" s="40"/>
      <c r="DJ281" s="40"/>
      <c r="DK281" s="40"/>
      <c r="DL281" s="40"/>
      <c r="DM281" s="40"/>
      <c r="DN281" s="40"/>
      <c r="DO281" s="40"/>
      <c r="DP281" s="40"/>
      <c r="DQ281" s="40"/>
      <c r="DR281" s="40"/>
      <c r="DS281" s="40"/>
      <c r="DT281" s="40"/>
      <c r="DU281" s="40"/>
      <c r="DV281" s="50" t="e">
        <f>IF(#REF!&lt;&gt;"",#REF!&amp;",","")</f>
        <v>#REF!</v>
      </c>
      <c r="DW281" s="50" t="e">
        <f>IF(#REF!&lt;&gt;"",#REF!&amp;",","")</f>
        <v>#REF!</v>
      </c>
      <c r="DX281" s="50" t="e">
        <f>IF(#REF!&lt;&gt;"",#REF!&amp;",","")</f>
        <v>#REF!</v>
      </c>
      <c r="DY281" s="50" t="e">
        <f>IF(#REF!="","",CONCATENATE(#REF!,","))</f>
        <v>#REF!</v>
      </c>
      <c r="DZ281" s="50" t="e">
        <f>IF(#REF!="","",CONCATENATE(#REF!,","))</f>
        <v>#REF!</v>
      </c>
      <c r="EA281" s="50" t="e">
        <f>IF(#REF!="","",CONCATENATE(#REF!,","))</f>
        <v>#REF!</v>
      </c>
      <c r="EB281" s="52" t="e">
        <f>IF(#REF!&lt;&gt;"",#REF!&amp;",","")</f>
        <v>#REF!</v>
      </c>
      <c r="EC281" s="52" t="e">
        <f>IF(#REF!&lt;&gt;"",#REF!&amp;",","")</f>
        <v>#REF!</v>
      </c>
      <c r="ED281" s="52" t="e">
        <f>IF(#REF!&lt;&gt;"",#REF!&amp;",","")</f>
        <v>#REF!</v>
      </c>
      <c r="EE281" s="52" t="e">
        <f>IF(#REF!="","",CONCATENATE(#REF!,","))</f>
        <v>#REF!</v>
      </c>
      <c r="EF281" s="52" t="e">
        <f>IF(#REF!="","",CONCATENATE(#REF!,","))</f>
        <v>#REF!</v>
      </c>
      <c r="EG281" s="52" t="e">
        <f>IF(#REF!="","",CONCATENATE(#REF!,","))</f>
        <v>#REF!</v>
      </c>
      <c r="EK281" s="36"/>
      <c r="EW281" s="88">
        <f t="shared" ca="1" si="178"/>
        <v>21</v>
      </c>
    </row>
    <row r="282" spans="1:153" ht="15">
      <c r="A282" s="88">
        <f t="shared" ca="1" si="173"/>
        <v>16</v>
      </c>
      <c r="B282" s="21" t="str">
        <f t="shared" ca="1" si="168"/>
        <v>DB</v>
      </c>
      <c r="C282" s="7" t="str">
        <f t="shared" ca="1" si="164"/>
        <v/>
      </c>
      <c r="D282" s="34">
        <f t="shared" ca="1" si="165"/>
        <v>0</v>
      </c>
      <c r="E282" s="7" t="str">
        <f t="shared" si="166"/>
        <v/>
      </c>
      <c r="F282" s="33" t="str">
        <f t="shared" ca="1" si="169"/>
        <v>R</v>
      </c>
      <c r="G282" s="21">
        <f ca="1">COUNTIF($F$5:$F282,G$4)</f>
        <v>135</v>
      </c>
      <c r="H282" s="21">
        <f ca="1">COUNTIF($F$5:$F282,H$4)</f>
        <v>143</v>
      </c>
      <c r="I282" s="112">
        <f t="shared" ca="1" si="179"/>
        <v>0</v>
      </c>
      <c r="J282" s="112">
        <f t="shared" ca="1" si="180"/>
        <v>1</v>
      </c>
      <c r="K282" s="114" t="str">
        <f ca="1">IF($A282&lt;&gt;"",IF(AND(K281="PB",I282&gt;=$W$2),"Bet",IF(K281&lt;&gt;"",K281,IF(AND(I282=0,MAX(I$5:$I281)&gt;=$W$1),"PB",""))),"")</f>
        <v/>
      </c>
      <c r="L282" s="114" t="str">
        <f ca="1">IF($A282&lt;&gt;"",IF(AND(L281="PB",J282&gt;=$W$2),"Bet",IF(L281&lt;&gt;"",L281,IF(AND(J282=0,MAX(J$5:$J281)&gt;=$W$1),"PB",""))),"")</f>
        <v/>
      </c>
      <c r="M282" s="41">
        <f t="shared" ca="1" si="185"/>
        <v>1</v>
      </c>
      <c r="N282" s="34">
        <f t="shared" ca="1" si="201"/>
        <v>1</v>
      </c>
      <c r="O282" s="43" t="str">
        <f t="shared" ca="1" si="186"/>
        <v/>
      </c>
      <c r="P282" s="43" t="str">
        <f t="shared" ca="1" si="187"/>
        <v/>
      </c>
      <c r="Q282" s="21">
        <f t="shared" ca="1" si="188"/>
        <v>0</v>
      </c>
      <c r="R282" s="66">
        <f t="shared" ca="1" si="189"/>
        <v>0</v>
      </c>
      <c r="S282" s="33" t="str">
        <f t="shared" ca="1" si="170"/>
        <v>E</v>
      </c>
      <c r="T282" s="21">
        <f ca="1">COUNTIF($S$5:$S282,T$4)</f>
        <v>152</v>
      </c>
      <c r="U282" s="21">
        <f ca="1">COUNTIF($S$5:$S282,U$4)</f>
        <v>126</v>
      </c>
      <c r="V282" s="112">
        <f t="shared" ca="1" si="181"/>
        <v>0</v>
      </c>
      <c r="W282" s="112">
        <f t="shared" ca="1" si="182"/>
        <v>1</v>
      </c>
      <c r="X282" s="114" t="str">
        <f ca="1">IF($A282&lt;&gt;"",IF(AND(X281="PB",V282&gt;=$W$2),"Bet",IF(X281&lt;&gt;"",X281,IF(AND(V282=0,MAX($V$5:V281)&gt;=$W$1),"PB",""))),"")</f>
        <v/>
      </c>
      <c r="Y282" s="114" t="str">
        <f ca="1">IF($A282&lt;&gt;"",IF(AND(Y281="PB",W282&gt;=$W$2),"Bet",IF(Y281&lt;&gt;"",Y281,IF(AND(W282=0,MAX($W$5:W281)&gt;=$W$1),"PB",""))),"")</f>
        <v/>
      </c>
      <c r="Z282" s="41">
        <f t="shared" ca="1" si="190"/>
        <v>1</v>
      </c>
      <c r="AA282" s="34">
        <f t="shared" ca="1" si="202"/>
        <v>1</v>
      </c>
      <c r="AB282" s="43" t="str">
        <f t="shared" ca="1" si="191"/>
        <v/>
      </c>
      <c r="AC282" s="43" t="str">
        <f t="shared" ca="1" si="192"/>
        <v/>
      </c>
      <c r="AD282" s="21">
        <f t="shared" ca="1" si="193"/>
        <v>0</v>
      </c>
      <c r="AE282" s="66">
        <f t="shared" ca="1" si="194"/>
        <v>0</v>
      </c>
      <c r="AF282" s="33" t="str">
        <f t="shared" ca="1" si="171"/>
        <v>L</v>
      </c>
      <c r="AG282" s="21">
        <f ca="1">COUNTIF($AF$5:$AF282,AG$4)</f>
        <v>134</v>
      </c>
      <c r="AH282" s="21">
        <f ca="1">COUNTIF($AF$5:$AF282,AH$4)</f>
        <v>144</v>
      </c>
      <c r="AI282" s="112">
        <f t="shared" ca="1" si="183"/>
        <v>1</v>
      </c>
      <c r="AJ282" s="112">
        <f t="shared" ca="1" si="184"/>
        <v>0</v>
      </c>
      <c r="AK282" s="114" t="str">
        <f ca="1">IF($A282&lt;&gt;"",IF(AND(AK281="PB",AI282&gt;=$W$2),"Bet",IF(AK281&lt;&gt;"",AK281,IF(AND(AI282=0,MAX($AI$5:AI281)&gt;=$W$1),"PB",""))),"")</f>
        <v/>
      </c>
      <c r="AL282" s="114" t="str">
        <f ca="1">IF($A282&lt;&gt;"",IF(AND(AL281="PB",AJ282&gt;=$W$2),"Bet",IF(AL281&lt;&gt;"",AL281,IF(AND(AJ282=0,MAX($AJ$5:AJ281)&gt;=$W$1),"PB",""))),"")</f>
        <v/>
      </c>
      <c r="AM282" s="41">
        <f t="shared" ca="1" si="195"/>
        <v>1</v>
      </c>
      <c r="AN282" s="34">
        <f t="shared" ca="1" si="203"/>
        <v>1</v>
      </c>
      <c r="AO282" s="43" t="str">
        <f t="shared" ca="1" si="196"/>
        <v/>
      </c>
      <c r="AP282" s="43" t="str">
        <f t="shared" ca="1" si="197"/>
        <v/>
      </c>
      <c r="AQ282" s="21">
        <f t="shared" ca="1" si="198"/>
        <v>0</v>
      </c>
      <c r="AR282" s="66">
        <f t="shared" ca="1" si="199"/>
        <v>0</v>
      </c>
      <c r="AS282" s="89">
        <f t="shared" ca="1" si="172"/>
        <v>0</v>
      </c>
      <c r="AT282" s="34">
        <f t="shared" ca="1" si="200"/>
        <v>1</v>
      </c>
      <c r="AU282" s="24">
        <f t="shared" ca="1" si="174"/>
        <v>0</v>
      </c>
      <c r="AV282" s="17">
        <f t="shared" ca="1" si="175"/>
        <v>0</v>
      </c>
      <c r="AW282" s="44">
        <f t="shared" ca="1" si="176"/>
        <v>0</v>
      </c>
      <c r="AX282" s="15">
        <f t="shared" ca="1" si="177"/>
        <v>0</v>
      </c>
      <c r="AY282" s="44">
        <f t="shared" ca="1" si="167"/>
        <v>0</v>
      </c>
      <c r="AZ282" s="40"/>
      <c r="BA282" s="40"/>
      <c r="BB282" s="40"/>
      <c r="BC282" s="40"/>
      <c r="BD282" s="40"/>
      <c r="BE282" s="40"/>
      <c r="BF282" s="40"/>
      <c r="BG282" s="40"/>
      <c r="BH282" s="40"/>
      <c r="BI282" s="40"/>
      <c r="BJ282" s="40"/>
      <c r="BK282" s="40"/>
      <c r="BL282" s="40"/>
      <c r="BM282" s="40"/>
      <c r="BN282" s="40"/>
      <c r="BO282" s="40"/>
      <c r="BP282" s="40"/>
      <c r="BQ282" s="40"/>
      <c r="BR282" s="40"/>
      <c r="BS282" s="40"/>
      <c r="BT282" s="40"/>
      <c r="BU282" s="40"/>
      <c r="BV282" s="40"/>
      <c r="BW282" s="40"/>
      <c r="BX282" s="40"/>
      <c r="BY282" s="40"/>
      <c r="BZ282" s="40"/>
      <c r="CA282" s="40"/>
      <c r="CB282" s="40"/>
      <c r="CC282" s="40"/>
      <c r="CD282" s="40"/>
      <c r="CE282" s="40"/>
      <c r="CF282" s="40"/>
      <c r="CG282" s="40"/>
      <c r="CH282" s="40"/>
      <c r="CI282" s="40"/>
      <c r="CJ282" s="40"/>
      <c r="CK282" s="40"/>
      <c r="CL282" s="40"/>
      <c r="CM282" s="40"/>
      <c r="CN282" s="40"/>
      <c r="CO282" s="40"/>
      <c r="CP282" s="40"/>
      <c r="CQ282" s="40"/>
      <c r="CR282" s="40"/>
      <c r="CS282" s="40"/>
      <c r="CT282" s="40"/>
      <c r="CU282" s="40"/>
      <c r="CV282" s="40"/>
      <c r="CW282" s="40"/>
      <c r="CX282" s="40"/>
      <c r="CY282" s="40"/>
      <c r="CZ282" s="40"/>
      <c r="DA282" s="40"/>
      <c r="DB282" s="40"/>
      <c r="DC282" s="40"/>
      <c r="DD282" s="40"/>
      <c r="DE282" s="40"/>
      <c r="DF282" s="40"/>
      <c r="DG282" s="40"/>
      <c r="DH282" s="40"/>
      <c r="DI282" s="40"/>
      <c r="DJ282" s="40"/>
      <c r="DK282" s="40"/>
      <c r="DL282" s="40"/>
      <c r="DM282" s="40"/>
      <c r="DN282" s="40"/>
      <c r="DO282" s="40"/>
      <c r="DP282" s="40"/>
      <c r="DQ282" s="40"/>
      <c r="DR282" s="40"/>
      <c r="DS282" s="40"/>
      <c r="DT282" s="40"/>
      <c r="DU282" s="40"/>
      <c r="DV282" s="50" t="e">
        <f>IF(#REF!&lt;&gt;"",#REF!&amp;",","")</f>
        <v>#REF!</v>
      </c>
      <c r="DW282" s="50" t="e">
        <f>IF(#REF!&lt;&gt;"",#REF!&amp;",","")</f>
        <v>#REF!</v>
      </c>
      <c r="DX282" s="50" t="e">
        <f>IF(#REF!&lt;&gt;"",#REF!&amp;",","")</f>
        <v>#REF!</v>
      </c>
      <c r="DY282" s="50" t="e">
        <f>IF(#REF!="","",CONCATENATE(#REF!,","))</f>
        <v>#REF!</v>
      </c>
      <c r="DZ282" s="50" t="e">
        <f>IF(#REF!="","",CONCATENATE(#REF!,","))</f>
        <v>#REF!</v>
      </c>
      <c r="EA282" s="50" t="e">
        <f>IF(#REF!="","",CONCATENATE(#REF!,","))</f>
        <v>#REF!</v>
      </c>
      <c r="EB282" s="52" t="e">
        <f>IF(#REF!&lt;&gt;"",#REF!&amp;",","")</f>
        <v>#REF!</v>
      </c>
      <c r="EC282" s="52" t="e">
        <f>IF(#REF!&lt;&gt;"",#REF!&amp;",","")</f>
        <v>#REF!</v>
      </c>
      <c r="ED282" s="52" t="e">
        <f>IF(#REF!&lt;&gt;"",#REF!&amp;",","")</f>
        <v>#REF!</v>
      </c>
      <c r="EE282" s="52" t="e">
        <f>IF(#REF!="","",CONCATENATE(#REF!,","))</f>
        <v>#REF!</v>
      </c>
      <c r="EF282" s="52" t="e">
        <f>IF(#REF!="","",CONCATENATE(#REF!,","))</f>
        <v>#REF!</v>
      </c>
      <c r="EG282" s="52" t="e">
        <f>IF(#REF!="","",CONCATENATE(#REF!,","))</f>
        <v>#REF!</v>
      </c>
      <c r="EK282" s="36"/>
      <c r="EW282" s="88">
        <f t="shared" ca="1" si="178"/>
        <v>32</v>
      </c>
    </row>
    <row r="283" spans="1:153" ht="15">
      <c r="A283" s="88">
        <f t="shared" ca="1" si="173"/>
        <v>29</v>
      </c>
      <c r="B283" s="21" t="str">
        <f t="shared" ca="1" si="168"/>
        <v>DB</v>
      </c>
      <c r="C283" s="7" t="str">
        <f t="shared" ca="1" si="164"/>
        <v/>
      </c>
      <c r="D283" s="34">
        <f t="shared" ca="1" si="165"/>
        <v>0</v>
      </c>
      <c r="E283" s="7" t="str">
        <f t="shared" si="166"/>
        <v/>
      </c>
      <c r="F283" s="33" t="str">
        <f t="shared" ca="1" si="169"/>
        <v>B</v>
      </c>
      <c r="G283" s="21">
        <f ca="1">COUNTIF($F$5:$F283,G$4)</f>
        <v>135</v>
      </c>
      <c r="H283" s="21">
        <f ca="1">COUNTIF($F$5:$F283,H$4)</f>
        <v>144</v>
      </c>
      <c r="I283" s="112">
        <f t="shared" ca="1" si="179"/>
        <v>1</v>
      </c>
      <c r="J283" s="112">
        <f t="shared" ca="1" si="180"/>
        <v>0</v>
      </c>
      <c r="K283" s="114" t="str">
        <f ca="1">IF($A283&lt;&gt;"",IF(AND(K282="PB",I283&gt;=$W$2),"Bet",IF(K282&lt;&gt;"",K282,IF(AND(I283=0,MAX(I$5:$I282)&gt;=$W$1),"PB",""))),"")</f>
        <v/>
      </c>
      <c r="L283" s="114" t="str">
        <f ca="1">IF($A283&lt;&gt;"",IF(AND(L282="PB",J283&gt;=$W$2),"Bet",IF(L282&lt;&gt;"",L282,IF(AND(J283=0,MAX(J$5:$J282)&gt;=$W$1),"PB",""))),"")</f>
        <v/>
      </c>
      <c r="M283" s="41">
        <f t="shared" ca="1" si="185"/>
        <v>1</v>
      </c>
      <c r="N283" s="34">
        <f t="shared" ca="1" si="201"/>
        <v>1</v>
      </c>
      <c r="O283" s="43" t="str">
        <f t="shared" ca="1" si="186"/>
        <v/>
      </c>
      <c r="P283" s="43" t="str">
        <f t="shared" ca="1" si="187"/>
        <v/>
      </c>
      <c r="Q283" s="21">
        <f t="shared" ca="1" si="188"/>
        <v>0</v>
      </c>
      <c r="R283" s="66">
        <f t="shared" ca="1" si="189"/>
        <v>0</v>
      </c>
      <c r="S283" s="33" t="str">
        <f t="shared" ca="1" si="170"/>
        <v>O</v>
      </c>
      <c r="T283" s="21">
        <f ca="1">COUNTIF($S$5:$S283,T$4)</f>
        <v>152</v>
      </c>
      <c r="U283" s="21">
        <f ca="1">COUNTIF($S$5:$S283,U$4)</f>
        <v>127</v>
      </c>
      <c r="V283" s="112">
        <f t="shared" ca="1" si="181"/>
        <v>1</v>
      </c>
      <c r="W283" s="112">
        <f t="shared" ca="1" si="182"/>
        <v>0</v>
      </c>
      <c r="X283" s="114" t="str">
        <f ca="1">IF($A283&lt;&gt;"",IF(AND(X282="PB",V283&gt;=$W$2),"Bet",IF(X282&lt;&gt;"",X282,IF(AND(V283=0,MAX($V$5:V282)&gt;=$W$1),"PB",""))),"")</f>
        <v/>
      </c>
      <c r="Y283" s="114" t="str">
        <f ca="1">IF($A283&lt;&gt;"",IF(AND(Y282="PB",W283&gt;=$W$2),"Bet",IF(Y282&lt;&gt;"",Y282,IF(AND(W283=0,MAX($W$5:W282)&gt;=$W$1),"PB",""))),"")</f>
        <v/>
      </c>
      <c r="Z283" s="41">
        <f t="shared" ca="1" si="190"/>
        <v>1</v>
      </c>
      <c r="AA283" s="34">
        <f t="shared" ca="1" si="202"/>
        <v>1</v>
      </c>
      <c r="AB283" s="43" t="str">
        <f t="shared" ca="1" si="191"/>
        <v/>
      </c>
      <c r="AC283" s="43" t="str">
        <f t="shared" ca="1" si="192"/>
        <v/>
      </c>
      <c r="AD283" s="21">
        <f t="shared" ca="1" si="193"/>
        <v>0</v>
      </c>
      <c r="AE283" s="66">
        <f t="shared" ca="1" si="194"/>
        <v>0</v>
      </c>
      <c r="AF283" s="33" t="str">
        <f t="shared" ca="1" si="171"/>
        <v>H</v>
      </c>
      <c r="AG283" s="21">
        <f ca="1">COUNTIF($AF$5:$AF283,AG$4)</f>
        <v>135</v>
      </c>
      <c r="AH283" s="21">
        <f ca="1">COUNTIF($AF$5:$AF283,AH$4)</f>
        <v>144</v>
      </c>
      <c r="AI283" s="112">
        <f t="shared" ca="1" si="183"/>
        <v>0</v>
      </c>
      <c r="AJ283" s="112">
        <f t="shared" ca="1" si="184"/>
        <v>1</v>
      </c>
      <c r="AK283" s="114" t="str">
        <f ca="1">IF($A283&lt;&gt;"",IF(AND(AK282="PB",AI283&gt;=$W$2),"Bet",IF(AK282&lt;&gt;"",AK282,IF(AND(AI283=0,MAX($AI$5:AI282)&gt;=$W$1),"PB",""))),"")</f>
        <v/>
      </c>
      <c r="AL283" s="114" t="str">
        <f ca="1">IF($A283&lt;&gt;"",IF(AND(AL282="PB",AJ283&gt;=$W$2),"Bet",IF(AL282&lt;&gt;"",AL282,IF(AND(AJ283=0,MAX($AJ$5:AJ282)&gt;=$W$1),"PB",""))),"")</f>
        <v/>
      </c>
      <c r="AM283" s="41">
        <f t="shared" ca="1" si="195"/>
        <v>1</v>
      </c>
      <c r="AN283" s="34">
        <f t="shared" ca="1" si="203"/>
        <v>1</v>
      </c>
      <c r="AO283" s="43" t="str">
        <f t="shared" ca="1" si="196"/>
        <v/>
      </c>
      <c r="AP283" s="43" t="str">
        <f t="shared" ca="1" si="197"/>
        <v/>
      </c>
      <c r="AQ283" s="21">
        <f t="shared" ca="1" si="198"/>
        <v>0</v>
      </c>
      <c r="AR283" s="66">
        <f t="shared" ca="1" si="199"/>
        <v>0</v>
      </c>
      <c r="AS283" s="89">
        <f t="shared" ca="1" si="172"/>
        <v>0</v>
      </c>
      <c r="AT283" s="34">
        <f t="shared" ca="1" si="200"/>
        <v>1</v>
      </c>
      <c r="AU283" s="24">
        <f t="shared" ca="1" si="174"/>
        <v>0</v>
      </c>
      <c r="AV283" s="17">
        <f t="shared" ca="1" si="175"/>
        <v>0</v>
      </c>
      <c r="AW283" s="44">
        <f t="shared" ca="1" si="176"/>
        <v>0</v>
      </c>
      <c r="AX283" s="15">
        <f t="shared" ca="1" si="177"/>
        <v>0</v>
      </c>
      <c r="AY283" s="44">
        <f t="shared" ca="1" si="167"/>
        <v>0</v>
      </c>
      <c r="AZ283" s="40"/>
      <c r="BA283" s="40"/>
      <c r="BB283" s="40"/>
      <c r="BC283" s="40"/>
      <c r="BD283" s="40"/>
      <c r="BE283" s="40"/>
      <c r="BF283" s="40"/>
      <c r="BG283" s="40"/>
      <c r="BH283" s="40"/>
      <c r="BI283" s="40"/>
      <c r="BJ283" s="40"/>
      <c r="BK283" s="40"/>
      <c r="BL283" s="40"/>
      <c r="BM283" s="40"/>
      <c r="BN283" s="40"/>
      <c r="BO283" s="40"/>
      <c r="BP283" s="40"/>
      <c r="BQ283" s="40"/>
      <c r="BR283" s="40"/>
      <c r="BS283" s="40"/>
      <c r="BT283" s="40"/>
      <c r="BU283" s="40"/>
      <c r="BV283" s="40"/>
      <c r="BW283" s="40"/>
      <c r="BX283" s="40"/>
      <c r="BY283" s="40"/>
      <c r="BZ283" s="40"/>
      <c r="CA283" s="40"/>
      <c r="CB283" s="40"/>
      <c r="CC283" s="40"/>
      <c r="CD283" s="40"/>
      <c r="CE283" s="40"/>
      <c r="CF283" s="40"/>
      <c r="CG283" s="40"/>
      <c r="CH283" s="40"/>
      <c r="CI283" s="40"/>
      <c r="CJ283" s="40"/>
      <c r="CK283" s="40"/>
      <c r="CL283" s="40"/>
      <c r="CM283" s="40"/>
      <c r="CN283" s="40"/>
      <c r="CO283" s="40"/>
      <c r="CP283" s="40"/>
      <c r="CQ283" s="40"/>
      <c r="CR283" s="40"/>
      <c r="CS283" s="40"/>
      <c r="CT283" s="40"/>
      <c r="CU283" s="40"/>
      <c r="CV283" s="40"/>
      <c r="CW283" s="40"/>
      <c r="CX283" s="40"/>
      <c r="CY283" s="40"/>
      <c r="CZ283" s="40"/>
      <c r="DA283" s="40"/>
      <c r="DB283" s="40"/>
      <c r="DC283" s="40"/>
      <c r="DD283" s="40"/>
      <c r="DE283" s="40"/>
      <c r="DF283" s="40"/>
      <c r="DG283" s="40"/>
      <c r="DH283" s="40"/>
      <c r="DI283" s="40"/>
      <c r="DJ283" s="40"/>
      <c r="DK283" s="40"/>
      <c r="DL283" s="40"/>
      <c r="DM283" s="40"/>
      <c r="DN283" s="40"/>
      <c r="DO283" s="40"/>
      <c r="DP283" s="40"/>
      <c r="DQ283" s="40"/>
      <c r="DR283" s="40"/>
      <c r="DS283" s="40"/>
      <c r="DT283" s="40"/>
      <c r="DU283" s="40"/>
      <c r="DV283" s="50" t="e">
        <f>IF(#REF!&lt;&gt;"",#REF!&amp;",","")</f>
        <v>#REF!</v>
      </c>
      <c r="DW283" s="50" t="e">
        <f>IF(#REF!&lt;&gt;"",#REF!&amp;",","")</f>
        <v>#REF!</v>
      </c>
      <c r="DX283" s="50" t="e">
        <f>IF(#REF!&lt;&gt;"",#REF!&amp;",","")</f>
        <v>#REF!</v>
      </c>
      <c r="DY283" s="50" t="e">
        <f>IF(#REF!="","",CONCATENATE(#REF!,","))</f>
        <v>#REF!</v>
      </c>
      <c r="DZ283" s="50" t="e">
        <f>IF(#REF!="","",CONCATENATE(#REF!,","))</f>
        <v>#REF!</v>
      </c>
      <c r="EA283" s="50" t="e">
        <f>IF(#REF!="","",CONCATENATE(#REF!,","))</f>
        <v>#REF!</v>
      </c>
      <c r="EB283" s="52" t="e">
        <f>IF(#REF!&lt;&gt;"",#REF!&amp;",","")</f>
        <v>#REF!</v>
      </c>
      <c r="EC283" s="52" t="e">
        <f>IF(#REF!&lt;&gt;"",#REF!&amp;",","")</f>
        <v>#REF!</v>
      </c>
      <c r="ED283" s="52" t="e">
        <f>IF(#REF!&lt;&gt;"",#REF!&amp;",","")</f>
        <v>#REF!</v>
      </c>
      <c r="EE283" s="52" t="e">
        <f>IF(#REF!="","",CONCATENATE(#REF!,","))</f>
        <v>#REF!</v>
      </c>
      <c r="EF283" s="52" t="e">
        <f>IF(#REF!="","",CONCATENATE(#REF!,","))</f>
        <v>#REF!</v>
      </c>
      <c r="EG283" s="52" t="e">
        <f>IF(#REF!="","",CONCATENATE(#REF!,","))</f>
        <v>#REF!</v>
      </c>
      <c r="EK283" s="36"/>
      <c r="EW283" s="88">
        <f t="shared" ca="1" si="178"/>
        <v>22</v>
      </c>
    </row>
    <row r="284" spans="1:153" ht="15">
      <c r="A284" s="88">
        <f t="shared" ca="1" si="173"/>
        <v>18</v>
      </c>
      <c r="B284" s="21" t="str">
        <f t="shared" ca="1" si="168"/>
        <v>DB</v>
      </c>
      <c r="C284" s="7" t="str">
        <f t="shared" ca="1" si="164"/>
        <v/>
      </c>
      <c r="D284" s="34">
        <f t="shared" ca="1" si="165"/>
        <v>0</v>
      </c>
      <c r="E284" s="7" t="str">
        <f t="shared" si="166"/>
        <v/>
      </c>
      <c r="F284" s="33" t="str">
        <f t="shared" ca="1" si="169"/>
        <v>R</v>
      </c>
      <c r="G284" s="21">
        <f ca="1">COUNTIF($F$5:$F284,G$4)</f>
        <v>136</v>
      </c>
      <c r="H284" s="21">
        <f ca="1">COUNTIF($F$5:$F284,H$4)</f>
        <v>144</v>
      </c>
      <c r="I284" s="112">
        <f t="shared" ca="1" si="179"/>
        <v>0</v>
      </c>
      <c r="J284" s="112">
        <f t="shared" ca="1" si="180"/>
        <v>1</v>
      </c>
      <c r="K284" s="114" t="str">
        <f ca="1">IF($A284&lt;&gt;"",IF(AND(K283="PB",I284&gt;=$W$2),"Bet",IF(K283&lt;&gt;"",K283,IF(AND(I284=0,MAX(I$5:$I283)&gt;=$W$1),"PB",""))),"")</f>
        <v/>
      </c>
      <c r="L284" s="114" t="str">
        <f ca="1">IF($A284&lt;&gt;"",IF(AND(L283="PB",J284&gt;=$W$2),"Bet",IF(L283&lt;&gt;"",L283,IF(AND(J284=0,MAX(J$5:$J283)&gt;=$W$1),"PB",""))),"")</f>
        <v/>
      </c>
      <c r="M284" s="41">
        <f t="shared" ca="1" si="185"/>
        <v>1</v>
      </c>
      <c r="N284" s="34">
        <f t="shared" ca="1" si="201"/>
        <v>1</v>
      </c>
      <c r="O284" s="43" t="str">
        <f t="shared" ca="1" si="186"/>
        <v/>
      </c>
      <c r="P284" s="43" t="str">
        <f t="shared" ca="1" si="187"/>
        <v/>
      </c>
      <c r="Q284" s="21">
        <f t="shared" ca="1" si="188"/>
        <v>0</v>
      </c>
      <c r="R284" s="66">
        <f t="shared" ca="1" si="189"/>
        <v>0</v>
      </c>
      <c r="S284" s="33" t="str">
        <f t="shared" ca="1" si="170"/>
        <v>E</v>
      </c>
      <c r="T284" s="21">
        <f ca="1">COUNTIF($S$5:$S284,T$4)</f>
        <v>153</v>
      </c>
      <c r="U284" s="21">
        <f ca="1">COUNTIF($S$5:$S284,U$4)</f>
        <v>127</v>
      </c>
      <c r="V284" s="112">
        <f t="shared" ca="1" si="181"/>
        <v>0</v>
      </c>
      <c r="W284" s="112">
        <f t="shared" ca="1" si="182"/>
        <v>1</v>
      </c>
      <c r="X284" s="114" t="str">
        <f ca="1">IF($A284&lt;&gt;"",IF(AND(X283="PB",V284&gt;=$W$2),"Bet",IF(X283&lt;&gt;"",X283,IF(AND(V284=0,MAX($V$5:V283)&gt;=$W$1),"PB",""))),"")</f>
        <v/>
      </c>
      <c r="Y284" s="114" t="str">
        <f ca="1">IF($A284&lt;&gt;"",IF(AND(Y283="PB",W284&gt;=$W$2),"Bet",IF(Y283&lt;&gt;"",Y283,IF(AND(W284=0,MAX($W$5:W283)&gt;=$W$1),"PB",""))),"")</f>
        <v/>
      </c>
      <c r="Z284" s="41">
        <f t="shared" ca="1" si="190"/>
        <v>1</v>
      </c>
      <c r="AA284" s="34">
        <f t="shared" ca="1" si="202"/>
        <v>1</v>
      </c>
      <c r="AB284" s="43" t="str">
        <f t="shared" ca="1" si="191"/>
        <v/>
      </c>
      <c r="AC284" s="43" t="str">
        <f t="shared" ca="1" si="192"/>
        <v/>
      </c>
      <c r="AD284" s="21">
        <f t="shared" ca="1" si="193"/>
        <v>0</v>
      </c>
      <c r="AE284" s="66">
        <f t="shared" ca="1" si="194"/>
        <v>0</v>
      </c>
      <c r="AF284" s="33" t="str">
        <f t="shared" ca="1" si="171"/>
        <v>L</v>
      </c>
      <c r="AG284" s="21">
        <f ca="1">COUNTIF($AF$5:$AF284,AG$4)</f>
        <v>135</v>
      </c>
      <c r="AH284" s="21">
        <f ca="1">COUNTIF($AF$5:$AF284,AH$4)</f>
        <v>145</v>
      </c>
      <c r="AI284" s="112">
        <f t="shared" ca="1" si="183"/>
        <v>1</v>
      </c>
      <c r="AJ284" s="112">
        <f t="shared" ca="1" si="184"/>
        <v>0</v>
      </c>
      <c r="AK284" s="114" t="str">
        <f ca="1">IF($A284&lt;&gt;"",IF(AND(AK283="PB",AI284&gt;=$W$2),"Bet",IF(AK283&lt;&gt;"",AK283,IF(AND(AI284=0,MAX($AI$5:AI283)&gt;=$W$1),"PB",""))),"")</f>
        <v/>
      </c>
      <c r="AL284" s="114" t="str">
        <f ca="1">IF($A284&lt;&gt;"",IF(AND(AL283="PB",AJ284&gt;=$W$2),"Bet",IF(AL283&lt;&gt;"",AL283,IF(AND(AJ284=0,MAX($AJ$5:AJ283)&gt;=$W$1),"PB",""))),"")</f>
        <v/>
      </c>
      <c r="AM284" s="41">
        <f t="shared" ca="1" si="195"/>
        <v>1</v>
      </c>
      <c r="AN284" s="34">
        <f t="shared" ca="1" si="203"/>
        <v>1</v>
      </c>
      <c r="AO284" s="43" t="str">
        <f t="shared" ca="1" si="196"/>
        <v/>
      </c>
      <c r="AP284" s="43" t="str">
        <f t="shared" ca="1" si="197"/>
        <v/>
      </c>
      <c r="AQ284" s="21">
        <f t="shared" ca="1" si="198"/>
        <v>0</v>
      </c>
      <c r="AR284" s="66">
        <f t="shared" ca="1" si="199"/>
        <v>0</v>
      </c>
      <c r="AS284" s="89">
        <f t="shared" ca="1" si="172"/>
        <v>0</v>
      </c>
      <c r="AT284" s="34">
        <f t="shared" ca="1" si="200"/>
        <v>1</v>
      </c>
      <c r="AU284" s="24">
        <f t="shared" ca="1" si="174"/>
        <v>0</v>
      </c>
      <c r="AV284" s="17">
        <f t="shared" ca="1" si="175"/>
        <v>0</v>
      </c>
      <c r="AW284" s="44">
        <f t="shared" ca="1" si="176"/>
        <v>0</v>
      </c>
      <c r="AX284" s="15">
        <f t="shared" ca="1" si="177"/>
        <v>0</v>
      </c>
      <c r="AY284" s="44">
        <f t="shared" ca="1" si="167"/>
        <v>0</v>
      </c>
      <c r="AZ284" s="40"/>
      <c r="BA284" s="40"/>
      <c r="BB284" s="40"/>
      <c r="BC284" s="40"/>
      <c r="BD284" s="40"/>
      <c r="BE284" s="40"/>
      <c r="BF284" s="40"/>
      <c r="BG284" s="40"/>
      <c r="BH284" s="40"/>
      <c r="BI284" s="40"/>
      <c r="BJ284" s="40"/>
      <c r="BK284" s="40"/>
      <c r="BL284" s="40"/>
      <c r="BM284" s="40"/>
      <c r="BN284" s="40"/>
      <c r="BO284" s="40"/>
      <c r="BP284" s="40"/>
      <c r="BQ284" s="40"/>
      <c r="BR284" s="40"/>
      <c r="BS284" s="40"/>
      <c r="BT284" s="40"/>
      <c r="BU284" s="40"/>
      <c r="BV284" s="40"/>
      <c r="BW284" s="40"/>
      <c r="BX284" s="40"/>
      <c r="BY284" s="40"/>
      <c r="BZ284" s="40"/>
      <c r="CA284" s="40"/>
      <c r="CB284" s="40"/>
      <c r="CC284" s="40"/>
      <c r="CD284" s="40"/>
      <c r="CE284" s="40"/>
      <c r="CF284" s="40"/>
      <c r="CG284" s="40"/>
      <c r="CH284" s="40"/>
      <c r="CI284" s="40"/>
      <c r="CJ284" s="40"/>
      <c r="CK284" s="40"/>
      <c r="CL284" s="40"/>
      <c r="CM284" s="40"/>
      <c r="CN284" s="40"/>
      <c r="CO284" s="40"/>
      <c r="CP284" s="40"/>
      <c r="CQ284" s="40"/>
      <c r="CR284" s="40"/>
      <c r="CS284" s="40"/>
      <c r="CT284" s="40"/>
      <c r="CU284" s="40"/>
      <c r="CV284" s="40"/>
      <c r="CW284" s="40"/>
      <c r="CX284" s="40"/>
      <c r="CY284" s="40"/>
      <c r="CZ284" s="40"/>
      <c r="DA284" s="40"/>
      <c r="DB284" s="40"/>
      <c r="DC284" s="40"/>
      <c r="DD284" s="40"/>
      <c r="DE284" s="40"/>
      <c r="DF284" s="40"/>
      <c r="DG284" s="40"/>
      <c r="DH284" s="40"/>
      <c r="DI284" s="40"/>
      <c r="DJ284" s="40"/>
      <c r="DK284" s="40"/>
      <c r="DL284" s="40"/>
      <c r="DM284" s="40"/>
      <c r="DN284" s="40"/>
      <c r="DO284" s="40"/>
      <c r="DP284" s="40"/>
      <c r="DQ284" s="40"/>
      <c r="DR284" s="40"/>
      <c r="DS284" s="40"/>
      <c r="DT284" s="40"/>
      <c r="DU284" s="40"/>
      <c r="DV284" s="50" t="e">
        <f>IF(#REF!&lt;&gt;"",#REF!&amp;",","")</f>
        <v>#REF!</v>
      </c>
      <c r="DW284" s="50" t="e">
        <f>IF(#REF!&lt;&gt;"",#REF!&amp;",","")</f>
        <v>#REF!</v>
      </c>
      <c r="DX284" s="50" t="e">
        <f>IF(#REF!&lt;&gt;"",#REF!&amp;",","")</f>
        <v>#REF!</v>
      </c>
      <c r="DY284" s="50" t="e">
        <f>IF(#REF!="","",CONCATENATE(#REF!,","))</f>
        <v>#REF!</v>
      </c>
      <c r="DZ284" s="50" t="e">
        <f>IF(#REF!="","",CONCATENATE(#REF!,","))</f>
        <v>#REF!</v>
      </c>
      <c r="EA284" s="50" t="e">
        <f>IF(#REF!="","",CONCATENATE(#REF!,","))</f>
        <v>#REF!</v>
      </c>
      <c r="EB284" s="52" t="e">
        <f>IF(#REF!&lt;&gt;"",#REF!&amp;",","")</f>
        <v>#REF!</v>
      </c>
      <c r="EC284" s="52" t="e">
        <f>IF(#REF!&lt;&gt;"",#REF!&amp;",","")</f>
        <v>#REF!</v>
      </c>
      <c r="ED284" s="52" t="e">
        <f>IF(#REF!&lt;&gt;"",#REF!&amp;",","")</f>
        <v>#REF!</v>
      </c>
      <c r="EE284" s="52" t="e">
        <f>IF(#REF!="","",CONCATENATE(#REF!,","))</f>
        <v>#REF!</v>
      </c>
      <c r="EF284" s="52" t="e">
        <f>IF(#REF!="","",CONCATENATE(#REF!,","))</f>
        <v>#REF!</v>
      </c>
      <c r="EG284" s="52" t="e">
        <f>IF(#REF!="","",CONCATENATE(#REF!,","))</f>
        <v>#REF!</v>
      </c>
      <c r="EK284" s="36"/>
      <c r="EW284" s="88">
        <f t="shared" ca="1" si="178"/>
        <v>22</v>
      </c>
    </row>
    <row r="285" spans="1:153" ht="15">
      <c r="A285" s="88">
        <f t="shared" ca="1" si="173"/>
        <v>4</v>
      </c>
      <c r="B285" s="21" t="str">
        <f t="shared" ca="1" si="168"/>
        <v>DB</v>
      </c>
      <c r="C285" s="7" t="str">
        <f t="shared" ca="1" si="164"/>
        <v/>
      </c>
      <c r="D285" s="34">
        <f t="shared" ca="1" si="165"/>
        <v>0</v>
      </c>
      <c r="E285" s="7" t="str">
        <f t="shared" si="166"/>
        <v/>
      </c>
      <c r="F285" s="33" t="str">
        <f t="shared" ca="1" si="169"/>
        <v>B</v>
      </c>
      <c r="G285" s="21">
        <f ca="1">COUNTIF($F$5:$F285,G$4)</f>
        <v>136</v>
      </c>
      <c r="H285" s="21">
        <f ca="1">COUNTIF($F$5:$F285,H$4)</f>
        <v>145</v>
      </c>
      <c r="I285" s="112">
        <f t="shared" ca="1" si="179"/>
        <v>1</v>
      </c>
      <c r="J285" s="112">
        <f t="shared" ca="1" si="180"/>
        <v>0</v>
      </c>
      <c r="K285" s="114" t="str">
        <f ca="1">IF($A285&lt;&gt;"",IF(AND(K284="PB",I285&gt;=$W$2),"Bet",IF(K284&lt;&gt;"",K284,IF(AND(I285=0,MAX(I$5:$I284)&gt;=$W$1),"PB",""))),"")</f>
        <v/>
      </c>
      <c r="L285" s="114" t="str">
        <f ca="1">IF($A285&lt;&gt;"",IF(AND(L284="PB",J285&gt;=$W$2),"Bet",IF(L284&lt;&gt;"",L284,IF(AND(J285=0,MAX(J$5:$J284)&gt;=$W$1),"PB",""))),"")</f>
        <v/>
      </c>
      <c r="M285" s="41">
        <f t="shared" ca="1" si="185"/>
        <v>1</v>
      </c>
      <c r="N285" s="34">
        <f t="shared" ca="1" si="201"/>
        <v>1</v>
      </c>
      <c r="O285" s="43" t="str">
        <f t="shared" ca="1" si="186"/>
        <v/>
      </c>
      <c r="P285" s="43" t="str">
        <f t="shared" ca="1" si="187"/>
        <v/>
      </c>
      <c r="Q285" s="21">
        <f t="shared" ca="1" si="188"/>
        <v>0</v>
      </c>
      <c r="R285" s="66">
        <f t="shared" ca="1" si="189"/>
        <v>0</v>
      </c>
      <c r="S285" s="33" t="str">
        <f t="shared" ca="1" si="170"/>
        <v>E</v>
      </c>
      <c r="T285" s="21">
        <f ca="1">COUNTIF($S$5:$S285,T$4)</f>
        <v>154</v>
      </c>
      <c r="U285" s="21">
        <f ca="1">COUNTIF($S$5:$S285,U$4)</f>
        <v>127</v>
      </c>
      <c r="V285" s="112">
        <f t="shared" ca="1" si="181"/>
        <v>0</v>
      </c>
      <c r="W285" s="112">
        <f t="shared" ca="1" si="182"/>
        <v>2</v>
      </c>
      <c r="X285" s="114" t="str">
        <f ca="1">IF($A285&lt;&gt;"",IF(AND(X284="PB",V285&gt;=$W$2),"Bet",IF(X284&lt;&gt;"",X284,IF(AND(V285=0,MAX($V$5:V284)&gt;=$W$1),"PB",""))),"")</f>
        <v/>
      </c>
      <c r="Y285" s="114" t="str">
        <f ca="1">IF($A285&lt;&gt;"",IF(AND(Y284="PB",W285&gt;=$W$2),"Bet",IF(Y284&lt;&gt;"",Y284,IF(AND(W285=0,MAX($W$5:W284)&gt;=$W$1),"PB",""))),"")</f>
        <v/>
      </c>
      <c r="Z285" s="41">
        <f t="shared" ca="1" si="190"/>
        <v>1</v>
      </c>
      <c r="AA285" s="34">
        <f t="shared" ca="1" si="202"/>
        <v>1</v>
      </c>
      <c r="AB285" s="43" t="str">
        <f t="shared" ca="1" si="191"/>
        <v/>
      </c>
      <c r="AC285" s="43" t="str">
        <f t="shared" ca="1" si="192"/>
        <v/>
      </c>
      <c r="AD285" s="21">
        <f t="shared" ca="1" si="193"/>
        <v>0</v>
      </c>
      <c r="AE285" s="66">
        <f t="shared" ca="1" si="194"/>
        <v>0</v>
      </c>
      <c r="AF285" s="33" t="str">
        <f t="shared" ca="1" si="171"/>
        <v>L</v>
      </c>
      <c r="AG285" s="21">
        <f ca="1">COUNTIF($AF$5:$AF285,AG$4)</f>
        <v>135</v>
      </c>
      <c r="AH285" s="21">
        <f ca="1">COUNTIF($AF$5:$AF285,AH$4)</f>
        <v>146</v>
      </c>
      <c r="AI285" s="112">
        <f t="shared" ca="1" si="183"/>
        <v>2</v>
      </c>
      <c r="AJ285" s="112">
        <f t="shared" ca="1" si="184"/>
        <v>0</v>
      </c>
      <c r="AK285" s="114" t="str">
        <f ca="1">IF($A285&lt;&gt;"",IF(AND(AK284="PB",AI285&gt;=$W$2),"Bet",IF(AK284&lt;&gt;"",AK284,IF(AND(AI285=0,MAX($AI$5:AI284)&gt;=$W$1),"PB",""))),"")</f>
        <v/>
      </c>
      <c r="AL285" s="114" t="str">
        <f ca="1">IF($A285&lt;&gt;"",IF(AND(AL284="PB",AJ285&gt;=$W$2),"Bet",IF(AL284&lt;&gt;"",AL284,IF(AND(AJ285=0,MAX($AJ$5:AJ284)&gt;=$W$1),"PB",""))),"")</f>
        <v/>
      </c>
      <c r="AM285" s="41">
        <f t="shared" ca="1" si="195"/>
        <v>1</v>
      </c>
      <c r="AN285" s="34">
        <f t="shared" ca="1" si="203"/>
        <v>1</v>
      </c>
      <c r="AO285" s="43" t="str">
        <f t="shared" ca="1" si="196"/>
        <v/>
      </c>
      <c r="AP285" s="43" t="str">
        <f t="shared" ca="1" si="197"/>
        <v/>
      </c>
      <c r="AQ285" s="21">
        <f t="shared" ca="1" si="198"/>
        <v>0</v>
      </c>
      <c r="AR285" s="66">
        <f t="shared" ca="1" si="199"/>
        <v>0</v>
      </c>
      <c r="AS285" s="89">
        <f t="shared" ca="1" si="172"/>
        <v>0</v>
      </c>
      <c r="AT285" s="34">
        <f t="shared" ca="1" si="200"/>
        <v>1</v>
      </c>
      <c r="AU285" s="24">
        <f t="shared" ca="1" si="174"/>
        <v>0</v>
      </c>
      <c r="AV285" s="17">
        <f t="shared" ca="1" si="175"/>
        <v>0</v>
      </c>
      <c r="AW285" s="44">
        <f t="shared" ca="1" si="176"/>
        <v>0</v>
      </c>
      <c r="AX285" s="15">
        <f t="shared" ca="1" si="177"/>
        <v>0</v>
      </c>
      <c r="AY285" s="44">
        <f t="shared" ca="1" si="167"/>
        <v>0</v>
      </c>
      <c r="AZ285" s="40"/>
      <c r="BA285" s="40"/>
      <c r="BB285" s="40"/>
      <c r="BC285" s="40"/>
      <c r="BD285" s="40"/>
      <c r="BE285" s="40"/>
      <c r="BF285" s="40"/>
      <c r="BG285" s="40"/>
      <c r="BH285" s="40"/>
      <c r="BI285" s="40"/>
      <c r="BJ285" s="40"/>
      <c r="BK285" s="40"/>
      <c r="BL285" s="40"/>
      <c r="BM285" s="40"/>
      <c r="BN285" s="40"/>
      <c r="BO285" s="40"/>
      <c r="BP285" s="40"/>
      <c r="BQ285" s="40"/>
      <c r="BR285" s="40"/>
      <c r="BS285" s="40"/>
      <c r="BT285" s="40"/>
      <c r="BU285" s="40"/>
      <c r="BV285" s="40"/>
      <c r="BW285" s="40"/>
      <c r="BX285" s="40"/>
      <c r="BY285" s="40"/>
      <c r="BZ285" s="40"/>
      <c r="CA285" s="40"/>
      <c r="CB285" s="40"/>
      <c r="CC285" s="40"/>
      <c r="CD285" s="40"/>
      <c r="CE285" s="40"/>
      <c r="CF285" s="40"/>
      <c r="CG285" s="40"/>
      <c r="CH285" s="40"/>
      <c r="CI285" s="40"/>
      <c r="CJ285" s="40"/>
      <c r="CK285" s="40"/>
      <c r="CL285" s="40"/>
      <c r="CM285" s="40"/>
      <c r="CN285" s="40"/>
      <c r="CO285" s="40"/>
      <c r="CP285" s="40"/>
      <c r="CQ285" s="40"/>
      <c r="CR285" s="40"/>
      <c r="CS285" s="40"/>
      <c r="CT285" s="40"/>
      <c r="CU285" s="40"/>
      <c r="CV285" s="40"/>
      <c r="CW285" s="40"/>
      <c r="CX285" s="40"/>
      <c r="CY285" s="40"/>
      <c r="CZ285" s="40"/>
      <c r="DA285" s="40"/>
      <c r="DB285" s="40"/>
      <c r="DC285" s="40"/>
      <c r="DD285" s="40"/>
      <c r="DE285" s="40"/>
      <c r="DF285" s="40"/>
      <c r="DG285" s="40"/>
      <c r="DH285" s="40"/>
      <c r="DI285" s="40"/>
      <c r="DJ285" s="40"/>
      <c r="DK285" s="40"/>
      <c r="DL285" s="40"/>
      <c r="DM285" s="40"/>
      <c r="DN285" s="40"/>
      <c r="DO285" s="40"/>
      <c r="DP285" s="40"/>
      <c r="DQ285" s="40"/>
      <c r="DR285" s="40"/>
      <c r="DS285" s="40"/>
      <c r="DT285" s="40"/>
      <c r="DU285" s="40"/>
      <c r="DV285" s="50" t="e">
        <f>IF(#REF!&lt;&gt;"",#REF!&amp;",","")</f>
        <v>#REF!</v>
      </c>
      <c r="DW285" s="50" t="e">
        <f>IF(#REF!&lt;&gt;"",#REF!&amp;",","")</f>
        <v>#REF!</v>
      </c>
      <c r="DX285" s="50" t="e">
        <f>IF(#REF!&lt;&gt;"",#REF!&amp;",","")</f>
        <v>#REF!</v>
      </c>
      <c r="DY285" s="50" t="e">
        <f>IF(#REF!="","",CONCATENATE(#REF!,","))</f>
        <v>#REF!</v>
      </c>
      <c r="DZ285" s="50" t="e">
        <f>IF(#REF!="","",CONCATENATE(#REF!,","))</f>
        <v>#REF!</v>
      </c>
      <c r="EA285" s="50" t="e">
        <f>IF(#REF!="","",CONCATENATE(#REF!,","))</f>
        <v>#REF!</v>
      </c>
      <c r="EB285" s="52" t="e">
        <f>IF(#REF!&lt;&gt;"",#REF!&amp;",","")</f>
        <v>#REF!</v>
      </c>
      <c r="EC285" s="52" t="e">
        <f>IF(#REF!&lt;&gt;"",#REF!&amp;",","")</f>
        <v>#REF!</v>
      </c>
      <c r="ED285" s="52" t="e">
        <f>IF(#REF!&lt;&gt;"",#REF!&amp;",","")</f>
        <v>#REF!</v>
      </c>
      <c r="EE285" s="52" t="e">
        <f>IF(#REF!="","",CONCATENATE(#REF!,","))</f>
        <v>#REF!</v>
      </c>
      <c r="EF285" s="52" t="e">
        <f>IF(#REF!="","",CONCATENATE(#REF!,","))</f>
        <v>#REF!</v>
      </c>
      <c r="EG285" s="52" t="e">
        <f>IF(#REF!="","",CONCATENATE(#REF!,","))</f>
        <v>#REF!</v>
      </c>
      <c r="EK285" s="36"/>
      <c r="EW285" s="88">
        <f t="shared" ca="1" si="178"/>
        <v>33</v>
      </c>
    </row>
    <row r="286" spans="1:153" ht="15">
      <c r="A286" s="88">
        <f t="shared" ca="1" si="173"/>
        <v>36</v>
      </c>
      <c r="B286" s="21" t="str">
        <f t="shared" ca="1" si="168"/>
        <v>DB</v>
      </c>
      <c r="C286" s="7" t="str">
        <f t="shared" ca="1" si="164"/>
        <v/>
      </c>
      <c r="D286" s="34">
        <f t="shared" ca="1" si="165"/>
        <v>0</v>
      </c>
      <c r="E286" s="7" t="str">
        <f t="shared" si="166"/>
        <v/>
      </c>
      <c r="F286" s="33" t="str">
        <f t="shared" ca="1" si="169"/>
        <v>R</v>
      </c>
      <c r="G286" s="21">
        <f ca="1">COUNTIF($F$5:$F286,G$4)</f>
        <v>137</v>
      </c>
      <c r="H286" s="21">
        <f ca="1">COUNTIF($F$5:$F286,H$4)</f>
        <v>145</v>
      </c>
      <c r="I286" s="112">
        <f t="shared" ca="1" si="179"/>
        <v>0</v>
      </c>
      <c r="J286" s="112">
        <f t="shared" ca="1" si="180"/>
        <v>1</v>
      </c>
      <c r="K286" s="114" t="str">
        <f ca="1">IF($A286&lt;&gt;"",IF(AND(K285="PB",I286&gt;=$W$2),"Bet",IF(K285&lt;&gt;"",K285,IF(AND(I286=0,MAX(I$5:$I285)&gt;=$W$1),"PB",""))),"")</f>
        <v/>
      </c>
      <c r="L286" s="114" t="str">
        <f ca="1">IF($A286&lt;&gt;"",IF(AND(L285="PB",J286&gt;=$W$2),"Bet",IF(L285&lt;&gt;"",L285,IF(AND(J286=0,MAX(J$5:$J285)&gt;=$W$1),"PB",""))),"")</f>
        <v/>
      </c>
      <c r="M286" s="41">
        <f t="shared" ca="1" si="185"/>
        <v>1</v>
      </c>
      <c r="N286" s="34">
        <f t="shared" ca="1" si="201"/>
        <v>1</v>
      </c>
      <c r="O286" s="43" t="str">
        <f t="shared" ca="1" si="186"/>
        <v/>
      </c>
      <c r="P286" s="43" t="str">
        <f t="shared" ca="1" si="187"/>
        <v/>
      </c>
      <c r="Q286" s="21">
        <f t="shared" ca="1" si="188"/>
        <v>0</v>
      </c>
      <c r="R286" s="66">
        <f t="shared" ca="1" si="189"/>
        <v>0</v>
      </c>
      <c r="S286" s="33" t="str">
        <f t="shared" ca="1" si="170"/>
        <v>E</v>
      </c>
      <c r="T286" s="21">
        <f ca="1">COUNTIF($S$5:$S286,T$4)</f>
        <v>155</v>
      </c>
      <c r="U286" s="21">
        <f ca="1">COUNTIF($S$5:$S286,U$4)</f>
        <v>127</v>
      </c>
      <c r="V286" s="112">
        <f t="shared" ca="1" si="181"/>
        <v>0</v>
      </c>
      <c r="W286" s="112">
        <f t="shared" ca="1" si="182"/>
        <v>3</v>
      </c>
      <c r="X286" s="114" t="str">
        <f ca="1">IF($A286&lt;&gt;"",IF(AND(X285="PB",V286&gt;=$W$2),"Bet",IF(X285&lt;&gt;"",X285,IF(AND(V286=0,MAX($V$5:V285)&gt;=$W$1),"PB",""))),"")</f>
        <v/>
      </c>
      <c r="Y286" s="114" t="str">
        <f ca="1">IF($A286&lt;&gt;"",IF(AND(Y285="PB",W286&gt;=$W$2),"Bet",IF(Y285&lt;&gt;"",Y285,IF(AND(W286=0,MAX($W$5:W285)&gt;=$W$1),"PB",""))),"")</f>
        <v/>
      </c>
      <c r="Z286" s="41">
        <f t="shared" ca="1" si="190"/>
        <v>1</v>
      </c>
      <c r="AA286" s="34">
        <f t="shared" ca="1" si="202"/>
        <v>1</v>
      </c>
      <c r="AB286" s="43" t="str">
        <f t="shared" ca="1" si="191"/>
        <v/>
      </c>
      <c r="AC286" s="43" t="str">
        <f t="shared" ca="1" si="192"/>
        <v/>
      </c>
      <c r="AD286" s="21">
        <f t="shared" ca="1" si="193"/>
        <v>0</v>
      </c>
      <c r="AE286" s="66">
        <f t="shared" ca="1" si="194"/>
        <v>0</v>
      </c>
      <c r="AF286" s="33" t="str">
        <f t="shared" ca="1" si="171"/>
        <v>H</v>
      </c>
      <c r="AG286" s="21">
        <f ca="1">COUNTIF($AF$5:$AF286,AG$4)</f>
        <v>136</v>
      </c>
      <c r="AH286" s="21">
        <f ca="1">COUNTIF($AF$5:$AF286,AH$4)</f>
        <v>146</v>
      </c>
      <c r="AI286" s="112">
        <f t="shared" ca="1" si="183"/>
        <v>0</v>
      </c>
      <c r="AJ286" s="112">
        <f t="shared" ca="1" si="184"/>
        <v>1</v>
      </c>
      <c r="AK286" s="114" t="str">
        <f ca="1">IF($A286&lt;&gt;"",IF(AND(AK285="PB",AI286&gt;=$W$2),"Bet",IF(AK285&lt;&gt;"",AK285,IF(AND(AI286=0,MAX($AI$5:AI285)&gt;=$W$1),"PB",""))),"")</f>
        <v/>
      </c>
      <c r="AL286" s="114" t="str">
        <f ca="1">IF($A286&lt;&gt;"",IF(AND(AL285="PB",AJ286&gt;=$W$2),"Bet",IF(AL285&lt;&gt;"",AL285,IF(AND(AJ286=0,MAX($AJ$5:AJ285)&gt;=$W$1),"PB",""))),"")</f>
        <v/>
      </c>
      <c r="AM286" s="41">
        <f t="shared" ca="1" si="195"/>
        <v>1</v>
      </c>
      <c r="AN286" s="34">
        <f t="shared" ca="1" si="203"/>
        <v>1</v>
      </c>
      <c r="AO286" s="43" t="str">
        <f t="shared" ca="1" si="196"/>
        <v/>
      </c>
      <c r="AP286" s="43" t="str">
        <f t="shared" ca="1" si="197"/>
        <v/>
      </c>
      <c r="AQ286" s="21">
        <f t="shared" ca="1" si="198"/>
        <v>0</v>
      </c>
      <c r="AR286" s="66">
        <f t="shared" ca="1" si="199"/>
        <v>0</v>
      </c>
      <c r="AS286" s="89">
        <f t="shared" ca="1" si="172"/>
        <v>0</v>
      </c>
      <c r="AT286" s="34">
        <f t="shared" ca="1" si="200"/>
        <v>1</v>
      </c>
      <c r="AU286" s="24">
        <f t="shared" ca="1" si="174"/>
        <v>0</v>
      </c>
      <c r="AV286" s="17">
        <f t="shared" ca="1" si="175"/>
        <v>0</v>
      </c>
      <c r="AW286" s="44">
        <f t="shared" ca="1" si="176"/>
        <v>0</v>
      </c>
      <c r="AX286" s="15">
        <f t="shared" ca="1" si="177"/>
        <v>0</v>
      </c>
      <c r="AY286" s="44">
        <f t="shared" ca="1" si="167"/>
        <v>0</v>
      </c>
      <c r="AZ286" s="40"/>
      <c r="BA286" s="40"/>
      <c r="BB286" s="40"/>
      <c r="BC286" s="40"/>
      <c r="BD286" s="40"/>
      <c r="BE286" s="40"/>
      <c r="BF286" s="40"/>
      <c r="BG286" s="40"/>
      <c r="BH286" s="40"/>
      <c r="BI286" s="40"/>
      <c r="BJ286" s="40"/>
      <c r="BK286" s="40"/>
      <c r="BL286" s="40"/>
      <c r="BM286" s="40"/>
      <c r="BN286" s="40"/>
      <c r="BO286" s="40"/>
      <c r="BP286" s="40"/>
      <c r="BQ286" s="40"/>
      <c r="BR286" s="40"/>
      <c r="BS286" s="40"/>
      <c r="BT286" s="40"/>
      <c r="BU286" s="40"/>
      <c r="BV286" s="40"/>
      <c r="BW286" s="40"/>
      <c r="BX286" s="40"/>
      <c r="BY286" s="40"/>
      <c r="BZ286" s="40"/>
      <c r="CA286" s="40"/>
      <c r="CB286" s="40"/>
      <c r="CC286" s="40"/>
      <c r="CD286" s="40"/>
      <c r="CE286" s="40"/>
      <c r="CF286" s="40"/>
      <c r="CG286" s="40"/>
      <c r="CH286" s="40"/>
      <c r="CI286" s="40"/>
      <c r="CJ286" s="40"/>
      <c r="CK286" s="40"/>
      <c r="CL286" s="40"/>
      <c r="CM286" s="40"/>
      <c r="CN286" s="40"/>
      <c r="CO286" s="40"/>
      <c r="CP286" s="40"/>
      <c r="CQ286" s="40"/>
      <c r="CR286" s="40"/>
      <c r="CS286" s="40"/>
      <c r="CT286" s="40"/>
      <c r="CU286" s="40"/>
      <c r="CV286" s="40"/>
      <c r="CW286" s="40"/>
      <c r="CX286" s="40"/>
      <c r="CY286" s="40"/>
      <c r="CZ286" s="40"/>
      <c r="DA286" s="40"/>
      <c r="DB286" s="40"/>
      <c r="DC286" s="40"/>
      <c r="DD286" s="40"/>
      <c r="DE286" s="40"/>
      <c r="DF286" s="40"/>
      <c r="DG286" s="40"/>
      <c r="DH286" s="40"/>
      <c r="DI286" s="40"/>
      <c r="DJ286" s="40"/>
      <c r="DK286" s="40"/>
      <c r="DL286" s="40"/>
      <c r="DM286" s="40"/>
      <c r="DN286" s="40"/>
      <c r="DO286" s="40"/>
      <c r="DP286" s="40"/>
      <c r="DQ286" s="40"/>
      <c r="DR286" s="40"/>
      <c r="DS286" s="40"/>
      <c r="DT286" s="40"/>
      <c r="DU286" s="40"/>
      <c r="DV286" s="50" t="e">
        <f>IF(#REF!&lt;&gt;"",#REF!&amp;",","")</f>
        <v>#REF!</v>
      </c>
      <c r="DW286" s="50" t="e">
        <f>IF(#REF!&lt;&gt;"",#REF!&amp;",","")</f>
        <v>#REF!</v>
      </c>
      <c r="DX286" s="50" t="e">
        <f>IF(#REF!&lt;&gt;"",#REF!&amp;",","")</f>
        <v>#REF!</v>
      </c>
      <c r="DY286" s="50" t="e">
        <f>IF(#REF!="","",CONCATENATE(#REF!,","))</f>
        <v>#REF!</v>
      </c>
      <c r="DZ286" s="50" t="e">
        <f>IF(#REF!="","",CONCATENATE(#REF!,","))</f>
        <v>#REF!</v>
      </c>
      <c r="EA286" s="50" t="e">
        <f>IF(#REF!="","",CONCATENATE(#REF!,","))</f>
        <v>#REF!</v>
      </c>
      <c r="EB286" s="52" t="e">
        <f>IF(#REF!&lt;&gt;"",#REF!&amp;",","")</f>
        <v>#REF!</v>
      </c>
      <c r="EC286" s="52" t="e">
        <f>IF(#REF!&lt;&gt;"",#REF!&amp;",","")</f>
        <v>#REF!</v>
      </c>
      <c r="ED286" s="52" t="e">
        <f>IF(#REF!&lt;&gt;"",#REF!&amp;",","")</f>
        <v>#REF!</v>
      </c>
      <c r="EE286" s="52" t="e">
        <f>IF(#REF!="","",CONCATENATE(#REF!,","))</f>
        <v>#REF!</v>
      </c>
      <c r="EF286" s="52" t="e">
        <f>IF(#REF!="","",CONCATENATE(#REF!,","))</f>
        <v>#REF!</v>
      </c>
      <c r="EG286" s="52" t="e">
        <f>IF(#REF!="","",CONCATENATE(#REF!,","))</f>
        <v>#REF!</v>
      </c>
      <c r="EK286" s="36"/>
      <c r="EW286" s="88">
        <f t="shared" ca="1" si="178"/>
        <v>2</v>
      </c>
    </row>
    <row r="287" spans="1:153" ht="15">
      <c r="A287" s="88">
        <f t="shared" ca="1" si="173"/>
        <v>28</v>
      </c>
      <c r="B287" s="21" t="str">
        <f t="shared" ca="1" si="168"/>
        <v>DB</v>
      </c>
      <c r="C287" s="7" t="str">
        <f t="shared" ca="1" si="164"/>
        <v/>
      </c>
      <c r="D287" s="34">
        <f t="shared" ca="1" si="165"/>
        <v>0</v>
      </c>
      <c r="E287" s="7" t="str">
        <f t="shared" si="166"/>
        <v/>
      </c>
      <c r="F287" s="33" t="str">
        <f t="shared" ca="1" si="169"/>
        <v>B</v>
      </c>
      <c r="G287" s="21">
        <f ca="1">COUNTIF($F$5:$F287,G$4)</f>
        <v>137</v>
      </c>
      <c r="H287" s="21">
        <f ca="1">COUNTIF($F$5:$F287,H$4)</f>
        <v>146</v>
      </c>
      <c r="I287" s="112">
        <f t="shared" ca="1" si="179"/>
        <v>1</v>
      </c>
      <c r="J287" s="112">
        <f t="shared" ca="1" si="180"/>
        <v>0</v>
      </c>
      <c r="K287" s="114" t="str">
        <f ca="1">IF($A287&lt;&gt;"",IF(AND(K286="PB",I287&gt;=$W$2),"Bet",IF(K286&lt;&gt;"",K286,IF(AND(I287=0,MAX(I$5:$I286)&gt;=$W$1),"PB",""))),"")</f>
        <v/>
      </c>
      <c r="L287" s="114" t="str">
        <f ca="1">IF($A287&lt;&gt;"",IF(AND(L286="PB",J287&gt;=$W$2),"Bet",IF(L286&lt;&gt;"",L286,IF(AND(J287=0,MAX(J$5:$J286)&gt;=$W$1),"PB",""))),"")</f>
        <v/>
      </c>
      <c r="M287" s="41">
        <f t="shared" ca="1" si="185"/>
        <v>1</v>
      </c>
      <c r="N287" s="34">
        <f t="shared" ca="1" si="201"/>
        <v>1</v>
      </c>
      <c r="O287" s="43" t="str">
        <f t="shared" ca="1" si="186"/>
        <v/>
      </c>
      <c r="P287" s="43" t="str">
        <f t="shared" ca="1" si="187"/>
        <v/>
      </c>
      <c r="Q287" s="21">
        <f t="shared" ca="1" si="188"/>
        <v>0</v>
      </c>
      <c r="R287" s="66">
        <f t="shared" ca="1" si="189"/>
        <v>0</v>
      </c>
      <c r="S287" s="33" t="str">
        <f t="shared" ca="1" si="170"/>
        <v>E</v>
      </c>
      <c r="T287" s="21">
        <f ca="1">COUNTIF($S$5:$S287,T$4)</f>
        <v>156</v>
      </c>
      <c r="U287" s="21">
        <f ca="1">COUNTIF($S$5:$S287,U$4)</f>
        <v>127</v>
      </c>
      <c r="V287" s="112">
        <f t="shared" ca="1" si="181"/>
        <v>0</v>
      </c>
      <c r="W287" s="112">
        <f t="shared" ca="1" si="182"/>
        <v>4</v>
      </c>
      <c r="X287" s="114" t="str">
        <f ca="1">IF($A287&lt;&gt;"",IF(AND(X286="PB",V287&gt;=$W$2),"Bet",IF(X286&lt;&gt;"",X286,IF(AND(V287=0,MAX($V$5:V286)&gt;=$W$1),"PB",""))),"")</f>
        <v/>
      </c>
      <c r="Y287" s="114" t="str">
        <f ca="1">IF($A287&lt;&gt;"",IF(AND(Y286="PB",W287&gt;=$W$2),"Bet",IF(Y286&lt;&gt;"",Y286,IF(AND(W287=0,MAX($W$5:W286)&gt;=$W$1),"PB",""))),"")</f>
        <v/>
      </c>
      <c r="Z287" s="41">
        <f t="shared" ca="1" si="190"/>
        <v>1</v>
      </c>
      <c r="AA287" s="34">
        <f t="shared" ca="1" si="202"/>
        <v>1</v>
      </c>
      <c r="AB287" s="43" t="str">
        <f t="shared" ca="1" si="191"/>
        <v/>
      </c>
      <c r="AC287" s="43" t="str">
        <f t="shared" ca="1" si="192"/>
        <v/>
      </c>
      <c r="AD287" s="21">
        <f t="shared" ca="1" si="193"/>
        <v>0</v>
      </c>
      <c r="AE287" s="66">
        <f t="shared" ca="1" si="194"/>
        <v>0</v>
      </c>
      <c r="AF287" s="33" t="str">
        <f t="shared" ca="1" si="171"/>
        <v>H</v>
      </c>
      <c r="AG287" s="21">
        <f ca="1">COUNTIF($AF$5:$AF287,AG$4)</f>
        <v>137</v>
      </c>
      <c r="AH287" s="21">
        <f ca="1">COUNTIF($AF$5:$AF287,AH$4)</f>
        <v>146</v>
      </c>
      <c r="AI287" s="112">
        <f t="shared" ca="1" si="183"/>
        <v>0</v>
      </c>
      <c r="AJ287" s="112">
        <f t="shared" ca="1" si="184"/>
        <v>2</v>
      </c>
      <c r="AK287" s="114" t="str">
        <f ca="1">IF($A287&lt;&gt;"",IF(AND(AK286="PB",AI287&gt;=$W$2),"Bet",IF(AK286&lt;&gt;"",AK286,IF(AND(AI287=0,MAX($AI$5:AI286)&gt;=$W$1),"PB",""))),"")</f>
        <v/>
      </c>
      <c r="AL287" s="114" t="str">
        <f ca="1">IF($A287&lt;&gt;"",IF(AND(AL286="PB",AJ287&gt;=$W$2),"Bet",IF(AL286&lt;&gt;"",AL286,IF(AND(AJ287=0,MAX($AJ$5:AJ286)&gt;=$W$1),"PB",""))),"")</f>
        <v/>
      </c>
      <c r="AM287" s="41">
        <f t="shared" ca="1" si="195"/>
        <v>1</v>
      </c>
      <c r="AN287" s="34">
        <f t="shared" ca="1" si="203"/>
        <v>1</v>
      </c>
      <c r="AO287" s="43" t="str">
        <f t="shared" ca="1" si="196"/>
        <v/>
      </c>
      <c r="AP287" s="43" t="str">
        <f t="shared" ca="1" si="197"/>
        <v/>
      </c>
      <c r="AQ287" s="21">
        <f t="shared" ca="1" si="198"/>
        <v>0</v>
      </c>
      <c r="AR287" s="66">
        <f t="shared" ca="1" si="199"/>
        <v>0</v>
      </c>
      <c r="AS287" s="89">
        <f t="shared" ca="1" si="172"/>
        <v>0</v>
      </c>
      <c r="AT287" s="34">
        <f t="shared" ca="1" si="200"/>
        <v>1</v>
      </c>
      <c r="AU287" s="24">
        <f t="shared" ca="1" si="174"/>
        <v>0</v>
      </c>
      <c r="AV287" s="17">
        <f t="shared" ca="1" si="175"/>
        <v>0</v>
      </c>
      <c r="AW287" s="44">
        <f t="shared" ca="1" si="176"/>
        <v>0</v>
      </c>
      <c r="AX287" s="15">
        <f t="shared" ca="1" si="177"/>
        <v>0</v>
      </c>
      <c r="AY287" s="44">
        <f t="shared" ca="1" si="167"/>
        <v>0</v>
      </c>
      <c r="AZ287" s="40"/>
      <c r="BA287" s="40"/>
      <c r="BB287" s="40"/>
      <c r="BC287" s="40"/>
      <c r="BD287" s="40"/>
      <c r="BE287" s="40"/>
      <c r="BF287" s="40"/>
      <c r="BG287" s="40"/>
      <c r="BH287" s="40"/>
      <c r="BI287" s="40"/>
      <c r="BJ287" s="40"/>
      <c r="BK287" s="40"/>
      <c r="BL287" s="40"/>
      <c r="BM287" s="40"/>
      <c r="BN287" s="40"/>
      <c r="BO287" s="40"/>
      <c r="BP287" s="40"/>
      <c r="BQ287" s="40"/>
      <c r="BR287" s="40"/>
      <c r="BS287" s="40"/>
      <c r="BT287" s="40"/>
      <c r="BU287" s="40"/>
      <c r="BV287" s="40"/>
      <c r="BW287" s="40"/>
      <c r="BX287" s="40"/>
      <c r="BY287" s="40"/>
      <c r="BZ287" s="40"/>
      <c r="CA287" s="40"/>
      <c r="CB287" s="40"/>
      <c r="CC287" s="40"/>
      <c r="CD287" s="40"/>
      <c r="CE287" s="40"/>
      <c r="CF287" s="40"/>
      <c r="CG287" s="40"/>
      <c r="CH287" s="40"/>
      <c r="CI287" s="40"/>
      <c r="CJ287" s="40"/>
      <c r="CK287" s="40"/>
      <c r="CL287" s="40"/>
      <c r="CM287" s="40"/>
      <c r="CN287" s="40"/>
      <c r="CO287" s="40"/>
      <c r="CP287" s="40"/>
      <c r="CQ287" s="40"/>
      <c r="CR287" s="40"/>
      <c r="CS287" s="40"/>
      <c r="CT287" s="40"/>
      <c r="CU287" s="40"/>
      <c r="CV287" s="40"/>
      <c r="CW287" s="40"/>
      <c r="CX287" s="40"/>
      <c r="CY287" s="40"/>
      <c r="CZ287" s="40"/>
      <c r="DA287" s="40"/>
      <c r="DB287" s="40"/>
      <c r="DC287" s="40"/>
      <c r="DD287" s="40"/>
      <c r="DE287" s="40"/>
      <c r="DF287" s="40"/>
      <c r="DG287" s="40"/>
      <c r="DH287" s="40"/>
      <c r="DI287" s="40"/>
      <c r="DJ287" s="40"/>
      <c r="DK287" s="40"/>
      <c r="DL287" s="40"/>
      <c r="DM287" s="40"/>
      <c r="DN287" s="40"/>
      <c r="DO287" s="40"/>
      <c r="DP287" s="40"/>
      <c r="DQ287" s="40"/>
      <c r="DR287" s="40"/>
      <c r="DS287" s="40"/>
      <c r="DT287" s="40"/>
      <c r="DU287" s="40"/>
      <c r="DV287" s="50" t="e">
        <f>IF(#REF!&lt;&gt;"",#REF!&amp;",","")</f>
        <v>#REF!</v>
      </c>
      <c r="DW287" s="50" t="e">
        <f>IF(#REF!&lt;&gt;"",#REF!&amp;",","")</f>
        <v>#REF!</v>
      </c>
      <c r="DX287" s="50" t="e">
        <f>IF(#REF!&lt;&gt;"",#REF!&amp;",","")</f>
        <v>#REF!</v>
      </c>
      <c r="DY287" s="50" t="e">
        <f>IF(#REF!="","",CONCATENATE(#REF!,","))</f>
        <v>#REF!</v>
      </c>
      <c r="DZ287" s="50" t="e">
        <f>IF(#REF!="","",CONCATENATE(#REF!,","))</f>
        <v>#REF!</v>
      </c>
      <c r="EA287" s="50" t="e">
        <f>IF(#REF!="","",CONCATENATE(#REF!,","))</f>
        <v>#REF!</v>
      </c>
      <c r="EB287" s="52" t="e">
        <f>IF(#REF!&lt;&gt;"",#REF!&amp;",","")</f>
        <v>#REF!</v>
      </c>
      <c r="EC287" s="52" t="e">
        <f>IF(#REF!&lt;&gt;"",#REF!&amp;",","")</f>
        <v>#REF!</v>
      </c>
      <c r="ED287" s="52" t="e">
        <f>IF(#REF!&lt;&gt;"",#REF!&amp;",","")</f>
        <v>#REF!</v>
      </c>
      <c r="EE287" s="52" t="e">
        <f>IF(#REF!="","",CONCATENATE(#REF!,","))</f>
        <v>#REF!</v>
      </c>
      <c r="EF287" s="52" t="e">
        <f>IF(#REF!="","",CONCATENATE(#REF!,","))</f>
        <v>#REF!</v>
      </c>
      <c r="EG287" s="52" t="e">
        <f>IF(#REF!="","",CONCATENATE(#REF!,","))</f>
        <v>#REF!</v>
      </c>
      <c r="EK287" s="36"/>
      <c r="EW287" s="88">
        <f t="shared" ca="1" si="178"/>
        <v>6</v>
      </c>
    </row>
    <row r="288" spans="1:153" ht="15">
      <c r="A288" s="88">
        <f t="shared" ca="1" si="173"/>
        <v>9</v>
      </c>
      <c r="B288" s="21" t="str">
        <f t="shared" ca="1" si="168"/>
        <v>DB</v>
      </c>
      <c r="C288" s="7" t="str">
        <f t="shared" ca="1" si="164"/>
        <v/>
      </c>
      <c r="D288" s="34">
        <f t="shared" ca="1" si="165"/>
        <v>0</v>
      </c>
      <c r="E288" s="7" t="str">
        <f t="shared" si="166"/>
        <v/>
      </c>
      <c r="F288" s="33" t="str">
        <f t="shared" ca="1" si="169"/>
        <v>R</v>
      </c>
      <c r="G288" s="21">
        <f ca="1">COUNTIF($F$5:$F288,G$4)</f>
        <v>138</v>
      </c>
      <c r="H288" s="21">
        <f ca="1">COUNTIF($F$5:$F288,H$4)</f>
        <v>146</v>
      </c>
      <c r="I288" s="112">
        <f t="shared" ca="1" si="179"/>
        <v>0</v>
      </c>
      <c r="J288" s="112">
        <f t="shared" ca="1" si="180"/>
        <v>1</v>
      </c>
      <c r="K288" s="114" t="str">
        <f ca="1">IF($A288&lt;&gt;"",IF(AND(K287="PB",I288&gt;=$W$2),"Bet",IF(K287&lt;&gt;"",K287,IF(AND(I288=0,MAX(I$5:$I287)&gt;=$W$1),"PB",""))),"")</f>
        <v/>
      </c>
      <c r="L288" s="114" t="str">
        <f ca="1">IF($A288&lt;&gt;"",IF(AND(L287="PB",J288&gt;=$W$2),"Bet",IF(L287&lt;&gt;"",L287,IF(AND(J288=0,MAX(J$5:$J287)&gt;=$W$1),"PB",""))),"")</f>
        <v/>
      </c>
      <c r="M288" s="41">
        <f t="shared" ca="1" si="185"/>
        <v>1</v>
      </c>
      <c r="N288" s="34">
        <f t="shared" ca="1" si="201"/>
        <v>1</v>
      </c>
      <c r="O288" s="43" t="str">
        <f t="shared" ca="1" si="186"/>
        <v/>
      </c>
      <c r="P288" s="43" t="str">
        <f t="shared" ca="1" si="187"/>
        <v/>
      </c>
      <c r="Q288" s="21">
        <f t="shared" ca="1" si="188"/>
        <v>0</v>
      </c>
      <c r="R288" s="66">
        <f t="shared" ca="1" si="189"/>
        <v>0</v>
      </c>
      <c r="S288" s="33" t="str">
        <f t="shared" ca="1" si="170"/>
        <v>O</v>
      </c>
      <c r="T288" s="21">
        <f ca="1">COUNTIF($S$5:$S288,T$4)</f>
        <v>156</v>
      </c>
      <c r="U288" s="21">
        <f ca="1">COUNTIF($S$5:$S288,U$4)</f>
        <v>128</v>
      </c>
      <c r="V288" s="112">
        <f t="shared" ca="1" si="181"/>
        <v>1</v>
      </c>
      <c r="W288" s="112">
        <f t="shared" ca="1" si="182"/>
        <v>0</v>
      </c>
      <c r="X288" s="114" t="str">
        <f ca="1">IF($A288&lt;&gt;"",IF(AND(X287="PB",V288&gt;=$W$2),"Bet",IF(X287&lt;&gt;"",X287,IF(AND(V288=0,MAX($V$5:V287)&gt;=$W$1),"PB",""))),"")</f>
        <v/>
      </c>
      <c r="Y288" s="114" t="str">
        <f ca="1">IF($A288&lt;&gt;"",IF(AND(Y287="PB",W288&gt;=$W$2),"Bet",IF(Y287&lt;&gt;"",Y287,IF(AND(W288=0,MAX($W$5:W287)&gt;=$W$1),"PB",""))),"")</f>
        <v/>
      </c>
      <c r="Z288" s="41">
        <f t="shared" ca="1" si="190"/>
        <v>1</v>
      </c>
      <c r="AA288" s="34">
        <f t="shared" ca="1" si="202"/>
        <v>1</v>
      </c>
      <c r="AB288" s="43" t="str">
        <f t="shared" ca="1" si="191"/>
        <v/>
      </c>
      <c r="AC288" s="43" t="str">
        <f t="shared" ca="1" si="192"/>
        <v/>
      </c>
      <c r="AD288" s="21">
        <f t="shared" ca="1" si="193"/>
        <v>0</v>
      </c>
      <c r="AE288" s="66">
        <f t="shared" ca="1" si="194"/>
        <v>0</v>
      </c>
      <c r="AF288" s="33" t="str">
        <f t="shared" ca="1" si="171"/>
        <v>L</v>
      </c>
      <c r="AG288" s="21">
        <f ca="1">COUNTIF($AF$5:$AF288,AG$4)</f>
        <v>137</v>
      </c>
      <c r="AH288" s="21">
        <f ca="1">COUNTIF($AF$5:$AF288,AH$4)</f>
        <v>147</v>
      </c>
      <c r="AI288" s="112">
        <f t="shared" ca="1" si="183"/>
        <v>1</v>
      </c>
      <c r="AJ288" s="112">
        <f t="shared" ca="1" si="184"/>
        <v>0</v>
      </c>
      <c r="AK288" s="114" t="str">
        <f ca="1">IF($A288&lt;&gt;"",IF(AND(AK287="PB",AI288&gt;=$W$2),"Bet",IF(AK287&lt;&gt;"",AK287,IF(AND(AI288=0,MAX($AI$5:AI287)&gt;=$W$1),"PB",""))),"")</f>
        <v/>
      </c>
      <c r="AL288" s="114" t="str">
        <f ca="1">IF($A288&lt;&gt;"",IF(AND(AL287="PB",AJ288&gt;=$W$2),"Bet",IF(AL287&lt;&gt;"",AL287,IF(AND(AJ288=0,MAX($AJ$5:AJ287)&gt;=$W$1),"PB",""))),"")</f>
        <v/>
      </c>
      <c r="AM288" s="41">
        <f t="shared" ca="1" si="195"/>
        <v>1</v>
      </c>
      <c r="AN288" s="34">
        <f t="shared" ca="1" si="203"/>
        <v>1</v>
      </c>
      <c r="AO288" s="43" t="str">
        <f t="shared" ca="1" si="196"/>
        <v/>
      </c>
      <c r="AP288" s="43" t="str">
        <f t="shared" ca="1" si="197"/>
        <v/>
      </c>
      <c r="AQ288" s="21">
        <f t="shared" ca="1" si="198"/>
        <v>0</v>
      </c>
      <c r="AR288" s="66">
        <f t="shared" ca="1" si="199"/>
        <v>0</v>
      </c>
      <c r="AS288" s="89">
        <f t="shared" ca="1" si="172"/>
        <v>0</v>
      </c>
      <c r="AT288" s="34">
        <f t="shared" ca="1" si="200"/>
        <v>1</v>
      </c>
      <c r="AU288" s="24">
        <f t="shared" ca="1" si="174"/>
        <v>0</v>
      </c>
      <c r="AV288" s="17">
        <f t="shared" ca="1" si="175"/>
        <v>0</v>
      </c>
      <c r="AW288" s="44">
        <f t="shared" ca="1" si="176"/>
        <v>0</v>
      </c>
      <c r="AX288" s="15">
        <f t="shared" ca="1" si="177"/>
        <v>0</v>
      </c>
      <c r="AY288" s="44">
        <f t="shared" ca="1" si="167"/>
        <v>0</v>
      </c>
      <c r="AZ288" s="40"/>
      <c r="BA288" s="40"/>
      <c r="BB288" s="40"/>
      <c r="BC288" s="40"/>
      <c r="BD288" s="40"/>
      <c r="BE288" s="40"/>
      <c r="BF288" s="40"/>
      <c r="BG288" s="40"/>
      <c r="BH288" s="40"/>
      <c r="BI288" s="40"/>
      <c r="BJ288" s="40"/>
      <c r="BK288" s="40"/>
      <c r="BL288" s="40"/>
      <c r="BM288" s="40"/>
      <c r="BN288" s="40"/>
      <c r="BO288" s="40"/>
      <c r="BP288" s="40"/>
      <c r="BQ288" s="40"/>
      <c r="BR288" s="40"/>
      <c r="BS288" s="40"/>
      <c r="BT288" s="40"/>
      <c r="BU288" s="40"/>
      <c r="BV288" s="40"/>
      <c r="BW288" s="40"/>
      <c r="BX288" s="40"/>
      <c r="BY288" s="40"/>
      <c r="BZ288" s="40"/>
      <c r="CA288" s="40"/>
      <c r="CB288" s="40"/>
      <c r="CC288" s="40"/>
      <c r="CD288" s="40"/>
      <c r="CE288" s="40"/>
      <c r="CF288" s="40"/>
      <c r="CG288" s="40"/>
      <c r="CH288" s="40"/>
      <c r="CI288" s="40"/>
      <c r="CJ288" s="40"/>
      <c r="CK288" s="40"/>
      <c r="CL288" s="40"/>
      <c r="CM288" s="40"/>
      <c r="CN288" s="40"/>
      <c r="CO288" s="40"/>
      <c r="CP288" s="40"/>
      <c r="CQ288" s="40"/>
      <c r="CR288" s="40"/>
      <c r="CS288" s="40"/>
      <c r="CT288" s="40"/>
      <c r="CU288" s="40"/>
      <c r="CV288" s="40"/>
      <c r="CW288" s="40"/>
      <c r="CX288" s="40"/>
      <c r="CY288" s="40"/>
      <c r="CZ288" s="40"/>
      <c r="DA288" s="40"/>
      <c r="DB288" s="40"/>
      <c r="DC288" s="40"/>
      <c r="DD288" s="40"/>
      <c r="DE288" s="40"/>
      <c r="DF288" s="40"/>
      <c r="DG288" s="40"/>
      <c r="DH288" s="40"/>
      <c r="DI288" s="40"/>
      <c r="DJ288" s="40"/>
      <c r="DK288" s="40"/>
      <c r="DL288" s="40"/>
      <c r="DM288" s="40"/>
      <c r="DN288" s="40"/>
      <c r="DO288" s="40"/>
      <c r="DP288" s="40"/>
      <c r="DQ288" s="40"/>
      <c r="DR288" s="40"/>
      <c r="DS288" s="40"/>
      <c r="DT288" s="40"/>
      <c r="DU288" s="40"/>
      <c r="DV288" s="50" t="e">
        <f>IF(#REF!&lt;&gt;"",#REF!&amp;",","")</f>
        <v>#REF!</v>
      </c>
      <c r="DW288" s="50" t="e">
        <f>IF(#REF!&lt;&gt;"",#REF!&amp;",","")</f>
        <v>#REF!</v>
      </c>
      <c r="DX288" s="50" t="e">
        <f>IF(#REF!&lt;&gt;"",#REF!&amp;",","")</f>
        <v>#REF!</v>
      </c>
      <c r="DY288" s="50" t="e">
        <f>IF(#REF!="","",CONCATENATE(#REF!,","))</f>
        <v>#REF!</v>
      </c>
      <c r="DZ288" s="50" t="e">
        <f>IF(#REF!="","",CONCATENATE(#REF!,","))</f>
        <v>#REF!</v>
      </c>
      <c r="EA288" s="50" t="e">
        <f>IF(#REF!="","",CONCATENATE(#REF!,","))</f>
        <v>#REF!</v>
      </c>
      <c r="EB288" s="52" t="e">
        <f>IF(#REF!&lt;&gt;"",#REF!&amp;",","")</f>
        <v>#REF!</v>
      </c>
      <c r="EC288" s="52" t="e">
        <f>IF(#REF!&lt;&gt;"",#REF!&amp;",","")</f>
        <v>#REF!</v>
      </c>
      <c r="ED288" s="52" t="e">
        <f>IF(#REF!&lt;&gt;"",#REF!&amp;",","")</f>
        <v>#REF!</v>
      </c>
      <c r="EE288" s="52" t="e">
        <f>IF(#REF!="","",CONCATENATE(#REF!,","))</f>
        <v>#REF!</v>
      </c>
      <c r="EF288" s="52" t="e">
        <f>IF(#REF!="","",CONCATENATE(#REF!,","))</f>
        <v>#REF!</v>
      </c>
      <c r="EG288" s="52" t="e">
        <f>IF(#REF!="","",CONCATENATE(#REF!,","))</f>
        <v>#REF!</v>
      </c>
      <c r="EK288" s="36"/>
      <c r="EW288" s="88">
        <f t="shared" ca="1" si="178"/>
        <v>25</v>
      </c>
    </row>
    <row r="289" spans="1:153" ht="15">
      <c r="A289" s="88">
        <f t="shared" ca="1" si="173"/>
        <v>11</v>
      </c>
      <c r="B289" s="21" t="str">
        <f t="shared" ca="1" si="168"/>
        <v>DB</v>
      </c>
      <c r="C289" s="7" t="str">
        <f t="shared" ca="1" si="164"/>
        <v/>
      </c>
      <c r="D289" s="34">
        <f t="shared" ca="1" si="165"/>
        <v>0</v>
      </c>
      <c r="E289" s="7" t="str">
        <f t="shared" si="166"/>
        <v/>
      </c>
      <c r="F289" s="33" t="str">
        <f t="shared" ca="1" si="169"/>
        <v>B</v>
      </c>
      <c r="G289" s="21">
        <f ca="1">COUNTIF($F$5:$F289,G$4)</f>
        <v>138</v>
      </c>
      <c r="H289" s="21">
        <f ca="1">COUNTIF($F$5:$F289,H$4)</f>
        <v>147</v>
      </c>
      <c r="I289" s="112">
        <f t="shared" ca="1" si="179"/>
        <v>1</v>
      </c>
      <c r="J289" s="112">
        <f t="shared" ca="1" si="180"/>
        <v>0</v>
      </c>
      <c r="K289" s="114" t="str">
        <f ca="1">IF($A289&lt;&gt;"",IF(AND(K288="PB",I289&gt;=$W$2),"Bet",IF(K288&lt;&gt;"",K288,IF(AND(I289=0,MAX(I$5:$I288)&gt;=$W$1),"PB",""))),"")</f>
        <v/>
      </c>
      <c r="L289" s="114" t="str">
        <f ca="1">IF($A289&lt;&gt;"",IF(AND(L288="PB",J289&gt;=$W$2),"Bet",IF(L288&lt;&gt;"",L288,IF(AND(J289=0,MAX(J$5:$J288)&gt;=$W$1),"PB",""))),"")</f>
        <v/>
      </c>
      <c r="M289" s="41">
        <f t="shared" ca="1" si="185"/>
        <v>1</v>
      </c>
      <c r="N289" s="34">
        <f t="shared" ca="1" si="201"/>
        <v>1</v>
      </c>
      <c r="O289" s="43" t="str">
        <f t="shared" ca="1" si="186"/>
        <v/>
      </c>
      <c r="P289" s="43" t="str">
        <f t="shared" ca="1" si="187"/>
        <v/>
      </c>
      <c r="Q289" s="21">
        <f t="shared" ca="1" si="188"/>
        <v>0</v>
      </c>
      <c r="R289" s="66">
        <f t="shared" ca="1" si="189"/>
        <v>0</v>
      </c>
      <c r="S289" s="33" t="str">
        <f t="shared" ca="1" si="170"/>
        <v>O</v>
      </c>
      <c r="T289" s="21">
        <f ca="1">COUNTIF($S$5:$S289,T$4)</f>
        <v>156</v>
      </c>
      <c r="U289" s="21">
        <f ca="1">COUNTIF($S$5:$S289,U$4)</f>
        <v>129</v>
      </c>
      <c r="V289" s="112">
        <f t="shared" ca="1" si="181"/>
        <v>2</v>
      </c>
      <c r="W289" s="112">
        <f t="shared" ca="1" si="182"/>
        <v>0</v>
      </c>
      <c r="X289" s="114" t="str">
        <f ca="1">IF($A289&lt;&gt;"",IF(AND(X288="PB",V289&gt;=$W$2),"Bet",IF(X288&lt;&gt;"",X288,IF(AND(V289=0,MAX($V$5:V288)&gt;=$W$1),"PB",""))),"")</f>
        <v/>
      </c>
      <c r="Y289" s="114" t="str">
        <f ca="1">IF($A289&lt;&gt;"",IF(AND(Y288="PB",W289&gt;=$W$2),"Bet",IF(Y288&lt;&gt;"",Y288,IF(AND(W289=0,MAX($W$5:W288)&gt;=$W$1),"PB",""))),"")</f>
        <v/>
      </c>
      <c r="Z289" s="41">
        <f t="shared" ca="1" si="190"/>
        <v>1</v>
      </c>
      <c r="AA289" s="34">
        <f t="shared" ca="1" si="202"/>
        <v>1</v>
      </c>
      <c r="AB289" s="43" t="str">
        <f t="shared" ca="1" si="191"/>
        <v/>
      </c>
      <c r="AC289" s="43" t="str">
        <f t="shared" ca="1" si="192"/>
        <v/>
      </c>
      <c r="AD289" s="21">
        <f t="shared" ca="1" si="193"/>
        <v>0</v>
      </c>
      <c r="AE289" s="66">
        <f t="shared" ca="1" si="194"/>
        <v>0</v>
      </c>
      <c r="AF289" s="33" t="str">
        <f t="shared" ca="1" si="171"/>
        <v>L</v>
      </c>
      <c r="AG289" s="21">
        <f ca="1">COUNTIF($AF$5:$AF289,AG$4)</f>
        <v>137</v>
      </c>
      <c r="AH289" s="21">
        <f ca="1">COUNTIF($AF$5:$AF289,AH$4)</f>
        <v>148</v>
      </c>
      <c r="AI289" s="112">
        <f t="shared" ca="1" si="183"/>
        <v>2</v>
      </c>
      <c r="AJ289" s="112">
        <f t="shared" ca="1" si="184"/>
        <v>0</v>
      </c>
      <c r="AK289" s="114" t="str">
        <f ca="1">IF($A289&lt;&gt;"",IF(AND(AK288="PB",AI289&gt;=$W$2),"Bet",IF(AK288&lt;&gt;"",AK288,IF(AND(AI289=0,MAX($AI$5:AI288)&gt;=$W$1),"PB",""))),"")</f>
        <v/>
      </c>
      <c r="AL289" s="114" t="str">
        <f ca="1">IF($A289&lt;&gt;"",IF(AND(AL288="PB",AJ289&gt;=$W$2),"Bet",IF(AL288&lt;&gt;"",AL288,IF(AND(AJ289=0,MAX($AJ$5:AJ288)&gt;=$W$1),"PB",""))),"")</f>
        <v/>
      </c>
      <c r="AM289" s="41">
        <f t="shared" ca="1" si="195"/>
        <v>1</v>
      </c>
      <c r="AN289" s="34">
        <f t="shared" ca="1" si="203"/>
        <v>1</v>
      </c>
      <c r="AO289" s="43" t="str">
        <f t="shared" ca="1" si="196"/>
        <v/>
      </c>
      <c r="AP289" s="43" t="str">
        <f t="shared" ca="1" si="197"/>
        <v/>
      </c>
      <c r="AQ289" s="21">
        <f t="shared" ca="1" si="198"/>
        <v>0</v>
      </c>
      <c r="AR289" s="66">
        <f t="shared" ca="1" si="199"/>
        <v>0</v>
      </c>
      <c r="AS289" s="89">
        <f t="shared" ca="1" si="172"/>
        <v>0</v>
      </c>
      <c r="AT289" s="34">
        <f t="shared" ca="1" si="200"/>
        <v>1</v>
      </c>
      <c r="AU289" s="24">
        <f t="shared" ca="1" si="174"/>
        <v>0</v>
      </c>
      <c r="AV289" s="17">
        <f t="shared" ca="1" si="175"/>
        <v>0</v>
      </c>
      <c r="AW289" s="44">
        <f t="shared" ca="1" si="176"/>
        <v>0</v>
      </c>
      <c r="AX289" s="15">
        <f t="shared" ca="1" si="177"/>
        <v>0</v>
      </c>
      <c r="AY289" s="44">
        <f t="shared" ca="1" si="167"/>
        <v>0</v>
      </c>
      <c r="AZ289" s="40"/>
      <c r="BA289" s="40"/>
      <c r="BB289" s="40"/>
      <c r="BC289" s="40"/>
      <c r="BD289" s="40"/>
      <c r="BE289" s="40"/>
      <c r="BF289" s="40"/>
      <c r="BG289" s="40"/>
      <c r="BH289" s="40"/>
      <c r="BI289" s="40"/>
      <c r="BJ289" s="40"/>
      <c r="BK289" s="40"/>
      <c r="BL289" s="40"/>
      <c r="BM289" s="40"/>
      <c r="BN289" s="40"/>
      <c r="BO289" s="40"/>
      <c r="BP289" s="40"/>
      <c r="BQ289" s="40"/>
      <c r="BR289" s="40"/>
      <c r="BS289" s="40"/>
      <c r="BT289" s="40"/>
      <c r="BU289" s="40"/>
      <c r="BV289" s="40"/>
      <c r="BW289" s="40"/>
      <c r="BX289" s="40"/>
      <c r="BY289" s="40"/>
      <c r="BZ289" s="40"/>
      <c r="CA289" s="40"/>
      <c r="CB289" s="40"/>
      <c r="CC289" s="40"/>
      <c r="CD289" s="40"/>
      <c r="CE289" s="40"/>
      <c r="CF289" s="40"/>
      <c r="CG289" s="40"/>
      <c r="CH289" s="40"/>
      <c r="CI289" s="40"/>
      <c r="CJ289" s="40"/>
      <c r="CK289" s="40"/>
      <c r="CL289" s="40"/>
      <c r="CM289" s="40"/>
      <c r="CN289" s="40"/>
      <c r="CO289" s="40"/>
      <c r="CP289" s="40"/>
      <c r="CQ289" s="40"/>
      <c r="CR289" s="40"/>
      <c r="CS289" s="40"/>
      <c r="CT289" s="40"/>
      <c r="CU289" s="40"/>
      <c r="CV289" s="40"/>
      <c r="CW289" s="40"/>
      <c r="CX289" s="40"/>
      <c r="CY289" s="40"/>
      <c r="CZ289" s="40"/>
      <c r="DA289" s="40"/>
      <c r="DB289" s="40"/>
      <c r="DC289" s="40"/>
      <c r="DD289" s="40"/>
      <c r="DE289" s="40"/>
      <c r="DF289" s="40"/>
      <c r="DG289" s="40"/>
      <c r="DH289" s="40"/>
      <c r="DI289" s="40"/>
      <c r="DJ289" s="40"/>
      <c r="DK289" s="40"/>
      <c r="DL289" s="40"/>
      <c r="DM289" s="40"/>
      <c r="DN289" s="40"/>
      <c r="DO289" s="40"/>
      <c r="DP289" s="40"/>
      <c r="DQ289" s="40"/>
      <c r="DR289" s="40"/>
      <c r="DS289" s="40"/>
      <c r="DT289" s="40"/>
      <c r="DU289" s="40"/>
      <c r="DV289" s="50" t="e">
        <f>IF(#REF!&lt;&gt;"",#REF!&amp;",","")</f>
        <v>#REF!</v>
      </c>
      <c r="DW289" s="50" t="e">
        <f>IF(#REF!&lt;&gt;"",#REF!&amp;",","")</f>
        <v>#REF!</v>
      </c>
      <c r="DX289" s="50" t="e">
        <f>IF(#REF!&lt;&gt;"",#REF!&amp;",","")</f>
        <v>#REF!</v>
      </c>
      <c r="DY289" s="50" t="e">
        <f>IF(#REF!="","",CONCATENATE(#REF!,","))</f>
        <v>#REF!</v>
      </c>
      <c r="DZ289" s="50" t="e">
        <f>IF(#REF!="","",CONCATENATE(#REF!,","))</f>
        <v>#REF!</v>
      </c>
      <c r="EA289" s="50" t="e">
        <f>IF(#REF!="","",CONCATENATE(#REF!,","))</f>
        <v>#REF!</v>
      </c>
      <c r="EB289" s="52" t="e">
        <f>IF(#REF!&lt;&gt;"",#REF!&amp;",","")</f>
        <v>#REF!</v>
      </c>
      <c r="EC289" s="52" t="e">
        <f>IF(#REF!&lt;&gt;"",#REF!&amp;",","")</f>
        <v>#REF!</v>
      </c>
      <c r="ED289" s="52" t="e">
        <f>IF(#REF!&lt;&gt;"",#REF!&amp;",","")</f>
        <v>#REF!</v>
      </c>
      <c r="EE289" s="52" t="e">
        <f>IF(#REF!="","",CONCATENATE(#REF!,","))</f>
        <v>#REF!</v>
      </c>
      <c r="EF289" s="52" t="e">
        <f>IF(#REF!="","",CONCATENATE(#REF!,","))</f>
        <v>#REF!</v>
      </c>
      <c r="EG289" s="52" t="e">
        <f>IF(#REF!="","",CONCATENATE(#REF!,","))</f>
        <v>#REF!</v>
      </c>
      <c r="EK289" s="36"/>
      <c r="EW289" s="88">
        <f t="shared" ca="1" si="178"/>
        <v>0</v>
      </c>
    </row>
    <row r="290" spans="1:153" ht="15">
      <c r="A290" s="88">
        <f t="shared" ca="1" si="173"/>
        <v>0</v>
      </c>
      <c r="B290" s="21" t="str">
        <f t="shared" ca="1" si="168"/>
        <v>DB</v>
      </c>
      <c r="C290" s="7" t="str">
        <f t="shared" ca="1" si="164"/>
        <v/>
      </c>
      <c r="D290" s="34">
        <f t="shared" ca="1" si="165"/>
        <v>0</v>
      </c>
      <c r="E290" s="7" t="str">
        <f t="shared" si="166"/>
        <v/>
      </c>
      <c r="F290" s="33" t="str">
        <f t="shared" ca="1" si="169"/>
        <v>R</v>
      </c>
      <c r="G290" s="21">
        <f ca="1">COUNTIF($F$5:$F290,G$4)</f>
        <v>139</v>
      </c>
      <c r="H290" s="21">
        <f ca="1">COUNTIF($F$5:$F290,H$4)</f>
        <v>147</v>
      </c>
      <c r="I290" s="112">
        <f t="shared" ca="1" si="179"/>
        <v>0</v>
      </c>
      <c r="J290" s="112">
        <f t="shared" ca="1" si="180"/>
        <v>0</v>
      </c>
      <c r="K290" s="114" t="str">
        <f ca="1">IF($A290&lt;&gt;"",IF(AND(K289="PB",I290&gt;=$W$2),"Bet",IF(K289&lt;&gt;"",K289,IF(AND(I290=0,MAX(I$5:$I289)&gt;=$W$1),"PB",""))),"")</f>
        <v/>
      </c>
      <c r="L290" s="114" t="str">
        <f ca="1">IF($A290&lt;&gt;"",IF(AND(L289="PB",J290&gt;=$W$2),"Bet",IF(L289&lt;&gt;"",L289,IF(AND(J290=0,MAX(J$5:$J289)&gt;=$W$1),"PB",""))),"")</f>
        <v/>
      </c>
      <c r="M290" s="41">
        <f t="shared" ca="1" si="185"/>
        <v>1</v>
      </c>
      <c r="N290" s="34">
        <f t="shared" ca="1" si="201"/>
        <v>1</v>
      </c>
      <c r="O290" s="43" t="str">
        <f t="shared" ca="1" si="186"/>
        <v/>
      </c>
      <c r="P290" s="43" t="str">
        <f t="shared" ca="1" si="187"/>
        <v/>
      </c>
      <c r="Q290" s="21">
        <f t="shared" ca="1" si="188"/>
        <v>0</v>
      </c>
      <c r="R290" s="66">
        <f t="shared" ca="1" si="189"/>
        <v>0</v>
      </c>
      <c r="S290" s="33" t="str">
        <f t="shared" ca="1" si="170"/>
        <v>E</v>
      </c>
      <c r="T290" s="21">
        <f ca="1">COUNTIF($S$5:$S290,T$4)</f>
        <v>157</v>
      </c>
      <c r="U290" s="21">
        <f ca="1">COUNTIF($S$5:$S290,U$4)</f>
        <v>129</v>
      </c>
      <c r="V290" s="112">
        <f t="shared" ca="1" si="181"/>
        <v>0</v>
      </c>
      <c r="W290" s="112">
        <f t="shared" ca="1" si="182"/>
        <v>0</v>
      </c>
      <c r="X290" s="114" t="str">
        <f ca="1">IF($A290&lt;&gt;"",IF(AND(X289="PB",V290&gt;=$W$2),"Bet",IF(X289&lt;&gt;"",X289,IF(AND(V290=0,MAX($V$5:V289)&gt;=$W$1),"PB",""))),"")</f>
        <v/>
      </c>
      <c r="Y290" s="114" t="str">
        <f ca="1">IF($A290&lt;&gt;"",IF(AND(Y289="PB",W290&gt;=$W$2),"Bet",IF(Y289&lt;&gt;"",Y289,IF(AND(W290=0,MAX($W$5:W289)&gt;=$W$1),"PB",""))),"")</f>
        <v/>
      </c>
      <c r="Z290" s="41">
        <f t="shared" ca="1" si="190"/>
        <v>1</v>
      </c>
      <c r="AA290" s="34">
        <f t="shared" ca="1" si="202"/>
        <v>1</v>
      </c>
      <c r="AB290" s="43" t="str">
        <f t="shared" ca="1" si="191"/>
        <v/>
      </c>
      <c r="AC290" s="43" t="str">
        <f t="shared" ca="1" si="192"/>
        <v/>
      </c>
      <c r="AD290" s="21">
        <f t="shared" ca="1" si="193"/>
        <v>0</v>
      </c>
      <c r="AE290" s="66">
        <f t="shared" ca="1" si="194"/>
        <v>0</v>
      </c>
      <c r="AF290" s="33" t="str">
        <f t="shared" ca="1" si="171"/>
        <v>L</v>
      </c>
      <c r="AG290" s="21">
        <f ca="1">COUNTIF($AF$5:$AF290,AG$4)</f>
        <v>137</v>
      </c>
      <c r="AH290" s="21">
        <f ca="1">COUNTIF($AF$5:$AF290,AH$4)</f>
        <v>149</v>
      </c>
      <c r="AI290" s="112">
        <f t="shared" ca="1" si="183"/>
        <v>0</v>
      </c>
      <c r="AJ290" s="112">
        <f t="shared" ca="1" si="184"/>
        <v>0</v>
      </c>
      <c r="AK290" s="114" t="str">
        <f ca="1">IF($A290&lt;&gt;"",IF(AND(AK289="PB",AI290&gt;=$W$2),"Bet",IF(AK289&lt;&gt;"",AK289,IF(AND(AI290=0,MAX($AI$5:AI289)&gt;=$W$1),"PB",""))),"")</f>
        <v/>
      </c>
      <c r="AL290" s="114" t="str">
        <f ca="1">IF($A290&lt;&gt;"",IF(AND(AL289="PB",AJ290&gt;=$W$2),"Bet",IF(AL289&lt;&gt;"",AL289,IF(AND(AJ290=0,MAX($AJ$5:AJ289)&gt;=$W$1),"PB",""))),"")</f>
        <v/>
      </c>
      <c r="AM290" s="41">
        <f t="shared" ca="1" si="195"/>
        <v>1</v>
      </c>
      <c r="AN290" s="34">
        <f t="shared" ca="1" si="203"/>
        <v>1</v>
      </c>
      <c r="AO290" s="43" t="str">
        <f t="shared" ca="1" si="196"/>
        <v/>
      </c>
      <c r="AP290" s="43" t="str">
        <f t="shared" ca="1" si="197"/>
        <v/>
      </c>
      <c r="AQ290" s="21">
        <f t="shared" ca="1" si="198"/>
        <v>0</v>
      </c>
      <c r="AR290" s="66">
        <f t="shared" ca="1" si="199"/>
        <v>0</v>
      </c>
      <c r="AS290" s="89">
        <f t="shared" ca="1" si="172"/>
        <v>0</v>
      </c>
      <c r="AT290" s="34">
        <f t="shared" ca="1" si="200"/>
        <v>1</v>
      </c>
      <c r="AU290" s="24">
        <f t="shared" ca="1" si="174"/>
        <v>0</v>
      </c>
      <c r="AV290" s="17">
        <f t="shared" ca="1" si="175"/>
        <v>0</v>
      </c>
      <c r="AW290" s="44">
        <f t="shared" ca="1" si="176"/>
        <v>0</v>
      </c>
      <c r="AX290" s="15">
        <f t="shared" ca="1" si="177"/>
        <v>0</v>
      </c>
      <c r="AY290" s="44">
        <f t="shared" ca="1" si="167"/>
        <v>0</v>
      </c>
      <c r="AZ290" s="40"/>
      <c r="BA290" s="40"/>
      <c r="BB290" s="40"/>
      <c r="BC290" s="40"/>
      <c r="BD290" s="40"/>
      <c r="BE290" s="40"/>
      <c r="BF290" s="40"/>
      <c r="BG290" s="40"/>
      <c r="BH290" s="40"/>
      <c r="BI290" s="40"/>
      <c r="BJ290" s="40"/>
      <c r="BK290" s="40"/>
      <c r="BL290" s="40"/>
      <c r="BM290" s="40"/>
      <c r="BN290" s="40"/>
      <c r="BO290" s="40"/>
      <c r="BP290" s="40"/>
      <c r="BQ290" s="40"/>
      <c r="BR290" s="40"/>
      <c r="BS290" s="40"/>
      <c r="BT290" s="40"/>
      <c r="BU290" s="40"/>
      <c r="BV290" s="40"/>
      <c r="BW290" s="40"/>
      <c r="BX290" s="40"/>
      <c r="BY290" s="40"/>
      <c r="BZ290" s="40"/>
      <c r="CA290" s="40"/>
      <c r="CB290" s="40"/>
      <c r="CC290" s="40"/>
      <c r="CD290" s="40"/>
      <c r="CE290" s="40"/>
      <c r="CF290" s="40"/>
      <c r="CG290" s="40"/>
      <c r="CH290" s="40"/>
      <c r="CI290" s="40"/>
      <c r="CJ290" s="40"/>
      <c r="CK290" s="40"/>
      <c r="CL290" s="40"/>
      <c r="CM290" s="40"/>
      <c r="CN290" s="40"/>
      <c r="CO290" s="40"/>
      <c r="CP290" s="40"/>
      <c r="CQ290" s="40"/>
      <c r="CR290" s="40"/>
      <c r="CS290" s="40"/>
      <c r="CT290" s="40"/>
      <c r="CU290" s="40"/>
      <c r="CV290" s="40"/>
      <c r="CW290" s="40"/>
      <c r="CX290" s="40"/>
      <c r="CY290" s="40"/>
      <c r="CZ290" s="40"/>
      <c r="DA290" s="40"/>
      <c r="DB290" s="40"/>
      <c r="DC290" s="40"/>
      <c r="DD290" s="40"/>
      <c r="DE290" s="40"/>
      <c r="DF290" s="40"/>
      <c r="DG290" s="40"/>
      <c r="DH290" s="40"/>
      <c r="DI290" s="40"/>
      <c r="DJ290" s="40"/>
      <c r="DK290" s="40"/>
      <c r="DL290" s="40"/>
      <c r="DM290" s="40"/>
      <c r="DN290" s="40"/>
      <c r="DO290" s="40"/>
      <c r="DP290" s="40"/>
      <c r="DQ290" s="40"/>
      <c r="DR290" s="40"/>
      <c r="DS290" s="40"/>
      <c r="DT290" s="40"/>
      <c r="DU290" s="40"/>
      <c r="DV290" s="50" t="e">
        <f>IF(#REF!&lt;&gt;"",#REF!&amp;",","")</f>
        <v>#REF!</v>
      </c>
      <c r="DW290" s="50" t="e">
        <f>IF(#REF!&lt;&gt;"",#REF!&amp;",","")</f>
        <v>#REF!</v>
      </c>
      <c r="DX290" s="50" t="e">
        <f>IF(#REF!&lt;&gt;"",#REF!&amp;",","")</f>
        <v>#REF!</v>
      </c>
      <c r="DY290" s="50" t="e">
        <f>IF(#REF!="","",CONCATENATE(#REF!,","))</f>
        <v>#REF!</v>
      </c>
      <c r="DZ290" s="50" t="e">
        <f>IF(#REF!="","",CONCATENATE(#REF!,","))</f>
        <v>#REF!</v>
      </c>
      <c r="EA290" s="50" t="e">
        <f>IF(#REF!="","",CONCATENATE(#REF!,","))</f>
        <v>#REF!</v>
      </c>
      <c r="EB290" s="52" t="e">
        <f>IF(#REF!&lt;&gt;"",#REF!&amp;",","")</f>
        <v>#REF!</v>
      </c>
      <c r="EC290" s="52" t="e">
        <f>IF(#REF!&lt;&gt;"",#REF!&amp;",","")</f>
        <v>#REF!</v>
      </c>
      <c r="ED290" s="52" t="e">
        <f>IF(#REF!&lt;&gt;"",#REF!&amp;",","")</f>
        <v>#REF!</v>
      </c>
      <c r="EE290" s="52" t="e">
        <f>IF(#REF!="","",CONCATENATE(#REF!,","))</f>
        <v>#REF!</v>
      </c>
      <c r="EF290" s="52" t="e">
        <f>IF(#REF!="","",CONCATENATE(#REF!,","))</f>
        <v>#REF!</v>
      </c>
      <c r="EG290" s="52" t="e">
        <f>IF(#REF!="","",CONCATENATE(#REF!,","))</f>
        <v>#REF!</v>
      </c>
      <c r="EK290" s="36"/>
      <c r="EW290" s="88">
        <f t="shared" ca="1" si="178"/>
        <v>34</v>
      </c>
    </row>
    <row r="291" spans="1:153" ht="15">
      <c r="A291" s="88">
        <f t="shared" ca="1" si="173"/>
        <v>29</v>
      </c>
      <c r="B291" s="21" t="str">
        <f t="shared" ca="1" si="168"/>
        <v>DB</v>
      </c>
      <c r="C291" s="7" t="str">
        <f t="shared" ca="1" si="164"/>
        <v/>
      </c>
      <c r="D291" s="34">
        <f t="shared" ca="1" si="165"/>
        <v>0</v>
      </c>
      <c r="E291" s="7" t="str">
        <f t="shared" si="166"/>
        <v/>
      </c>
      <c r="F291" s="33" t="str">
        <f t="shared" ca="1" si="169"/>
        <v>B</v>
      </c>
      <c r="G291" s="21">
        <f ca="1">COUNTIF($F$5:$F291,G$4)</f>
        <v>139</v>
      </c>
      <c r="H291" s="21">
        <f ca="1">COUNTIF($F$5:$F291,H$4)</f>
        <v>148</v>
      </c>
      <c r="I291" s="112">
        <f t="shared" ca="1" si="179"/>
        <v>1</v>
      </c>
      <c r="J291" s="112">
        <f t="shared" ca="1" si="180"/>
        <v>0</v>
      </c>
      <c r="K291" s="114" t="str">
        <f ca="1">IF($A291&lt;&gt;"",IF(AND(K290="PB",I291&gt;=$W$2),"Bet",IF(K290&lt;&gt;"",K290,IF(AND(I291=0,MAX(I$5:$I290)&gt;=$W$1),"PB",""))),"")</f>
        <v/>
      </c>
      <c r="L291" s="114" t="str">
        <f ca="1">IF($A291&lt;&gt;"",IF(AND(L290="PB",J291&gt;=$W$2),"Bet",IF(L290&lt;&gt;"",L290,IF(AND(J291=0,MAX(J$5:$J290)&gt;=$W$1),"PB",""))),"")</f>
        <v/>
      </c>
      <c r="M291" s="41">
        <f t="shared" ca="1" si="185"/>
        <v>1</v>
      </c>
      <c r="N291" s="34">
        <f t="shared" ca="1" si="201"/>
        <v>1</v>
      </c>
      <c r="O291" s="43" t="str">
        <f t="shared" ca="1" si="186"/>
        <v/>
      </c>
      <c r="P291" s="43" t="str">
        <f t="shared" ca="1" si="187"/>
        <v/>
      </c>
      <c r="Q291" s="21">
        <f t="shared" ca="1" si="188"/>
        <v>0</v>
      </c>
      <c r="R291" s="66">
        <f t="shared" ca="1" si="189"/>
        <v>0</v>
      </c>
      <c r="S291" s="33" t="str">
        <f t="shared" ca="1" si="170"/>
        <v>O</v>
      </c>
      <c r="T291" s="21">
        <f ca="1">COUNTIF($S$5:$S291,T$4)</f>
        <v>157</v>
      </c>
      <c r="U291" s="21">
        <f ca="1">COUNTIF($S$5:$S291,U$4)</f>
        <v>130</v>
      </c>
      <c r="V291" s="112">
        <f t="shared" ca="1" si="181"/>
        <v>1</v>
      </c>
      <c r="W291" s="112">
        <f t="shared" ca="1" si="182"/>
        <v>0</v>
      </c>
      <c r="X291" s="114" t="str">
        <f ca="1">IF($A291&lt;&gt;"",IF(AND(X290="PB",V291&gt;=$W$2),"Bet",IF(X290&lt;&gt;"",X290,IF(AND(V291=0,MAX($V$5:V290)&gt;=$W$1),"PB",""))),"")</f>
        <v/>
      </c>
      <c r="Y291" s="114" t="str">
        <f ca="1">IF($A291&lt;&gt;"",IF(AND(Y290="PB",W291&gt;=$W$2),"Bet",IF(Y290&lt;&gt;"",Y290,IF(AND(W291=0,MAX($W$5:W290)&gt;=$W$1),"PB",""))),"")</f>
        <v/>
      </c>
      <c r="Z291" s="41">
        <f t="shared" ca="1" si="190"/>
        <v>1</v>
      </c>
      <c r="AA291" s="34">
        <f t="shared" ca="1" si="202"/>
        <v>1</v>
      </c>
      <c r="AB291" s="43" t="str">
        <f t="shared" ca="1" si="191"/>
        <v/>
      </c>
      <c r="AC291" s="43" t="str">
        <f t="shared" ca="1" si="192"/>
        <v/>
      </c>
      <c r="AD291" s="21">
        <f t="shared" ca="1" si="193"/>
        <v>0</v>
      </c>
      <c r="AE291" s="66">
        <f t="shared" ca="1" si="194"/>
        <v>0</v>
      </c>
      <c r="AF291" s="33" t="str">
        <f t="shared" ca="1" si="171"/>
        <v>H</v>
      </c>
      <c r="AG291" s="21">
        <f ca="1">COUNTIF($AF$5:$AF291,AG$4)</f>
        <v>138</v>
      </c>
      <c r="AH291" s="21">
        <f ca="1">COUNTIF($AF$5:$AF291,AH$4)</f>
        <v>149</v>
      </c>
      <c r="AI291" s="112">
        <f t="shared" ca="1" si="183"/>
        <v>0</v>
      </c>
      <c r="AJ291" s="112">
        <f t="shared" ca="1" si="184"/>
        <v>1</v>
      </c>
      <c r="AK291" s="114" t="str">
        <f ca="1">IF($A291&lt;&gt;"",IF(AND(AK290="PB",AI291&gt;=$W$2),"Bet",IF(AK290&lt;&gt;"",AK290,IF(AND(AI291=0,MAX($AI$5:AI290)&gt;=$W$1),"PB",""))),"")</f>
        <v/>
      </c>
      <c r="AL291" s="114" t="str">
        <f ca="1">IF($A291&lt;&gt;"",IF(AND(AL290="PB",AJ291&gt;=$W$2),"Bet",IF(AL290&lt;&gt;"",AL290,IF(AND(AJ291=0,MAX($AJ$5:AJ290)&gt;=$W$1),"PB",""))),"")</f>
        <v/>
      </c>
      <c r="AM291" s="41">
        <f t="shared" ca="1" si="195"/>
        <v>1</v>
      </c>
      <c r="AN291" s="34">
        <f t="shared" ca="1" si="203"/>
        <v>1</v>
      </c>
      <c r="AO291" s="43" t="str">
        <f t="shared" ca="1" si="196"/>
        <v/>
      </c>
      <c r="AP291" s="43" t="str">
        <f t="shared" ca="1" si="197"/>
        <v/>
      </c>
      <c r="AQ291" s="21">
        <f t="shared" ca="1" si="198"/>
        <v>0</v>
      </c>
      <c r="AR291" s="66">
        <f t="shared" ca="1" si="199"/>
        <v>0</v>
      </c>
      <c r="AS291" s="89">
        <f t="shared" ca="1" si="172"/>
        <v>0</v>
      </c>
      <c r="AT291" s="34">
        <f t="shared" ca="1" si="200"/>
        <v>1</v>
      </c>
      <c r="AU291" s="24">
        <f t="shared" ca="1" si="174"/>
        <v>0</v>
      </c>
      <c r="AV291" s="17">
        <f t="shared" ca="1" si="175"/>
        <v>0</v>
      </c>
      <c r="AW291" s="44">
        <f t="shared" ca="1" si="176"/>
        <v>0</v>
      </c>
      <c r="AX291" s="15">
        <f t="shared" ca="1" si="177"/>
        <v>0</v>
      </c>
      <c r="AY291" s="44">
        <f t="shared" ca="1" si="167"/>
        <v>0</v>
      </c>
      <c r="AZ291" s="40"/>
      <c r="BA291" s="40"/>
      <c r="BB291" s="40"/>
      <c r="BC291" s="40"/>
      <c r="BD291" s="40"/>
      <c r="BE291" s="40"/>
      <c r="BF291" s="40"/>
      <c r="BG291" s="40"/>
      <c r="BH291" s="40"/>
      <c r="BI291" s="40"/>
      <c r="BJ291" s="40"/>
      <c r="BK291" s="40"/>
      <c r="BL291" s="40"/>
      <c r="BM291" s="40"/>
      <c r="BN291" s="40"/>
      <c r="BO291" s="40"/>
      <c r="BP291" s="40"/>
      <c r="BQ291" s="40"/>
      <c r="BR291" s="40"/>
      <c r="BS291" s="40"/>
      <c r="BT291" s="40"/>
      <c r="BU291" s="40"/>
      <c r="BV291" s="40"/>
      <c r="BW291" s="40"/>
      <c r="BX291" s="40"/>
      <c r="BY291" s="40"/>
      <c r="BZ291" s="40"/>
      <c r="CA291" s="40"/>
      <c r="CB291" s="40"/>
      <c r="CC291" s="40"/>
      <c r="CD291" s="40"/>
      <c r="CE291" s="40"/>
      <c r="CF291" s="40"/>
      <c r="CG291" s="40"/>
      <c r="CH291" s="40"/>
      <c r="CI291" s="40"/>
      <c r="CJ291" s="40"/>
      <c r="CK291" s="40"/>
      <c r="CL291" s="40"/>
      <c r="CM291" s="40"/>
      <c r="CN291" s="40"/>
      <c r="CO291" s="40"/>
      <c r="CP291" s="40"/>
      <c r="CQ291" s="40"/>
      <c r="CR291" s="40"/>
      <c r="CS291" s="40"/>
      <c r="CT291" s="40"/>
      <c r="CU291" s="40"/>
      <c r="CV291" s="40"/>
      <c r="CW291" s="40"/>
      <c r="CX291" s="40"/>
      <c r="CY291" s="40"/>
      <c r="CZ291" s="40"/>
      <c r="DA291" s="40"/>
      <c r="DB291" s="40"/>
      <c r="DC291" s="40"/>
      <c r="DD291" s="40"/>
      <c r="DE291" s="40"/>
      <c r="DF291" s="40"/>
      <c r="DG291" s="40"/>
      <c r="DH291" s="40"/>
      <c r="DI291" s="40"/>
      <c r="DJ291" s="40"/>
      <c r="DK291" s="40"/>
      <c r="DL291" s="40"/>
      <c r="DM291" s="40"/>
      <c r="DN291" s="40"/>
      <c r="DO291" s="40"/>
      <c r="DP291" s="40"/>
      <c r="DQ291" s="40"/>
      <c r="DR291" s="40"/>
      <c r="DS291" s="40"/>
      <c r="DT291" s="40"/>
      <c r="DU291" s="40"/>
      <c r="DV291" s="50" t="e">
        <f>IF(#REF!&lt;&gt;"",#REF!&amp;",","")</f>
        <v>#REF!</v>
      </c>
      <c r="DW291" s="50" t="e">
        <f>IF(#REF!&lt;&gt;"",#REF!&amp;",","")</f>
        <v>#REF!</v>
      </c>
      <c r="DX291" s="50" t="e">
        <f>IF(#REF!&lt;&gt;"",#REF!&amp;",","")</f>
        <v>#REF!</v>
      </c>
      <c r="DY291" s="50" t="e">
        <f>IF(#REF!="","",CONCATENATE(#REF!,","))</f>
        <v>#REF!</v>
      </c>
      <c r="DZ291" s="50" t="e">
        <f>IF(#REF!="","",CONCATENATE(#REF!,","))</f>
        <v>#REF!</v>
      </c>
      <c r="EA291" s="50" t="e">
        <f>IF(#REF!="","",CONCATENATE(#REF!,","))</f>
        <v>#REF!</v>
      </c>
      <c r="EB291" s="52" t="e">
        <f>IF(#REF!&lt;&gt;"",#REF!&amp;",","")</f>
        <v>#REF!</v>
      </c>
      <c r="EC291" s="52" t="e">
        <f>IF(#REF!&lt;&gt;"",#REF!&amp;",","")</f>
        <v>#REF!</v>
      </c>
      <c r="ED291" s="52" t="e">
        <f>IF(#REF!&lt;&gt;"",#REF!&amp;",","")</f>
        <v>#REF!</v>
      </c>
      <c r="EE291" s="52" t="e">
        <f>IF(#REF!="","",CONCATENATE(#REF!,","))</f>
        <v>#REF!</v>
      </c>
      <c r="EF291" s="52" t="e">
        <f>IF(#REF!="","",CONCATENATE(#REF!,","))</f>
        <v>#REF!</v>
      </c>
      <c r="EG291" s="52" t="e">
        <f>IF(#REF!="","",CONCATENATE(#REF!,","))</f>
        <v>#REF!</v>
      </c>
      <c r="EK291" s="36"/>
      <c r="EW291" s="88">
        <f t="shared" ca="1" si="178"/>
        <v>20</v>
      </c>
    </row>
    <row r="292" spans="1:153" ht="15">
      <c r="A292" s="88">
        <f t="shared" ca="1" si="173"/>
        <v>28</v>
      </c>
      <c r="B292" s="21" t="str">
        <f t="shared" ca="1" si="168"/>
        <v>DB</v>
      </c>
      <c r="C292" s="7" t="str">
        <f t="shared" ca="1" si="164"/>
        <v/>
      </c>
      <c r="D292" s="34">
        <f t="shared" ca="1" si="165"/>
        <v>0</v>
      </c>
      <c r="E292" s="7" t="str">
        <f t="shared" si="166"/>
        <v/>
      </c>
      <c r="F292" s="33" t="str">
        <f t="shared" ca="1" si="169"/>
        <v>B</v>
      </c>
      <c r="G292" s="21">
        <f ca="1">COUNTIF($F$5:$F292,G$4)</f>
        <v>139</v>
      </c>
      <c r="H292" s="21">
        <f ca="1">COUNTIF($F$5:$F292,H$4)</f>
        <v>149</v>
      </c>
      <c r="I292" s="112">
        <f t="shared" ca="1" si="179"/>
        <v>2</v>
      </c>
      <c r="J292" s="112">
        <f t="shared" ca="1" si="180"/>
        <v>0</v>
      </c>
      <c r="K292" s="114" t="str">
        <f ca="1">IF($A292&lt;&gt;"",IF(AND(K291="PB",I292&gt;=$W$2),"Bet",IF(K291&lt;&gt;"",K291,IF(AND(I292=0,MAX(I$5:$I291)&gt;=$W$1),"PB",""))),"")</f>
        <v/>
      </c>
      <c r="L292" s="114" t="str">
        <f ca="1">IF($A292&lt;&gt;"",IF(AND(L291="PB",J292&gt;=$W$2),"Bet",IF(L291&lt;&gt;"",L291,IF(AND(J292=0,MAX(J$5:$J291)&gt;=$W$1),"PB",""))),"")</f>
        <v/>
      </c>
      <c r="M292" s="41">
        <f t="shared" ca="1" si="185"/>
        <v>1</v>
      </c>
      <c r="N292" s="34">
        <f t="shared" ca="1" si="201"/>
        <v>1</v>
      </c>
      <c r="O292" s="43" t="str">
        <f t="shared" ca="1" si="186"/>
        <v/>
      </c>
      <c r="P292" s="43" t="str">
        <f t="shared" ca="1" si="187"/>
        <v/>
      </c>
      <c r="Q292" s="21">
        <f t="shared" ca="1" si="188"/>
        <v>0</v>
      </c>
      <c r="R292" s="66">
        <f t="shared" ca="1" si="189"/>
        <v>0</v>
      </c>
      <c r="S292" s="33" t="str">
        <f t="shared" ca="1" si="170"/>
        <v>E</v>
      </c>
      <c r="T292" s="21">
        <f ca="1">COUNTIF($S$5:$S292,T$4)</f>
        <v>158</v>
      </c>
      <c r="U292" s="21">
        <f ca="1">COUNTIF($S$5:$S292,U$4)</f>
        <v>130</v>
      </c>
      <c r="V292" s="112">
        <f t="shared" ca="1" si="181"/>
        <v>0</v>
      </c>
      <c r="W292" s="112">
        <f t="shared" ca="1" si="182"/>
        <v>1</v>
      </c>
      <c r="X292" s="114" t="str">
        <f ca="1">IF($A292&lt;&gt;"",IF(AND(X291="PB",V292&gt;=$W$2),"Bet",IF(X291&lt;&gt;"",X291,IF(AND(V292=0,MAX($V$5:V291)&gt;=$W$1),"PB",""))),"")</f>
        <v/>
      </c>
      <c r="Y292" s="114" t="str">
        <f ca="1">IF($A292&lt;&gt;"",IF(AND(Y291="PB",W292&gt;=$W$2),"Bet",IF(Y291&lt;&gt;"",Y291,IF(AND(W292=0,MAX($W$5:W291)&gt;=$W$1),"PB",""))),"")</f>
        <v/>
      </c>
      <c r="Z292" s="41">
        <f t="shared" ca="1" si="190"/>
        <v>1</v>
      </c>
      <c r="AA292" s="34">
        <f t="shared" ca="1" si="202"/>
        <v>1</v>
      </c>
      <c r="AB292" s="43" t="str">
        <f t="shared" ca="1" si="191"/>
        <v/>
      </c>
      <c r="AC292" s="43" t="str">
        <f t="shared" ca="1" si="192"/>
        <v/>
      </c>
      <c r="AD292" s="21">
        <f t="shared" ca="1" si="193"/>
        <v>0</v>
      </c>
      <c r="AE292" s="66">
        <f t="shared" ca="1" si="194"/>
        <v>0</v>
      </c>
      <c r="AF292" s="33" t="str">
        <f t="shared" ca="1" si="171"/>
        <v>H</v>
      </c>
      <c r="AG292" s="21">
        <f ca="1">COUNTIF($AF$5:$AF292,AG$4)</f>
        <v>139</v>
      </c>
      <c r="AH292" s="21">
        <f ca="1">COUNTIF($AF$5:$AF292,AH$4)</f>
        <v>149</v>
      </c>
      <c r="AI292" s="112">
        <f t="shared" ca="1" si="183"/>
        <v>0</v>
      </c>
      <c r="AJ292" s="112">
        <f t="shared" ca="1" si="184"/>
        <v>2</v>
      </c>
      <c r="AK292" s="114" t="str">
        <f ca="1">IF($A292&lt;&gt;"",IF(AND(AK291="PB",AI292&gt;=$W$2),"Bet",IF(AK291&lt;&gt;"",AK291,IF(AND(AI292=0,MAX($AI$5:AI291)&gt;=$W$1),"PB",""))),"")</f>
        <v/>
      </c>
      <c r="AL292" s="114" t="str">
        <f ca="1">IF($A292&lt;&gt;"",IF(AND(AL291="PB",AJ292&gt;=$W$2),"Bet",IF(AL291&lt;&gt;"",AL291,IF(AND(AJ292=0,MAX($AJ$5:AJ291)&gt;=$W$1),"PB",""))),"")</f>
        <v/>
      </c>
      <c r="AM292" s="41">
        <f t="shared" ca="1" si="195"/>
        <v>1</v>
      </c>
      <c r="AN292" s="34">
        <f t="shared" ca="1" si="203"/>
        <v>1</v>
      </c>
      <c r="AO292" s="43" t="str">
        <f t="shared" ca="1" si="196"/>
        <v/>
      </c>
      <c r="AP292" s="43" t="str">
        <f t="shared" ca="1" si="197"/>
        <v/>
      </c>
      <c r="AQ292" s="21">
        <f t="shared" ca="1" si="198"/>
        <v>0</v>
      </c>
      <c r="AR292" s="66">
        <f t="shared" ca="1" si="199"/>
        <v>0</v>
      </c>
      <c r="AS292" s="89">
        <f t="shared" ca="1" si="172"/>
        <v>0</v>
      </c>
      <c r="AT292" s="34">
        <f t="shared" ca="1" si="200"/>
        <v>1</v>
      </c>
      <c r="AU292" s="24">
        <f t="shared" ca="1" si="174"/>
        <v>0</v>
      </c>
      <c r="AV292" s="17">
        <f t="shared" ca="1" si="175"/>
        <v>0</v>
      </c>
      <c r="AW292" s="44">
        <f t="shared" ca="1" si="176"/>
        <v>0</v>
      </c>
      <c r="AX292" s="15">
        <f t="shared" ca="1" si="177"/>
        <v>0</v>
      </c>
      <c r="AY292" s="44">
        <f t="shared" ca="1" si="167"/>
        <v>0</v>
      </c>
      <c r="AZ292" s="40"/>
      <c r="BA292" s="40"/>
      <c r="BB292" s="40"/>
      <c r="BC292" s="40"/>
      <c r="BD292" s="40"/>
      <c r="BE292" s="40"/>
      <c r="BF292" s="40"/>
      <c r="BG292" s="40"/>
      <c r="BH292" s="40"/>
      <c r="BI292" s="40"/>
      <c r="BJ292" s="40"/>
      <c r="BK292" s="40"/>
      <c r="BL292" s="40"/>
      <c r="BM292" s="40"/>
      <c r="BN292" s="40"/>
      <c r="BO292" s="40"/>
      <c r="BP292" s="40"/>
      <c r="BQ292" s="40"/>
      <c r="BR292" s="40"/>
      <c r="BS292" s="40"/>
      <c r="BT292" s="40"/>
      <c r="BU292" s="40"/>
      <c r="BV292" s="40"/>
      <c r="BW292" s="40"/>
      <c r="BX292" s="40"/>
      <c r="BY292" s="40"/>
      <c r="BZ292" s="40"/>
      <c r="CA292" s="40"/>
      <c r="CB292" s="40"/>
      <c r="CC292" s="40"/>
      <c r="CD292" s="40"/>
      <c r="CE292" s="40"/>
      <c r="CF292" s="40"/>
      <c r="CG292" s="40"/>
      <c r="CH292" s="40"/>
      <c r="CI292" s="40"/>
      <c r="CJ292" s="40"/>
      <c r="CK292" s="40"/>
      <c r="CL292" s="40"/>
      <c r="CM292" s="40"/>
      <c r="CN292" s="40"/>
      <c r="CO292" s="40"/>
      <c r="CP292" s="40"/>
      <c r="CQ292" s="40"/>
      <c r="CR292" s="40"/>
      <c r="CS292" s="40"/>
      <c r="CT292" s="40"/>
      <c r="CU292" s="40"/>
      <c r="CV292" s="40"/>
      <c r="CW292" s="40"/>
      <c r="CX292" s="40"/>
      <c r="CY292" s="40"/>
      <c r="CZ292" s="40"/>
      <c r="DA292" s="40"/>
      <c r="DB292" s="40"/>
      <c r="DC292" s="40"/>
      <c r="DD292" s="40"/>
      <c r="DE292" s="40"/>
      <c r="DF292" s="40"/>
      <c r="DG292" s="40"/>
      <c r="DH292" s="40"/>
      <c r="DI292" s="40"/>
      <c r="DJ292" s="40"/>
      <c r="DK292" s="40"/>
      <c r="DL292" s="40"/>
      <c r="DM292" s="40"/>
      <c r="DN292" s="40"/>
      <c r="DO292" s="40"/>
      <c r="DP292" s="40"/>
      <c r="DQ292" s="40"/>
      <c r="DR292" s="40"/>
      <c r="DS292" s="40"/>
      <c r="DT292" s="40"/>
      <c r="DU292" s="40"/>
      <c r="DV292" s="50" t="e">
        <f>IF(#REF!&lt;&gt;"",#REF!&amp;",","")</f>
        <v>#REF!</v>
      </c>
      <c r="DW292" s="50" t="e">
        <f>IF(#REF!&lt;&gt;"",#REF!&amp;",","")</f>
        <v>#REF!</v>
      </c>
      <c r="DX292" s="50" t="e">
        <f>IF(#REF!&lt;&gt;"",#REF!&amp;",","")</f>
        <v>#REF!</v>
      </c>
      <c r="DY292" s="50" t="e">
        <f>IF(#REF!="","",CONCATENATE(#REF!,","))</f>
        <v>#REF!</v>
      </c>
      <c r="DZ292" s="50" t="e">
        <f>IF(#REF!="","",CONCATENATE(#REF!,","))</f>
        <v>#REF!</v>
      </c>
      <c r="EA292" s="50" t="e">
        <f>IF(#REF!="","",CONCATENATE(#REF!,","))</f>
        <v>#REF!</v>
      </c>
      <c r="EB292" s="52" t="e">
        <f>IF(#REF!&lt;&gt;"",#REF!&amp;",","")</f>
        <v>#REF!</v>
      </c>
      <c r="EC292" s="52" t="e">
        <f>IF(#REF!&lt;&gt;"",#REF!&amp;",","")</f>
        <v>#REF!</v>
      </c>
      <c r="ED292" s="52" t="e">
        <f>IF(#REF!&lt;&gt;"",#REF!&amp;",","")</f>
        <v>#REF!</v>
      </c>
      <c r="EE292" s="52" t="e">
        <f>IF(#REF!="","",CONCATENATE(#REF!,","))</f>
        <v>#REF!</v>
      </c>
      <c r="EF292" s="52" t="e">
        <f>IF(#REF!="","",CONCATENATE(#REF!,","))</f>
        <v>#REF!</v>
      </c>
      <c r="EG292" s="52" t="e">
        <f>IF(#REF!="","",CONCATENATE(#REF!,","))</f>
        <v>#REF!</v>
      </c>
      <c r="EK292" s="36"/>
      <c r="EW292" s="88">
        <f t="shared" ca="1" si="178"/>
        <v>30</v>
      </c>
    </row>
    <row r="293" spans="1:153" ht="15">
      <c r="A293" s="88">
        <f t="shared" ca="1" si="173"/>
        <v>15</v>
      </c>
      <c r="B293" s="21" t="str">
        <f t="shared" ca="1" si="168"/>
        <v>DB</v>
      </c>
      <c r="C293" s="7" t="str">
        <f t="shared" ca="1" si="164"/>
        <v/>
      </c>
      <c r="D293" s="34">
        <f t="shared" ca="1" si="165"/>
        <v>0</v>
      </c>
      <c r="E293" s="7" t="str">
        <f t="shared" si="166"/>
        <v/>
      </c>
      <c r="F293" s="33" t="str">
        <f t="shared" ca="1" si="169"/>
        <v>B</v>
      </c>
      <c r="G293" s="21">
        <f ca="1">COUNTIF($F$5:$F293,G$4)</f>
        <v>139</v>
      </c>
      <c r="H293" s="21">
        <f ca="1">COUNTIF($F$5:$F293,H$4)</f>
        <v>150</v>
      </c>
      <c r="I293" s="112">
        <f t="shared" ca="1" si="179"/>
        <v>3</v>
      </c>
      <c r="J293" s="112">
        <f t="shared" ca="1" si="180"/>
        <v>0</v>
      </c>
      <c r="K293" s="114" t="str">
        <f ca="1">IF($A293&lt;&gt;"",IF(AND(K292="PB",I293&gt;=$W$2),"Bet",IF(K292&lt;&gt;"",K292,IF(AND(I293=0,MAX(I$5:$I292)&gt;=$W$1),"PB",""))),"")</f>
        <v/>
      </c>
      <c r="L293" s="114" t="str">
        <f ca="1">IF($A293&lt;&gt;"",IF(AND(L292="PB",J293&gt;=$W$2),"Bet",IF(L292&lt;&gt;"",L292,IF(AND(J293=0,MAX(J$5:$J292)&gt;=$W$1),"PB",""))),"")</f>
        <v/>
      </c>
      <c r="M293" s="41">
        <f t="shared" ca="1" si="185"/>
        <v>1</v>
      </c>
      <c r="N293" s="34">
        <f t="shared" ca="1" si="201"/>
        <v>1</v>
      </c>
      <c r="O293" s="43" t="str">
        <f t="shared" ca="1" si="186"/>
        <v/>
      </c>
      <c r="P293" s="43" t="str">
        <f t="shared" ca="1" si="187"/>
        <v/>
      </c>
      <c r="Q293" s="21">
        <f t="shared" ca="1" si="188"/>
        <v>0</v>
      </c>
      <c r="R293" s="66">
        <f t="shared" ca="1" si="189"/>
        <v>0</v>
      </c>
      <c r="S293" s="33" t="str">
        <f t="shared" ca="1" si="170"/>
        <v>O</v>
      </c>
      <c r="T293" s="21">
        <f ca="1">COUNTIF($S$5:$S293,T$4)</f>
        <v>158</v>
      </c>
      <c r="U293" s="21">
        <f ca="1">COUNTIF($S$5:$S293,U$4)</f>
        <v>131</v>
      </c>
      <c r="V293" s="112">
        <f t="shared" ca="1" si="181"/>
        <v>1</v>
      </c>
      <c r="W293" s="112">
        <f t="shared" ca="1" si="182"/>
        <v>0</v>
      </c>
      <c r="X293" s="114" t="str">
        <f ca="1">IF($A293&lt;&gt;"",IF(AND(X292="PB",V293&gt;=$W$2),"Bet",IF(X292&lt;&gt;"",X292,IF(AND(V293=0,MAX($V$5:V292)&gt;=$W$1),"PB",""))),"")</f>
        <v/>
      </c>
      <c r="Y293" s="114" t="str">
        <f ca="1">IF($A293&lt;&gt;"",IF(AND(Y292="PB",W293&gt;=$W$2),"Bet",IF(Y292&lt;&gt;"",Y292,IF(AND(W293=0,MAX($W$5:W292)&gt;=$W$1),"PB",""))),"")</f>
        <v/>
      </c>
      <c r="Z293" s="41">
        <f t="shared" ca="1" si="190"/>
        <v>1</v>
      </c>
      <c r="AA293" s="34">
        <f t="shared" ca="1" si="202"/>
        <v>1</v>
      </c>
      <c r="AB293" s="43" t="str">
        <f t="shared" ca="1" si="191"/>
        <v/>
      </c>
      <c r="AC293" s="43" t="str">
        <f t="shared" ca="1" si="192"/>
        <v/>
      </c>
      <c r="AD293" s="21">
        <f t="shared" ca="1" si="193"/>
        <v>0</v>
      </c>
      <c r="AE293" s="66">
        <f t="shared" ca="1" si="194"/>
        <v>0</v>
      </c>
      <c r="AF293" s="33" t="str">
        <f t="shared" ca="1" si="171"/>
        <v>L</v>
      </c>
      <c r="AG293" s="21">
        <f ca="1">COUNTIF($AF$5:$AF293,AG$4)</f>
        <v>139</v>
      </c>
      <c r="AH293" s="21">
        <f ca="1">COUNTIF($AF$5:$AF293,AH$4)</f>
        <v>150</v>
      </c>
      <c r="AI293" s="112">
        <f t="shared" ca="1" si="183"/>
        <v>1</v>
      </c>
      <c r="AJ293" s="112">
        <f t="shared" ca="1" si="184"/>
        <v>0</v>
      </c>
      <c r="AK293" s="114" t="str">
        <f ca="1">IF($A293&lt;&gt;"",IF(AND(AK292="PB",AI293&gt;=$W$2),"Bet",IF(AK292&lt;&gt;"",AK292,IF(AND(AI293=0,MAX($AI$5:AI292)&gt;=$W$1),"PB",""))),"")</f>
        <v/>
      </c>
      <c r="AL293" s="114" t="str">
        <f ca="1">IF($A293&lt;&gt;"",IF(AND(AL292="PB",AJ293&gt;=$W$2),"Bet",IF(AL292&lt;&gt;"",AL292,IF(AND(AJ293=0,MAX($AJ$5:AJ292)&gt;=$W$1),"PB",""))),"")</f>
        <v/>
      </c>
      <c r="AM293" s="41">
        <f t="shared" ca="1" si="195"/>
        <v>1</v>
      </c>
      <c r="AN293" s="34">
        <f t="shared" ca="1" si="203"/>
        <v>1</v>
      </c>
      <c r="AO293" s="43" t="str">
        <f t="shared" ca="1" si="196"/>
        <v/>
      </c>
      <c r="AP293" s="43" t="str">
        <f t="shared" ca="1" si="197"/>
        <v/>
      </c>
      <c r="AQ293" s="21">
        <f t="shared" ca="1" si="198"/>
        <v>0</v>
      </c>
      <c r="AR293" s="66">
        <f t="shared" ca="1" si="199"/>
        <v>0</v>
      </c>
      <c r="AS293" s="89">
        <f t="shared" ca="1" si="172"/>
        <v>0</v>
      </c>
      <c r="AT293" s="34">
        <f t="shared" ca="1" si="200"/>
        <v>1</v>
      </c>
      <c r="AU293" s="24">
        <f t="shared" ca="1" si="174"/>
        <v>0</v>
      </c>
      <c r="AV293" s="17">
        <f t="shared" ca="1" si="175"/>
        <v>0</v>
      </c>
      <c r="AW293" s="44">
        <f t="shared" ca="1" si="176"/>
        <v>0</v>
      </c>
      <c r="AX293" s="15">
        <f t="shared" ca="1" si="177"/>
        <v>0</v>
      </c>
      <c r="AY293" s="44">
        <f t="shared" ca="1" si="167"/>
        <v>0</v>
      </c>
      <c r="AZ293" s="40"/>
      <c r="BA293" s="40"/>
      <c r="BB293" s="40"/>
      <c r="BC293" s="40"/>
      <c r="BD293" s="40"/>
      <c r="BE293" s="40"/>
      <c r="BF293" s="40"/>
      <c r="BG293" s="40"/>
      <c r="BH293" s="40"/>
      <c r="BI293" s="40"/>
      <c r="BJ293" s="40"/>
      <c r="BK293" s="40"/>
      <c r="BL293" s="40"/>
      <c r="BM293" s="40"/>
      <c r="BN293" s="40"/>
      <c r="BO293" s="40"/>
      <c r="BP293" s="40"/>
      <c r="BQ293" s="40"/>
      <c r="BR293" s="40"/>
      <c r="BS293" s="40"/>
      <c r="BT293" s="40"/>
      <c r="BU293" s="40"/>
      <c r="BV293" s="40"/>
      <c r="BW293" s="40"/>
      <c r="BX293" s="40"/>
      <c r="BY293" s="40"/>
      <c r="BZ293" s="40"/>
      <c r="CA293" s="40"/>
      <c r="CB293" s="40"/>
      <c r="CC293" s="40"/>
      <c r="CD293" s="40"/>
      <c r="CE293" s="40"/>
      <c r="CF293" s="40"/>
      <c r="CG293" s="40"/>
      <c r="CH293" s="40"/>
      <c r="CI293" s="40"/>
      <c r="CJ293" s="40"/>
      <c r="CK293" s="40"/>
      <c r="CL293" s="40"/>
      <c r="CM293" s="40"/>
      <c r="CN293" s="40"/>
      <c r="CO293" s="40"/>
      <c r="CP293" s="40"/>
      <c r="CQ293" s="40"/>
      <c r="CR293" s="40"/>
      <c r="CS293" s="40"/>
      <c r="CT293" s="40"/>
      <c r="CU293" s="40"/>
      <c r="CV293" s="40"/>
      <c r="CW293" s="40"/>
      <c r="CX293" s="40"/>
      <c r="CY293" s="40"/>
      <c r="CZ293" s="40"/>
      <c r="DA293" s="40"/>
      <c r="DB293" s="40"/>
      <c r="DC293" s="40"/>
      <c r="DD293" s="40"/>
      <c r="DE293" s="40"/>
      <c r="DF293" s="40"/>
      <c r="DG293" s="40"/>
      <c r="DH293" s="40"/>
      <c r="DI293" s="40"/>
      <c r="DJ293" s="40"/>
      <c r="DK293" s="40"/>
      <c r="DL293" s="40"/>
      <c r="DM293" s="40"/>
      <c r="DN293" s="40"/>
      <c r="DO293" s="40"/>
      <c r="DP293" s="40"/>
      <c r="DQ293" s="40"/>
      <c r="DR293" s="40"/>
      <c r="DS293" s="40"/>
      <c r="DT293" s="40"/>
      <c r="DU293" s="40"/>
      <c r="DV293" s="50" t="e">
        <f>IF(#REF!&lt;&gt;"",#REF!&amp;",","")</f>
        <v>#REF!</v>
      </c>
      <c r="DW293" s="50" t="e">
        <f>IF(#REF!&lt;&gt;"",#REF!&amp;",","")</f>
        <v>#REF!</v>
      </c>
      <c r="DX293" s="50" t="e">
        <f>IF(#REF!&lt;&gt;"",#REF!&amp;",","")</f>
        <v>#REF!</v>
      </c>
      <c r="DY293" s="50" t="e">
        <f>IF(#REF!="","",CONCATENATE(#REF!,","))</f>
        <v>#REF!</v>
      </c>
      <c r="DZ293" s="50" t="e">
        <f>IF(#REF!="","",CONCATENATE(#REF!,","))</f>
        <v>#REF!</v>
      </c>
      <c r="EA293" s="50" t="e">
        <f>IF(#REF!="","",CONCATENATE(#REF!,","))</f>
        <v>#REF!</v>
      </c>
      <c r="EB293" s="52" t="e">
        <f>IF(#REF!&lt;&gt;"",#REF!&amp;",","")</f>
        <v>#REF!</v>
      </c>
      <c r="EC293" s="52" t="e">
        <f>IF(#REF!&lt;&gt;"",#REF!&amp;",","")</f>
        <v>#REF!</v>
      </c>
      <c r="ED293" s="52" t="e">
        <f>IF(#REF!&lt;&gt;"",#REF!&amp;",","")</f>
        <v>#REF!</v>
      </c>
      <c r="EE293" s="52" t="e">
        <f>IF(#REF!="","",CONCATENATE(#REF!,","))</f>
        <v>#REF!</v>
      </c>
      <c r="EF293" s="52" t="e">
        <f>IF(#REF!="","",CONCATENATE(#REF!,","))</f>
        <v>#REF!</v>
      </c>
      <c r="EG293" s="52" t="e">
        <f>IF(#REF!="","",CONCATENATE(#REF!,","))</f>
        <v>#REF!</v>
      </c>
      <c r="EK293" s="36"/>
      <c r="EW293" s="88">
        <f t="shared" ca="1" si="178"/>
        <v>29</v>
      </c>
    </row>
    <row r="294" spans="1:153" ht="15">
      <c r="A294" s="88">
        <f t="shared" ca="1" si="173"/>
        <v>35</v>
      </c>
      <c r="B294" s="21" t="str">
        <f t="shared" ca="1" si="168"/>
        <v>DB</v>
      </c>
      <c r="C294" s="7" t="str">
        <f t="shared" ca="1" si="164"/>
        <v/>
      </c>
      <c r="D294" s="34">
        <f t="shared" ca="1" si="165"/>
        <v>0</v>
      </c>
      <c r="E294" s="7" t="str">
        <f t="shared" si="166"/>
        <v/>
      </c>
      <c r="F294" s="33" t="str">
        <f t="shared" ca="1" si="169"/>
        <v>B</v>
      </c>
      <c r="G294" s="21">
        <f ca="1">COUNTIF($F$5:$F294,G$4)</f>
        <v>139</v>
      </c>
      <c r="H294" s="21">
        <f ca="1">COUNTIF($F$5:$F294,H$4)</f>
        <v>151</v>
      </c>
      <c r="I294" s="112">
        <f t="shared" ca="1" si="179"/>
        <v>4</v>
      </c>
      <c r="J294" s="112">
        <f t="shared" ca="1" si="180"/>
        <v>0</v>
      </c>
      <c r="K294" s="114" t="str">
        <f ca="1">IF($A294&lt;&gt;"",IF(AND(K293="PB",I294&gt;=$W$2),"Bet",IF(K293&lt;&gt;"",K293,IF(AND(I294=0,MAX(I$5:$I293)&gt;=$W$1),"PB",""))),"")</f>
        <v/>
      </c>
      <c r="L294" s="114" t="str">
        <f ca="1">IF($A294&lt;&gt;"",IF(AND(L293="PB",J294&gt;=$W$2),"Bet",IF(L293&lt;&gt;"",L293,IF(AND(J294=0,MAX(J$5:$J293)&gt;=$W$1),"PB",""))),"")</f>
        <v/>
      </c>
      <c r="M294" s="41">
        <f t="shared" ca="1" si="185"/>
        <v>1</v>
      </c>
      <c r="N294" s="34">
        <f t="shared" ca="1" si="201"/>
        <v>1</v>
      </c>
      <c r="O294" s="43" t="str">
        <f t="shared" ca="1" si="186"/>
        <v/>
      </c>
      <c r="P294" s="43" t="str">
        <f t="shared" ca="1" si="187"/>
        <v/>
      </c>
      <c r="Q294" s="21">
        <f t="shared" ca="1" si="188"/>
        <v>0</v>
      </c>
      <c r="R294" s="66">
        <f t="shared" ca="1" si="189"/>
        <v>0</v>
      </c>
      <c r="S294" s="33" t="str">
        <f t="shared" ca="1" si="170"/>
        <v>O</v>
      </c>
      <c r="T294" s="21">
        <f ca="1">COUNTIF($S$5:$S294,T$4)</f>
        <v>158</v>
      </c>
      <c r="U294" s="21">
        <f ca="1">COUNTIF($S$5:$S294,U$4)</f>
        <v>132</v>
      </c>
      <c r="V294" s="112">
        <f t="shared" ca="1" si="181"/>
        <v>2</v>
      </c>
      <c r="W294" s="112">
        <f t="shared" ca="1" si="182"/>
        <v>0</v>
      </c>
      <c r="X294" s="114" t="str">
        <f ca="1">IF($A294&lt;&gt;"",IF(AND(X293="PB",V294&gt;=$W$2),"Bet",IF(X293&lt;&gt;"",X293,IF(AND(V294=0,MAX($V$5:V293)&gt;=$W$1),"PB",""))),"")</f>
        <v/>
      </c>
      <c r="Y294" s="114" t="str">
        <f ca="1">IF($A294&lt;&gt;"",IF(AND(Y293="PB",W294&gt;=$W$2),"Bet",IF(Y293&lt;&gt;"",Y293,IF(AND(W294=0,MAX($W$5:W293)&gt;=$W$1),"PB",""))),"")</f>
        <v/>
      </c>
      <c r="Z294" s="41">
        <f t="shared" ca="1" si="190"/>
        <v>1</v>
      </c>
      <c r="AA294" s="34">
        <f t="shared" ca="1" si="202"/>
        <v>1</v>
      </c>
      <c r="AB294" s="43" t="str">
        <f t="shared" ca="1" si="191"/>
        <v/>
      </c>
      <c r="AC294" s="43" t="str">
        <f t="shared" ca="1" si="192"/>
        <v/>
      </c>
      <c r="AD294" s="21">
        <f t="shared" ca="1" si="193"/>
        <v>0</v>
      </c>
      <c r="AE294" s="66">
        <f t="shared" ca="1" si="194"/>
        <v>0</v>
      </c>
      <c r="AF294" s="33" t="str">
        <f t="shared" ca="1" si="171"/>
        <v>H</v>
      </c>
      <c r="AG294" s="21">
        <f ca="1">COUNTIF($AF$5:$AF294,AG$4)</f>
        <v>140</v>
      </c>
      <c r="AH294" s="21">
        <f ca="1">COUNTIF($AF$5:$AF294,AH$4)</f>
        <v>150</v>
      </c>
      <c r="AI294" s="112">
        <f t="shared" ca="1" si="183"/>
        <v>0</v>
      </c>
      <c r="AJ294" s="112">
        <f t="shared" ca="1" si="184"/>
        <v>1</v>
      </c>
      <c r="AK294" s="114" t="str">
        <f ca="1">IF($A294&lt;&gt;"",IF(AND(AK293="PB",AI294&gt;=$W$2),"Bet",IF(AK293&lt;&gt;"",AK293,IF(AND(AI294=0,MAX($AI$5:AI293)&gt;=$W$1),"PB",""))),"")</f>
        <v/>
      </c>
      <c r="AL294" s="114" t="str">
        <f ca="1">IF($A294&lt;&gt;"",IF(AND(AL293="PB",AJ294&gt;=$W$2),"Bet",IF(AL293&lt;&gt;"",AL293,IF(AND(AJ294=0,MAX($AJ$5:AJ293)&gt;=$W$1),"PB",""))),"")</f>
        <v/>
      </c>
      <c r="AM294" s="41">
        <f t="shared" ca="1" si="195"/>
        <v>1</v>
      </c>
      <c r="AN294" s="34">
        <f t="shared" ca="1" si="203"/>
        <v>1</v>
      </c>
      <c r="AO294" s="43" t="str">
        <f t="shared" ca="1" si="196"/>
        <v/>
      </c>
      <c r="AP294" s="43" t="str">
        <f t="shared" ca="1" si="197"/>
        <v/>
      </c>
      <c r="AQ294" s="21">
        <f t="shared" ca="1" si="198"/>
        <v>0</v>
      </c>
      <c r="AR294" s="66">
        <f t="shared" ca="1" si="199"/>
        <v>0</v>
      </c>
      <c r="AS294" s="89">
        <f t="shared" ca="1" si="172"/>
        <v>0</v>
      </c>
      <c r="AT294" s="34">
        <f t="shared" ca="1" si="200"/>
        <v>1</v>
      </c>
      <c r="AU294" s="24">
        <f t="shared" ca="1" si="174"/>
        <v>0</v>
      </c>
      <c r="AV294" s="17">
        <f t="shared" ca="1" si="175"/>
        <v>0</v>
      </c>
      <c r="AW294" s="44">
        <f t="shared" ca="1" si="176"/>
        <v>0</v>
      </c>
      <c r="AX294" s="15">
        <f t="shared" ca="1" si="177"/>
        <v>0</v>
      </c>
      <c r="AY294" s="44">
        <f t="shared" ca="1" si="167"/>
        <v>0</v>
      </c>
      <c r="AZ294" s="40"/>
      <c r="BA294" s="40"/>
      <c r="BB294" s="40"/>
      <c r="BC294" s="40"/>
      <c r="BD294" s="40"/>
      <c r="BE294" s="40"/>
      <c r="BF294" s="40"/>
      <c r="BG294" s="40"/>
      <c r="BH294" s="40"/>
      <c r="BI294" s="40"/>
      <c r="BJ294" s="40"/>
      <c r="BK294" s="40"/>
      <c r="BL294" s="40"/>
      <c r="BM294" s="40"/>
      <c r="BN294" s="40"/>
      <c r="BO294" s="40"/>
      <c r="BP294" s="40"/>
      <c r="BQ294" s="40"/>
      <c r="BR294" s="40"/>
      <c r="BS294" s="40"/>
      <c r="BT294" s="40"/>
      <c r="BU294" s="40"/>
      <c r="BV294" s="40"/>
      <c r="BW294" s="40"/>
      <c r="BX294" s="40"/>
      <c r="BY294" s="40"/>
      <c r="BZ294" s="40"/>
      <c r="CA294" s="40"/>
      <c r="CB294" s="40"/>
      <c r="CC294" s="40"/>
      <c r="CD294" s="40"/>
      <c r="CE294" s="40"/>
      <c r="CF294" s="40"/>
      <c r="CG294" s="40"/>
      <c r="CH294" s="40"/>
      <c r="CI294" s="40"/>
      <c r="CJ294" s="40"/>
      <c r="CK294" s="40"/>
      <c r="CL294" s="40"/>
      <c r="CM294" s="40"/>
      <c r="CN294" s="40"/>
      <c r="CO294" s="40"/>
      <c r="CP294" s="40"/>
      <c r="CQ294" s="40"/>
      <c r="CR294" s="40"/>
      <c r="CS294" s="40"/>
      <c r="CT294" s="40"/>
      <c r="CU294" s="40"/>
      <c r="CV294" s="40"/>
      <c r="CW294" s="40"/>
      <c r="CX294" s="40"/>
      <c r="CY294" s="40"/>
      <c r="CZ294" s="40"/>
      <c r="DA294" s="40"/>
      <c r="DB294" s="40"/>
      <c r="DC294" s="40"/>
      <c r="DD294" s="40"/>
      <c r="DE294" s="40"/>
      <c r="DF294" s="40"/>
      <c r="DG294" s="40"/>
      <c r="DH294" s="40"/>
      <c r="DI294" s="40"/>
      <c r="DJ294" s="40"/>
      <c r="DK294" s="40"/>
      <c r="DL294" s="40"/>
      <c r="DM294" s="40"/>
      <c r="DN294" s="40"/>
      <c r="DO294" s="40"/>
      <c r="DP294" s="40"/>
      <c r="DQ294" s="40"/>
      <c r="DR294" s="40"/>
      <c r="DS294" s="40"/>
      <c r="DT294" s="40"/>
      <c r="DU294" s="40"/>
      <c r="DV294" s="50" t="e">
        <f>IF(#REF!&lt;&gt;"",#REF!&amp;",","")</f>
        <v>#REF!</v>
      </c>
      <c r="DW294" s="50" t="e">
        <f>IF(#REF!&lt;&gt;"",#REF!&amp;",","")</f>
        <v>#REF!</v>
      </c>
      <c r="DX294" s="50" t="e">
        <f>IF(#REF!&lt;&gt;"",#REF!&amp;",","")</f>
        <v>#REF!</v>
      </c>
      <c r="DY294" s="50" t="e">
        <f>IF(#REF!="","",CONCATENATE(#REF!,","))</f>
        <v>#REF!</v>
      </c>
      <c r="DZ294" s="50" t="e">
        <f>IF(#REF!="","",CONCATENATE(#REF!,","))</f>
        <v>#REF!</v>
      </c>
      <c r="EA294" s="50" t="e">
        <f>IF(#REF!="","",CONCATENATE(#REF!,","))</f>
        <v>#REF!</v>
      </c>
      <c r="EB294" s="52" t="e">
        <f>IF(#REF!&lt;&gt;"",#REF!&amp;",","")</f>
        <v>#REF!</v>
      </c>
      <c r="EC294" s="52" t="e">
        <f>IF(#REF!&lt;&gt;"",#REF!&amp;",","")</f>
        <v>#REF!</v>
      </c>
      <c r="ED294" s="52" t="e">
        <f>IF(#REF!&lt;&gt;"",#REF!&amp;",","")</f>
        <v>#REF!</v>
      </c>
      <c r="EE294" s="52" t="e">
        <f>IF(#REF!="","",CONCATENATE(#REF!,","))</f>
        <v>#REF!</v>
      </c>
      <c r="EF294" s="52" t="e">
        <f>IF(#REF!="","",CONCATENATE(#REF!,","))</f>
        <v>#REF!</v>
      </c>
      <c r="EG294" s="52" t="e">
        <f>IF(#REF!="","",CONCATENATE(#REF!,","))</f>
        <v>#REF!</v>
      </c>
      <c r="EK294" s="36"/>
      <c r="EW294" s="88">
        <f t="shared" ca="1" si="178"/>
        <v>30</v>
      </c>
    </row>
    <row r="295" spans="1:153" ht="15">
      <c r="A295" s="88">
        <f t="shared" ca="1" si="173"/>
        <v>9</v>
      </c>
      <c r="B295" s="21" t="str">
        <f t="shared" ca="1" si="168"/>
        <v>DB</v>
      </c>
      <c r="C295" s="7" t="str">
        <f t="shared" ca="1" si="164"/>
        <v/>
      </c>
      <c r="D295" s="34">
        <f t="shared" ca="1" si="165"/>
        <v>0</v>
      </c>
      <c r="E295" s="7" t="str">
        <f t="shared" si="166"/>
        <v/>
      </c>
      <c r="F295" s="33" t="str">
        <f t="shared" ca="1" si="169"/>
        <v>R</v>
      </c>
      <c r="G295" s="21">
        <f ca="1">COUNTIF($F$5:$F295,G$4)</f>
        <v>140</v>
      </c>
      <c r="H295" s="21">
        <f ca="1">COUNTIF($F$5:$F295,H$4)</f>
        <v>151</v>
      </c>
      <c r="I295" s="112">
        <f t="shared" ca="1" si="179"/>
        <v>0</v>
      </c>
      <c r="J295" s="112">
        <f t="shared" ca="1" si="180"/>
        <v>1</v>
      </c>
      <c r="K295" s="114" t="str">
        <f ca="1">IF($A295&lt;&gt;"",IF(AND(K294="PB",I295&gt;=$W$2),"Bet",IF(K294&lt;&gt;"",K294,IF(AND(I295=0,MAX(I$5:$I294)&gt;=$W$1),"PB",""))),"")</f>
        <v/>
      </c>
      <c r="L295" s="114" t="str">
        <f ca="1">IF($A295&lt;&gt;"",IF(AND(L294="PB",J295&gt;=$W$2),"Bet",IF(L294&lt;&gt;"",L294,IF(AND(J295=0,MAX(J$5:$J294)&gt;=$W$1),"PB",""))),"")</f>
        <v/>
      </c>
      <c r="M295" s="41">
        <f t="shared" ca="1" si="185"/>
        <v>1</v>
      </c>
      <c r="N295" s="34">
        <f t="shared" ca="1" si="201"/>
        <v>1</v>
      </c>
      <c r="O295" s="43" t="str">
        <f t="shared" ca="1" si="186"/>
        <v/>
      </c>
      <c r="P295" s="43" t="str">
        <f t="shared" ca="1" si="187"/>
        <v/>
      </c>
      <c r="Q295" s="21">
        <f t="shared" ca="1" si="188"/>
        <v>0</v>
      </c>
      <c r="R295" s="66">
        <f t="shared" ca="1" si="189"/>
        <v>0</v>
      </c>
      <c r="S295" s="33" t="str">
        <f t="shared" ca="1" si="170"/>
        <v>O</v>
      </c>
      <c r="T295" s="21">
        <f ca="1">COUNTIF($S$5:$S295,T$4)</f>
        <v>158</v>
      </c>
      <c r="U295" s="21">
        <f ca="1">COUNTIF($S$5:$S295,U$4)</f>
        <v>133</v>
      </c>
      <c r="V295" s="112">
        <f t="shared" ca="1" si="181"/>
        <v>3</v>
      </c>
      <c r="W295" s="112">
        <f t="shared" ca="1" si="182"/>
        <v>0</v>
      </c>
      <c r="X295" s="114" t="str">
        <f ca="1">IF($A295&lt;&gt;"",IF(AND(X294="PB",V295&gt;=$W$2),"Bet",IF(X294&lt;&gt;"",X294,IF(AND(V295=0,MAX($V$5:V294)&gt;=$W$1),"PB",""))),"")</f>
        <v/>
      </c>
      <c r="Y295" s="114" t="str">
        <f ca="1">IF($A295&lt;&gt;"",IF(AND(Y294="PB",W295&gt;=$W$2),"Bet",IF(Y294&lt;&gt;"",Y294,IF(AND(W295=0,MAX($W$5:W294)&gt;=$W$1),"PB",""))),"")</f>
        <v/>
      </c>
      <c r="Z295" s="41">
        <f t="shared" ca="1" si="190"/>
        <v>1</v>
      </c>
      <c r="AA295" s="34">
        <f t="shared" ca="1" si="202"/>
        <v>1</v>
      </c>
      <c r="AB295" s="43" t="str">
        <f t="shared" ca="1" si="191"/>
        <v/>
      </c>
      <c r="AC295" s="43" t="str">
        <f t="shared" ca="1" si="192"/>
        <v/>
      </c>
      <c r="AD295" s="21">
        <f t="shared" ca="1" si="193"/>
        <v>0</v>
      </c>
      <c r="AE295" s="66">
        <f t="shared" ca="1" si="194"/>
        <v>0</v>
      </c>
      <c r="AF295" s="33" t="str">
        <f t="shared" ca="1" si="171"/>
        <v>L</v>
      </c>
      <c r="AG295" s="21">
        <f ca="1">COUNTIF($AF$5:$AF295,AG$4)</f>
        <v>140</v>
      </c>
      <c r="AH295" s="21">
        <f ca="1">COUNTIF($AF$5:$AF295,AH$4)</f>
        <v>151</v>
      </c>
      <c r="AI295" s="112">
        <f t="shared" ca="1" si="183"/>
        <v>1</v>
      </c>
      <c r="AJ295" s="112">
        <f t="shared" ca="1" si="184"/>
        <v>0</v>
      </c>
      <c r="AK295" s="114" t="str">
        <f ca="1">IF($A295&lt;&gt;"",IF(AND(AK294="PB",AI295&gt;=$W$2),"Bet",IF(AK294&lt;&gt;"",AK294,IF(AND(AI295=0,MAX($AI$5:AI294)&gt;=$W$1),"PB",""))),"")</f>
        <v/>
      </c>
      <c r="AL295" s="114" t="str">
        <f ca="1">IF($A295&lt;&gt;"",IF(AND(AL294="PB",AJ295&gt;=$W$2),"Bet",IF(AL294&lt;&gt;"",AL294,IF(AND(AJ295=0,MAX($AJ$5:AJ294)&gt;=$W$1),"PB",""))),"")</f>
        <v/>
      </c>
      <c r="AM295" s="41">
        <f t="shared" ca="1" si="195"/>
        <v>1</v>
      </c>
      <c r="AN295" s="34">
        <f t="shared" ca="1" si="203"/>
        <v>1</v>
      </c>
      <c r="AO295" s="43" t="str">
        <f t="shared" ca="1" si="196"/>
        <v/>
      </c>
      <c r="AP295" s="43" t="str">
        <f t="shared" ca="1" si="197"/>
        <v/>
      </c>
      <c r="AQ295" s="21">
        <f t="shared" ca="1" si="198"/>
        <v>0</v>
      </c>
      <c r="AR295" s="66">
        <f t="shared" ca="1" si="199"/>
        <v>0</v>
      </c>
      <c r="AS295" s="89">
        <f t="shared" ca="1" si="172"/>
        <v>0</v>
      </c>
      <c r="AT295" s="34">
        <f t="shared" ca="1" si="200"/>
        <v>1</v>
      </c>
      <c r="AU295" s="24">
        <f t="shared" ca="1" si="174"/>
        <v>0</v>
      </c>
      <c r="AV295" s="17">
        <f t="shared" ca="1" si="175"/>
        <v>0</v>
      </c>
      <c r="AW295" s="44">
        <f t="shared" ca="1" si="176"/>
        <v>0</v>
      </c>
      <c r="AX295" s="15">
        <f t="shared" ca="1" si="177"/>
        <v>0</v>
      </c>
      <c r="AY295" s="44">
        <f t="shared" ca="1" si="167"/>
        <v>0</v>
      </c>
      <c r="AZ295" s="40"/>
      <c r="BA295" s="40"/>
      <c r="BB295" s="40"/>
      <c r="BC295" s="40"/>
      <c r="BD295" s="40"/>
      <c r="BE295" s="40"/>
      <c r="BF295" s="40"/>
      <c r="BG295" s="40"/>
      <c r="BH295" s="40"/>
      <c r="BI295" s="40"/>
      <c r="BJ295" s="40"/>
      <c r="BK295" s="40"/>
      <c r="BL295" s="40"/>
      <c r="BM295" s="40"/>
      <c r="BN295" s="40"/>
      <c r="BO295" s="40"/>
      <c r="BP295" s="40"/>
      <c r="BQ295" s="40"/>
      <c r="BR295" s="40"/>
      <c r="BS295" s="40"/>
      <c r="BT295" s="40"/>
      <c r="BU295" s="40"/>
      <c r="BV295" s="40"/>
      <c r="BW295" s="40"/>
      <c r="BX295" s="40"/>
      <c r="BY295" s="40"/>
      <c r="BZ295" s="40"/>
      <c r="CA295" s="40"/>
      <c r="CB295" s="40"/>
      <c r="CC295" s="40"/>
      <c r="CD295" s="40"/>
      <c r="CE295" s="40"/>
      <c r="CF295" s="40"/>
      <c r="CG295" s="40"/>
      <c r="CH295" s="40"/>
      <c r="CI295" s="40"/>
      <c r="CJ295" s="40"/>
      <c r="CK295" s="40"/>
      <c r="CL295" s="40"/>
      <c r="CM295" s="40"/>
      <c r="CN295" s="40"/>
      <c r="CO295" s="40"/>
      <c r="CP295" s="40"/>
      <c r="CQ295" s="40"/>
      <c r="CR295" s="40"/>
      <c r="CS295" s="40"/>
      <c r="CT295" s="40"/>
      <c r="CU295" s="40"/>
      <c r="CV295" s="40"/>
      <c r="CW295" s="40"/>
      <c r="CX295" s="40"/>
      <c r="CY295" s="40"/>
      <c r="CZ295" s="40"/>
      <c r="DA295" s="40"/>
      <c r="DB295" s="40"/>
      <c r="DC295" s="40"/>
      <c r="DD295" s="40"/>
      <c r="DE295" s="40"/>
      <c r="DF295" s="40"/>
      <c r="DG295" s="40"/>
      <c r="DH295" s="40"/>
      <c r="DI295" s="40"/>
      <c r="DJ295" s="40"/>
      <c r="DK295" s="40"/>
      <c r="DL295" s="40"/>
      <c r="DM295" s="40"/>
      <c r="DN295" s="40"/>
      <c r="DO295" s="40"/>
      <c r="DP295" s="40"/>
      <c r="DQ295" s="40"/>
      <c r="DR295" s="40"/>
      <c r="DS295" s="40"/>
      <c r="DT295" s="40"/>
      <c r="DU295" s="40"/>
      <c r="DV295" s="50" t="e">
        <f>IF(#REF!&lt;&gt;"",#REF!&amp;",","")</f>
        <v>#REF!</v>
      </c>
      <c r="DW295" s="50" t="e">
        <f>IF(#REF!&lt;&gt;"",#REF!&amp;",","")</f>
        <v>#REF!</v>
      </c>
      <c r="DX295" s="50" t="e">
        <f>IF(#REF!&lt;&gt;"",#REF!&amp;",","")</f>
        <v>#REF!</v>
      </c>
      <c r="DY295" s="50" t="e">
        <f>IF(#REF!="","",CONCATENATE(#REF!,","))</f>
        <v>#REF!</v>
      </c>
      <c r="DZ295" s="50" t="e">
        <f>IF(#REF!="","",CONCATENATE(#REF!,","))</f>
        <v>#REF!</v>
      </c>
      <c r="EA295" s="50" t="e">
        <f>IF(#REF!="","",CONCATENATE(#REF!,","))</f>
        <v>#REF!</v>
      </c>
      <c r="EB295" s="52" t="e">
        <f>IF(#REF!&lt;&gt;"",#REF!&amp;",","")</f>
        <v>#REF!</v>
      </c>
      <c r="EC295" s="52" t="e">
        <f>IF(#REF!&lt;&gt;"",#REF!&amp;",","")</f>
        <v>#REF!</v>
      </c>
      <c r="ED295" s="52" t="e">
        <f>IF(#REF!&lt;&gt;"",#REF!&amp;",","")</f>
        <v>#REF!</v>
      </c>
      <c r="EE295" s="52" t="e">
        <f>IF(#REF!="","",CONCATENATE(#REF!,","))</f>
        <v>#REF!</v>
      </c>
      <c r="EF295" s="52" t="e">
        <f>IF(#REF!="","",CONCATENATE(#REF!,","))</f>
        <v>#REF!</v>
      </c>
      <c r="EG295" s="52" t="e">
        <f>IF(#REF!="","",CONCATENATE(#REF!,","))</f>
        <v>#REF!</v>
      </c>
      <c r="EK295" s="36"/>
      <c r="EW295" s="88">
        <f t="shared" ca="1" si="178"/>
        <v>29</v>
      </c>
    </row>
    <row r="296" spans="1:153" ht="15">
      <c r="A296" s="88">
        <f t="shared" ca="1" si="173"/>
        <v>33</v>
      </c>
      <c r="B296" s="21" t="str">
        <f t="shared" ca="1" si="168"/>
        <v>DB</v>
      </c>
      <c r="C296" s="7" t="str">
        <f t="shared" ca="1" si="164"/>
        <v/>
      </c>
      <c r="D296" s="34">
        <f t="shared" ca="1" si="165"/>
        <v>0</v>
      </c>
      <c r="E296" s="7" t="str">
        <f t="shared" si="166"/>
        <v/>
      </c>
      <c r="F296" s="33" t="str">
        <f t="shared" ca="1" si="169"/>
        <v>B</v>
      </c>
      <c r="G296" s="21">
        <f ca="1">COUNTIF($F$5:$F296,G$4)</f>
        <v>140</v>
      </c>
      <c r="H296" s="21">
        <f ca="1">COUNTIF($F$5:$F296,H$4)</f>
        <v>152</v>
      </c>
      <c r="I296" s="112">
        <f t="shared" ca="1" si="179"/>
        <v>1</v>
      </c>
      <c r="J296" s="112">
        <f t="shared" ca="1" si="180"/>
        <v>0</v>
      </c>
      <c r="K296" s="114" t="str">
        <f ca="1">IF($A296&lt;&gt;"",IF(AND(K295="PB",I296&gt;=$W$2),"Bet",IF(K295&lt;&gt;"",K295,IF(AND(I296=0,MAX(I$5:$I295)&gt;=$W$1),"PB",""))),"")</f>
        <v/>
      </c>
      <c r="L296" s="114" t="str">
        <f ca="1">IF($A296&lt;&gt;"",IF(AND(L295="PB",J296&gt;=$W$2),"Bet",IF(L295&lt;&gt;"",L295,IF(AND(J296=0,MAX(J$5:$J295)&gt;=$W$1),"PB",""))),"")</f>
        <v/>
      </c>
      <c r="M296" s="41">
        <f t="shared" ca="1" si="185"/>
        <v>1</v>
      </c>
      <c r="N296" s="34">
        <f t="shared" ca="1" si="201"/>
        <v>1</v>
      </c>
      <c r="O296" s="43" t="str">
        <f t="shared" ca="1" si="186"/>
        <v/>
      </c>
      <c r="P296" s="43" t="str">
        <f t="shared" ca="1" si="187"/>
        <v/>
      </c>
      <c r="Q296" s="21">
        <f t="shared" ca="1" si="188"/>
        <v>0</v>
      </c>
      <c r="R296" s="66">
        <f t="shared" ca="1" si="189"/>
        <v>0</v>
      </c>
      <c r="S296" s="33" t="str">
        <f t="shared" ca="1" si="170"/>
        <v>O</v>
      </c>
      <c r="T296" s="21">
        <f ca="1">COUNTIF($S$5:$S296,T$4)</f>
        <v>158</v>
      </c>
      <c r="U296" s="21">
        <f ca="1">COUNTIF($S$5:$S296,U$4)</f>
        <v>134</v>
      </c>
      <c r="V296" s="112">
        <f t="shared" ca="1" si="181"/>
        <v>4</v>
      </c>
      <c r="W296" s="112">
        <f t="shared" ca="1" si="182"/>
        <v>0</v>
      </c>
      <c r="X296" s="114" t="str">
        <f ca="1">IF($A296&lt;&gt;"",IF(AND(X295="PB",V296&gt;=$W$2),"Bet",IF(X295&lt;&gt;"",X295,IF(AND(V296=0,MAX($V$5:V295)&gt;=$W$1),"PB",""))),"")</f>
        <v/>
      </c>
      <c r="Y296" s="114" t="str">
        <f ca="1">IF($A296&lt;&gt;"",IF(AND(Y295="PB",W296&gt;=$W$2),"Bet",IF(Y295&lt;&gt;"",Y295,IF(AND(W296=0,MAX($W$5:W295)&gt;=$W$1),"PB",""))),"")</f>
        <v/>
      </c>
      <c r="Z296" s="41">
        <f t="shared" ca="1" si="190"/>
        <v>1</v>
      </c>
      <c r="AA296" s="34">
        <f t="shared" ca="1" si="202"/>
        <v>1</v>
      </c>
      <c r="AB296" s="43" t="str">
        <f t="shared" ca="1" si="191"/>
        <v/>
      </c>
      <c r="AC296" s="43" t="str">
        <f t="shared" ca="1" si="192"/>
        <v/>
      </c>
      <c r="AD296" s="21">
        <f t="shared" ca="1" si="193"/>
        <v>0</v>
      </c>
      <c r="AE296" s="66">
        <f t="shared" ca="1" si="194"/>
        <v>0</v>
      </c>
      <c r="AF296" s="33" t="str">
        <f t="shared" ca="1" si="171"/>
        <v>H</v>
      </c>
      <c r="AG296" s="21">
        <f ca="1">COUNTIF($AF$5:$AF296,AG$4)</f>
        <v>141</v>
      </c>
      <c r="AH296" s="21">
        <f ca="1">COUNTIF($AF$5:$AF296,AH$4)</f>
        <v>151</v>
      </c>
      <c r="AI296" s="112">
        <f t="shared" ca="1" si="183"/>
        <v>0</v>
      </c>
      <c r="AJ296" s="112">
        <f t="shared" ca="1" si="184"/>
        <v>1</v>
      </c>
      <c r="AK296" s="114" t="str">
        <f ca="1">IF($A296&lt;&gt;"",IF(AND(AK295="PB",AI296&gt;=$W$2),"Bet",IF(AK295&lt;&gt;"",AK295,IF(AND(AI296=0,MAX($AI$5:AI295)&gt;=$W$1),"PB",""))),"")</f>
        <v/>
      </c>
      <c r="AL296" s="114" t="str">
        <f ca="1">IF($A296&lt;&gt;"",IF(AND(AL295="PB",AJ296&gt;=$W$2),"Bet",IF(AL295&lt;&gt;"",AL295,IF(AND(AJ296=0,MAX($AJ$5:AJ295)&gt;=$W$1),"PB",""))),"")</f>
        <v/>
      </c>
      <c r="AM296" s="41">
        <f t="shared" ca="1" si="195"/>
        <v>1</v>
      </c>
      <c r="AN296" s="34">
        <f t="shared" ca="1" si="203"/>
        <v>1</v>
      </c>
      <c r="AO296" s="43" t="str">
        <f t="shared" ca="1" si="196"/>
        <v/>
      </c>
      <c r="AP296" s="43" t="str">
        <f t="shared" ca="1" si="197"/>
        <v/>
      </c>
      <c r="AQ296" s="21">
        <f t="shared" ca="1" si="198"/>
        <v>0</v>
      </c>
      <c r="AR296" s="66">
        <f t="shared" ca="1" si="199"/>
        <v>0</v>
      </c>
      <c r="AS296" s="89">
        <f t="shared" ca="1" si="172"/>
        <v>0</v>
      </c>
      <c r="AT296" s="34">
        <f t="shared" ca="1" si="200"/>
        <v>1</v>
      </c>
      <c r="AU296" s="24">
        <f t="shared" ca="1" si="174"/>
        <v>0</v>
      </c>
      <c r="AV296" s="17">
        <f t="shared" ca="1" si="175"/>
        <v>0</v>
      </c>
      <c r="AW296" s="44">
        <f t="shared" ca="1" si="176"/>
        <v>0</v>
      </c>
      <c r="AX296" s="15">
        <f t="shared" ca="1" si="177"/>
        <v>0</v>
      </c>
      <c r="AY296" s="44">
        <f t="shared" ca="1" si="167"/>
        <v>0</v>
      </c>
      <c r="AZ296" s="40"/>
      <c r="BA296" s="40"/>
      <c r="BB296" s="40"/>
      <c r="BC296" s="40"/>
      <c r="BD296" s="40"/>
      <c r="BE296" s="40"/>
      <c r="BF296" s="40"/>
      <c r="BG296" s="40"/>
      <c r="BH296" s="40"/>
      <c r="BI296" s="40"/>
      <c r="BJ296" s="40"/>
      <c r="BK296" s="40"/>
      <c r="BL296" s="40"/>
      <c r="BM296" s="40"/>
      <c r="BN296" s="40"/>
      <c r="BO296" s="40"/>
      <c r="BP296" s="40"/>
      <c r="BQ296" s="40"/>
      <c r="BR296" s="40"/>
      <c r="BS296" s="40"/>
      <c r="BT296" s="40"/>
      <c r="BU296" s="40"/>
      <c r="BV296" s="40"/>
      <c r="BW296" s="40"/>
      <c r="BX296" s="40"/>
      <c r="BY296" s="40"/>
      <c r="BZ296" s="40"/>
      <c r="CA296" s="40"/>
      <c r="CB296" s="40"/>
      <c r="CC296" s="40"/>
      <c r="CD296" s="40"/>
      <c r="CE296" s="40"/>
      <c r="CF296" s="40"/>
      <c r="CG296" s="40"/>
      <c r="CH296" s="40"/>
      <c r="CI296" s="40"/>
      <c r="CJ296" s="40"/>
      <c r="CK296" s="40"/>
      <c r="CL296" s="40"/>
      <c r="CM296" s="40"/>
      <c r="CN296" s="40"/>
      <c r="CO296" s="40"/>
      <c r="CP296" s="40"/>
      <c r="CQ296" s="40"/>
      <c r="CR296" s="40"/>
      <c r="CS296" s="40"/>
      <c r="CT296" s="40"/>
      <c r="CU296" s="40"/>
      <c r="CV296" s="40"/>
      <c r="CW296" s="40"/>
      <c r="CX296" s="40"/>
      <c r="CY296" s="40"/>
      <c r="CZ296" s="40"/>
      <c r="DA296" s="40"/>
      <c r="DB296" s="40"/>
      <c r="DC296" s="40"/>
      <c r="DD296" s="40"/>
      <c r="DE296" s="40"/>
      <c r="DF296" s="40"/>
      <c r="DG296" s="40"/>
      <c r="DH296" s="40"/>
      <c r="DI296" s="40"/>
      <c r="DJ296" s="40"/>
      <c r="DK296" s="40"/>
      <c r="DL296" s="40"/>
      <c r="DM296" s="40"/>
      <c r="DN296" s="40"/>
      <c r="DO296" s="40"/>
      <c r="DP296" s="40"/>
      <c r="DQ296" s="40"/>
      <c r="DR296" s="40"/>
      <c r="DS296" s="40"/>
      <c r="DT296" s="40"/>
      <c r="DU296" s="40"/>
      <c r="DV296" s="50" t="e">
        <f>IF(#REF!&lt;&gt;"",#REF!&amp;",","")</f>
        <v>#REF!</v>
      </c>
      <c r="DW296" s="50" t="e">
        <f>IF(#REF!&lt;&gt;"",#REF!&amp;",","")</f>
        <v>#REF!</v>
      </c>
      <c r="DX296" s="50" t="e">
        <f>IF(#REF!&lt;&gt;"",#REF!&amp;",","")</f>
        <v>#REF!</v>
      </c>
      <c r="DY296" s="50" t="e">
        <f>IF(#REF!="","",CONCATENATE(#REF!,","))</f>
        <v>#REF!</v>
      </c>
      <c r="DZ296" s="50" t="e">
        <f>IF(#REF!="","",CONCATENATE(#REF!,","))</f>
        <v>#REF!</v>
      </c>
      <c r="EA296" s="50" t="e">
        <f>IF(#REF!="","",CONCATENATE(#REF!,","))</f>
        <v>#REF!</v>
      </c>
      <c r="EB296" s="52" t="e">
        <f>IF(#REF!&lt;&gt;"",#REF!&amp;",","")</f>
        <v>#REF!</v>
      </c>
      <c r="EC296" s="52" t="e">
        <f>IF(#REF!&lt;&gt;"",#REF!&amp;",","")</f>
        <v>#REF!</v>
      </c>
      <c r="ED296" s="52" t="e">
        <f>IF(#REF!&lt;&gt;"",#REF!&amp;",","")</f>
        <v>#REF!</v>
      </c>
      <c r="EE296" s="52" t="e">
        <f>IF(#REF!="","",CONCATENATE(#REF!,","))</f>
        <v>#REF!</v>
      </c>
      <c r="EF296" s="52" t="e">
        <f>IF(#REF!="","",CONCATENATE(#REF!,","))</f>
        <v>#REF!</v>
      </c>
      <c r="EG296" s="52" t="e">
        <f>IF(#REF!="","",CONCATENATE(#REF!,","))</f>
        <v>#REF!</v>
      </c>
      <c r="EK296" s="36"/>
      <c r="EW296" s="88">
        <f t="shared" ca="1" si="178"/>
        <v>12</v>
      </c>
    </row>
    <row r="297" spans="1:153" ht="15">
      <c r="A297" s="88">
        <f t="shared" ca="1" si="173"/>
        <v>9</v>
      </c>
      <c r="B297" s="21" t="str">
        <f t="shared" ca="1" si="168"/>
        <v>DB</v>
      </c>
      <c r="C297" s="7" t="str">
        <f t="shared" ca="1" si="164"/>
        <v/>
      </c>
      <c r="D297" s="34">
        <f t="shared" ca="1" si="165"/>
        <v>0</v>
      </c>
      <c r="E297" s="7" t="str">
        <f t="shared" si="166"/>
        <v/>
      </c>
      <c r="F297" s="33" t="str">
        <f t="shared" ca="1" si="169"/>
        <v>R</v>
      </c>
      <c r="G297" s="21">
        <f ca="1">COUNTIF($F$5:$F297,G$4)</f>
        <v>141</v>
      </c>
      <c r="H297" s="21">
        <f ca="1">COUNTIF($F$5:$F297,H$4)</f>
        <v>152</v>
      </c>
      <c r="I297" s="112">
        <f t="shared" ca="1" si="179"/>
        <v>0</v>
      </c>
      <c r="J297" s="112">
        <f t="shared" ca="1" si="180"/>
        <v>1</v>
      </c>
      <c r="K297" s="114" t="str">
        <f ca="1">IF($A297&lt;&gt;"",IF(AND(K296="PB",I297&gt;=$W$2),"Bet",IF(K296&lt;&gt;"",K296,IF(AND(I297=0,MAX(I$5:$I296)&gt;=$W$1),"PB",""))),"")</f>
        <v/>
      </c>
      <c r="L297" s="114" t="str">
        <f ca="1">IF($A297&lt;&gt;"",IF(AND(L296="PB",J297&gt;=$W$2),"Bet",IF(L296&lt;&gt;"",L296,IF(AND(J297=0,MAX(J$5:$J296)&gt;=$W$1),"PB",""))),"")</f>
        <v/>
      </c>
      <c r="M297" s="41">
        <f t="shared" ca="1" si="185"/>
        <v>1</v>
      </c>
      <c r="N297" s="34">
        <f t="shared" ca="1" si="201"/>
        <v>1</v>
      </c>
      <c r="O297" s="43" t="str">
        <f t="shared" ca="1" si="186"/>
        <v/>
      </c>
      <c r="P297" s="43" t="str">
        <f t="shared" ca="1" si="187"/>
        <v/>
      </c>
      <c r="Q297" s="21">
        <f t="shared" ca="1" si="188"/>
        <v>0</v>
      </c>
      <c r="R297" s="66">
        <f t="shared" ca="1" si="189"/>
        <v>0</v>
      </c>
      <c r="S297" s="33" t="str">
        <f t="shared" ca="1" si="170"/>
        <v>O</v>
      </c>
      <c r="T297" s="21">
        <f ca="1">COUNTIF($S$5:$S297,T$4)</f>
        <v>158</v>
      </c>
      <c r="U297" s="21">
        <f ca="1">COUNTIF($S$5:$S297,U$4)</f>
        <v>135</v>
      </c>
      <c r="V297" s="112">
        <f t="shared" ca="1" si="181"/>
        <v>5</v>
      </c>
      <c r="W297" s="112">
        <f t="shared" ca="1" si="182"/>
        <v>0</v>
      </c>
      <c r="X297" s="114" t="str">
        <f ca="1">IF($A297&lt;&gt;"",IF(AND(X296="PB",V297&gt;=$W$2),"Bet",IF(X296&lt;&gt;"",X296,IF(AND(V297=0,MAX($V$5:V296)&gt;=$W$1),"PB",""))),"")</f>
        <v/>
      </c>
      <c r="Y297" s="114" t="str">
        <f ca="1">IF($A297&lt;&gt;"",IF(AND(Y296="PB",W297&gt;=$W$2),"Bet",IF(Y296&lt;&gt;"",Y296,IF(AND(W297=0,MAX($W$5:W296)&gt;=$W$1),"PB",""))),"")</f>
        <v/>
      </c>
      <c r="Z297" s="41">
        <f t="shared" ca="1" si="190"/>
        <v>1</v>
      </c>
      <c r="AA297" s="34">
        <f t="shared" ca="1" si="202"/>
        <v>1</v>
      </c>
      <c r="AB297" s="43" t="str">
        <f t="shared" ca="1" si="191"/>
        <v/>
      </c>
      <c r="AC297" s="43" t="str">
        <f t="shared" ca="1" si="192"/>
        <v/>
      </c>
      <c r="AD297" s="21">
        <f t="shared" ca="1" si="193"/>
        <v>0</v>
      </c>
      <c r="AE297" s="66">
        <f t="shared" ca="1" si="194"/>
        <v>0</v>
      </c>
      <c r="AF297" s="33" t="str">
        <f t="shared" ca="1" si="171"/>
        <v>L</v>
      </c>
      <c r="AG297" s="21">
        <f ca="1">COUNTIF($AF$5:$AF297,AG$4)</f>
        <v>141</v>
      </c>
      <c r="AH297" s="21">
        <f ca="1">COUNTIF($AF$5:$AF297,AH$4)</f>
        <v>152</v>
      </c>
      <c r="AI297" s="112">
        <f t="shared" ca="1" si="183"/>
        <v>1</v>
      </c>
      <c r="AJ297" s="112">
        <f t="shared" ca="1" si="184"/>
        <v>0</v>
      </c>
      <c r="AK297" s="114" t="str">
        <f ca="1">IF($A297&lt;&gt;"",IF(AND(AK296="PB",AI297&gt;=$W$2),"Bet",IF(AK296&lt;&gt;"",AK296,IF(AND(AI297=0,MAX($AI$5:AI296)&gt;=$W$1),"PB",""))),"")</f>
        <v/>
      </c>
      <c r="AL297" s="114" t="str">
        <f ca="1">IF($A297&lt;&gt;"",IF(AND(AL296="PB",AJ297&gt;=$W$2),"Bet",IF(AL296&lt;&gt;"",AL296,IF(AND(AJ297=0,MAX($AJ$5:AJ296)&gt;=$W$1),"PB",""))),"")</f>
        <v/>
      </c>
      <c r="AM297" s="41">
        <f t="shared" ca="1" si="195"/>
        <v>1</v>
      </c>
      <c r="AN297" s="34">
        <f t="shared" ca="1" si="203"/>
        <v>1</v>
      </c>
      <c r="AO297" s="43" t="str">
        <f t="shared" ca="1" si="196"/>
        <v/>
      </c>
      <c r="AP297" s="43" t="str">
        <f t="shared" ca="1" si="197"/>
        <v/>
      </c>
      <c r="AQ297" s="21">
        <f t="shared" ca="1" si="198"/>
        <v>0</v>
      </c>
      <c r="AR297" s="66">
        <f t="shared" ca="1" si="199"/>
        <v>0</v>
      </c>
      <c r="AS297" s="89">
        <f t="shared" ca="1" si="172"/>
        <v>0</v>
      </c>
      <c r="AT297" s="34">
        <f t="shared" ca="1" si="200"/>
        <v>1</v>
      </c>
      <c r="AU297" s="24">
        <f t="shared" ca="1" si="174"/>
        <v>0</v>
      </c>
      <c r="AV297" s="17">
        <f t="shared" ca="1" si="175"/>
        <v>0</v>
      </c>
      <c r="AW297" s="44">
        <f t="shared" ca="1" si="176"/>
        <v>0</v>
      </c>
      <c r="AX297" s="15">
        <f t="shared" ca="1" si="177"/>
        <v>0</v>
      </c>
      <c r="AY297" s="44">
        <f t="shared" ca="1" si="167"/>
        <v>0</v>
      </c>
      <c r="AZ297" s="40"/>
      <c r="BA297" s="40"/>
      <c r="BB297" s="40"/>
      <c r="BC297" s="40"/>
      <c r="BD297" s="40"/>
      <c r="BE297" s="40"/>
      <c r="BF297" s="40"/>
      <c r="BG297" s="40"/>
      <c r="BH297" s="40"/>
      <c r="BI297" s="40"/>
      <c r="BJ297" s="40"/>
      <c r="BK297" s="40"/>
      <c r="BL297" s="40"/>
      <c r="BM297" s="40"/>
      <c r="BN297" s="40"/>
      <c r="BO297" s="40"/>
      <c r="BP297" s="40"/>
      <c r="BQ297" s="40"/>
      <c r="BR297" s="40"/>
      <c r="BS297" s="40"/>
      <c r="BT297" s="40"/>
      <c r="BU297" s="40"/>
      <c r="BV297" s="40"/>
      <c r="BW297" s="40"/>
      <c r="BX297" s="40"/>
      <c r="BY297" s="40"/>
      <c r="BZ297" s="40"/>
      <c r="CA297" s="40"/>
      <c r="CB297" s="40"/>
      <c r="CC297" s="40"/>
      <c r="CD297" s="40"/>
      <c r="CE297" s="40"/>
      <c r="CF297" s="40"/>
      <c r="CG297" s="40"/>
      <c r="CH297" s="40"/>
      <c r="CI297" s="40"/>
      <c r="CJ297" s="40"/>
      <c r="CK297" s="40"/>
      <c r="CL297" s="40"/>
      <c r="CM297" s="40"/>
      <c r="CN297" s="40"/>
      <c r="CO297" s="40"/>
      <c r="CP297" s="40"/>
      <c r="CQ297" s="40"/>
      <c r="CR297" s="40"/>
      <c r="CS297" s="40"/>
      <c r="CT297" s="40"/>
      <c r="CU297" s="40"/>
      <c r="CV297" s="40"/>
      <c r="CW297" s="40"/>
      <c r="CX297" s="40"/>
      <c r="CY297" s="40"/>
      <c r="CZ297" s="40"/>
      <c r="DA297" s="40"/>
      <c r="DB297" s="40"/>
      <c r="DC297" s="40"/>
      <c r="DD297" s="40"/>
      <c r="DE297" s="40"/>
      <c r="DF297" s="40"/>
      <c r="DG297" s="40"/>
      <c r="DH297" s="40"/>
      <c r="DI297" s="40"/>
      <c r="DJ297" s="40"/>
      <c r="DK297" s="40"/>
      <c r="DL297" s="40"/>
      <c r="DM297" s="40"/>
      <c r="DN297" s="40"/>
      <c r="DO297" s="40"/>
      <c r="DP297" s="40"/>
      <c r="DQ297" s="40"/>
      <c r="DR297" s="40"/>
      <c r="DS297" s="40"/>
      <c r="DT297" s="40"/>
      <c r="DU297" s="40"/>
      <c r="DV297" s="50" t="e">
        <f>IF(#REF!&lt;&gt;"",#REF!&amp;",","")</f>
        <v>#REF!</v>
      </c>
      <c r="DW297" s="50" t="e">
        <f>IF(#REF!&lt;&gt;"",#REF!&amp;",","")</f>
        <v>#REF!</v>
      </c>
      <c r="DX297" s="50" t="e">
        <f>IF(#REF!&lt;&gt;"",#REF!&amp;",","")</f>
        <v>#REF!</v>
      </c>
      <c r="DY297" s="50" t="e">
        <f>IF(#REF!="","",CONCATENATE(#REF!,","))</f>
        <v>#REF!</v>
      </c>
      <c r="DZ297" s="50" t="e">
        <f>IF(#REF!="","",CONCATENATE(#REF!,","))</f>
        <v>#REF!</v>
      </c>
      <c r="EA297" s="50" t="e">
        <f>IF(#REF!="","",CONCATENATE(#REF!,","))</f>
        <v>#REF!</v>
      </c>
      <c r="EB297" s="52" t="e">
        <f>IF(#REF!&lt;&gt;"",#REF!&amp;",","")</f>
        <v>#REF!</v>
      </c>
      <c r="EC297" s="52" t="e">
        <f>IF(#REF!&lt;&gt;"",#REF!&amp;",","")</f>
        <v>#REF!</v>
      </c>
      <c r="ED297" s="52" t="e">
        <f>IF(#REF!&lt;&gt;"",#REF!&amp;",","")</f>
        <v>#REF!</v>
      </c>
      <c r="EE297" s="52" t="e">
        <f>IF(#REF!="","",CONCATENATE(#REF!,","))</f>
        <v>#REF!</v>
      </c>
      <c r="EF297" s="52" t="e">
        <f>IF(#REF!="","",CONCATENATE(#REF!,","))</f>
        <v>#REF!</v>
      </c>
      <c r="EG297" s="52" t="e">
        <f>IF(#REF!="","",CONCATENATE(#REF!,","))</f>
        <v>#REF!</v>
      </c>
      <c r="EK297" s="36"/>
      <c r="EW297" s="88">
        <f t="shared" ca="1" si="178"/>
        <v>9</v>
      </c>
    </row>
    <row r="298" spans="1:153" ht="15">
      <c r="A298" s="88">
        <f t="shared" ca="1" si="173"/>
        <v>26</v>
      </c>
      <c r="B298" s="21" t="str">
        <f t="shared" ca="1" si="168"/>
        <v>DB</v>
      </c>
      <c r="C298" s="7" t="str">
        <f t="shared" ref="C298:C361" ca="1" si="204">IF(AND(AW298=0,AX298=0),"",IF(AW298="Profit Target","profit target",IF(AX298="Stop Loss","stop loss","")))</f>
        <v/>
      </c>
      <c r="D298" s="34">
        <f t="shared" ref="D298:D361" ca="1" si="205">AU298</f>
        <v>0</v>
      </c>
      <c r="E298" s="7" t="str">
        <f t="shared" ref="E298:E361" si="206">CK299&amp;CL299&amp;CM299&amp;CN299&amp;CO299&amp;CP299&amp;CQ299&amp;CR299&amp;CS299&amp;CT299&amp;CU299&amp;CV299&amp;CW299&amp;CX299&amp;CY299&amp;CZ299&amp;DA299&amp;DB299&amp;DC299&amp;DD299&amp;DE299&amp;DF299&amp;DG299&amp;DH299&amp;DI299&amp;DJ299&amp;DK299&amp;DL299&amp;DM299&amp;DN299&amp;DO299&amp;DP299&amp;DQ299&amp;DR299&amp;DS299&amp;DT299&amp;DU299</f>
        <v/>
      </c>
      <c r="F298" s="33" t="str">
        <f t="shared" ca="1" si="169"/>
        <v>B</v>
      </c>
      <c r="G298" s="21">
        <f ca="1">COUNTIF($F$5:$F298,G$4)</f>
        <v>141</v>
      </c>
      <c r="H298" s="21">
        <f ca="1">COUNTIF($F$5:$F298,H$4)</f>
        <v>153</v>
      </c>
      <c r="I298" s="112">
        <f t="shared" ca="1" si="179"/>
        <v>1</v>
      </c>
      <c r="J298" s="112">
        <f t="shared" ca="1" si="180"/>
        <v>0</v>
      </c>
      <c r="K298" s="114" t="str">
        <f ca="1">IF($A298&lt;&gt;"",IF(AND(K297="PB",I298&gt;=$W$2),"Bet",IF(K297&lt;&gt;"",K297,IF(AND(I298=0,MAX(I$5:$I297)&gt;=$W$1),"PB",""))),"")</f>
        <v/>
      </c>
      <c r="L298" s="114" t="str">
        <f ca="1">IF($A298&lt;&gt;"",IF(AND(L297="PB",J298&gt;=$W$2),"Bet",IF(L297&lt;&gt;"",L297,IF(AND(J298=0,MAX(J$5:$J297)&gt;=$W$1),"PB",""))),"")</f>
        <v/>
      </c>
      <c r="M298" s="41">
        <f t="shared" ca="1" si="185"/>
        <v>1</v>
      </c>
      <c r="N298" s="34">
        <f t="shared" ca="1" si="201"/>
        <v>1</v>
      </c>
      <c r="O298" s="43" t="str">
        <f t="shared" ca="1" si="186"/>
        <v/>
      </c>
      <c r="P298" s="43" t="str">
        <f t="shared" ca="1" si="187"/>
        <v/>
      </c>
      <c r="Q298" s="21">
        <f t="shared" ca="1" si="188"/>
        <v>0</v>
      </c>
      <c r="R298" s="66">
        <f t="shared" ca="1" si="189"/>
        <v>0</v>
      </c>
      <c r="S298" s="33" t="str">
        <f t="shared" ca="1" si="170"/>
        <v>E</v>
      </c>
      <c r="T298" s="21">
        <f ca="1">COUNTIF($S$5:$S298,T$4)</f>
        <v>159</v>
      </c>
      <c r="U298" s="21">
        <f ca="1">COUNTIF($S$5:$S298,U$4)</f>
        <v>135</v>
      </c>
      <c r="V298" s="112">
        <f t="shared" ca="1" si="181"/>
        <v>0</v>
      </c>
      <c r="W298" s="112">
        <f t="shared" ca="1" si="182"/>
        <v>1</v>
      </c>
      <c r="X298" s="114" t="str">
        <f ca="1">IF($A298&lt;&gt;"",IF(AND(X297="PB",V298&gt;=$W$2),"Bet",IF(X297&lt;&gt;"",X297,IF(AND(V298=0,MAX($V$5:V297)&gt;=$W$1),"PB",""))),"")</f>
        <v/>
      </c>
      <c r="Y298" s="114" t="str">
        <f ca="1">IF($A298&lt;&gt;"",IF(AND(Y297="PB",W298&gt;=$W$2),"Bet",IF(Y297&lt;&gt;"",Y297,IF(AND(W298=0,MAX($W$5:W297)&gt;=$W$1),"PB",""))),"")</f>
        <v/>
      </c>
      <c r="Z298" s="41">
        <f t="shared" ca="1" si="190"/>
        <v>1</v>
      </c>
      <c r="AA298" s="34">
        <f t="shared" ca="1" si="202"/>
        <v>1</v>
      </c>
      <c r="AB298" s="43" t="str">
        <f t="shared" ca="1" si="191"/>
        <v/>
      </c>
      <c r="AC298" s="43" t="str">
        <f t="shared" ca="1" si="192"/>
        <v/>
      </c>
      <c r="AD298" s="21">
        <f t="shared" ca="1" si="193"/>
        <v>0</v>
      </c>
      <c r="AE298" s="66">
        <f t="shared" ca="1" si="194"/>
        <v>0</v>
      </c>
      <c r="AF298" s="33" t="str">
        <f t="shared" ca="1" si="171"/>
        <v>H</v>
      </c>
      <c r="AG298" s="21">
        <f ca="1">COUNTIF($AF$5:$AF298,AG$4)</f>
        <v>142</v>
      </c>
      <c r="AH298" s="21">
        <f ca="1">COUNTIF($AF$5:$AF298,AH$4)</f>
        <v>152</v>
      </c>
      <c r="AI298" s="112">
        <f t="shared" ca="1" si="183"/>
        <v>0</v>
      </c>
      <c r="AJ298" s="112">
        <f t="shared" ca="1" si="184"/>
        <v>1</v>
      </c>
      <c r="AK298" s="114" t="str">
        <f ca="1">IF($A298&lt;&gt;"",IF(AND(AK297="PB",AI298&gt;=$W$2),"Bet",IF(AK297&lt;&gt;"",AK297,IF(AND(AI298=0,MAX($AI$5:AI297)&gt;=$W$1),"PB",""))),"")</f>
        <v/>
      </c>
      <c r="AL298" s="114" t="str">
        <f ca="1">IF($A298&lt;&gt;"",IF(AND(AL297="PB",AJ298&gt;=$W$2),"Bet",IF(AL297&lt;&gt;"",AL297,IF(AND(AJ298=0,MAX($AJ$5:AJ297)&gt;=$W$1),"PB",""))),"")</f>
        <v/>
      </c>
      <c r="AM298" s="41">
        <f t="shared" ca="1" si="195"/>
        <v>1</v>
      </c>
      <c r="AN298" s="34">
        <f t="shared" ca="1" si="203"/>
        <v>1</v>
      </c>
      <c r="AO298" s="43" t="str">
        <f t="shared" ca="1" si="196"/>
        <v/>
      </c>
      <c r="AP298" s="43" t="str">
        <f t="shared" ca="1" si="197"/>
        <v/>
      </c>
      <c r="AQ298" s="21">
        <f t="shared" ca="1" si="198"/>
        <v>0</v>
      </c>
      <c r="AR298" s="66">
        <f t="shared" ca="1" si="199"/>
        <v>0</v>
      </c>
      <c r="AS298" s="89">
        <f t="shared" ca="1" si="172"/>
        <v>0</v>
      </c>
      <c r="AT298" s="34">
        <f t="shared" ca="1" si="200"/>
        <v>1</v>
      </c>
      <c r="AU298" s="24">
        <f t="shared" ca="1" si="174"/>
        <v>0</v>
      </c>
      <c r="AV298" s="17">
        <f t="shared" ca="1" si="175"/>
        <v>0</v>
      </c>
      <c r="AW298" s="44">
        <f t="shared" ca="1" si="176"/>
        <v>0</v>
      </c>
      <c r="AX298" s="15">
        <f t="shared" ca="1" si="177"/>
        <v>0</v>
      </c>
      <c r="AY298" s="44">
        <f t="shared" ref="AY298:AY361" ca="1" si="207">IF(AV298&gt;AY297,AV298,AY297)</f>
        <v>0</v>
      </c>
      <c r="AZ298" s="40"/>
      <c r="BA298" s="40"/>
      <c r="BB298" s="40"/>
      <c r="BC298" s="40"/>
      <c r="BD298" s="40"/>
      <c r="BE298" s="40"/>
      <c r="BF298" s="40"/>
      <c r="BG298" s="40"/>
      <c r="BH298" s="40"/>
      <c r="BI298" s="40"/>
      <c r="BJ298" s="40"/>
      <c r="BK298" s="40"/>
      <c r="BL298" s="40"/>
      <c r="BM298" s="40"/>
      <c r="BN298" s="40"/>
      <c r="BO298" s="40"/>
      <c r="BP298" s="40"/>
      <c r="BQ298" s="40"/>
      <c r="BR298" s="40"/>
      <c r="BS298" s="40"/>
      <c r="BT298" s="40"/>
      <c r="BU298" s="40"/>
      <c r="BV298" s="40"/>
      <c r="BW298" s="40"/>
      <c r="BX298" s="40"/>
      <c r="BY298" s="40"/>
      <c r="BZ298" s="40"/>
      <c r="CA298" s="40"/>
      <c r="CB298" s="40"/>
      <c r="CC298" s="40"/>
      <c r="CD298" s="40"/>
      <c r="CE298" s="40"/>
      <c r="CF298" s="40"/>
      <c r="CG298" s="40"/>
      <c r="CH298" s="40"/>
      <c r="CI298" s="40"/>
      <c r="CJ298" s="40"/>
      <c r="CK298" s="40"/>
      <c r="CL298" s="40"/>
      <c r="CM298" s="40"/>
      <c r="CN298" s="40"/>
      <c r="CO298" s="40"/>
      <c r="CP298" s="40"/>
      <c r="CQ298" s="40"/>
      <c r="CR298" s="40"/>
      <c r="CS298" s="40"/>
      <c r="CT298" s="40"/>
      <c r="CU298" s="40"/>
      <c r="CV298" s="40"/>
      <c r="CW298" s="40"/>
      <c r="CX298" s="40"/>
      <c r="CY298" s="40"/>
      <c r="CZ298" s="40"/>
      <c r="DA298" s="40"/>
      <c r="DB298" s="40"/>
      <c r="DC298" s="40"/>
      <c r="DD298" s="40"/>
      <c r="DE298" s="40"/>
      <c r="DF298" s="40"/>
      <c r="DG298" s="40"/>
      <c r="DH298" s="40"/>
      <c r="DI298" s="40"/>
      <c r="DJ298" s="40"/>
      <c r="DK298" s="40"/>
      <c r="DL298" s="40"/>
      <c r="DM298" s="40"/>
      <c r="DN298" s="40"/>
      <c r="DO298" s="40"/>
      <c r="DP298" s="40"/>
      <c r="DQ298" s="40"/>
      <c r="DR298" s="40"/>
      <c r="DS298" s="40"/>
      <c r="DT298" s="40"/>
      <c r="DU298" s="40"/>
      <c r="DV298" s="50" t="e">
        <f>IF(#REF!&lt;&gt;"",#REF!&amp;",","")</f>
        <v>#REF!</v>
      </c>
      <c r="DW298" s="50" t="e">
        <f>IF(#REF!&lt;&gt;"",#REF!&amp;",","")</f>
        <v>#REF!</v>
      </c>
      <c r="DX298" s="50" t="e">
        <f>IF(#REF!&lt;&gt;"",#REF!&amp;",","")</f>
        <v>#REF!</v>
      </c>
      <c r="DY298" s="50" t="e">
        <f>IF(#REF!="","",CONCATENATE(#REF!,","))</f>
        <v>#REF!</v>
      </c>
      <c r="DZ298" s="50" t="e">
        <f>IF(#REF!="","",CONCATENATE(#REF!,","))</f>
        <v>#REF!</v>
      </c>
      <c r="EA298" s="50" t="e">
        <f>IF(#REF!="","",CONCATENATE(#REF!,","))</f>
        <v>#REF!</v>
      </c>
      <c r="EB298" s="52" t="e">
        <f>IF(#REF!&lt;&gt;"",#REF!&amp;",","")</f>
        <v>#REF!</v>
      </c>
      <c r="EC298" s="52" t="e">
        <f>IF(#REF!&lt;&gt;"",#REF!&amp;",","")</f>
        <v>#REF!</v>
      </c>
      <c r="ED298" s="52" t="e">
        <f>IF(#REF!&lt;&gt;"",#REF!&amp;",","")</f>
        <v>#REF!</v>
      </c>
      <c r="EE298" s="52" t="e">
        <f>IF(#REF!="","",CONCATENATE(#REF!,","))</f>
        <v>#REF!</v>
      </c>
      <c r="EF298" s="52" t="e">
        <f>IF(#REF!="","",CONCATENATE(#REF!,","))</f>
        <v>#REF!</v>
      </c>
      <c r="EG298" s="52" t="e">
        <f>IF(#REF!="","",CONCATENATE(#REF!,","))</f>
        <v>#REF!</v>
      </c>
      <c r="EK298" s="36"/>
      <c r="EW298" s="88">
        <f t="shared" ca="1" si="178"/>
        <v>29</v>
      </c>
    </row>
    <row r="299" spans="1:153" ht="15">
      <c r="A299" s="88">
        <f t="shared" ca="1" si="173"/>
        <v>22</v>
      </c>
      <c r="B299" s="21" t="str">
        <f t="shared" ca="1" si="168"/>
        <v>DB</v>
      </c>
      <c r="C299" s="7" t="str">
        <f t="shared" ca="1" si="204"/>
        <v/>
      </c>
      <c r="D299" s="34">
        <f t="shared" ca="1" si="205"/>
        <v>0</v>
      </c>
      <c r="E299" s="7" t="str">
        <f t="shared" si="206"/>
        <v/>
      </c>
      <c r="F299" s="33" t="str">
        <f t="shared" ca="1" si="169"/>
        <v>B</v>
      </c>
      <c r="G299" s="21">
        <f ca="1">COUNTIF($F$5:$F299,G$4)</f>
        <v>141</v>
      </c>
      <c r="H299" s="21">
        <f ca="1">COUNTIF($F$5:$F299,H$4)</f>
        <v>154</v>
      </c>
      <c r="I299" s="112">
        <f t="shared" ca="1" si="179"/>
        <v>2</v>
      </c>
      <c r="J299" s="112">
        <f t="shared" ca="1" si="180"/>
        <v>0</v>
      </c>
      <c r="K299" s="114" t="str">
        <f ca="1">IF($A299&lt;&gt;"",IF(AND(K298="PB",I299&gt;=$W$2),"Bet",IF(K298&lt;&gt;"",K298,IF(AND(I299=0,MAX(I$5:$I298)&gt;=$W$1),"PB",""))),"")</f>
        <v/>
      </c>
      <c r="L299" s="114" t="str">
        <f ca="1">IF($A299&lt;&gt;"",IF(AND(L298="PB",J299&gt;=$W$2),"Bet",IF(L298&lt;&gt;"",L298,IF(AND(J299=0,MAX(J$5:$J298)&gt;=$W$1),"PB",""))),"")</f>
        <v/>
      </c>
      <c r="M299" s="41">
        <f t="shared" ca="1" si="185"/>
        <v>1</v>
      </c>
      <c r="N299" s="34">
        <f t="shared" ca="1" si="201"/>
        <v>1</v>
      </c>
      <c r="O299" s="43" t="str">
        <f t="shared" ca="1" si="186"/>
        <v/>
      </c>
      <c r="P299" s="43" t="str">
        <f t="shared" ca="1" si="187"/>
        <v/>
      </c>
      <c r="Q299" s="21">
        <f t="shared" ca="1" si="188"/>
        <v>0</v>
      </c>
      <c r="R299" s="66">
        <f t="shared" ca="1" si="189"/>
        <v>0</v>
      </c>
      <c r="S299" s="33" t="str">
        <f t="shared" ca="1" si="170"/>
        <v>E</v>
      </c>
      <c r="T299" s="21">
        <f ca="1">COUNTIF($S$5:$S299,T$4)</f>
        <v>160</v>
      </c>
      <c r="U299" s="21">
        <f ca="1">COUNTIF($S$5:$S299,U$4)</f>
        <v>135</v>
      </c>
      <c r="V299" s="112">
        <f t="shared" ca="1" si="181"/>
        <v>0</v>
      </c>
      <c r="W299" s="112">
        <f t="shared" ca="1" si="182"/>
        <v>2</v>
      </c>
      <c r="X299" s="114" t="str">
        <f ca="1">IF($A299&lt;&gt;"",IF(AND(X298="PB",V299&gt;=$W$2),"Bet",IF(X298&lt;&gt;"",X298,IF(AND(V299=0,MAX($V$5:V298)&gt;=$W$1),"PB",""))),"")</f>
        <v/>
      </c>
      <c r="Y299" s="114" t="str">
        <f ca="1">IF($A299&lt;&gt;"",IF(AND(Y298="PB",W299&gt;=$W$2),"Bet",IF(Y298&lt;&gt;"",Y298,IF(AND(W299=0,MAX($W$5:W298)&gt;=$W$1),"PB",""))),"")</f>
        <v/>
      </c>
      <c r="Z299" s="41">
        <f t="shared" ca="1" si="190"/>
        <v>1</v>
      </c>
      <c r="AA299" s="34">
        <f t="shared" ca="1" si="202"/>
        <v>1</v>
      </c>
      <c r="AB299" s="43" t="str">
        <f t="shared" ca="1" si="191"/>
        <v/>
      </c>
      <c r="AC299" s="43" t="str">
        <f t="shared" ca="1" si="192"/>
        <v/>
      </c>
      <c r="AD299" s="21">
        <f t="shared" ca="1" si="193"/>
        <v>0</v>
      </c>
      <c r="AE299" s="66">
        <f t="shared" ca="1" si="194"/>
        <v>0</v>
      </c>
      <c r="AF299" s="33" t="str">
        <f t="shared" ca="1" si="171"/>
        <v>H</v>
      </c>
      <c r="AG299" s="21">
        <f ca="1">COUNTIF($AF$5:$AF299,AG$4)</f>
        <v>143</v>
      </c>
      <c r="AH299" s="21">
        <f ca="1">COUNTIF($AF$5:$AF299,AH$4)</f>
        <v>152</v>
      </c>
      <c r="AI299" s="112">
        <f t="shared" ca="1" si="183"/>
        <v>0</v>
      </c>
      <c r="AJ299" s="112">
        <f t="shared" ca="1" si="184"/>
        <v>2</v>
      </c>
      <c r="AK299" s="114" t="str">
        <f ca="1">IF($A299&lt;&gt;"",IF(AND(AK298="PB",AI299&gt;=$W$2),"Bet",IF(AK298&lt;&gt;"",AK298,IF(AND(AI299=0,MAX($AI$5:AI298)&gt;=$W$1),"PB",""))),"")</f>
        <v/>
      </c>
      <c r="AL299" s="114" t="str">
        <f ca="1">IF($A299&lt;&gt;"",IF(AND(AL298="PB",AJ299&gt;=$W$2),"Bet",IF(AL298&lt;&gt;"",AL298,IF(AND(AJ299=0,MAX($AJ$5:AJ298)&gt;=$W$1),"PB",""))),"")</f>
        <v/>
      </c>
      <c r="AM299" s="41">
        <f t="shared" ca="1" si="195"/>
        <v>1</v>
      </c>
      <c r="AN299" s="34">
        <f t="shared" ca="1" si="203"/>
        <v>1</v>
      </c>
      <c r="AO299" s="43" t="str">
        <f t="shared" ca="1" si="196"/>
        <v/>
      </c>
      <c r="AP299" s="43" t="str">
        <f t="shared" ca="1" si="197"/>
        <v/>
      </c>
      <c r="AQ299" s="21">
        <f t="shared" ca="1" si="198"/>
        <v>0</v>
      </c>
      <c r="AR299" s="66">
        <f t="shared" ca="1" si="199"/>
        <v>0</v>
      </c>
      <c r="AS299" s="89">
        <f t="shared" ca="1" si="172"/>
        <v>0</v>
      </c>
      <c r="AT299" s="34">
        <f t="shared" ca="1" si="200"/>
        <v>1</v>
      </c>
      <c r="AU299" s="24">
        <f t="shared" ca="1" si="174"/>
        <v>0</v>
      </c>
      <c r="AV299" s="17">
        <f t="shared" ca="1" si="175"/>
        <v>0</v>
      </c>
      <c r="AW299" s="44">
        <f t="shared" ca="1" si="176"/>
        <v>0</v>
      </c>
      <c r="AX299" s="15">
        <f t="shared" ca="1" si="177"/>
        <v>0</v>
      </c>
      <c r="AY299" s="44">
        <f t="shared" ca="1" si="207"/>
        <v>0</v>
      </c>
      <c r="AZ299" s="40"/>
      <c r="BA299" s="40"/>
      <c r="BB299" s="40"/>
      <c r="BC299" s="40"/>
      <c r="BD299" s="40"/>
      <c r="BE299" s="40"/>
      <c r="BF299" s="40"/>
      <c r="BG299" s="40"/>
      <c r="BH299" s="40"/>
      <c r="BI299" s="40"/>
      <c r="BJ299" s="40"/>
      <c r="BK299" s="40"/>
      <c r="BL299" s="40"/>
      <c r="BM299" s="40"/>
      <c r="BN299" s="40"/>
      <c r="BO299" s="40"/>
      <c r="BP299" s="40"/>
      <c r="BQ299" s="40"/>
      <c r="BR299" s="40"/>
      <c r="BS299" s="40"/>
      <c r="BT299" s="40"/>
      <c r="BU299" s="40"/>
      <c r="BV299" s="40"/>
      <c r="BW299" s="40"/>
      <c r="BX299" s="40"/>
      <c r="BY299" s="40"/>
      <c r="BZ299" s="40"/>
      <c r="CA299" s="40"/>
      <c r="CB299" s="40"/>
      <c r="CC299" s="40"/>
      <c r="CD299" s="40"/>
      <c r="CE299" s="40"/>
      <c r="CF299" s="40"/>
      <c r="CG299" s="40"/>
      <c r="CH299" s="40"/>
      <c r="CI299" s="40"/>
      <c r="CJ299" s="40"/>
      <c r="CK299" s="40"/>
      <c r="CL299" s="40"/>
      <c r="CM299" s="40"/>
      <c r="CN299" s="40"/>
      <c r="CO299" s="40"/>
      <c r="CP299" s="40"/>
      <c r="CQ299" s="40"/>
      <c r="CR299" s="40"/>
      <c r="CS299" s="40"/>
      <c r="CT299" s="40"/>
      <c r="CU299" s="40"/>
      <c r="CV299" s="40"/>
      <c r="CW299" s="40"/>
      <c r="CX299" s="40"/>
      <c r="CY299" s="40"/>
      <c r="CZ299" s="40"/>
      <c r="DA299" s="40"/>
      <c r="DB299" s="40"/>
      <c r="DC299" s="40"/>
      <c r="DD299" s="40"/>
      <c r="DE299" s="40"/>
      <c r="DF299" s="40"/>
      <c r="DG299" s="40"/>
      <c r="DH299" s="40"/>
      <c r="DI299" s="40"/>
      <c r="DJ299" s="40"/>
      <c r="DK299" s="40"/>
      <c r="DL299" s="40"/>
      <c r="DM299" s="40"/>
      <c r="DN299" s="40"/>
      <c r="DO299" s="40"/>
      <c r="DP299" s="40"/>
      <c r="DQ299" s="40"/>
      <c r="DR299" s="40"/>
      <c r="DS299" s="40"/>
      <c r="DT299" s="40"/>
      <c r="DU299" s="40"/>
      <c r="DV299" s="50" t="e">
        <f>IF(#REF!&lt;&gt;"",#REF!&amp;",","")</f>
        <v>#REF!</v>
      </c>
      <c r="DW299" s="50" t="e">
        <f>IF(#REF!&lt;&gt;"",#REF!&amp;",","")</f>
        <v>#REF!</v>
      </c>
      <c r="DX299" s="50" t="e">
        <f>IF(#REF!&lt;&gt;"",#REF!&amp;",","")</f>
        <v>#REF!</v>
      </c>
      <c r="DY299" s="50" t="e">
        <f>IF(#REF!="","",CONCATENATE(#REF!,","))</f>
        <v>#REF!</v>
      </c>
      <c r="DZ299" s="50" t="e">
        <f>IF(#REF!="","",CONCATENATE(#REF!,","))</f>
        <v>#REF!</v>
      </c>
      <c r="EA299" s="50" t="e">
        <f>IF(#REF!="","",CONCATENATE(#REF!,","))</f>
        <v>#REF!</v>
      </c>
      <c r="EB299" s="52" t="e">
        <f>IF(#REF!&lt;&gt;"",#REF!&amp;",","")</f>
        <v>#REF!</v>
      </c>
      <c r="EC299" s="52" t="e">
        <f>IF(#REF!&lt;&gt;"",#REF!&amp;",","")</f>
        <v>#REF!</v>
      </c>
      <c r="ED299" s="52" t="e">
        <f>IF(#REF!&lt;&gt;"",#REF!&amp;",","")</f>
        <v>#REF!</v>
      </c>
      <c r="EE299" s="52" t="e">
        <f>IF(#REF!="","",CONCATENATE(#REF!,","))</f>
        <v>#REF!</v>
      </c>
      <c r="EF299" s="52" t="e">
        <f>IF(#REF!="","",CONCATENATE(#REF!,","))</f>
        <v>#REF!</v>
      </c>
      <c r="EG299" s="52" t="e">
        <f>IF(#REF!="","",CONCATENATE(#REF!,","))</f>
        <v>#REF!</v>
      </c>
      <c r="EK299" s="36"/>
      <c r="EW299" s="88">
        <f t="shared" ca="1" si="178"/>
        <v>25</v>
      </c>
    </row>
    <row r="300" spans="1:153" ht="15">
      <c r="A300" s="88">
        <f t="shared" ca="1" si="173"/>
        <v>3</v>
      </c>
      <c r="B300" s="21" t="str">
        <f t="shared" ca="1" si="168"/>
        <v>DB</v>
      </c>
      <c r="C300" s="7" t="str">
        <f t="shared" ca="1" si="204"/>
        <v/>
      </c>
      <c r="D300" s="34">
        <f t="shared" ca="1" si="205"/>
        <v>0</v>
      </c>
      <c r="E300" s="7" t="str">
        <f t="shared" si="206"/>
        <v/>
      </c>
      <c r="F300" s="33" t="str">
        <f t="shared" ca="1" si="169"/>
        <v>R</v>
      </c>
      <c r="G300" s="21">
        <f ca="1">COUNTIF($F$5:$F300,G$4)</f>
        <v>142</v>
      </c>
      <c r="H300" s="21">
        <f ca="1">COUNTIF($F$5:$F300,H$4)</f>
        <v>154</v>
      </c>
      <c r="I300" s="112">
        <f t="shared" ca="1" si="179"/>
        <v>0</v>
      </c>
      <c r="J300" s="112">
        <f t="shared" ca="1" si="180"/>
        <v>1</v>
      </c>
      <c r="K300" s="114" t="str">
        <f ca="1">IF($A300&lt;&gt;"",IF(AND(K299="PB",I300&gt;=$W$2),"Bet",IF(K299&lt;&gt;"",K299,IF(AND(I300=0,MAX(I$5:$I299)&gt;=$W$1),"PB",""))),"")</f>
        <v/>
      </c>
      <c r="L300" s="114" t="str">
        <f ca="1">IF($A300&lt;&gt;"",IF(AND(L299="PB",J300&gt;=$W$2),"Bet",IF(L299&lt;&gt;"",L299,IF(AND(J300=0,MAX(J$5:$J299)&gt;=$W$1),"PB",""))),"")</f>
        <v/>
      </c>
      <c r="M300" s="41">
        <f t="shared" ca="1" si="185"/>
        <v>1</v>
      </c>
      <c r="N300" s="34">
        <f t="shared" ca="1" si="201"/>
        <v>1</v>
      </c>
      <c r="O300" s="43" t="str">
        <f t="shared" ca="1" si="186"/>
        <v/>
      </c>
      <c r="P300" s="43" t="str">
        <f t="shared" ca="1" si="187"/>
        <v/>
      </c>
      <c r="Q300" s="21">
        <f t="shared" ca="1" si="188"/>
        <v>0</v>
      </c>
      <c r="R300" s="66">
        <f t="shared" ca="1" si="189"/>
        <v>0</v>
      </c>
      <c r="S300" s="33" t="str">
        <f t="shared" ca="1" si="170"/>
        <v>O</v>
      </c>
      <c r="T300" s="21">
        <f ca="1">COUNTIF($S$5:$S300,T$4)</f>
        <v>160</v>
      </c>
      <c r="U300" s="21">
        <f ca="1">COUNTIF($S$5:$S300,U$4)</f>
        <v>136</v>
      </c>
      <c r="V300" s="112">
        <f t="shared" ca="1" si="181"/>
        <v>1</v>
      </c>
      <c r="W300" s="112">
        <f t="shared" ca="1" si="182"/>
        <v>0</v>
      </c>
      <c r="X300" s="114" t="str">
        <f ca="1">IF($A300&lt;&gt;"",IF(AND(X299="PB",V300&gt;=$W$2),"Bet",IF(X299&lt;&gt;"",X299,IF(AND(V300=0,MAX($V$5:V299)&gt;=$W$1),"PB",""))),"")</f>
        <v/>
      </c>
      <c r="Y300" s="114" t="str">
        <f ca="1">IF($A300&lt;&gt;"",IF(AND(Y299="PB",W300&gt;=$W$2),"Bet",IF(Y299&lt;&gt;"",Y299,IF(AND(W300=0,MAX($W$5:W299)&gt;=$W$1),"PB",""))),"")</f>
        <v/>
      </c>
      <c r="Z300" s="41">
        <f t="shared" ca="1" si="190"/>
        <v>1</v>
      </c>
      <c r="AA300" s="34">
        <f t="shared" ca="1" si="202"/>
        <v>1</v>
      </c>
      <c r="AB300" s="43" t="str">
        <f t="shared" ca="1" si="191"/>
        <v/>
      </c>
      <c r="AC300" s="43" t="str">
        <f t="shared" ca="1" si="192"/>
        <v/>
      </c>
      <c r="AD300" s="21">
        <f t="shared" ca="1" si="193"/>
        <v>0</v>
      </c>
      <c r="AE300" s="66">
        <f t="shared" ca="1" si="194"/>
        <v>0</v>
      </c>
      <c r="AF300" s="33" t="str">
        <f t="shared" ca="1" si="171"/>
        <v>L</v>
      </c>
      <c r="AG300" s="21">
        <f ca="1">COUNTIF($AF$5:$AF300,AG$4)</f>
        <v>143</v>
      </c>
      <c r="AH300" s="21">
        <f ca="1">COUNTIF($AF$5:$AF300,AH$4)</f>
        <v>153</v>
      </c>
      <c r="AI300" s="112">
        <f t="shared" ca="1" si="183"/>
        <v>1</v>
      </c>
      <c r="AJ300" s="112">
        <f t="shared" ca="1" si="184"/>
        <v>0</v>
      </c>
      <c r="AK300" s="114" t="str">
        <f ca="1">IF($A300&lt;&gt;"",IF(AND(AK299="PB",AI300&gt;=$W$2),"Bet",IF(AK299&lt;&gt;"",AK299,IF(AND(AI300=0,MAX($AI$5:AI299)&gt;=$W$1),"PB",""))),"")</f>
        <v/>
      </c>
      <c r="AL300" s="114" t="str">
        <f ca="1">IF($A300&lt;&gt;"",IF(AND(AL299="PB",AJ300&gt;=$W$2),"Bet",IF(AL299&lt;&gt;"",AL299,IF(AND(AJ300=0,MAX($AJ$5:AJ299)&gt;=$W$1),"PB",""))),"")</f>
        <v/>
      </c>
      <c r="AM300" s="41">
        <f t="shared" ca="1" si="195"/>
        <v>1</v>
      </c>
      <c r="AN300" s="34">
        <f t="shared" ca="1" si="203"/>
        <v>1</v>
      </c>
      <c r="AO300" s="43" t="str">
        <f t="shared" ca="1" si="196"/>
        <v/>
      </c>
      <c r="AP300" s="43" t="str">
        <f t="shared" ca="1" si="197"/>
        <v/>
      </c>
      <c r="AQ300" s="21">
        <f t="shared" ca="1" si="198"/>
        <v>0</v>
      </c>
      <c r="AR300" s="66">
        <f t="shared" ca="1" si="199"/>
        <v>0</v>
      </c>
      <c r="AS300" s="89">
        <f t="shared" ca="1" si="172"/>
        <v>0</v>
      </c>
      <c r="AT300" s="34">
        <f t="shared" ca="1" si="200"/>
        <v>1</v>
      </c>
      <c r="AU300" s="24">
        <f t="shared" ca="1" si="174"/>
        <v>0</v>
      </c>
      <c r="AV300" s="17">
        <f t="shared" ca="1" si="175"/>
        <v>0</v>
      </c>
      <c r="AW300" s="44">
        <f t="shared" ca="1" si="176"/>
        <v>0</v>
      </c>
      <c r="AX300" s="15">
        <f t="shared" ca="1" si="177"/>
        <v>0</v>
      </c>
      <c r="AY300" s="44">
        <f t="shared" ca="1" si="207"/>
        <v>0</v>
      </c>
      <c r="AZ300" s="40"/>
      <c r="BA300" s="40"/>
      <c r="BB300" s="40"/>
      <c r="BC300" s="40"/>
      <c r="BD300" s="40"/>
      <c r="BE300" s="40"/>
      <c r="BF300" s="40"/>
      <c r="BG300" s="40"/>
      <c r="BH300" s="40"/>
      <c r="BI300" s="40"/>
      <c r="BJ300" s="40"/>
      <c r="BK300" s="40"/>
      <c r="BL300" s="40"/>
      <c r="BM300" s="40"/>
      <c r="BN300" s="40"/>
      <c r="BO300" s="40"/>
      <c r="BP300" s="40"/>
      <c r="BQ300" s="40"/>
      <c r="BR300" s="40"/>
      <c r="BS300" s="40"/>
      <c r="BT300" s="40"/>
      <c r="BU300" s="40"/>
      <c r="BV300" s="40"/>
      <c r="BW300" s="40"/>
      <c r="BX300" s="40"/>
      <c r="BY300" s="40"/>
      <c r="BZ300" s="40"/>
      <c r="CA300" s="40"/>
      <c r="CB300" s="40"/>
      <c r="CC300" s="40"/>
      <c r="CD300" s="40"/>
      <c r="CE300" s="40"/>
      <c r="CF300" s="40"/>
      <c r="CG300" s="40"/>
      <c r="CH300" s="40"/>
      <c r="CI300" s="40"/>
      <c r="CJ300" s="40"/>
      <c r="CK300" s="40"/>
      <c r="CL300" s="40"/>
      <c r="CM300" s="40"/>
      <c r="CN300" s="40"/>
      <c r="CO300" s="40"/>
      <c r="CP300" s="40"/>
      <c r="CQ300" s="40"/>
      <c r="CR300" s="40"/>
      <c r="CS300" s="40"/>
      <c r="CT300" s="40"/>
      <c r="CU300" s="40"/>
      <c r="CV300" s="40"/>
      <c r="CW300" s="40"/>
      <c r="CX300" s="40"/>
      <c r="CY300" s="40"/>
      <c r="CZ300" s="40"/>
      <c r="DA300" s="40"/>
      <c r="DB300" s="40"/>
      <c r="DC300" s="40"/>
      <c r="DD300" s="40"/>
      <c r="DE300" s="40"/>
      <c r="DF300" s="40"/>
      <c r="DG300" s="40"/>
      <c r="DH300" s="40"/>
      <c r="DI300" s="40"/>
      <c r="DJ300" s="40"/>
      <c r="DK300" s="40"/>
      <c r="DL300" s="40"/>
      <c r="DM300" s="40"/>
      <c r="DN300" s="40"/>
      <c r="DO300" s="40"/>
      <c r="DP300" s="40"/>
      <c r="DQ300" s="40"/>
      <c r="DR300" s="40"/>
      <c r="DS300" s="40"/>
      <c r="DT300" s="40"/>
      <c r="DU300" s="40"/>
      <c r="DV300" s="50" t="e">
        <f>IF(#REF!&lt;&gt;"",#REF!&amp;",","")</f>
        <v>#REF!</v>
      </c>
      <c r="DW300" s="50" t="e">
        <f>IF(#REF!&lt;&gt;"",#REF!&amp;",","")</f>
        <v>#REF!</v>
      </c>
      <c r="DX300" s="50" t="e">
        <f>IF(#REF!&lt;&gt;"",#REF!&amp;",","")</f>
        <v>#REF!</v>
      </c>
      <c r="DY300" s="50" t="e">
        <f>IF(#REF!="","",CONCATENATE(#REF!,","))</f>
        <v>#REF!</v>
      </c>
      <c r="DZ300" s="50" t="e">
        <f>IF(#REF!="","",CONCATENATE(#REF!,","))</f>
        <v>#REF!</v>
      </c>
      <c r="EA300" s="50" t="e">
        <f>IF(#REF!="","",CONCATENATE(#REF!,","))</f>
        <v>#REF!</v>
      </c>
      <c r="EB300" s="52" t="e">
        <f>IF(#REF!&lt;&gt;"",#REF!&amp;",","")</f>
        <v>#REF!</v>
      </c>
      <c r="EC300" s="52" t="e">
        <f>IF(#REF!&lt;&gt;"",#REF!&amp;",","")</f>
        <v>#REF!</v>
      </c>
      <c r="ED300" s="52" t="e">
        <f>IF(#REF!&lt;&gt;"",#REF!&amp;",","")</f>
        <v>#REF!</v>
      </c>
      <c r="EE300" s="52" t="e">
        <f>IF(#REF!="","",CONCATENATE(#REF!,","))</f>
        <v>#REF!</v>
      </c>
      <c r="EF300" s="52" t="e">
        <f>IF(#REF!="","",CONCATENATE(#REF!,","))</f>
        <v>#REF!</v>
      </c>
      <c r="EG300" s="52" t="e">
        <f>IF(#REF!="","",CONCATENATE(#REF!,","))</f>
        <v>#REF!</v>
      </c>
      <c r="EK300" s="36"/>
      <c r="EW300" s="88">
        <f t="shared" ca="1" si="178"/>
        <v>3</v>
      </c>
    </row>
    <row r="301" spans="1:153" ht="15">
      <c r="A301" s="88">
        <f t="shared" ca="1" si="173"/>
        <v>14</v>
      </c>
      <c r="B301" s="21" t="str">
        <f t="shared" ca="1" si="168"/>
        <v>DB</v>
      </c>
      <c r="C301" s="7" t="str">
        <f t="shared" ca="1" si="204"/>
        <v/>
      </c>
      <c r="D301" s="34">
        <f t="shared" ca="1" si="205"/>
        <v>0</v>
      </c>
      <c r="E301" s="7" t="str">
        <f t="shared" si="206"/>
        <v/>
      </c>
      <c r="F301" s="33" t="str">
        <f t="shared" ca="1" si="169"/>
        <v>R</v>
      </c>
      <c r="G301" s="21">
        <f ca="1">COUNTIF($F$5:$F301,G$4)</f>
        <v>143</v>
      </c>
      <c r="H301" s="21">
        <f ca="1">COUNTIF($F$5:$F301,H$4)</f>
        <v>154</v>
      </c>
      <c r="I301" s="112">
        <f t="shared" ca="1" si="179"/>
        <v>0</v>
      </c>
      <c r="J301" s="112">
        <f t="shared" ca="1" si="180"/>
        <v>2</v>
      </c>
      <c r="K301" s="114" t="str">
        <f ca="1">IF($A301&lt;&gt;"",IF(AND(K300="PB",I301&gt;=$W$2),"Bet",IF(K300&lt;&gt;"",K300,IF(AND(I301=0,MAX(I$5:$I300)&gt;=$W$1),"PB",""))),"")</f>
        <v/>
      </c>
      <c r="L301" s="114" t="str">
        <f ca="1">IF($A301&lt;&gt;"",IF(AND(L300="PB",J301&gt;=$W$2),"Bet",IF(L300&lt;&gt;"",L300,IF(AND(J301=0,MAX(J$5:$J300)&gt;=$W$1),"PB",""))),"")</f>
        <v/>
      </c>
      <c r="M301" s="41">
        <f t="shared" ca="1" si="185"/>
        <v>1</v>
      </c>
      <c r="N301" s="34">
        <f t="shared" ca="1" si="201"/>
        <v>1</v>
      </c>
      <c r="O301" s="43" t="str">
        <f t="shared" ca="1" si="186"/>
        <v/>
      </c>
      <c r="P301" s="43" t="str">
        <f t="shared" ca="1" si="187"/>
        <v/>
      </c>
      <c r="Q301" s="21">
        <f t="shared" ca="1" si="188"/>
        <v>0</v>
      </c>
      <c r="R301" s="66">
        <f t="shared" ca="1" si="189"/>
        <v>0</v>
      </c>
      <c r="S301" s="33" t="str">
        <f t="shared" ca="1" si="170"/>
        <v>E</v>
      </c>
      <c r="T301" s="21">
        <f ca="1">COUNTIF($S$5:$S301,T$4)</f>
        <v>161</v>
      </c>
      <c r="U301" s="21">
        <f ca="1">COUNTIF($S$5:$S301,U$4)</f>
        <v>136</v>
      </c>
      <c r="V301" s="112">
        <f t="shared" ca="1" si="181"/>
        <v>0</v>
      </c>
      <c r="W301" s="112">
        <f t="shared" ca="1" si="182"/>
        <v>1</v>
      </c>
      <c r="X301" s="114" t="str">
        <f ca="1">IF($A301&lt;&gt;"",IF(AND(X300="PB",V301&gt;=$W$2),"Bet",IF(X300&lt;&gt;"",X300,IF(AND(V301=0,MAX($V$5:V300)&gt;=$W$1),"PB",""))),"")</f>
        <v/>
      </c>
      <c r="Y301" s="114" t="str">
        <f ca="1">IF($A301&lt;&gt;"",IF(AND(Y300="PB",W301&gt;=$W$2),"Bet",IF(Y300&lt;&gt;"",Y300,IF(AND(W301=0,MAX($W$5:W300)&gt;=$W$1),"PB",""))),"")</f>
        <v/>
      </c>
      <c r="Z301" s="41">
        <f t="shared" ca="1" si="190"/>
        <v>1</v>
      </c>
      <c r="AA301" s="34">
        <f t="shared" ca="1" si="202"/>
        <v>1</v>
      </c>
      <c r="AB301" s="43" t="str">
        <f t="shared" ca="1" si="191"/>
        <v/>
      </c>
      <c r="AC301" s="43" t="str">
        <f t="shared" ca="1" si="192"/>
        <v/>
      </c>
      <c r="AD301" s="21">
        <f t="shared" ca="1" si="193"/>
        <v>0</v>
      </c>
      <c r="AE301" s="66">
        <f t="shared" ca="1" si="194"/>
        <v>0</v>
      </c>
      <c r="AF301" s="33" t="str">
        <f t="shared" ca="1" si="171"/>
        <v>L</v>
      </c>
      <c r="AG301" s="21">
        <f ca="1">COUNTIF($AF$5:$AF301,AG$4)</f>
        <v>143</v>
      </c>
      <c r="AH301" s="21">
        <f ca="1">COUNTIF($AF$5:$AF301,AH$4)</f>
        <v>154</v>
      </c>
      <c r="AI301" s="112">
        <f t="shared" ca="1" si="183"/>
        <v>2</v>
      </c>
      <c r="AJ301" s="112">
        <f t="shared" ca="1" si="184"/>
        <v>0</v>
      </c>
      <c r="AK301" s="114" t="str">
        <f ca="1">IF($A301&lt;&gt;"",IF(AND(AK300="PB",AI301&gt;=$W$2),"Bet",IF(AK300&lt;&gt;"",AK300,IF(AND(AI301=0,MAX($AI$5:AI300)&gt;=$W$1),"PB",""))),"")</f>
        <v/>
      </c>
      <c r="AL301" s="114" t="str">
        <f ca="1">IF($A301&lt;&gt;"",IF(AND(AL300="PB",AJ301&gt;=$W$2),"Bet",IF(AL300&lt;&gt;"",AL300,IF(AND(AJ301=0,MAX($AJ$5:AJ300)&gt;=$W$1),"PB",""))),"")</f>
        <v/>
      </c>
      <c r="AM301" s="41">
        <f t="shared" ca="1" si="195"/>
        <v>1</v>
      </c>
      <c r="AN301" s="34">
        <f t="shared" ca="1" si="203"/>
        <v>1</v>
      </c>
      <c r="AO301" s="43" t="str">
        <f t="shared" ca="1" si="196"/>
        <v/>
      </c>
      <c r="AP301" s="43" t="str">
        <f t="shared" ca="1" si="197"/>
        <v/>
      </c>
      <c r="AQ301" s="21">
        <f t="shared" ca="1" si="198"/>
        <v>0</v>
      </c>
      <c r="AR301" s="66">
        <f t="shared" ca="1" si="199"/>
        <v>0</v>
      </c>
      <c r="AS301" s="89">
        <f t="shared" ca="1" si="172"/>
        <v>0</v>
      </c>
      <c r="AT301" s="34">
        <f t="shared" ca="1" si="200"/>
        <v>1</v>
      </c>
      <c r="AU301" s="24">
        <f t="shared" ca="1" si="174"/>
        <v>0</v>
      </c>
      <c r="AV301" s="17">
        <f t="shared" ca="1" si="175"/>
        <v>0</v>
      </c>
      <c r="AW301" s="44">
        <f t="shared" ca="1" si="176"/>
        <v>0</v>
      </c>
      <c r="AX301" s="15">
        <f t="shared" ca="1" si="177"/>
        <v>0</v>
      </c>
      <c r="AY301" s="44">
        <f t="shared" ca="1" si="207"/>
        <v>0</v>
      </c>
      <c r="AZ301" s="40"/>
      <c r="BA301" s="40"/>
      <c r="BB301" s="40"/>
      <c r="BC301" s="40"/>
      <c r="BD301" s="40"/>
      <c r="BE301" s="40"/>
      <c r="BF301" s="40"/>
      <c r="BG301" s="40"/>
      <c r="BH301" s="40"/>
      <c r="BI301" s="40"/>
      <c r="BJ301" s="40"/>
      <c r="BK301" s="40"/>
      <c r="BL301" s="40"/>
      <c r="BM301" s="40"/>
      <c r="BN301" s="40"/>
      <c r="BO301" s="40"/>
      <c r="BP301" s="40"/>
      <c r="BQ301" s="40"/>
      <c r="BR301" s="40"/>
      <c r="BS301" s="40"/>
      <c r="BT301" s="40"/>
      <c r="BU301" s="40"/>
      <c r="BV301" s="40"/>
      <c r="BW301" s="40"/>
      <c r="BX301" s="40"/>
      <c r="BY301" s="40"/>
      <c r="BZ301" s="40"/>
      <c r="CA301" s="40"/>
      <c r="CB301" s="40"/>
      <c r="CC301" s="40"/>
      <c r="CD301" s="40"/>
      <c r="CE301" s="40"/>
      <c r="CF301" s="40"/>
      <c r="CG301" s="40"/>
      <c r="CH301" s="40"/>
      <c r="CI301" s="40"/>
      <c r="CJ301" s="40"/>
      <c r="CK301" s="40"/>
      <c r="CL301" s="40"/>
      <c r="CM301" s="40"/>
      <c r="CN301" s="40"/>
      <c r="CO301" s="40"/>
      <c r="CP301" s="40"/>
      <c r="CQ301" s="40"/>
      <c r="CR301" s="40"/>
      <c r="CS301" s="40"/>
      <c r="CT301" s="40"/>
      <c r="CU301" s="40"/>
      <c r="CV301" s="40"/>
      <c r="CW301" s="40"/>
      <c r="CX301" s="40"/>
      <c r="CY301" s="40"/>
      <c r="CZ301" s="40"/>
      <c r="DA301" s="40"/>
      <c r="DB301" s="40"/>
      <c r="DC301" s="40"/>
      <c r="DD301" s="40"/>
      <c r="DE301" s="40"/>
      <c r="DF301" s="40"/>
      <c r="DG301" s="40"/>
      <c r="DH301" s="40"/>
      <c r="DI301" s="40"/>
      <c r="DJ301" s="40"/>
      <c r="DK301" s="40"/>
      <c r="DL301" s="40"/>
      <c r="DM301" s="40"/>
      <c r="DN301" s="40"/>
      <c r="DO301" s="40"/>
      <c r="DP301" s="40"/>
      <c r="DQ301" s="40"/>
      <c r="DR301" s="40"/>
      <c r="DS301" s="40"/>
      <c r="DT301" s="40"/>
      <c r="DU301" s="40"/>
      <c r="DV301" s="50" t="e">
        <f>IF(#REF!&lt;&gt;"",#REF!&amp;",","")</f>
        <v>#REF!</v>
      </c>
      <c r="DW301" s="50" t="e">
        <f>IF(#REF!&lt;&gt;"",#REF!&amp;",","")</f>
        <v>#REF!</v>
      </c>
      <c r="DX301" s="50" t="e">
        <f>IF(#REF!&lt;&gt;"",#REF!&amp;",","")</f>
        <v>#REF!</v>
      </c>
      <c r="DY301" s="50" t="e">
        <f>IF(#REF!="","",CONCATENATE(#REF!,","))</f>
        <v>#REF!</v>
      </c>
      <c r="DZ301" s="50" t="e">
        <f>IF(#REF!="","",CONCATENATE(#REF!,","))</f>
        <v>#REF!</v>
      </c>
      <c r="EA301" s="50" t="e">
        <f>IF(#REF!="","",CONCATENATE(#REF!,","))</f>
        <v>#REF!</v>
      </c>
      <c r="EB301" s="52" t="e">
        <f>IF(#REF!&lt;&gt;"",#REF!&amp;",","")</f>
        <v>#REF!</v>
      </c>
      <c r="EC301" s="52" t="e">
        <f>IF(#REF!&lt;&gt;"",#REF!&amp;",","")</f>
        <v>#REF!</v>
      </c>
      <c r="ED301" s="52" t="e">
        <f>IF(#REF!&lt;&gt;"",#REF!&amp;",","")</f>
        <v>#REF!</v>
      </c>
      <c r="EE301" s="52" t="e">
        <f>IF(#REF!="","",CONCATENATE(#REF!,","))</f>
        <v>#REF!</v>
      </c>
      <c r="EF301" s="52" t="e">
        <f>IF(#REF!="","",CONCATENATE(#REF!,","))</f>
        <v>#REF!</v>
      </c>
      <c r="EG301" s="52" t="e">
        <f>IF(#REF!="","",CONCATENATE(#REF!,","))</f>
        <v>#REF!</v>
      </c>
      <c r="EK301" s="36"/>
      <c r="EW301" s="88">
        <f t="shared" ca="1" si="178"/>
        <v>33</v>
      </c>
    </row>
    <row r="302" spans="1:153" ht="15">
      <c r="A302" s="88">
        <f t="shared" ca="1" si="173"/>
        <v>21</v>
      </c>
      <c r="B302" s="21" t="str">
        <f t="shared" ca="1" si="168"/>
        <v>DB</v>
      </c>
      <c r="C302" s="7" t="str">
        <f t="shared" ca="1" si="204"/>
        <v/>
      </c>
      <c r="D302" s="34">
        <f t="shared" ca="1" si="205"/>
        <v>0</v>
      </c>
      <c r="E302" s="7" t="str">
        <f t="shared" si="206"/>
        <v/>
      </c>
      <c r="F302" s="33" t="str">
        <f t="shared" ca="1" si="169"/>
        <v>R</v>
      </c>
      <c r="G302" s="21">
        <f ca="1">COUNTIF($F$5:$F302,G$4)</f>
        <v>144</v>
      </c>
      <c r="H302" s="21">
        <f ca="1">COUNTIF($F$5:$F302,H$4)</f>
        <v>154</v>
      </c>
      <c r="I302" s="112">
        <f t="shared" ca="1" si="179"/>
        <v>0</v>
      </c>
      <c r="J302" s="112">
        <f t="shared" ca="1" si="180"/>
        <v>3</v>
      </c>
      <c r="K302" s="114" t="str">
        <f ca="1">IF($A302&lt;&gt;"",IF(AND(K301="PB",I302&gt;=$W$2),"Bet",IF(K301&lt;&gt;"",K301,IF(AND(I302=0,MAX(I$5:$I301)&gt;=$W$1),"PB",""))),"")</f>
        <v/>
      </c>
      <c r="L302" s="114" t="str">
        <f ca="1">IF($A302&lt;&gt;"",IF(AND(L301="PB",J302&gt;=$W$2),"Bet",IF(L301&lt;&gt;"",L301,IF(AND(J302=0,MAX(J$5:$J301)&gt;=$W$1),"PB",""))),"")</f>
        <v/>
      </c>
      <c r="M302" s="41">
        <f t="shared" ca="1" si="185"/>
        <v>1</v>
      </c>
      <c r="N302" s="34">
        <f t="shared" ca="1" si="201"/>
        <v>1</v>
      </c>
      <c r="O302" s="43" t="str">
        <f t="shared" ca="1" si="186"/>
        <v/>
      </c>
      <c r="P302" s="43" t="str">
        <f t="shared" ca="1" si="187"/>
        <v/>
      </c>
      <c r="Q302" s="21">
        <f t="shared" ca="1" si="188"/>
        <v>0</v>
      </c>
      <c r="R302" s="66">
        <f t="shared" ca="1" si="189"/>
        <v>0</v>
      </c>
      <c r="S302" s="33" t="str">
        <f t="shared" ca="1" si="170"/>
        <v>O</v>
      </c>
      <c r="T302" s="21">
        <f ca="1">COUNTIF($S$5:$S302,T$4)</f>
        <v>161</v>
      </c>
      <c r="U302" s="21">
        <f ca="1">COUNTIF($S$5:$S302,U$4)</f>
        <v>137</v>
      </c>
      <c r="V302" s="112">
        <f t="shared" ca="1" si="181"/>
        <v>1</v>
      </c>
      <c r="W302" s="112">
        <f t="shared" ca="1" si="182"/>
        <v>0</v>
      </c>
      <c r="X302" s="114" t="str">
        <f ca="1">IF($A302&lt;&gt;"",IF(AND(X301="PB",V302&gt;=$W$2),"Bet",IF(X301&lt;&gt;"",X301,IF(AND(V302=0,MAX($V$5:V301)&gt;=$W$1),"PB",""))),"")</f>
        <v/>
      </c>
      <c r="Y302" s="114" t="str">
        <f ca="1">IF($A302&lt;&gt;"",IF(AND(Y301="PB",W302&gt;=$W$2),"Bet",IF(Y301&lt;&gt;"",Y301,IF(AND(W302=0,MAX($W$5:W301)&gt;=$W$1),"PB",""))),"")</f>
        <v/>
      </c>
      <c r="Z302" s="41">
        <f t="shared" ca="1" si="190"/>
        <v>1</v>
      </c>
      <c r="AA302" s="34">
        <f t="shared" ca="1" si="202"/>
        <v>1</v>
      </c>
      <c r="AB302" s="43" t="str">
        <f t="shared" ca="1" si="191"/>
        <v/>
      </c>
      <c r="AC302" s="43" t="str">
        <f t="shared" ca="1" si="192"/>
        <v/>
      </c>
      <c r="AD302" s="21">
        <f t="shared" ca="1" si="193"/>
        <v>0</v>
      </c>
      <c r="AE302" s="66">
        <f t="shared" ca="1" si="194"/>
        <v>0</v>
      </c>
      <c r="AF302" s="33" t="str">
        <f t="shared" ca="1" si="171"/>
        <v>H</v>
      </c>
      <c r="AG302" s="21">
        <f ca="1">COUNTIF($AF$5:$AF302,AG$4)</f>
        <v>144</v>
      </c>
      <c r="AH302" s="21">
        <f ca="1">COUNTIF($AF$5:$AF302,AH$4)</f>
        <v>154</v>
      </c>
      <c r="AI302" s="112">
        <f t="shared" ca="1" si="183"/>
        <v>0</v>
      </c>
      <c r="AJ302" s="112">
        <f t="shared" ca="1" si="184"/>
        <v>1</v>
      </c>
      <c r="AK302" s="114" t="str">
        <f ca="1">IF($A302&lt;&gt;"",IF(AND(AK301="PB",AI302&gt;=$W$2),"Bet",IF(AK301&lt;&gt;"",AK301,IF(AND(AI302=0,MAX($AI$5:AI301)&gt;=$W$1),"PB",""))),"")</f>
        <v/>
      </c>
      <c r="AL302" s="114" t="str">
        <f ca="1">IF($A302&lt;&gt;"",IF(AND(AL301="PB",AJ302&gt;=$W$2),"Bet",IF(AL301&lt;&gt;"",AL301,IF(AND(AJ302=0,MAX($AJ$5:AJ301)&gt;=$W$1),"PB",""))),"")</f>
        <v/>
      </c>
      <c r="AM302" s="41">
        <f t="shared" ca="1" si="195"/>
        <v>1</v>
      </c>
      <c r="AN302" s="34">
        <f t="shared" ca="1" si="203"/>
        <v>1</v>
      </c>
      <c r="AO302" s="43" t="str">
        <f t="shared" ca="1" si="196"/>
        <v/>
      </c>
      <c r="AP302" s="43" t="str">
        <f t="shared" ca="1" si="197"/>
        <v/>
      </c>
      <c r="AQ302" s="21">
        <f t="shared" ca="1" si="198"/>
        <v>0</v>
      </c>
      <c r="AR302" s="66">
        <f t="shared" ca="1" si="199"/>
        <v>0</v>
      </c>
      <c r="AS302" s="89">
        <f t="shared" ca="1" si="172"/>
        <v>0</v>
      </c>
      <c r="AT302" s="34">
        <f t="shared" ca="1" si="200"/>
        <v>1</v>
      </c>
      <c r="AU302" s="24">
        <f t="shared" ca="1" si="174"/>
        <v>0</v>
      </c>
      <c r="AV302" s="17">
        <f t="shared" ca="1" si="175"/>
        <v>0</v>
      </c>
      <c r="AW302" s="44">
        <f t="shared" ca="1" si="176"/>
        <v>0</v>
      </c>
      <c r="AX302" s="15">
        <f t="shared" ca="1" si="177"/>
        <v>0</v>
      </c>
      <c r="AY302" s="44">
        <f t="shared" ca="1" si="207"/>
        <v>0</v>
      </c>
      <c r="AZ302" s="40"/>
      <c r="BA302" s="40"/>
      <c r="BB302" s="40"/>
      <c r="BC302" s="40"/>
      <c r="BD302" s="40"/>
      <c r="BE302" s="40"/>
      <c r="BF302" s="40"/>
      <c r="BG302" s="40"/>
      <c r="BH302" s="40"/>
      <c r="BI302" s="40"/>
      <c r="BJ302" s="40"/>
      <c r="BK302" s="40"/>
      <c r="BL302" s="40"/>
      <c r="BM302" s="40"/>
      <c r="BN302" s="40"/>
      <c r="BO302" s="40"/>
      <c r="BP302" s="40"/>
      <c r="BQ302" s="40"/>
      <c r="BR302" s="40"/>
      <c r="BS302" s="40"/>
      <c r="BT302" s="40"/>
      <c r="BU302" s="40"/>
      <c r="BV302" s="40"/>
      <c r="BW302" s="40"/>
      <c r="BX302" s="40"/>
      <c r="BY302" s="40"/>
      <c r="BZ302" s="40"/>
      <c r="CA302" s="40"/>
      <c r="CB302" s="40"/>
      <c r="CC302" s="40"/>
      <c r="CD302" s="40"/>
      <c r="CE302" s="40"/>
      <c r="CF302" s="40"/>
      <c r="CG302" s="40"/>
      <c r="CH302" s="40"/>
      <c r="CI302" s="40"/>
      <c r="CJ302" s="40"/>
      <c r="CK302" s="40"/>
      <c r="CL302" s="40"/>
      <c r="CM302" s="40"/>
      <c r="CN302" s="40"/>
      <c r="CO302" s="40"/>
      <c r="CP302" s="40"/>
      <c r="CQ302" s="40"/>
      <c r="CR302" s="40"/>
      <c r="CS302" s="40"/>
      <c r="CT302" s="40"/>
      <c r="CU302" s="40"/>
      <c r="CV302" s="40"/>
      <c r="CW302" s="40"/>
      <c r="CX302" s="40"/>
      <c r="CY302" s="40"/>
      <c r="CZ302" s="40"/>
      <c r="DA302" s="40"/>
      <c r="DB302" s="40"/>
      <c r="DC302" s="40"/>
      <c r="DD302" s="40"/>
      <c r="DE302" s="40"/>
      <c r="DF302" s="40"/>
      <c r="DG302" s="40"/>
      <c r="DH302" s="40"/>
      <c r="DI302" s="40"/>
      <c r="DJ302" s="40"/>
      <c r="DK302" s="40"/>
      <c r="DL302" s="40"/>
      <c r="DM302" s="40"/>
      <c r="DN302" s="40"/>
      <c r="DO302" s="40"/>
      <c r="DP302" s="40"/>
      <c r="DQ302" s="40"/>
      <c r="DR302" s="40"/>
      <c r="DS302" s="40"/>
      <c r="DT302" s="40"/>
      <c r="DU302" s="40"/>
      <c r="DV302" s="50" t="e">
        <f>IF(#REF!&lt;&gt;"",#REF!&amp;",","")</f>
        <v>#REF!</v>
      </c>
      <c r="DW302" s="50" t="e">
        <f>IF(#REF!&lt;&gt;"",#REF!&amp;",","")</f>
        <v>#REF!</v>
      </c>
      <c r="DX302" s="50" t="e">
        <f>IF(#REF!&lt;&gt;"",#REF!&amp;",","")</f>
        <v>#REF!</v>
      </c>
      <c r="DY302" s="50" t="e">
        <f>IF(#REF!="","",CONCATENATE(#REF!,","))</f>
        <v>#REF!</v>
      </c>
      <c r="DZ302" s="50" t="e">
        <f>IF(#REF!="","",CONCATENATE(#REF!,","))</f>
        <v>#REF!</v>
      </c>
      <c r="EA302" s="50" t="e">
        <f>IF(#REF!="","",CONCATENATE(#REF!,","))</f>
        <v>#REF!</v>
      </c>
      <c r="EB302" s="52" t="e">
        <f>IF(#REF!&lt;&gt;"",#REF!&amp;",","")</f>
        <v>#REF!</v>
      </c>
      <c r="EC302" s="52" t="e">
        <f>IF(#REF!&lt;&gt;"",#REF!&amp;",","")</f>
        <v>#REF!</v>
      </c>
      <c r="ED302" s="52" t="e">
        <f>IF(#REF!&lt;&gt;"",#REF!&amp;",","")</f>
        <v>#REF!</v>
      </c>
      <c r="EE302" s="52" t="e">
        <f>IF(#REF!="","",CONCATENATE(#REF!,","))</f>
        <v>#REF!</v>
      </c>
      <c r="EF302" s="52" t="e">
        <f>IF(#REF!="","",CONCATENATE(#REF!,","))</f>
        <v>#REF!</v>
      </c>
      <c r="EG302" s="52" t="e">
        <f>IF(#REF!="","",CONCATENATE(#REF!,","))</f>
        <v>#REF!</v>
      </c>
      <c r="EK302" s="36"/>
      <c r="EW302" s="88">
        <f t="shared" ca="1" si="178"/>
        <v>32</v>
      </c>
    </row>
    <row r="303" spans="1:153" ht="15">
      <c r="A303" s="88">
        <f t="shared" ca="1" si="173"/>
        <v>34</v>
      </c>
      <c r="B303" s="21" t="str">
        <f t="shared" ca="1" si="168"/>
        <v>DB</v>
      </c>
      <c r="C303" s="7" t="str">
        <f t="shared" ca="1" si="204"/>
        <v/>
      </c>
      <c r="D303" s="34">
        <f t="shared" ca="1" si="205"/>
        <v>0</v>
      </c>
      <c r="E303" s="7" t="str">
        <f t="shared" si="206"/>
        <v/>
      </c>
      <c r="F303" s="33" t="str">
        <f t="shared" ca="1" si="169"/>
        <v>R</v>
      </c>
      <c r="G303" s="21">
        <f ca="1">COUNTIF($F$5:$F303,G$4)</f>
        <v>145</v>
      </c>
      <c r="H303" s="21">
        <f ca="1">COUNTIF($F$5:$F303,H$4)</f>
        <v>154</v>
      </c>
      <c r="I303" s="112">
        <f t="shared" ca="1" si="179"/>
        <v>0</v>
      </c>
      <c r="J303" s="112">
        <f t="shared" ca="1" si="180"/>
        <v>4</v>
      </c>
      <c r="K303" s="114" t="str">
        <f ca="1">IF($A303&lt;&gt;"",IF(AND(K302="PB",I303&gt;=$W$2),"Bet",IF(K302&lt;&gt;"",K302,IF(AND(I303=0,MAX(I$5:$I302)&gt;=$W$1),"PB",""))),"")</f>
        <v/>
      </c>
      <c r="L303" s="114" t="str">
        <f ca="1">IF($A303&lt;&gt;"",IF(AND(L302="PB",J303&gt;=$W$2),"Bet",IF(L302&lt;&gt;"",L302,IF(AND(J303=0,MAX(J$5:$J302)&gt;=$W$1),"PB",""))),"")</f>
        <v/>
      </c>
      <c r="M303" s="41">
        <f t="shared" ca="1" si="185"/>
        <v>1</v>
      </c>
      <c r="N303" s="34">
        <f t="shared" ca="1" si="201"/>
        <v>1</v>
      </c>
      <c r="O303" s="43" t="str">
        <f t="shared" ca="1" si="186"/>
        <v/>
      </c>
      <c r="P303" s="43" t="str">
        <f t="shared" ca="1" si="187"/>
        <v/>
      </c>
      <c r="Q303" s="21">
        <f t="shared" ca="1" si="188"/>
        <v>0</v>
      </c>
      <c r="R303" s="66">
        <f t="shared" ca="1" si="189"/>
        <v>0</v>
      </c>
      <c r="S303" s="33" t="str">
        <f t="shared" ca="1" si="170"/>
        <v>E</v>
      </c>
      <c r="T303" s="21">
        <f ca="1">COUNTIF($S$5:$S303,T$4)</f>
        <v>162</v>
      </c>
      <c r="U303" s="21">
        <f ca="1">COUNTIF($S$5:$S303,U$4)</f>
        <v>137</v>
      </c>
      <c r="V303" s="112">
        <f t="shared" ca="1" si="181"/>
        <v>0</v>
      </c>
      <c r="W303" s="112">
        <f t="shared" ca="1" si="182"/>
        <v>1</v>
      </c>
      <c r="X303" s="114" t="str">
        <f ca="1">IF($A303&lt;&gt;"",IF(AND(X302="PB",V303&gt;=$W$2),"Bet",IF(X302&lt;&gt;"",X302,IF(AND(V303=0,MAX($V$5:V302)&gt;=$W$1),"PB",""))),"")</f>
        <v/>
      </c>
      <c r="Y303" s="114" t="str">
        <f ca="1">IF($A303&lt;&gt;"",IF(AND(Y302="PB",W303&gt;=$W$2),"Bet",IF(Y302&lt;&gt;"",Y302,IF(AND(W303=0,MAX($W$5:W302)&gt;=$W$1),"PB",""))),"")</f>
        <v/>
      </c>
      <c r="Z303" s="41">
        <f t="shared" ca="1" si="190"/>
        <v>1</v>
      </c>
      <c r="AA303" s="34">
        <f t="shared" ca="1" si="202"/>
        <v>1</v>
      </c>
      <c r="AB303" s="43" t="str">
        <f t="shared" ca="1" si="191"/>
        <v/>
      </c>
      <c r="AC303" s="43" t="str">
        <f t="shared" ca="1" si="192"/>
        <v/>
      </c>
      <c r="AD303" s="21">
        <f t="shared" ca="1" si="193"/>
        <v>0</v>
      </c>
      <c r="AE303" s="66">
        <f t="shared" ca="1" si="194"/>
        <v>0</v>
      </c>
      <c r="AF303" s="33" t="str">
        <f t="shared" ca="1" si="171"/>
        <v>H</v>
      </c>
      <c r="AG303" s="21">
        <f ca="1">COUNTIF($AF$5:$AF303,AG$4)</f>
        <v>145</v>
      </c>
      <c r="AH303" s="21">
        <f ca="1">COUNTIF($AF$5:$AF303,AH$4)</f>
        <v>154</v>
      </c>
      <c r="AI303" s="112">
        <f t="shared" ca="1" si="183"/>
        <v>0</v>
      </c>
      <c r="AJ303" s="112">
        <f t="shared" ca="1" si="184"/>
        <v>2</v>
      </c>
      <c r="AK303" s="114" t="str">
        <f ca="1">IF($A303&lt;&gt;"",IF(AND(AK302="PB",AI303&gt;=$W$2),"Bet",IF(AK302&lt;&gt;"",AK302,IF(AND(AI303=0,MAX($AI$5:AI302)&gt;=$W$1),"PB",""))),"")</f>
        <v/>
      </c>
      <c r="AL303" s="114" t="str">
        <f ca="1">IF($A303&lt;&gt;"",IF(AND(AL302="PB",AJ303&gt;=$W$2),"Bet",IF(AL302&lt;&gt;"",AL302,IF(AND(AJ303=0,MAX($AJ$5:AJ302)&gt;=$W$1),"PB",""))),"")</f>
        <v/>
      </c>
      <c r="AM303" s="41">
        <f t="shared" ca="1" si="195"/>
        <v>1</v>
      </c>
      <c r="AN303" s="34">
        <f t="shared" ca="1" si="203"/>
        <v>1</v>
      </c>
      <c r="AO303" s="43" t="str">
        <f t="shared" ca="1" si="196"/>
        <v/>
      </c>
      <c r="AP303" s="43" t="str">
        <f t="shared" ca="1" si="197"/>
        <v/>
      </c>
      <c r="AQ303" s="21">
        <f t="shared" ca="1" si="198"/>
        <v>0</v>
      </c>
      <c r="AR303" s="66">
        <f t="shared" ca="1" si="199"/>
        <v>0</v>
      </c>
      <c r="AS303" s="89">
        <f t="shared" ca="1" si="172"/>
        <v>0</v>
      </c>
      <c r="AT303" s="34">
        <f t="shared" ca="1" si="200"/>
        <v>1</v>
      </c>
      <c r="AU303" s="24">
        <f t="shared" ca="1" si="174"/>
        <v>0</v>
      </c>
      <c r="AV303" s="17">
        <f t="shared" ca="1" si="175"/>
        <v>0</v>
      </c>
      <c r="AW303" s="44">
        <f t="shared" ca="1" si="176"/>
        <v>0</v>
      </c>
      <c r="AX303" s="15">
        <f t="shared" ca="1" si="177"/>
        <v>0</v>
      </c>
      <c r="AY303" s="44">
        <f t="shared" ca="1" si="207"/>
        <v>0</v>
      </c>
      <c r="AZ303" s="40"/>
      <c r="BA303" s="40"/>
      <c r="BB303" s="40"/>
      <c r="BC303" s="40"/>
      <c r="BD303" s="40"/>
      <c r="BE303" s="40"/>
      <c r="BF303" s="40"/>
      <c r="BG303" s="40"/>
      <c r="BH303" s="40"/>
      <c r="BI303" s="40"/>
      <c r="BJ303" s="40"/>
      <c r="BK303" s="40"/>
      <c r="BL303" s="40"/>
      <c r="BM303" s="40"/>
      <c r="BN303" s="40"/>
      <c r="BO303" s="40"/>
      <c r="BP303" s="40"/>
      <c r="BQ303" s="40"/>
      <c r="BR303" s="40"/>
      <c r="BS303" s="40"/>
      <c r="BT303" s="40"/>
      <c r="BU303" s="40"/>
      <c r="BV303" s="40"/>
      <c r="BW303" s="40"/>
      <c r="BX303" s="40"/>
      <c r="BY303" s="40"/>
      <c r="BZ303" s="40"/>
      <c r="CA303" s="40"/>
      <c r="CB303" s="40"/>
      <c r="CC303" s="40"/>
      <c r="CD303" s="40"/>
      <c r="CE303" s="40"/>
      <c r="CF303" s="40"/>
      <c r="CG303" s="40"/>
      <c r="CH303" s="40"/>
      <c r="CI303" s="40"/>
      <c r="CJ303" s="40"/>
      <c r="CK303" s="40"/>
      <c r="CL303" s="40"/>
      <c r="CM303" s="40"/>
      <c r="CN303" s="40"/>
      <c r="CO303" s="40"/>
      <c r="CP303" s="40"/>
      <c r="CQ303" s="40"/>
      <c r="CR303" s="40"/>
      <c r="CS303" s="40"/>
      <c r="CT303" s="40"/>
      <c r="CU303" s="40"/>
      <c r="CV303" s="40"/>
      <c r="CW303" s="40"/>
      <c r="CX303" s="40"/>
      <c r="CY303" s="40"/>
      <c r="CZ303" s="40"/>
      <c r="DA303" s="40"/>
      <c r="DB303" s="40"/>
      <c r="DC303" s="40"/>
      <c r="DD303" s="40"/>
      <c r="DE303" s="40"/>
      <c r="DF303" s="40"/>
      <c r="DG303" s="40"/>
      <c r="DH303" s="40"/>
      <c r="DI303" s="40"/>
      <c r="DJ303" s="40"/>
      <c r="DK303" s="40"/>
      <c r="DL303" s="40"/>
      <c r="DM303" s="40"/>
      <c r="DN303" s="40"/>
      <c r="DO303" s="40"/>
      <c r="DP303" s="40"/>
      <c r="DQ303" s="40"/>
      <c r="DR303" s="40"/>
      <c r="DS303" s="40"/>
      <c r="DT303" s="40"/>
      <c r="DU303" s="40"/>
      <c r="DV303" s="50" t="e">
        <f>IF(#REF!&lt;&gt;"",#REF!&amp;",","")</f>
        <v>#REF!</v>
      </c>
      <c r="DW303" s="50" t="e">
        <f>IF(#REF!&lt;&gt;"",#REF!&amp;",","")</f>
        <v>#REF!</v>
      </c>
      <c r="DX303" s="50" t="e">
        <f>IF(#REF!&lt;&gt;"",#REF!&amp;",","")</f>
        <v>#REF!</v>
      </c>
      <c r="DY303" s="50" t="e">
        <f>IF(#REF!="","",CONCATENATE(#REF!,","))</f>
        <v>#REF!</v>
      </c>
      <c r="DZ303" s="50" t="e">
        <f>IF(#REF!="","",CONCATENATE(#REF!,","))</f>
        <v>#REF!</v>
      </c>
      <c r="EA303" s="50" t="e">
        <f>IF(#REF!="","",CONCATENATE(#REF!,","))</f>
        <v>#REF!</v>
      </c>
      <c r="EB303" s="52" t="e">
        <f>IF(#REF!&lt;&gt;"",#REF!&amp;",","")</f>
        <v>#REF!</v>
      </c>
      <c r="EC303" s="52" t="e">
        <f>IF(#REF!&lt;&gt;"",#REF!&amp;",","")</f>
        <v>#REF!</v>
      </c>
      <c r="ED303" s="52" t="e">
        <f>IF(#REF!&lt;&gt;"",#REF!&amp;",","")</f>
        <v>#REF!</v>
      </c>
      <c r="EE303" s="52" t="e">
        <f>IF(#REF!="","",CONCATENATE(#REF!,","))</f>
        <v>#REF!</v>
      </c>
      <c r="EF303" s="52" t="e">
        <f>IF(#REF!="","",CONCATENATE(#REF!,","))</f>
        <v>#REF!</v>
      </c>
      <c r="EG303" s="52" t="e">
        <f>IF(#REF!="","",CONCATENATE(#REF!,","))</f>
        <v>#REF!</v>
      </c>
      <c r="EK303" s="36"/>
      <c r="EW303" s="88">
        <f t="shared" ca="1" si="178"/>
        <v>4</v>
      </c>
    </row>
    <row r="304" spans="1:153" ht="15">
      <c r="A304" s="88">
        <f t="shared" ca="1" si="173"/>
        <v>7</v>
      </c>
      <c r="B304" s="21" t="str">
        <f t="shared" ca="1" si="168"/>
        <v>DB</v>
      </c>
      <c r="C304" s="7" t="str">
        <f t="shared" ca="1" si="204"/>
        <v/>
      </c>
      <c r="D304" s="34">
        <f t="shared" ca="1" si="205"/>
        <v>0</v>
      </c>
      <c r="E304" s="7" t="str">
        <f t="shared" si="206"/>
        <v/>
      </c>
      <c r="F304" s="33" t="str">
        <f t="shared" ca="1" si="169"/>
        <v>R</v>
      </c>
      <c r="G304" s="21">
        <f ca="1">COUNTIF($F$5:$F304,G$4)</f>
        <v>146</v>
      </c>
      <c r="H304" s="21">
        <f ca="1">COUNTIF($F$5:$F304,H$4)</f>
        <v>154</v>
      </c>
      <c r="I304" s="112">
        <f t="shared" ca="1" si="179"/>
        <v>0</v>
      </c>
      <c r="J304" s="112">
        <f t="shared" ca="1" si="180"/>
        <v>5</v>
      </c>
      <c r="K304" s="114" t="str">
        <f ca="1">IF($A304&lt;&gt;"",IF(AND(K303="PB",I304&gt;=$W$2),"Bet",IF(K303&lt;&gt;"",K303,IF(AND(I304=0,MAX(I$5:$I303)&gt;=$W$1),"PB",""))),"")</f>
        <v/>
      </c>
      <c r="L304" s="114" t="str">
        <f ca="1">IF($A304&lt;&gt;"",IF(AND(L303="PB",J304&gt;=$W$2),"Bet",IF(L303&lt;&gt;"",L303,IF(AND(J304=0,MAX(J$5:$J303)&gt;=$W$1),"PB",""))),"")</f>
        <v/>
      </c>
      <c r="M304" s="41">
        <f t="shared" ca="1" si="185"/>
        <v>1</v>
      </c>
      <c r="N304" s="34">
        <f t="shared" ca="1" si="201"/>
        <v>1</v>
      </c>
      <c r="O304" s="43" t="str">
        <f t="shared" ca="1" si="186"/>
        <v/>
      </c>
      <c r="P304" s="43" t="str">
        <f t="shared" ca="1" si="187"/>
        <v/>
      </c>
      <c r="Q304" s="21">
        <f t="shared" ca="1" si="188"/>
        <v>0</v>
      </c>
      <c r="R304" s="66">
        <f t="shared" ca="1" si="189"/>
        <v>0</v>
      </c>
      <c r="S304" s="33" t="str">
        <f t="shared" ca="1" si="170"/>
        <v>O</v>
      </c>
      <c r="T304" s="21">
        <f ca="1">COUNTIF($S$5:$S304,T$4)</f>
        <v>162</v>
      </c>
      <c r="U304" s="21">
        <f ca="1">COUNTIF($S$5:$S304,U$4)</f>
        <v>138</v>
      </c>
      <c r="V304" s="112">
        <f t="shared" ca="1" si="181"/>
        <v>1</v>
      </c>
      <c r="W304" s="112">
        <f t="shared" ca="1" si="182"/>
        <v>0</v>
      </c>
      <c r="X304" s="114" t="str">
        <f ca="1">IF($A304&lt;&gt;"",IF(AND(X303="PB",V304&gt;=$W$2),"Bet",IF(X303&lt;&gt;"",X303,IF(AND(V304=0,MAX($V$5:V303)&gt;=$W$1),"PB",""))),"")</f>
        <v/>
      </c>
      <c r="Y304" s="114" t="str">
        <f ca="1">IF($A304&lt;&gt;"",IF(AND(Y303="PB",W304&gt;=$W$2),"Bet",IF(Y303&lt;&gt;"",Y303,IF(AND(W304=0,MAX($W$5:W303)&gt;=$W$1),"PB",""))),"")</f>
        <v/>
      </c>
      <c r="Z304" s="41">
        <f t="shared" ca="1" si="190"/>
        <v>1</v>
      </c>
      <c r="AA304" s="34">
        <f t="shared" ca="1" si="202"/>
        <v>1</v>
      </c>
      <c r="AB304" s="43" t="str">
        <f t="shared" ca="1" si="191"/>
        <v/>
      </c>
      <c r="AC304" s="43" t="str">
        <f t="shared" ca="1" si="192"/>
        <v/>
      </c>
      <c r="AD304" s="21">
        <f t="shared" ca="1" si="193"/>
        <v>0</v>
      </c>
      <c r="AE304" s="66">
        <f t="shared" ca="1" si="194"/>
        <v>0</v>
      </c>
      <c r="AF304" s="33" t="str">
        <f t="shared" ca="1" si="171"/>
        <v>L</v>
      </c>
      <c r="AG304" s="21">
        <f ca="1">COUNTIF($AF$5:$AF304,AG$4)</f>
        <v>145</v>
      </c>
      <c r="AH304" s="21">
        <f ca="1">COUNTIF($AF$5:$AF304,AH$4)</f>
        <v>155</v>
      </c>
      <c r="AI304" s="112">
        <f t="shared" ca="1" si="183"/>
        <v>1</v>
      </c>
      <c r="AJ304" s="112">
        <f t="shared" ca="1" si="184"/>
        <v>0</v>
      </c>
      <c r="AK304" s="114" t="str">
        <f ca="1">IF($A304&lt;&gt;"",IF(AND(AK303="PB",AI304&gt;=$W$2),"Bet",IF(AK303&lt;&gt;"",AK303,IF(AND(AI304=0,MAX($AI$5:AI303)&gt;=$W$1),"PB",""))),"")</f>
        <v/>
      </c>
      <c r="AL304" s="114" t="str">
        <f ca="1">IF($A304&lt;&gt;"",IF(AND(AL303="PB",AJ304&gt;=$W$2),"Bet",IF(AL303&lt;&gt;"",AL303,IF(AND(AJ304=0,MAX($AJ$5:AJ303)&gt;=$W$1),"PB",""))),"")</f>
        <v/>
      </c>
      <c r="AM304" s="41">
        <f t="shared" ca="1" si="195"/>
        <v>1</v>
      </c>
      <c r="AN304" s="34">
        <f t="shared" ca="1" si="203"/>
        <v>1</v>
      </c>
      <c r="AO304" s="43" t="str">
        <f t="shared" ca="1" si="196"/>
        <v/>
      </c>
      <c r="AP304" s="43" t="str">
        <f t="shared" ca="1" si="197"/>
        <v/>
      </c>
      <c r="AQ304" s="21">
        <f t="shared" ca="1" si="198"/>
        <v>0</v>
      </c>
      <c r="AR304" s="66">
        <f t="shared" ca="1" si="199"/>
        <v>0</v>
      </c>
      <c r="AS304" s="89">
        <f t="shared" ca="1" si="172"/>
        <v>0</v>
      </c>
      <c r="AT304" s="34">
        <f t="shared" ca="1" si="200"/>
        <v>1</v>
      </c>
      <c r="AU304" s="24">
        <f t="shared" ca="1" si="174"/>
        <v>0</v>
      </c>
      <c r="AV304" s="17">
        <f t="shared" ca="1" si="175"/>
        <v>0</v>
      </c>
      <c r="AW304" s="44">
        <f t="shared" ca="1" si="176"/>
        <v>0</v>
      </c>
      <c r="AX304" s="15">
        <f t="shared" ca="1" si="177"/>
        <v>0</v>
      </c>
      <c r="AY304" s="44">
        <f t="shared" ca="1" si="207"/>
        <v>0</v>
      </c>
      <c r="AZ304" s="40"/>
      <c r="BA304" s="40"/>
      <c r="BB304" s="40"/>
      <c r="BC304" s="40"/>
      <c r="BD304" s="40"/>
      <c r="BE304" s="40"/>
      <c r="BF304" s="40"/>
      <c r="BG304" s="40"/>
      <c r="BH304" s="40"/>
      <c r="BI304" s="40"/>
      <c r="BJ304" s="40"/>
      <c r="BK304" s="40"/>
      <c r="BL304" s="40"/>
      <c r="BM304" s="40"/>
      <c r="BN304" s="40"/>
      <c r="BO304" s="40"/>
      <c r="BP304" s="40"/>
      <c r="BQ304" s="40"/>
      <c r="BR304" s="40"/>
      <c r="BS304" s="40"/>
      <c r="BT304" s="40"/>
      <c r="BU304" s="40"/>
      <c r="BV304" s="40"/>
      <c r="BW304" s="40"/>
      <c r="BX304" s="40"/>
      <c r="BY304" s="40"/>
      <c r="BZ304" s="40"/>
      <c r="CA304" s="40"/>
      <c r="CB304" s="40"/>
      <c r="CC304" s="40"/>
      <c r="CD304" s="40"/>
      <c r="CE304" s="40"/>
      <c r="CF304" s="40"/>
      <c r="CG304" s="40"/>
      <c r="CH304" s="40"/>
      <c r="CI304" s="40"/>
      <c r="CJ304" s="40"/>
      <c r="CK304" s="40"/>
      <c r="CL304" s="40"/>
      <c r="CM304" s="40"/>
      <c r="CN304" s="40"/>
      <c r="CO304" s="40"/>
      <c r="CP304" s="40"/>
      <c r="CQ304" s="40"/>
      <c r="CR304" s="40"/>
      <c r="CS304" s="40"/>
      <c r="CT304" s="40"/>
      <c r="CU304" s="40"/>
      <c r="CV304" s="40"/>
      <c r="CW304" s="40"/>
      <c r="CX304" s="40"/>
      <c r="CY304" s="40"/>
      <c r="CZ304" s="40"/>
      <c r="DA304" s="40"/>
      <c r="DB304" s="40"/>
      <c r="DC304" s="40"/>
      <c r="DD304" s="40"/>
      <c r="DE304" s="40"/>
      <c r="DF304" s="40"/>
      <c r="DG304" s="40"/>
      <c r="DH304" s="40"/>
      <c r="DI304" s="40"/>
      <c r="DJ304" s="40"/>
      <c r="DK304" s="40"/>
      <c r="DL304" s="40"/>
      <c r="DM304" s="40"/>
      <c r="DN304" s="40"/>
      <c r="DO304" s="40"/>
      <c r="DP304" s="40"/>
      <c r="DQ304" s="40"/>
      <c r="DR304" s="40"/>
      <c r="DS304" s="40"/>
      <c r="DT304" s="40"/>
      <c r="DU304" s="40"/>
      <c r="DV304" s="50" t="e">
        <f>IF(#REF!&lt;&gt;"",#REF!&amp;",","")</f>
        <v>#REF!</v>
      </c>
      <c r="DW304" s="50" t="e">
        <f>IF(#REF!&lt;&gt;"",#REF!&amp;",","")</f>
        <v>#REF!</v>
      </c>
      <c r="DX304" s="50" t="e">
        <f>IF(#REF!&lt;&gt;"",#REF!&amp;",","")</f>
        <v>#REF!</v>
      </c>
      <c r="DY304" s="50" t="e">
        <f>IF(#REF!="","",CONCATENATE(#REF!,","))</f>
        <v>#REF!</v>
      </c>
      <c r="DZ304" s="50" t="e">
        <f>IF(#REF!="","",CONCATENATE(#REF!,","))</f>
        <v>#REF!</v>
      </c>
      <c r="EA304" s="50" t="e">
        <f>IF(#REF!="","",CONCATENATE(#REF!,","))</f>
        <v>#REF!</v>
      </c>
      <c r="EB304" s="52" t="e">
        <f>IF(#REF!&lt;&gt;"",#REF!&amp;",","")</f>
        <v>#REF!</v>
      </c>
      <c r="EC304" s="52" t="e">
        <f>IF(#REF!&lt;&gt;"",#REF!&amp;",","")</f>
        <v>#REF!</v>
      </c>
      <c r="ED304" s="52" t="e">
        <f>IF(#REF!&lt;&gt;"",#REF!&amp;",","")</f>
        <v>#REF!</v>
      </c>
      <c r="EE304" s="52" t="e">
        <f>IF(#REF!="","",CONCATENATE(#REF!,","))</f>
        <v>#REF!</v>
      </c>
      <c r="EF304" s="52" t="e">
        <f>IF(#REF!="","",CONCATENATE(#REF!,","))</f>
        <v>#REF!</v>
      </c>
      <c r="EG304" s="52" t="e">
        <f>IF(#REF!="","",CONCATENATE(#REF!,","))</f>
        <v>#REF!</v>
      </c>
      <c r="EK304" s="36"/>
      <c r="EW304" s="88">
        <f t="shared" ca="1" si="178"/>
        <v>22</v>
      </c>
    </row>
    <row r="305" spans="1:153" ht="15">
      <c r="A305" s="88">
        <f t="shared" ca="1" si="173"/>
        <v>29</v>
      </c>
      <c r="B305" s="21" t="str">
        <f t="shared" ca="1" si="168"/>
        <v>DB</v>
      </c>
      <c r="C305" s="7" t="str">
        <f t="shared" ca="1" si="204"/>
        <v/>
      </c>
      <c r="D305" s="34">
        <f t="shared" ca="1" si="205"/>
        <v>0</v>
      </c>
      <c r="E305" s="7" t="str">
        <f t="shared" si="206"/>
        <v/>
      </c>
      <c r="F305" s="33" t="str">
        <f t="shared" ca="1" si="169"/>
        <v>B</v>
      </c>
      <c r="G305" s="21">
        <f ca="1">COUNTIF($F$5:$F305,G$4)</f>
        <v>146</v>
      </c>
      <c r="H305" s="21">
        <f ca="1">COUNTIF($F$5:$F305,H$4)</f>
        <v>155</v>
      </c>
      <c r="I305" s="112">
        <f t="shared" ca="1" si="179"/>
        <v>1</v>
      </c>
      <c r="J305" s="112">
        <f t="shared" ca="1" si="180"/>
        <v>0</v>
      </c>
      <c r="K305" s="114" t="str">
        <f ca="1">IF($A305&lt;&gt;"",IF(AND(K304="PB",I305&gt;=$W$2),"Bet",IF(K304&lt;&gt;"",K304,IF(AND(I305=0,MAX(I$5:$I304)&gt;=$W$1),"PB",""))),"")</f>
        <v/>
      </c>
      <c r="L305" s="114" t="str">
        <f ca="1">IF($A305&lt;&gt;"",IF(AND(L304="PB",J305&gt;=$W$2),"Bet",IF(L304&lt;&gt;"",L304,IF(AND(J305=0,MAX(J$5:$J304)&gt;=$W$1),"PB",""))),"")</f>
        <v/>
      </c>
      <c r="M305" s="41">
        <f t="shared" ca="1" si="185"/>
        <v>1</v>
      </c>
      <c r="N305" s="34">
        <f t="shared" ca="1" si="201"/>
        <v>1</v>
      </c>
      <c r="O305" s="43" t="str">
        <f t="shared" ca="1" si="186"/>
        <v/>
      </c>
      <c r="P305" s="43" t="str">
        <f t="shared" ca="1" si="187"/>
        <v/>
      </c>
      <c r="Q305" s="21">
        <f t="shared" ca="1" si="188"/>
        <v>0</v>
      </c>
      <c r="R305" s="66">
        <f t="shared" ca="1" si="189"/>
        <v>0</v>
      </c>
      <c r="S305" s="33" t="str">
        <f t="shared" ca="1" si="170"/>
        <v>O</v>
      </c>
      <c r="T305" s="21">
        <f ca="1">COUNTIF($S$5:$S305,T$4)</f>
        <v>162</v>
      </c>
      <c r="U305" s="21">
        <f ca="1">COUNTIF($S$5:$S305,U$4)</f>
        <v>139</v>
      </c>
      <c r="V305" s="112">
        <f t="shared" ca="1" si="181"/>
        <v>2</v>
      </c>
      <c r="W305" s="112">
        <f t="shared" ca="1" si="182"/>
        <v>0</v>
      </c>
      <c r="X305" s="114" t="str">
        <f ca="1">IF($A305&lt;&gt;"",IF(AND(X304="PB",V305&gt;=$W$2),"Bet",IF(X304&lt;&gt;"",X304,IF(AND(V305=0,MAX($V$5:V304)&gt;=$W$1),"PB",""))),"")</f>
        <v/>
      </c>
      <c r="Y305" s="114" t="str">
        <f ca="1">IF($A305&lt;&gt;"",IF(AND(Y304="PB",W305&gt;=$W$2),"Bet",IF(Y304&lt;&gt;"",Y304,IF(AND(W305=0,MAX($W$5:W304)&gt;=$W$1),"PB",""))),"")</f>
        <v/>
      </c>
      <c r="Z305" s="41">
        <f t="shared" ca="1" si="190"/>
        <v>1</v>
      </c>
      <c r="AA305" s="34">
        <f t="shared" ca="1" si="202"/>
        <v>1</v>
      </c>
      <c r="AB305" s="43" t="str">
        <f t="shared" ca="1" si="191"/>
        <v/>
      </c>
      <c r="AC305" s="43" t="str">
        <f t="shared" ca="1" si="192"/>
        <v/>
      </c>
      <c r="AD305" s="21">
        <f t="shared" ca="1" si="193"/>
        <v>0</v>
      </c>
      <c r="AE305" s="66">
        <f t="shared" ca="1" si="194"/>
        <v>0</v>
      </c>
      <c r="AF305" s="33" t="str">
        <f t="shared" ca="1" si="171"/>
        <v>H</v>
      </c>
      <c r="AG305" s="21">
        <f ca="1">COUNTIF($AF$5:$AF305,AG$4)</f>
        <v>146</v>
      </c>
      <c r="AH305" s="21">
        <f ca="1">COUNTIF($AF$5:$AF305,AH$4)</f>
        <v>155</v>
      </c>
      <c r="AI305" s="112">
        <f t="shared" ca="1" si="183"/>
        <v>0</v>
      </c>
      <c r="AJ305" s="112">
        <f t="shared" ca="1" si="184"/>
        <v>1</v>
      </c>
      <c r="AK305" s="114" t="str">
        <f ca="1">IF($A305&lt;&gt;"",IF(AND(AK304="PB",AI305&gt;=$W$2),"Bet",IF(AK304&lt;&gt;"",AK304,IF(AND(AI305=0,MAX($AI$5:AI304)&gt;=$W$1),"PB",""))),"")</f>
        <v/>
      </c>
      <c r="AL305" s="114" t="str">
        <f ca="1">IF($A305&lt;&gt;"",IF(AND(AL304="PB",AJ305&gt;=$W$2),"Bet",IF(AL304&lt;&gt;"",AL304,IF(AND(AJ305=0,MAX($AJ$5:AJ304)&gt;=$W$1),"PB",""))),"")</f>
        <v/>
      </c>
      <c r="AM305" s="41">
        <f t="shared" ca="1" si="195"/>
        <v>1</v>
      </c>
      <c r="AN305" s="34">
        <f t="shared" ca="1" si="203"/>
        <v>1</v>
      </c>
      <c r="AO305" s="43" t="str">
        <f t="shared" ca="1" si="196"/>
        <v/>
      </c>
      <c r="AP305" s="43" t="str">
        <f t="shared" ca="1" si="197"/>
        <v/>
      </c>
      <c r="AQ305" s="21">
        <f t="shared" ca="1" si="198"/>
        <v>0</v>
      </c>
      <c r="AR305" s="66">
        <f t="shared" ca="1" si="199"/>
        <v>0</v>
      </c>
      <c r="AS305" s="89">
        <f t="shared" ca="1" si="172"/>
        <v>0</v>
      </c>
      <c r="AT305" s="34">
        <f t="shared" ca="1" si="200"/>
        <v>1</v>
      </c>
      <c r="AU305" s="24">
        <f t="shared" ca="1" si="174"/>
        <v>0</v>
      </c>
      <c r="AV305" s="17">
        <f t="shared" ca="1" si="175"/>
        <v>0</v>
      </c>
      <c r="AW305" s="44">
        <f t="shared" ca="1" si="176"/>
        <v>0</v>
      </c>
      <c r="AX305" s="15">
        <f t="shared" ca="1" si="177"/>
        <v>0</v>
      </c>
      <c r="AY305" s="44">
        <f t="shared" ca="1" si="207"/>
        <v>0</v>
      </c>
      <c r="AZ305" s="40"/>
      <c r="BA305" s="40"/>
      <c r="BB305" s="40"/>
      <c r="BC305" s="40"/>
      <c r="BD305" s="40"/>
      <c r="BE305" s="40"/>
      <c r="BF305" s="40"/>
      <c r="BG305" s="40"/>
      <c r="BH305" s="40"/>
      <c r="BI305" s="40"/>
      <c r="BJ305" s="40"/>
      <c r="BK305" s="40"/>
      <c r="BL305" s="40"/>
      <c r="BM305" s="40"/>
      <c r="BN305" s="40"/>
      <c r="BO305" s="40"/>
      <c r="BP305" s="40"/>
      <c r="BQ305" s="40"/>
      <c r="BR305" s="40"/>
      <c r="BS305" s="40"/>
      <c r="BT305" s="40"/>
      <c r="BU305" s="40"/>
      <c r="BV305" s="40"/>
      <c r="BW305" s="40"/>
      <c r="BX305" s="40"/>
      <c r="BY305" s="40"/>
      <c r="BZ305" s="40"/>
      <c r="CA305" s="40"/>
      <c r="CB305" s="40"/>
      <c r="CC305" s="40"/>
      <c r="CD305" s="40"/>
      <c r="CE305" s="40"/>
      <c r="CF305" s="40"/>
      <c r="CG305" s="40"/>
      <c r="CH305" s="40"/>
      <c r="CI305" s="40"/>
      <c r="CJ305" s="40"/>
      <c r="CK305" s="40"/>
      <c r="CL305" s="40"/>
      <c r="CM305" s="40"/>
      <c r="CN305" s="40"/>
      <c r="CO305" s="40"/>
      <c r="CP305" s="40"/>
      <c r="CQ305" s="40"/>
      <c r="CR305" s="40"/>
      <c r="CS305" s="40"/>
      <c r="CT305" s="40"/>
      <c r="CU305" s="40"/>
      <c r="CV305" s="40"/>
      <c r="CW305" s="40"/>
      <c r="CX305" s="40"/>
      <c r="CY305" s="40"/>
      <c r="CZ305" s="40"/>
      <c r="DA305" s="40"/>
      <c r="DB305" s="40"/>
      <c r="DC305" s="40"/>
      <c r="DD305" s="40"/>
      <c r="DE305" s="40"/>
      <c r="DF305" s="40"/>
      <c r="DG305" s="40"/>
      <c r="DH305" s="40"/>
      <c r="DI305" s="40"/>
      <c r="DJ305" s="40"/>
      <c r="DK305" s="40"/>
      <c r="DL305" s="40"/>
      <c r="DM305" s="40"/>
      <c r="DN305" s="40"/>
      <c r="DO305" s="40"/>
      <c r="DP305" s="40"/>
      <c r="DQ305" s="40"/>
      <c r="DR305" s="40"/>
      <c r="DS305" s="40"/>
      <c r="DT305" s="40"/>
      <c r="DU305" s="40"/>
      <c r="DV305" s="50" t="e">
        <f>IF(#REF!&lt;&gt;"",#REF!&amp;",","")</f>
        <v>#REF!</v>
      </c>
      <c r="DW305" s="50" t="e">
        <f>IF(#REF!&lt;&gt;"",#REF!&amp;",","")</f>
        <v>#REF!</v>
      </c>
      <c r="DX305" s="50" t="e">
        <f>IF(#REF!&lt;&gt;"",#REF!&amp;",","")</f>
        <v>#REF!</v>
      </c>
      <c r="DY305" s="50" t="e">
        <f>IF(#REF!="","",CONCATENATE(#REF!,","))</f>
        <v>#REF!</v>
      </c>
      <c r="DZ305" s="50" t="e">
        <f>IF(#REF!="","",CONCATENATE(#REF!,","))</f>
        <v>#REF!</v>
      </c>
      <c r="EA305" s="50" t="e">
        <f>IF(#REF!="","",CONCATENATE(#REF!,","))</f>
        <v>#REF!</v>
      </c>
      <c r="EB305" s="52" t="e">
        <f>IF(#REF!&lt;&gt;"",#REF!&amp;",","")</f>
        <v>#REF!</v>
      </c>
      <c r="EC305" s="52" t="e">
        <f>IF(#REF!&lt;&gt;"",#REF!&amp;",","")</f>
        <v>#REF!</v>
      </c>
      <c r="ED305" s="52" t="e">
        <f>IF(#REF!&lt;&gt;"",#REF!&amp;",","")</f>
        <v>#REF!</v>
      </c>
      <c r="EE305" s="52" t="e">
        <f>IF(#REF!="","",CONCATENATE(#REF!,","))</f>
        <v>#REF!</v>
      </c>
      <c r="EF305" s="52" t="e">
        <f>IF(#REF!="","",CONCATENATE(#REF!,","))</f>
        <v>#REF!</v>
      </c>
      <c r="EG305" s="52" t="e">
        <f>IF(#REF!="","",CONCATENATE(#REF!,","))</f>
        <v>#REF!</v>
      </c>
      <c r="EK305" s="36"/>
      <c r="EW305" s="88">
        <f t="shared" ca="1" si="178"/>
        <v>20</v>
      </c>
    </row>
    <row r="306" spans="1:153" ht="15">
      <c r="A306" s="88">
        <f t="shared" ca="1" si="173"/>
        <v>15</v>
      </c>
      <c r="B306" s="21" t="str">
        <f t="shared" ca="1" si="168"/>
        <v>DB</v>
      </c>
      <c r="C306" s="7" t="str">
        <f t="shared" ca="1" si="204"/>
        <v/>
      </c>
      <c r="D306" s="34">
        <f t="shared" ca="1" si="205"/>
        <v>0</v>
      </c>
      <c r="E306" s="7" t="str">
        <f t="shared" si="206"/>
        <v/>
      </c>
      <c r="F306" s="33" t="str">
        <f t="shared" ca="1" si="169"/>
        <v>B</v>
      </c>
      <c r="G306" s="21">
        <f ca="1">COUNTIF($F$5:$F306,G$4)</f>
        <v>146</v>
      </c>
      <c r="H306" s="21">
        <f ca="1">COUNTIF($F$5:$F306,H$4)</f>
        <v>156</v>
      </c>
      <c r="I306" s="112">
        <f t="shared" ca="1" si="179"/>
        <v>2</v>
      </c>
      <c r="J306" s="112">
        <f t="shared" ca="1" si="180"/>
        <v>0</v>
      </c>
      <c r="K306" s="114" t="str">
        <f ca="1">IF($A306&lt;&gt;"",IF(AND(K305="PB",I306&gt;=$W$2),"Bet",IF(K305&lt;&gt;"",K305,IF(AND(I306=0,MAX(I$5:$I305)&gt;=$W$1),"PB",""))),"")</f>
        <v/>
      </c>
      <c r="L306" s="114" t="str">
        <f ca="1">IF($A306&lt;&gt;"",IF(AND(L305="PB",J306&gt;=$W$2),"Bet",IF(L305&lt;&gt;"",L305,IF(AND(J306=0,MAX(J$5:$J305)&gt;=$W$1),"PB",""))),"")</f>
        <v/>
      </c>
      <c r="M306" s="41">
        <f t="shared" ca="1" si="185"/>
        <v>1</v>
      </c>
      <c r="N306" s="34">
        <f t="shared" ca="1" si="201"/>
        <v>1</v>
      </c>
      <c r="O306" s="43" t="str">
        <f t="shared" ca="1" si="186"/>
        <v/>
      </c>
      <c r="P306" s="43" t="str">
        <f t="shared" ca="1" si="187"/>
        <v/>
      </c>
      <c r="Q306" s="21">
        <f t="shared" ca="1" si="188"/>
        <v>0</v>
      </c>
      <c r="R306" s="66">
        <f t="shared" ca="1" si="189"/>
        <v>0</v>
      </c>
      <c r="S306" s="33" t="str">
        <f t="shared" ca="1" si="170"/>
        <v>O</v>
      </c>
      <c r="T306" s="21">
        <f ca="1">COUNTIF($S$5:$S306,T$4)</f>
        <v>162</v>
      </c>
      <c r="U306" s="21">
        <f ca="1">COUNTIF($S$5:$S306,U$4)</f>
        <v>140</v>
      </c>
      <c r="V306" s="112">
        <f t="shared" ca="1" si="181"/>
        <v>3</v>
      </c>
      <c r="W306" s="112">
        <f t="shared" ca="1" si="182"/>
        <v>0</v>
      </c>
      <c r="X306" s="114" t="str">
        <f ca="1">IF($A306&lt;&gt;"",IF(AND(X305="PB",V306&gt;=$W$2),"Bet",IF(X305&lt;&gt;"",X305,IF(AND(V306=0,MAX($V$5:V305)&gt;=$W$1),"PB",""))),"")</f>
        <v/>
      </c>
      <c r="Y306" s="114" t="str">
        <f ca="1">IF($A306&lt;&gt;"",IF(AND(Y305="PB",W306&gt;=$W$2),"Bet",IF(Y305&lt;&gt;"",Y305,IF(AND(W306=0,MAX($W$5:W305)&gt;=$W$1),"PB",""))),"")</f>
        <v/>
      </c>
      <c r="Z306" s="41">
        <f t="shared" ca="1" si="190"/>
        <v>1</v>
      </c>
      <c r="AA306" s="34">
        <f t="shared" ca="1" si="202"/>
        <v>1</v>
      </c>
      <c r="AB306" s="43" t="str">
        <f t="shared" ca="1" si="191"/>
        <v/>
      </c>
      <c r="AC306" s="43" t="str">
        <f t="shared" ca="1" si="192"/>
        <v/>
      </c>
      <c r="AD306" s="21">
        <f t="shared" ca="1" si="193"/>
        <v>0</v>
      </c>
      <c r="AE306" s="66">
        <f t="shared" ca="1" si="194"/>
        <v>0</v>
      </c>
      <c r="AF306" s="33" t="str">
        <f t="shared" ca="1" si="171"/>
        <v>L</v>
      </c>
      <c r="AG306" s="21">
        <f ca="1">COUNTIF($AF$5:$AF306,AG$4)</f>
        <v>146</v>
      </c>
      <c r="AH306" s="21">
        <f ca="1">COUNTIF($AF$5:$AF306,AH$4)</f>
        <v>156</v>
      </c>
      <c r="AI306" s="112">
        <f t="shared" ca="1" si="183"/>
        <v>1</v>
      </c>
      <c r="AJ306" s="112">
        <f t="shared" ca="1" si="184"/>
        <v>0</v>
      </c>
      <c r="AK306" s="114" t="str">
        <f ca="1">IF($A306&lt;&gt;"",IF(AND(AK305="PB",AI306&gt;=$W$2),"Bet",IF(AK305&lt;&gt;"",AK305,IF(AND(AI306=0,MAX($AI$5:AI305)&gt;=$W$1),"PB",""))),"")</f>
        <v/>
      </c>
      <c r="AL306" s="114" t="str">
        <f ca="1">IF($A306&lt;&gt;"",IF(AND(AL305="PB",AJ306&gt;=$W$2),"Bet",IF(AL305&lt;&gt;"",AL305,IF(AND(AJ306=0,MAX($AJ$5:AJ305)&gt;=$W$1),"PB",""))),"")</f>
        <v/>
      </c>
      <c r="AM306" s="41">
        <f t="shared" ca="1" si="195"/>
        <v>1</v>
      </c>
      <c r="AN306" s="34">
        <f t="shared" ca="1" si="203"/>
        <v>1</v>
      </c>
      <c r="AO306" s="43" t="str">
        <f t="shared" ca="1" si="196"/>
        <v/>
      </c>
      <c r="AP306" s="43" t="str">
        <f t="shared" ca="1" si="197"/>
        <v/>
      </c>
      <c r="AQ306" s="21">
        <f t="shared" ca="1" si="198"/>
        <v>0</v>
      </c>
      <c r="AR306" s="66">
        <f t="shared" ca="1" si="199"/>
        <v>0</v>
      </c>
      <c r="AS306" s="89">
        <f t="shared" ca="1" si="172"/>
        <v>0</v>
      </c>
      <c r="AT306" s="34">
        <f t="shared" ca="1" si="200"/>
        <v>1</v>
      </c>
      <c r="AU306" s="24">
        <f t="shared" ca="1" si="174"/>
        <v>0</v>
      </c>
      <c r="AV306" s="17">
        <f t="shared" ca="1" si="175"/>
        <v>0</v>
      </c>
      <c r="AW306" s="44">
        <f t="shared" ca="1" si="176"/>
        <v>0</v>
      </c>
      <c r="AX306" s="15">
        <f t="shared" ca="1" si="177"/>
        <v>0</v>
      </c>
      <c r="AY306" s="44">
        <f t="shared" ca="1" si="207"/>
        <v>0</v>
      </c>
      <c r="AZ306" s="40"/>
      <c r="BA306" s="40"/>
      <c r="BB306" s="40"/>
      <c r="BC306" s="40"/>
      <c r="BD306" s="40"/>
      <c r="BE306" s="40"/>
      <c r="BF306" s="40"/>
      <c r="BG306" s="40"/>
      <c r="BH306" s="40"/>
      <c r="BI306" s="40"/>
      <c r="BJ306" s="40"/>
      <c r="BK306" s="40"/>
      <c r="BL306" s="40"/>
      <c r="BM306" s="40"/>
      <c r="BN306" s="40"/>
      <c r="BO306" s="40"/>
      <c r="BP306" s="40"/>
      <c r="BQ306" s="40"/>
      <c r="BR306" s="40"/>
      <c r="BS306" s="40"/>
      <c r="BT306" s="40"/>
      <c r="BU306" s="40"/>
      <c r="BV306" s="40"/>
      <c r="BW306" s="40"/>
      <c r="BX306" s="40"/>
      <c r="BY306" s="40"/>
      <c r="BZ306" s="40"/>
      <c r="CA306" s="40"/>
      <c r="CB306" s="40"/>
      <c r="CC306" s="40"/>
      <c r="CD306" s="40"/>
      <c r="CE306" s="40"/>
      <c r="CF306" s="40"/>
      <c r="CG306" s="40"/>
      <c r="CH306" s="40"/>
      <c r="CI306" s="40"/>
      <c r="CJ306" s="40"/>
      <c r="CK306" s="40"/>
      <c r="CL306" s="40"/>
      <c r="CM306" s="40"/>
      <c r="CN306" s="40"/>
      <c r="CO306" s="40"/>
      <c r="CP306" s="40"/>
      <c r="CQ306" s="40"/>
      <c r="CR306" s="40"/>
      <c r="CS306" s="40"/>
      <c r="CT306" s="40"/>
      <c r="CU306" s="40"/>
      <c r="CV306" s="40"/>
      <c r="CW306" s="40"/>
      <c r="CX306" s="40"/>
      <c r="CY306" s="40"/>
      <c r="CZ306" s="40"/>
      <c r="DA306" s="40"/>
      <c r="DB306" s="40"/>
      <c r="DC306" s="40"/>
      <c r="DD306" s="40"/>
      <c r="DE306" s="40"/>
      <c r="DF306" s="40"/>
      <c r="DG306" s="40"/>
      <c r="DH306" s="40"/>
      <c r="DI306" s="40"/>
      <c r="DJ306" s="40"/>
      <c r="DK306" s="40"/>
      <c r="DL306" s="40"/>
      <c r="DM306" s="40"/>
      <c r="DN306" s="40"/>
      <c r="DO306" s="40"/>
      <c r="DP306" s="40"/>
      <c r="DQ306" s="40"/>
      <c r="DR306" s="40"/>
      <c r="DS306" s="40"/>
      <c r="DT306" s="40"/>
      <c r="DU306" s="40"/>
      <c r="DV306" s="50" t="e">
        <f>IF(#REF!&lt;&gt;"",#REF!&amp;",","")</f>
        <v>#REF!</v>
      </c>
      <c r="DW306" s="50" t="e">
        <f>IF(#REF!&lt;&gt;"",#REF!&amp;",","")</f>
        <v>#REF!</v>
      </c>
      <c r="DX306" s="50" t="e">
        <f>IF(#REF!&lt;&gt;"",#REF!&amp;",","")</f>
        <v>#REF!</v>
      </c>
      <c r="DY306" s="50" t="e">
        <f>IF(#REF!="","",CONCATENATE(#REF!,","))</f>
        <v>#REF!</v>
      </c>
      <c r="DZ306" s="50" t="e">
        <f>IF(#REF!="","",CONCATENATE(#REF!,","))</f>
        <v>#REF!</v>
      </c>
      <c r="EA306" s="50" t="e">
        <f>IF(#REF!="","",CONCATENATE(#REF!,","))</f>
        <v>#REF!</v>
      </c>
      <c r="EB306" s="52" t="e">
        <f>IF(#REF!&lt;&gt;"",#REF!&amp;",","")</f>
        <v>#REF!</v>
      </c>
      <c r="EC306" s="52" t="e">
        <f>IF(#REF!&lt;&gt;"",#REF!&amp;",","")</f>
        <v>#REF!</v>
      </c>
      <c r="ED306" s="52" t="e">
        <f>IF(#REF!&lt;&gt;"",#REF!&amp;",","")</f>
        <v>#REF!</v>
      </c>
      <c r="EE306" s="52" t="e">
        <f>IF(#REF!="","",CONCATENATE(#REF!,","))</f>
        <v>#REF!</v>
      </c>
      <c r="EF306" s="52" t="e">
        <f>IF(#REF!="","",CONCATENATE(#REF!,","))</f>
        <v>#REF!</v>
      </c>
      <c r="EG306" s="52" t="e">
        <f>IF(#REF!="","",CONCATENATE(#REF!,","))</f>
        <v>#REF!</v>
      </c>
      <c r="EK306" s="36"/>
      <c r="EW306" s="88">
        <f t="shared" ca="1" si="178"/>
        <v>31</v>
      </c>
    </row>
    <row r="307" spans="1:153" ht="15">
      <c r="A307" s="88">
        <f t="shared" ca="1" si="173"/>
        <v>10</v>
      </c>
      <c r="B307" s="21" t="str">
        <f t="shared" ca="1" si="168"/>
        <v>DB</v>
      </c>
      <c r="C307" s="7" t="str">
        <f t="shared" ca="1" si="204"/>
        <v/>
      </c>
      <c r="D307" s="34">
        <f t="shared" ca="1" si="205"/>
        <v>0</v>
      </c>
      <c r="E307" s="7" t="str">
        <f t="shared" si="206"/>
        <v/>
      </c>
      <c r="F307" s="33" t="str">
        <f t="shared" ca="1" si="169"/>
        <v>B</v>
      </c>
      <c r="G307" s="21">
        <f ca="1">COUNTIF($F$5:$F307,G$4)</f>
        <v>146</v>
      </c>
      <c r="H307" s="21">
        <f ca="1">COUNTIF($F$5:$F307,H$4)</f>
        <v>157</v>
      </c>
      <c r="I307" s="112">
        <f t="shared" ca="1" si="179"/>
        <v>3</v>
      </c>
      <c r="J307" s="112">
        <f t="shared" ca="1" si="180"/>
        <v>0</v>
      </c>
      <c r="K307" s="114" t="str">
        <f ca="1">IF($A307&lt;&gt;"",IF(AND(K306="PB",I307&gt;=$W$2),"Bet",IF(K306&lt;&gt;"",K306,IF(AND(I307=0,MAX(I$5:$I306)&gt;=$W$1),"PB",""))),"")</f>
        <v/>
      </c>
      <c r="L307" s="114" t="str">
        <f ca="1">IF($A307&lt;&gt;"",IF(AND(L306="PB",J307&gt;=$W$2),"Bet",IF(L306&lt;&gt;"",L306,IF(AND(J307=0,MAX(J$5:$J306)&gt;=$W$1),"PB",""))),"")</f>
        <v/>
      </c>
      <c r="M307" s="41">
        <f t="shared" ca="1" si="185"/>
        <v>1</v>
      </c>
      <c r="N307" s="34">
        <f t="shared" ca="1" si="201"/>
        <v>1</v>
      </c>
      <c r="O307" s="43" t="str">
        <f t="shared" ca="1" si="186"/>
        <v/>
      </c>
      <c r="P307" s="43" t="str">
        <f t="shared" ca="1" si="187"/>
        <v/>
      </c>
      <c r="Q307" s="21">
        <f t="shared" ca="1" si="188"/>
        <v>0</v>
      </c>
      <c r="R307" s="66">
        <f t="shared" ca="1" si="189"/>
        <v>0</v>
      </c>
      <c r="S307" s="33" t="str">
        <f t="shared" ca="1" si="170"/>
        <v>E</v>
      </c>
      <c r="T307" s="21">
        <f ca="1">COUNTIF($S$5:$S307,T$4)</f>
        <v>163</v>
      </c>
      <c r="U307" s="21">
        <f ca="1">COUNTIF($S$5:$S307,U$4)</f>
        <v>140</v>
      </c>
      <c r="V307" s="112">
        <f t="shared" ca="1" si="181"/>
        <v>0</v>
      </c>
      <c r="W307" s="112">
        <f t="shared" ca="1" si="182"/>
        <v>1</v>
      </c>
      <c r="X307" s="114" t="str">
        <f ca="1">IF($A307&lt;&gt;"",IF(AND(X306="PB",V307&gt;=$W$2),"Bet",IF(X306&lt;&gt;"",X306,IF(AND(V307=0,MAX($V$5:V306)&gt;=$W$1),"PB",""))),"")</f>
        <v/>
      </c>
      <c r="Y307" s="114" t="str">
        <f ca="1">IF($A307&lt;&gt;"",IF(AND(Y306="PB",W307&gt;=$W$2),"Bet",IF(Y306&lt;&gt;"",Y306,IF(AND(W307=0,MAX($W$5:W306)&gt;=$W$1),"PB",""))),"")</f>
        <v/>
      </c>
      <c r="Z307" s="41">
        <f t="shared" ca="1" si="190"/>
        <v>1</v>
      </c>
      <c r="AA307" s="34">
        <f t="shared" ca="1" si="202"/>
        <v>1</v>
      </c>
      <c r="AB307" s="43" t="str">
        <f t="shared" ca="1" si="191"/>
        <v/>
      </c>
      <c r="AC307" s="43" t="str">
        <f t="shared" ca="1" si="192"/>
        <v/>
      </c>
      <c r="AD307" s="21">
        <f t="shared" ca="1" si="193"/>
        <v>0</v>
      </c>
      <c r="AE307" s="66">
        <f t="shared" ca="1" si="194"/>
        <v>0</v>
      </c>
      <c r="AF307" s="33" t="str">
        <f t="shared" ca="1" si="171"/>
        <v>L</v>
      </c>
      <c r="AG307" s="21">
        <f ca="1">COUNTIF($AF$5:$AF307,AG$4)</f>
        <v>146</v>
      </c>
      <c r="AH307" s="21">
        <f ca="1">COUNTIF($AF$5:$AF307,AH$4)</f>
        <v>157</v>
      </c>
      <c r="AI307" s="112">
        <f t="shared" ca="1" si="183"/>
        <v>2</v>
      </c>
      <c r="AJ307" s="112">
        <f t="shared" ca="1" si="184"/>
        <v>0</v>
      </c>
      <c r="AK307" s="114" t="str">
        <f ca="1">IF($A307&lt;&gt;"",IF(AND(AK306="PB",AI307&gt;=$W$2),"Bet",IF(AK306&lt;&gt;"",AK306,IF(AND(AI307=0,MAX($AI$5:AI306)&gt;=$W$1),"PB",""))),"")</f>
        <v/>
      </c>
      <c r="AL307" s="114" t="str">
        <f ca="1">IF($A307&lt;&gt;"",IF(AND(AL306="PB",AJ307&gt;=$W$2),"Bet",IF(AL306&lt;&gt;"",AL306,IF(AND(AJ307=0,MAX($AJ$5:AJ306)&gt;=$W$1),"PB",""))),"")</f>
        <v/>
      </c>
      <c r="AM307" s="41">
        <f t="shared" ca="1" si="195"/>
        <v>1</v>
      </c>
      <c r="AN307" s="34">
        <f t="shared" ca="1" si="203"/>
        <v>1</v>
      </c>
      <c r="AO307" s="43" t="str">
        <f t="shared" ca="1" si="196"/>
        <v/>
      </c>
      <c r="AP307" s="43" t="str">
        <f t="shared" ca="1" si="197"/>
        <v/>
      </c>
      <c r="AQ307" s="21">
        <f t="shared" ca="1" si="198"/>
        <v>0</v>
      </c>
      <c r="AR307" s="66">
        <f t="shared" ca="1" si="199"/>
        <v>0</v>
      </c>
      <c r="AS307" s="89">
        <f t="shared" ca="1" si="172"/>
        <v>0</v>
      </c>
      <c r="AT307" s="34">
        <f t="shared" ca="1" si="200"/>
        <v>1</v>
      </c>
      <c r="AU307" s="24">
        <f t="shared" ca="1" si="174"/>
        <v>0</v>
      </c>
      <c r="AV307" s="17">
        <f t="shared" ca="1" si="175"/>
        <v>0</v>
      </c>
      <c r="AW307" s="44">
        <f t="shared" ca="1" si="176"/>
        <v>0</v>
      </c>
      <c r="AX307" s="15">
        <f t="shared" ca="1" si="177"/>
        <v>0</v>
      </c>
      <c r="AY307" s="44">
        <f t="shared" ca="1" si="207"/>
        <v>0</v>
      </c>
      <c r="AZ307" s="40"/>
      <c r="BA307" s="40"/>
      <c r="BB307" s="40"/>
      <c r="BC307" s="40"/>
      <c r="BD307" s="40"/>
      <c r="BE307" s="40"/>
      <c r="BF307" s="40"/>
      <c r="BG307" s="40"/>
      <c r="BH307" s="40"/>
      <c r="BI307" s="40"/>
      <c r="BJ307" s="40"/>
      <c r="BK307" s="40"/>
      <c r="BL307" s="40"/>
      <c r="BM307" s="40"/>
      <c r="BN307" s="40"/>
      <c r="BO307" s="40"/>
      <c r="BP307" s="40"/>
      <c r="BQ307" s="40"/>
      <c r="BR307" s="40"/>
      <c r="BS307" s="40"/>
      <c r="BT307" s="40"/>
      <c r="BU307" s="40"/>
      <c r="BV307" s="40"/>
      <c r="BW307" s="40"/>
      <c r="BX307" s="40"/>
      <c r="BY307" s="40"/>
      <c r="BZ307" s="40"/>
      <c r="CA307" s="40"/>
      <c r="CB307" s="40"/>
      <c r="CC307" s="40"/>
      <c r="CD307" s="40"/>
      <c r="CE307" s="40"/>
      <c r="CF307" s="40"/>
      <c r="CG307" s="40"/>
      <c r="CH307" s="40"/>
      <c r="CI307" s="40"/>
      <c r="CJ307" s="40"/>
      <c r="CK307" s="40"/>
      <c r="CL307" s="40"/>
      <c r="CM307" s="40"/>
      <c r="CN307" s="40"/>
      <c r="CO307" s="40"/>
      <c r="CP307" s="40"/>
      <c r="CQ307" s="40"/>
      <c r="CR307" s="40"/>
      <c r="CS307" s="40"/>
      <c r="CT307" s="40"/>
      <c r="CU307" s="40"/>
      <c r="CV307" s="40"/>
      <c r="CW307" s="40"/>
      <c r="CX307" s="40"/>
      <c r="CY307" s="40"/>
      <c r="CZ307" s="40"/>
      <c r="DA307" s="40"/>
      <c r="DB307" s="40"/>
      <c r="DC307" s="40"/>
      <c r="DD307" s="40"/>
      <c r="DE307" s="40"/>
      <c r="DF307" s="40"/>
      <c r="DG307" s="40"/>
      <c r="DH307" s="40"/>
      <c r="DI307" s="40"/>
      <c r="DJ307" s="40"/>
      <c r="DK307" s="40"/>
      <c r="DL307" s="40"/>
      <c r="DM307" s="40"/>
      <c r="DN307" s="40"/>
      <c r="DO307" s="40"/>
      <c r="DP307" s="40"/>
      <c r="DQ307" s="40"/>
      <c r="DR307" s="40"/>
      <c r="DS307" s="40"/>
      <c r="DT307" s="40"/>
      <c r="DU307" s="40"/>
      <c r="DV307" s="50" t="e">
        <f>IF(#REF!&lt;&gt;"",#REF!&amp;",","")</f>
        <v>#REF!</v>
      </c>
      <c r="DW307" s="50" t="e">
        <f>IF(#REF!&lt;&gt;"",#REF!&amp;",","")</f>
        <v>#REF!</v>
      </c>
      <c r="DX307" s="50" t="e">
        <f>IF(#REF!&lt;&gt;"",#REF!&amp;",","")</f>
        <v>#REF!</v>
      </c>
      <c r="DY307" s="50" t="e">
        <f>IF(#REF!="","",CONCATENATE(#REF!,","))</f>
        <v>#REF!</v>
      </c>
      <c r="DZ307" s="50" t="e">
        <f>IF(#REF!="","",CONCATENATE(#REF!,","))</f>
        <v>#REF!</v>
      </c>
      <c r="EA307" s="50" t="e">
        <f>IF(#REF!="","",CONCATENATE(#REF!,","))</f>
        <v>#REF!</v>
      </c>
      <c r="EB307" s="52" t="e">
        <f>IF(#REF!&lt;&gt;"",#REF!&amp;",","")</f>
        <v>#REF!</v>
      </c>
      <c r="EC307" s="52" t="e">
        <f>IF(#REF!&lt;&gt;"",#REF!&amp;",","")</f>
        <v>#REF!</v>
      </c>
      <c r="ED307" s="52" t="e">
        <f>IF(#REF!&lt;&gt;"",#REF!&amp;",","")</f>
        <v>#REF!</v>
      </c>
      <c r="EE307" s="52" t="e">
        <f>IF(#REF!="","",CONCATENATE(#REF!,","))</f>
        <v>#REF!</v>
      </c>
      <c r="EF307" s="52" t="e">
        <f>IF(#REF!="","",CONCATENATE(#REF!,","))</f>
        <v>#REF!</v>
      </c>
      <c r="EG307" s="52" t="e">
        <f>IF(#REF!="","",CONCATENATE(#REF!,","))</f>
        <v>#REF!</v>
      </c>
      <c r="EK307" s="36"/>
      <c r="EW307" s="88">
        <f t="shared" ca="1" si="178"/>
        <v>10</v>
      </c>
    </row>
    <row r="308" spans="1:153" ht="15">
      <c r="A308" s="88">
        <f t="shared" ca="1" si="173"/>
        <v>27</v>
      </c>
      <c r="B308" s="21" t="str">
        <f t="shared" ca="1" si="168"/>
        <v>DB</v>
      </c>
      <c r="C308" s="7" t="str">
        <f t="shared" ca="1" si="204"/>
        <v/>
      </c>
      <c r="D308" s="34">
        <f t="shared" ca="1" si="205"/>
        <v>0</v>
      </c>
      <c r="E308" s="7" t="str">
        <f t="shared" si="206"/>
        <v/>
      </c>
      <c r="F308" s="33" t="str">
        <f t="shared" ca="1" si="169"/>
        <v>R</v>
      </c>
      <c r="G308" s="21">
        <f ca="1">COUNTIF($F$5:$F308,G$4)</f>
        <v>147</v>
      </c>
      <c r="H308" s="21">
        <f ca="1">COUNTIF($F$5:$F308,H$4)</f>
        <v>157</v>
      </c>
      <c r="I308" s="112">
        <f t="shared" ca="1" si="179"/>
        <v>0</v>
      </c>
      <c r="J308" s="112">
        <f t="shared" ca="1" si="180"/>
        <v>1</v>
      </c>
      <c r="K308" s="114" t="str">
        <f ca="1">IF($A308&lt;&gt;"",IF(AND(K307="PB",I308&gt;=$W$2),"Bet",IF(K307&lt;&gt;"",K307,IF(AND(I308=0,MAX(I$5:$I307)&gt;=$W$1),"PB",""))),"")</f>
        <v/>
      </c>
      <c r="L308" s="114" t="str">
        <f ca="1">IF($A308&lt;&gt;"",IF(AND(L307="PB",J308&gt;=$W$2),"Bet",IF(L307&lt;&gt;"",L307,IF(AND(J308=0,MAX(J$5:$J307)&gt;=$W$1),"PB",""))),"")</f>
        <v/>
      </c>
      <c r="M308" s="41">
        <f t="shared" ca="1" si="185"/>
        <v>1</v>
      </c>
      <c r="N308" s="34">
        <f t="shared" ca="1" si="201"/>
        <v>1</v>
      </c>
      <c r="O308" s="43" t="str">
        <f t="shared" ca="1" si="186"/>
        <v/>
      </c>
      <c r="P308" s="43" t="str">
        <f t="shared" ca="1" si="187"/>
        <v/>
      </c>
      <c r="Q308" s="21">
        <f t="shared" ca="1" si="188"/>
        <v>0</v>
      </c>
      <c r="R308" s="66">
        <f t="shared" ca="1" si="189"/>
        <v>0</v>
      </c>
      <c r="S308" s="33" t="str">
        <f t="shared" ca="1" si="170"/>
        <v>O</v>
      </c>
      <c r="T308" s="21">
        <f ca="1">COUNTIF($S$5:$S308,T$4)</f>
        <v>163</v>
      </c>
      <c r="U308" s="21">
        <f ca="1">COUNTIF($S$5:$S308,U$4)</f>
        <v>141</v>
      </c>
      <c r="V308" s="112">
        <f t="shared" ca="1" si="181"/>
        <v>1</v>
      </c>
      <c r="W308" s="112">
        <f t="shared" ca="1" si="182"/>
        <v>0</v>
      </c>
      <c r="X308" s="114" t="str">
        <f ca="1">IF($A308&lt;&gt;"",IF(AND(X307="PB",V308&gt;=$W$2),"Bet",IF(X307&lt;&gt;"",X307,IF(AND(V308=0,MAX($V$5:V307)&gt;=$W$1),"PB",""))),"")</f>
        <v/>
      </c>
      <c r="Y308" s="114" t="str">
        <f ca="1">IF($A308&lt;&gt;"",IF(AND(Y307="PB",W308&gt;=$W$2),"Bet",IF(Y307&lt;&gt;"",Y307,IF(AND(W308=0,MAX($W$5:W307)&gt;=$W$1),"PB",""))),"")</f>
        <v/>
      </c>
      <c r="Z308" s="41">
        <f t="shared" ca="1" si="190"/>
        <v>1</v>
      </c>
      <c r="AA308" s="34">
        <f t="shared" ca="1" si="202"/>
        <v>1</v>
      </c>
      <c r="AB308" s="43" t="str">
        <f t="shared" ca="1" si="191"/>
        <v/>
      </c>
      <c r="AC308" s="43" t="str">
        <f t="shared" ca="1" si="192"/>
        <v/>
      </c>
      <c r="AD308" s="21">
        <f t="shared" ca="1" si="193"/>
        <v>0</v>
      </c>
      <c r="AE308" s="66">
        <f t="shared" ca="1" si="194"/>
        <v>0</v>
      </c>
      <c r="AF308" s="33" t="str">
        <f t="shared" ca="1" si="171"/>
        <v>H</v>
      </c>
      <c r="AG308" s="21">
        <f ca="1">COUNTIF($AF$5:$AF308,AG$4)</f>
        <v>147</v>
      </c>
      <c r="AH308" s="21">
        <f ca="1">COUNTIF($AF$5:$AF308,AH$4)</f>
        <v>157</v>
      </c>
      <c r="AI308" s="112">
        <f t="shared" ca="1" si="183"/>
        <v>0</v>
      </c>
      <c r="AJ308" s="112">
        <f t="shared" ca="1" si="184"/>
        <v>1</v>
      </c>
      <c r="AK308" s="114" t="str">
        <f ca="1">IF($A308&lt;&gt;"",IF(AND(AK307="PB",AI308&gt;=$W$2),"Bet",IF(AK307&lt;&gt;"",AK307,IF(AND(AI308=0,MAX($AI$5:AI307)&gt;=$W$1),"PB",""))),"")</f>
        <v/>
      </c>
      <c r="AL308" s="114" t="str">
        <f ca="1">IF($A308&lt;&gt;"",IF(AND(AL307="PB",AJ308&gt;=$W$2),"Bet",IF(AL307&lt;&gt;"",AL307,IF(AND(AJ308=0,MAX($AJ$5:AJ307)&gt;=$W$1),"PB",""))),"")</f>
        <v/>
      </c>
      <c r="AM308" s="41">
        <f t="shared" ca="1" si="195"/>
        <v>1</v>
      </c>
      <c r="AN308" s="34">
        <f t="shared" ca="1" si="203"/>
        <v>1</v>
      </c>
      <c r="AO308" s="43" t="str">
        <f t="shared" ca="1" si="196"/>
        <v/>
      </c>
      <c r="AP308" s="43" t="str">
        <f t="shared" ca="1" si="197"/>
        <v/>
      </c>
      <c r="AQ308" s="21">
        <f t="shared" ca="1" si="198"/>
        <v>0</v>
      </c>
      <c r="AR308" s="66">
        <f t="shared" ca="1" si="199"/>
        <v>0</v>
      </c>
      <c r="AS308" s="89">
        <f t="shared" ca="1" si="172"/>
        <v>0</v>
      </c>
      <c r="AT308" s="34">
        <f t="shared" ca="1" si="200"/>
        <v>1</v>
      </c>
      <c r="AU308" s="24">
        <f t="shared" ca="1" si="174"/>
        <v>0</v>
      </c>
      <c r="AV308" s="17">
        <f t="shared" ca="1" si="175"/>
        <v>0</v>
      </c>
      <c r="AW308" s="44">
        <f t="shared" ca="1" si="176"/>
        <v>0</v>
      </c>
      <c r="AX308" s="15">
        <f t="shared" ca="1" si="177"/>
        <v>0</v>
      </c>
      <c r="AY308" s="44">
        <f t="shared" ca="1" si="207"/>
        <v>0</v>
      </c>
      <c r="AZ308" s="40"/>
      <c r="BA308" s="40"/>
      <c r="BB308" s="40"/>
      <c r="BC308" s="40"/>
      <c r="BD308" s="40"/>
      <c r="BE308" s="40"/>
      <c r="BF308" s="40"/>
      <c r="BG308" s="40"/>
      <c r="BH308" s="40"/>
      <c r="BI308" s="40"/>
      <c r="BJ308" s="40"/>
      <c r="BK308" s="40"/>
      <c r="BL308" s="40"/>
      <c r="BM308" s="40"/>
      <c r="BN308" s="40"/>
      <c r="BO308" s="40"/>
      <c r="BP308" s="40"/>
      <c r="BQ308" s="40"/>
      <c r="BR308" s="40"/>
      <c r="BS308" s="40"/>
      <c r="BT308" s="40"/>
      <c r="BU308" s="40"/>
      <c r="BV308" s="40"/>
      <c r="BW308" s="40"/>
      <c r="BX308" s="40"/>
      <c r="BY308" s="40"/>
      <c r="BZ308" s="40"/>
      <c r="CA308" s="40"/>
      <c r="CB308" s="40"/>
      <c r="CC308" s="40"/>
      <c r="CD308" s="40"/>
      <c r="CE308" s="40"/>
      <c r="CF308" s="40"/>
      <c r="CG308" s="40"/>
      <c r="CH308" s="40"/>
      <c r="CI308" s="40"/>
      <c r="CJ308" s="40"/>
      <c r="CK308" s="40"/>
      <c r="CL308" s="40"/>
      <c r="CM308" s="40"/>
      <c r="CN308" s="40"/>
      <c r="CO308" s="40"/>
      <c r="CP308" s="40"/>
      <c r="CQ308" s="40"/>
      <c r="CR308" s="40"/>
      <c r="CS308" s="40"/>
      <c r="CT308" s="40"/>
      <c r="CU308" s="40"/>
      <c r="CV308" s="40"/>
      <c r="CW308" s="40"/>
      <c r="CX308" s="40"/>
      <c r="CY308" s="40"/>
      <c r="CZ308" s="40"/>
      <c r="DA308" s="40"/>
      <c r="DB308" s="40"/>
      <c r="DC308" s="40"/>
      <c r="DD308" s="40"/>
      <c r="DE308" s="40"/>
      <c r="DF308" s="40"/>
      <c r="DG308" s="40"/>
      <c r="DH308" s="40"/>
      <c r="DI308" s="40"/>
      <c r="DJ308" s="40"/>
      <c r="DK308" s="40"/>
      <c r="DL308" s="40"/>
      <c r="DM308" s="40"/>
      <c r="DN308" s="40"/>
      <c r="DO308" s="40"/>
      <c r="DP308" s="40"/>
      <c r="DQ308" s="40"/>
      <c r="DR308" s="40"/>
      <c r="DS308" s="40"/>
      <c r="DT308" s="40"/>
      <c r="DU308" s="40"/>
      <c r="DV308" s="50" t="e">
        <f>IF(#REF!&lt;&gt;"",#REF!&amp;",","")</f>
        <v>#REF!</v>
      </c>
      <c r="DW308" s="50" t="e">
        <f>IF(#REF!&lt;&gt;"",#REF!&amp;",","")</f>
        <v>#REF!</v>
      </c>
      <c r="DX308" s="50" t="e">
        <f>IF(#REF!&lt;&gt;"",#REF!&amp;",","")</f>
        <v>#REF!</v>
      </c>
      <c r="DY308" s="50" t="e">
        <f>IF(#REF!="","",CONCATENATE(#REF!,","))</f>
        <v>#REF!</v>
      </c>
      <c r="DZ308" s="50" t="e">
        <f>IF(#REF!="","",CONCATENATE(#REF!,","))</f>
        <v>#REF!</v>
      </c>
      <c r="EA308" s="50" t="e">
        <f>IF(#REF!="","",CONCATENATE(#REF!,","))</f>
        <v>#REF!</v>
      </c>
      <c r="EB308" s="52" t="e">
        <f>IF(#REF!&lt;&gt;"",#REF!&amp;",","")</f>
        <v>#REF!</v>
      </c>
      <c r="EC308" s="52" t="e">
        <f>IF(#REF!&lt;&gt;"",#REF!&amp;",","")</f>
        <v>#REF!</v>
      </c>
      <c r="ED308" s="52" t="e">
        <f>IF(#REF!&lt;&gt;"",#REF!&amp;",","")</f>
        <v>#REF!</v>
      </c>
      <c r="EE308" s="52" t="e">
        <f>IF(#REF!="","",CONCATENATE(#REF!,","))</f>
        <v>#REF!</v>
      </c>
      <c r="EF308" s="52" t="e">
        <f>IF(#REF!="","",CONCATENATE(#REF!,","))</f>
        <v>#REF!</v>
      </c>
      <c r="EG308" s="52" t="e">
        <f>IF(#REF!="","",CONCATENATE(#REF!,","))</f>
        <v>#REF!</v>
      </c>
      <c r="EK308" s="36"/>
      <c r="EW308" s="88">
        <f t="shared" ca="1" si="178"/>
        <v>19</v>
      </c>
    </row>
    <row r="309" spans="1:153" ht="15">
      <c r="A309" s="88">
        <f t="shared" ca="1" si="173"/>
        <v>12</v>
      </c>
      <c r="B309" s="21" t="str">
        <f t="shared" ca="1" si="168"/>
        <v>DB</v>
      </c>
      <c r="C309" s="7" t="str">
        <f t="shared" ca="1" si="204"/>
        <v/>
      </c>
      <c r="D309" s="34">
        <f t="shared" ca="1" si="205"/>
        <v>0</v>
      </c>
      <c r="E309" s="7" t="str">
        <f t="shared" si="206"/>
        <v/>
      </c>
      <c r="F309" s="33" t="str">
        <f t="shared" ca="1" si="169"/>
        <v>R</v>
      </c>
      <c r="G309" s="21">
        <f ca="1">COUNTIF($F$5:$F309,G$4)</f>
        <v>148</v>
      </c>
      <c r="H309" s="21">
        <f ca="1">COUNTIF($F$5:$F309,H$4)</f>
        <v>157</v>
      </c>
      <c r="I309" s="112">
        <f t="shared" ca="1" si="179"/>
        <v>0</v>
      </c>
      <c r="J309" s="112">
        <f t="shared" ca="1" si="180"/>
        <v>2</v>
      </c>
      <c r="K309" s="114" t="str">
        <f ca="1">IF($A309&lt;&gt;"",IF(AND(K308="PB",I309&gt;=$W$2),"Bet",IF(K308&lt;&gt;"",K308,IF(AND(I309=0,MAX(I$5:$I308)&gt;=$W$1),"PB",""))),"")</f>
        <v/>
      </c>
      <c r="L309" s="114" t="str">
        <f ca="1">IF($A309&lt;&gt;"",IF(AND(L308="PB",J309&gt;=$W$2),"Bet",IF(L308&lt;&gt;"",L308,IF(AND(J309=0,MAX(J$5:$J308)&gt;=$W$1),"PB",""))),"")</f>
        <v/>
      </c>
      <c r="M309" s="41">
        <f t="shared" ca="1" si="185"/>
        <v>1</v>
      </c>
      <c r="N309" s="34">
        <f t="shared" ca="1" si="201"/>
        <v>1</v>
      </c>
      <c r="O309" s="43" t="str">
        <f t="shared" ca="1" si="186"/>
        <v/>
      </c>
      <c r="P309" s="43" t="str">
        <f t="shared" ca="1" si="187"/>
        <v/>
      </c>
      <c r="Q309" s="21">
        <f t="shared" ca="1" si="188"/>
        <v>0</v>
      </c>
      <c r="R309" s="66">
        <f t="shared" ca="1" si="189"/>
        <v>0</v>
      </c>
      <c r="S309" s="33" t="str">
        <f t="shared" ca="1" si="170"/>
        <v>E</v>
      </c>
      <c r="T309" s="21">
        <f ca="1">COUNTIF($S$5:$S309,T$4)</f>
        <v>164</v>
      </c>
      <c r="U309" s="21">
        <f ca="1">COUNTIF($S$5:$S309,U$4)</f>
        <v>141</v>
      </c>
      <c r="V309" s="112">
        <f t="shared" ca="1" si="181"/>
        <v>0</v>
      </c>
      <c r="W309" s="112">
        <f t="shared" ca="1" si="182"/>
        <v>1</v>
      </c>
      <c r="X309" s="114" t="str">
        <f ca="1">IF($A309&lt;&gt;"",IF(AND(X308="PB",V309&gt;=$W$2),"Bet",IF(X308&lt;&gt;"",X308,IF(AND(V309=0,MAX($V$5:V308)&gt;=$W$1),"PB",""))),"")</f>
        <v/>
      </c>
      <c r="Y309" s="114" t="str">
        <f ca="1">IF($A309&lt;&gt;"",IF(AND(Y308="PB",W309&gt;=$W$2),"Bet",IF(Y308&lt;&gt;"",Y308,IF(AND(W309=0,MAX($W$5:W308)&gt;=$W$1),"PB",""))),"")</f>
        <v/>
      </c>
      <c r="Z309" s="41">
        <f t="shared" ca="1" si="190"/>
        <v>1</v>
      </c>
      <c r="AA309" s="34">
        <f t="shared" ca="1" si="202"/>
        <v>1</v>
      </c>
      <c r="AB309" s="43" t="str">
        <f t="shared" ca="1" si="191"/>
        <v/>
      </c>
      <c r="AC309" s="43" t="str">
        <f t="shared" ca="1" si="192"/>
        <v/>
      </c>
      <c r="AD309" s="21">
        <f t="shared" ca="1" si="193"/>
        <v>0</v>
      </c>
      <c r="AE309" s="66">
        <f t="shared" ca="1" si="194"/>
        <v>0</v>
      </c>
      <c r="AF309" s="33" t="str">
        <f t="shared" ca="1" si="171"/>
        <v>L</v>
      </c>
      <c r="AG309" s="21">
        <f ca="1">COUNTIF($AF$5:$AF309,AG$4)</f>
        <v>147</v>
      </c>
      <c r="AH309" s="21">
        <f ca="1">COUNTIF($AF$5:$AF309,AH$4)</f>
        <v>158</v>
      </c>
      <c r="AI309" s="112">
        <f t="shared" ca="1" si="183"/>
        <v>1</v>
      </c>
      <c r="AJ309" s="112">
        <f t="shared" ca="1" si="184"/>
        <v>0</v>
      </c>
      <c r="AK309" s="114" t="str">
        <f ca="1">IF($A309&lt;&gt;"",IF(AND(AK308="PB",AI309&gt;=$W$2),"Bet",IF(AK308&lt;&gt;"",AK308,IF(AND(AI309=0,MAX($AI$5:AI308)&gt;=$W$1),"PB",""))),"")</f>
        <v/>
      </c>
      <c r="AL309" s="114" t="str">
        <f ca="1">IF($A309&lt;&gt;"",IF(AND(AL308="PB",AJ309&gt;=$W$2),"Bet",IF(AL308&lt;&gt;"",AL308,IF(AND(AJ309=0,MAX($AJ$5:AJ308)&gt;=$W$1),"PB",""))),"")</f>
        <v/>
      </c>
      <c r="AM309" s="41">
        <f t="shared" ca="1" si="195"/>
        <v>1</v>
      </c>
      <c r="AN309" s="34">
        <f t="shared" ca="1" si="203"/>
        <v>1</v>
      </c>
      <c r="AO309" s="43" t="str">
        <f t="shared" ca="1" si="196"/>
        <v/>
      </c>
      <c r="AP309" s="43" t="str">
        <f t="shared" ca="1" si="197"/>
        <v/>
      </c>
      <c r="AQ309" s="21">
        <f t="shared" ca="1" si="198"/>
        <v>0</v>
      </c>
      <c r="AR309" s="66">
        <f t="shared" ca="1" si="199"/>
        <v>0</v>
      </c>
      <c r="AS309" s="89">
        <f t="shared" ca="1" si="172"/>
        <v>0</v>
      </c>
      <c r="AT309" s="34">
        <f t="shared" ca="1" si="200"/>
        <v>1</v>
      </c>
      <c r="AU309" s="24">
        <f t="shared" ca="1" si="174"/>
        <v>0</v>
      </c>
      <c r="AV309" s="17">
        <f t="shared" ca="1" si="175"/>
        <v>0</v>
      </c>
      <c r="AW309" s="44">
        <f t="shared" ca="1" si="176"/>
        <v>0</v>
      </c>
      <c r="AX309" s="15">
        <f t="shared" ca="1" si="177"/>
        <v>0</v>
      </c>
      <c r="AY309" s="44">
        <f t="shared" ca="1" si="207"/>
        <v>0</v>
      </c>
      <c r="AZ309" s="40"/>
      <c r="BA309" s="40"/>
      <c r="BB309" s="40"/>
      <c r="BC309" s="40"/>
      <c r="BD309" s="40"/>
      <c r="BE309" s="40"/>
      <c r="BF309" s="40"/>
      <c r="BG309" s="40"/>
      <c r="BH309" s="40"/>
      <c r="BI309" s="40"/>
      <c r="BJ309" s="40"/>
      <c r="BK309" s="40"/>
      <c r="BL309" s="40"/>
      <c r="BM309" s="40"/>
      <c r="BN309" s="40"/>
      <c r="BO309" s="40"/>
      <c r="BP309" s="40"/>
      <c r="BQ309" s="40"/>
      <c r="BR309" s="40"/>
      <c r="BS309" s="40"/>
      <c r="BT309" s="40"/>
      <c r="BU309" s="40"/>
      <c r="BV309" s="40"/>
      <c r="BW309" s="40"/>
      <c r="BX309" s="40"/>
      <c r="BY309" s="40"/>
      <c r="BZ309" s="40"/>
      <c r="CA309" s="40"/>
      <c r="CB309" s="40"/>
      <c r="CC309" s="40"/>
      <c r="CD309" s="40"/>
      <c r="CE309" s="40"/>
      <c r="CF309" s="40"/>
      <c r="CG309" s="40"/>
      <c r="CH309" s="40"/>
      <c r="CI309" s="40"/>
      <c r="CJ309" s="40"/>
      <c r="CK309" s="40"/>
      <c r="CL309" s="40"/>
      <c r="CM309" s="40"/>
      <c r="CN309" s="40"/>
      <c r="CO309" s="40"/>
      <c r="CP309" s="40"/>
      <c r="CQ309" s="40"/>
      <c r="CR309" s="40"/>
      <c r="CS309" s="40"/>
      <c r="CT309" s="40"/>
      <c r="CU309" s="40"/>
      <c r="CV309" s="40"/>
      <c r="CW309" s="40"/>
      <c r="CX309" s="40"/>
      <c r="CY309" s="40"/>
      <c r="CZ309" s="40"/>
      <c r="DA309" s="40"/>
      <c r="DB309" s="40"/>
      <c r="DC309" s="40"/>
      <c r="DD309" s="40"/>
      <c r="DE309" s="40"/>
      <c r="DF309" s="40"/>
      <c r="DG309" s="40"/>
      <c r="DH309" s="40"/>
      <c r="DI309" s="40"/>
      <c r="DJ309" s="40"/>
      <c r="DK309" s="40"/>
      <c r="DL309" s="40"/>
      <c r="DM309" s="40"/>
      <c r="DN309" s="40"/>
      <c r="DO309" s="40"/>
      <c r="DP309" s="40"/>
      <c r="DQ309" s="40"/>
      <c r="DR309" s="40"/>
      <c r="DS309" s="40"/>
      <c r="DT309" s="40"/>
      <c r="DU309" s="40"/>
      <c r="DV309" s="50" t="e">
        <f>IF(#REF!&lt;&gt;"",#REF!&amp;",","")</f>
        <v>#REF!</v>
      </c>
      <c r="DW309" s="50" t="e">
        <f>IF(#REF!&lt;&gt;"",#REF!&amp;",","")</f>
        <v>#REF!</v>
      </c>
      <c r="DX309" s="50" t="e">
        <f>IF(#REF!&lt;&gt;"",#REF!&amp;",","")</f>
        <v>#REF!</v>
      </c>
      <c r="DY309" s="50" t="e">
        <f>IF(#REF!="","",CONCATENATE(#REF!,","))</f>
        <v>#REF!</v>
      </c>
      <c r="DZ309" s="50" t="e">
        <f>IF(#REF!="","",CONCATENATE(#REF!,","))</f>
        <v>#REF!</v>
      </c>
      <c r="EA309" s="50" t="e">
        <f>IF(#REF!="","",CONCATENATE(#REF!,","))</f>
        <v>#REF!</v>
      </c>
      <c r="EB309" s="52" t="e">
        <f>IF(#REF!&lt;&gt;"",#REF!&amp;",","")</f>
        <v>#REF!</v>
      </c>
      <c r="EC309" s="52" t="e">
        <f>IF(#REF!&lt;&gt;"",#REF!&amp;",","")</f>
        <v>#REF!</v>
      </c>
      <c r="ED309" s="52" t="e">
        <f>IF(#REF!&lt;&gt;"",#REF!&amp;",","")</f>
        <v>#REF!</v>
      </c>
      <c r="EE309" s="52" t="e">
        <f>IF(#REF!="","",CONCATENATE(#REF!,","))</f>
        <v>#REF!</v>
      </c>
      <c r="EF309" s="52" t="e">
        <f>IF(#REF!="","",CONCATENATE(#REF!,","))</f>
        <v>#REF!</v>
      </c>
      <c r="EG309" s="52" t="e">
        <f>IF(#REF!="","",CONCATENATE(#REF!,","))</f>
        <v>#REF!</v>
      </c>
      <c r="EK309" s="36"/>
      <c r="EW309" s="88">
        <f t="shared" ca="1" si="178"/>
        <v>24</v>
      </c>
    </row>
    <row r="310" spans="1:153" ht="15">
      <c r="A310" s="88">
        <f t="shared" ca="1" si="173"/>
        <v>25</v>
      </c>
      <c r="B310" s="21" t="str">
        <f t="shared" ca="1" si="168"/>
        <v>DB</v>
      </c>
      <c r="C310" s="7" t="str">
        <f t="shared" ca="1" si="204"/>
        <v/>
      </c>
      <c r="D310" s="34">
        <f t="shared" ca="1" si="205"/>
        <v>0</v>
      </c>
      <c r="E310" s="7" t="str">
        <f t="shared" si="206"/>
        <v/>
      </c>
      <c r="F310" s="33" t="str">
        <f t="shared" ca="1" si="169"/>
        <v>R</v>
      </c>
      <c r="G310" s="21">
        <f ca="1">COUNTIF($F$5:$F310,G$4)</f>
        <v>149</v>
      </c>
      <c r="H310" s="21">
        <f ca="1">COUNTIF($F$5:$F310,H$4)</f>
        <v>157</v>
      </c>
      <c r="I310" s="112">
        <f t="shared" ca="1" si="179"/>
        <v>0</v>
      </c>
      <c r="J310" s="112">
        <f t="shared" ca="1" si="180"/>
        <v>3</v>
      </c>
      <c r="K310" s="114" t="str">
        <f ca="1">IF($A310&lt;&gt;"",IF(AND(K309="PB",I310&gt;=$W$2),"Bet",IF(K309&lt;&gt;"",K309,IF(AND(I310=0,MAX(I$5:$I309)&gt;=$W$1),"PB",""))),"")</f>
        <v/>
      </c>
      <c r="L310" s="114" t="str">
        <f ca="1">IF($A310&lt;&gt;"",IF(AND(L309="PB",J310&gt;=$W$2),"Bet",IF(L309&lt;&gt;"",L309,IF(AND(J310=0,MAX(J$5:$J309)&gt;=$W$1),"PB",""))),"")</f>
        <v/>
      </c>
      <c r="M310" s="41">
        <f t="shared" ca="1" si="185"/>
        <v>1</v>
      </c>
      <c r="N310" s="34">
        <f t="shared" ca="1" si="201"/>
        <v>1</v>
      </c>
      <c r="O310" s="43" t="str">
        <f t="shared" ca="1" si="186"/>
        <v/>
      </c>
      <c r="P310" s="43" t="str">
        <f t="shared" ca="1" si="187"/>
        <v/>
      </c>
      <c r="Q310" s="21">
        <f t="shared" ca="1" si="188"/>
        <v>0</v>
      </c>
      <c r="R310" s="66">
        <f t="shared" ca="1" si="189"/>
        <v>0</v>
      </c>
      <c r="S310" s="33" t="str">
        <f t="shared" ca="1" si="170"/>
        <v>O</v>
      </c>
      <c r="T310" s="21">
        <f ca="1">COUNTIF($S$5:$S310,T$4)</f>
        <v>164</v>
      </c>
      <c r="U310" s="21">
        <f ca="1">COUNTIF($S$5:$S310,U$4)</f>
        <v>142</v>
      </c>
      <c r="V310" s="112">
        <f t="shared" ca="1" si="181"/>
        <v>1</v>
      </c>
      <c r="W310" s="112">
        <f t="shared" ca="1" si="182"/>
        <v>0</v>
      </c>
      <c r="X310" s="114" t="str">
        <f ca="1">IF($A310&lt;&gt;"",IF(AND(X309="PB",V310&gt;=$W$2),"Bet",IF(X309&lt;&gt;"",X309,IF(AND(V310=0,MAX($V$5:V309)&gt;=$W$1),"PB",""))),"")</f>
        <v/>
      </c>
      <c r="Y310" s="114" t="str">
        <f ca="1">IF($A310&lt;&gt;"",IF(AND(Y309="PB",W310&gt;=$W$2),"Bet",IF(Y309&lt;&gt;"",Y309,IF(AND(W310=0,MAX($W$5:W309)&gt;=$W$1),"PB",""))),"")</f>
        <v/>
      </c>
      <c r="Z310" s="41">
        <f t="shared" ca="1" si="190"/>
        <v>1</v>
      </c>
      <c r="AA310" s="34">
        <f t="shared" ca="1" si="202"/>
        <v>1</v>
      </c>
      <c r="AB310" s="43" t="str">
        <f t="shared" ca="1" si="191"/>
        <v/>
      </c>
      <c r="AC310" s="43" t="str">
        <f t="shared" ca="1" si="192"/>
        <v/>
      </c>
      <c r="AD310" s="21">
        <f t="shared" ca="1" si="193"/>
        <v>0</v>
      </c>
      <c r="AE310" s="66">
        <f t="shared" ca="1" si="194"/>
        <v>0</v>
      </c>
      <c r="AF310" s="33" t="str">
        <f t="shared" ca="1" si="171"/>
        <v>H</v>
      </c>
      <c r="AG310" s="21">
        <f ca="1">COUNTIF($AF$5:$AF310,AG$4)</f>
        <v>148</v>
      </c>
      <c r="AH310" s="21">
        <f ca="1">COUNTIF($AF$5:$AF310,AH$4)</f>
        <v>158</v>
      </c>
      <c r="AI310" s="112">
        <f t="shared" ca="1" si="183"/>
        <v>0</v>
      </c>
      <c r="AJ310" s="112">
        <f t="shared" ca="1" si="184"/>
        <v>1</v>
      </c>
      <c r="AK310" s="114" t="str">
        <f ca="1">IF($A310&lt;&gt;"",IF(AND(AK309="PB",AI310&gt;=$W$2),"Bet",IF(AK309&lt;&gt;"",AK309,IF(AND(AI310=0,MAX($AI$5:AI309)&gt;=$W$1),"PB",""))),"")</f>
        <v/>
      </c>
      <c r="AL310" s="114" t="str">
        <f ca="1">IF($A310&lt;&gt;"",IF(AND(AL309="PB",AJ310&gt;=$W$2),"Bet",IF(AL309&lt;&gt;"",AL309,IF(AND(AJ310=0,MAX($AJ$5:AJ309)&gt;=$W$1),"PB",""))),"")</f>
        <v/>
      </c>
      <c r="AM310" s="41">
        <f t="shared" ca="1" si="195"/>
        <v>1</v>
      </c>
      <c r="AN310" s="34">
        <f t="shared" ca="1" si="203"/>
        <v>1</v>
      </c>
      <c r="AO310" s="43" t="str">
        <f t="shared" ca="1" si="196"/>
        <v/>
      </c>
      <c r="AP310" s="43" t="str">
        <f t="shared" ca="1" si="197"/>
        <v/>
      </c>
      <c r="AQ310" s="21">
        <f t="shared" ca="1" si="198"/>
        <v>0</v>
      </c>
      <c r="AR310" s="66">
        <f t="shared" ca="1" si="199"/>
        <v>0</v>
      </c>
      <c r="AS310" s="89">
        <f t="shared" ca="1" si="172"/>
        <v>0</v>
      </c>
      <c r="AT310" s="34">
        <f t="shared" ca="1" si="200"/>
        <v>1</v>
      </c>
      <c r="AU310" s="24">
        <f t="shared" ca="1" si="174"/>
        <v>0</v>
      </c>
      <c r="AV310" s="17">
        <f t="shared" ca="1" si="175"/>
        <v>0</v>
      </c>
      <c r="AW310" s="44">
        <f t="shared" ca="1" si="176"/>
        <v>0</v>
      </c>
      <c r="AX310" s="15">
        <f t="shared" ca="1" si="177"/>
        <v>0</v>
      </c>
      <c r="AY310" s="44">
        <f t="shared" ca="1" si="207"/>
        <v>0</v>
      </c>
      <c r="AZ310" s="40"/>
      <c r="BA310" s="40"/>
      <c r="BB310" s="40"/>
      <c r="BC310" s="40"/>
      <c r="BD310" s="40"/>
      <c r="BE310" s="40"/>
      <c r="BF310" s="40"/>
      <c r="BG310" s="40"/>
      <c r="BH310" s="40"/>
      <c r="BI310" s="40"/>
      <c r="BJ310" s="40"/>
      <c r="BK310" s="40"/>
      <c r="BL310" s="40"/>
      <c r="BM310" s="40"/>
      <c r="BN310" s="40"/>
      <c r="BO310" s="40"/>
      <c r="BP310" s="40"/>
      <c r="BQ310" s="40"/>
      <c r="BR310" s="40"/>
      <c r="BS310" s="40"/>
      <c r="BT310" s="40"/>
      <c r="BU310" s="40"/>
      <c r="BV310" s="40"/>
      <c r="BW310" s="40"/>
      <c r="BX310" s="40"/>
      <c r="BY310" s="40"/>
      <c r="BZ310" s="40"/>
      <c r="CA310" s="40"/>
      <c r="CB310" s="40"/>
      <c r="CC310" s="40"/>
      <c r="CD310" s="40"/>
      <c r="CE310" s="40"/>
      <c r="CF310" s="40"/>
      <c r="CG310" s="40"/>
      <c r="CH310" s="40"/>
      <c r="CI310" s="40"/>
      <c r="CJ310" s="40"/>
      <c r="CK310" s="40"/>
      <c r="CL310" s="40"/>
      <c r="CM310" s="40"/>
      <c r="CN310" s="40"/>
      <c r="CO310" s="40"/>
      <c r="CP310" s="40"/>
      <c r="CQ310" s="40"/>
      <c r="CR310" s="40"/>
      <c r="CS310" s="40"/>
      <c r="CT310" s="40"/>
      <c r="CU310" s="40"/>
      <c r="CV310" s="40"/>
      <c r="CW310" s="40"/>
      <c r="CX310" s="40"/>
      <c r="CY310" s="40"/>
      <c r="CZ310" s="40"/>
      <c r="DA310" s="40"/>
      <c r="DB310" s="40"/>
      <c r="DC310" s="40"/>
      <c r="DD310" s="40"/>
      <c r="DE310" s="40"/>
      <c r="DF310" s="40"/>
      <c r="DG310" s="40"/>
      <c r="DH310" s="40"/>
      <c r="DI310" s="40"/>
      <c r="DJ310" s="40"/>
      <c r="DK310" s="40"/>
      <c r="DL310" s="40"/>
      <c r="DM310" s="40"/>
      <c r="DN310" s="40"/>
      <c r="DO310" s="40"/>
      <c r="DP310" s="40"/>
      <c r="DQ310" s="40"/>
      <c r="DR310" s="40"/>
      <c r="DS310" s="40"/>
      <c r="DT310" s="40"/>
      <c r="DU310" s="40"/>
      <c r="DV310" s="50" t="e">
        <f>IF(#REF!&lt;&gt;"",#REF!&amp;",","")</f>
        <v>#REF!</v>
      </c>
      <c r="DW310" s="50" t="e">
        <f>IF(#REF!&lt;&gt;"",#REF!&amp;",","")</f>
        <v>#REF!</v>
      </c>
      <c r="DX310" s="50" t="e">
        <f>IF(#REF!&lt;&gt;"",#REF!&amp;",","")</f>
        <v>#REF!</v>
      </c>
      <c r="DY310" s="50" t="e">
        <f>IF(#REF!="","",CONCATENATE(#REF!,","))</f>
        <v>#REF!</v>
      </c>
      <c r="DZ310" s="50" t="e">
        <f>IF(#REF!="","",CONCATENATE(#REF!,","))</f>
        <v>#REF!</v>
      </c>
      <c r="EA310" s="50" t="e">
        <f>IF(#REF!="","",CONCATENATE(#REF!,","))</f>
        <v>#REF!</v>
      </c>
      <c r="EB310" s="52" t="e">
        <f>IF(#REF!&lt;&gt;"",#REF!&amp;",","")</f>
        <v>#REF!</v>
      </c>
      <c r="EC310" s="52" t="e">
        <f>IF(#REF!&lt;&gt;"",#REF!&amp;",","")</f>
        <v>#REF!</v>
      </c>
      <c r="ED310" s="52" t="e">
        <f>IF(#REF!&lt;&gt;"",#REF!&amp;",","")</f>
        <v>#REF!</v>
      </c>
      <c r="EE310" s="52" t="e">
        <f>IF(#REF!="","",CONCATENATE(#REF!,","))</f>
        <v>#REF!</v>
      </c>
      <c r="EF310" s="52" t="e">
        <f>IF(#REF!="","",CONCATENATE(#REF!,","))</f>
        <v>#REF!</v>
      </c>
      <c r="EG310" s="52" t="e">
        <f>IF(#REF!="","",CONCATENATE(#REF!,","))</f>
        <v>#REF!</v>
      </c>
      <c r="EK310" s="36"/>
      <c r="EW310" s="88">
        <f t="shared" ca="1" si="178"/>
        <v>5</v>
      </c>
    </row>
    <row r="311" spans="1:153" ht="15">
      <c r="A311" s="88">
        <f t="shared" ca="1" si="173"/>
        <v>32</v>
      </c>
      <c r="B311" s="21" t="str">
        <f t="shared" ca="1" si="168"/>
        <v>DB</v>
      </c>
      <c r="C311" s="7" t="str">
        <f t="shared" ca="1" si="204"/>
        <v/>
      </c>
      <c r="D311" s="34">
        <f t="shared" ca="1" si="205"/>
        <v>0</v>
      </c>
      <c r="E311" s="7" t="str">
        <f t="shared" si="206"/>
        <v/>
      </c>
      <c r="F311" s="33" t="str">
        <f t="shared" ca="1" si="169"/>
        <v>R</v>
      </c>
      <c r="G311" s="21">
        <f ca="1">COUNTIF($F$5:$F311,G$4)</f>
        <v>150</v>
      </c>
      <c r="H311" s="21">
        <f ca="1">COUNTIF($F$5:$F311,H$4)</f>
        <v>157</v>
      </c>
      <c r="I311" s="112">
        <f t="shared" ca="1" si="179"/>
        <v>0</v>
      </c>
      <c r="J311" s="112">
        <f t="shared" ca="1" si="180"/>
        <v>4</v>
      </c>
      <c r="K311" s="114" t="str">
        <f ca="1">IF($A311&lt;&gt;"",IF(AND(K310="PB",I311&gt;=$W$2),"Bet",IF(K310&lt;&gt;"",K310,IF(AND(I311=0,MAX(I$5:$I310)&gt;=$W$1),"PB",""))),"")</f>
        <v/>
      </c>
      <c r="L311" s="114" t="str">
        <f ca="1">IF($A311&lt;&gt;"",IF(AND(L310="PB",J311&gt;=$W$2),"Bet",IF(L310&lt;&gt;"",L310,IF(AND(J311=0,MAX(J$5:$J310)&gt;=$W$1),"PB",""))),"")</f>
        <v/>
      </c>
      <c r="M311" s="41">
        <f t="shared" ca="1" si="185"/>
        <v>1</v>
      </c>
      <c r="N311" s="34">
        <f t="shared" ca="1" si="201"/>
        <v>1</v>
      </c>
      <c r="O311" s="43" t="str">
        <f t="shared" ca="1" si="186"/>
        <v/>
      </c>
      <c r="P311" s="43" t="str">
        <f t="shared" ca="1" si="187"/>
        <v/>
      </c>
      <c r="Q311" s="21">
        <f t="shared" ca="1" si="188"/>
        <v>0</v>
      </c>
      <c r="R311" s="66">
        <f t="shared" ca="1" si="189"/>
        <v>0</v>
      </c>
      <c r="S311" s="33" t="str">
        <f t="shared" ca="1" si="170"/>
        <v>E</v>
      </c>
      <c r="T311" s="21">
        <f ca="1">COUNTIF($S$5:$S311,T$4)</f>
        <v>165</v>
      </c>
      <c r="U311" s="21">
        <f ca="1">COUNTIF($S$5:$S311,U$4)</f>
        <v>142</v>
      </c>
      <c r="V311" s="112">
        <f t="shared" ca="1" si="181"/>
        <v>0</v>
      </c>
      <c r="W311" s="112">
        <f t="shared" ca="1" si="182"/>
        <v>1</v>
      </c>
      <c r="X311" s="114" t="str">
        <f ca="1">IF($A311&lt;&gt;"",IF(AND(X310="PB",V311&gt;=$W$2),"Bet",IF(X310&lt;&gt;"",X310,IF(AND(V311=0,MAX($V$5:V310)&gt;=$W$1),"PB",""))),"")</f>
        <v/>
      </c>
      <c r="Y311" s="114" t="str">
        <f ca="1">IF($A311&lt;&gt;"",IF(AND(Y310="PB",W311&gt;=$W$2),"Bet",IF(Y310&lt;&gt;"",Y310,IF(AND(W311=0,MAX($W$5:W310)&gt;=$W$1),"PB",""))),"")</f>
        <v/>
      </c>
      <c r="Z311" s="41">
        <f t="shared" ca="1" si="190"/>
        <v>1</v>
      </c>
      <c r="AA311" s="34">
        <f t="shared" ca="1" si="202"/>
        <v>1</v>
      </c>
      <c r="AB311" s="43" t="str">
        <f t="shared" ca="1" si="191"/>
        <v/>
      </c>
      <c r="AC311" s="43" t="str">
        <f t="shared" ca="1" si="192"/>
        <v/>
      </c>
      <c r="AD311" s="21">
        <f t="shared" ca="1" si="193"/>
        <v>0</v>
      </c>
      <c r="AE311" s="66">
        <f t="shared" ca="1" si="194"/>
        <v>0</v>
      </c>
      <c r="AF311" s="33" t="str">
        <f t="shared" ca="1" si="171"/>
        <v>H</v>
      </c>
      <c r="AG311" s="21">
        <f ca="1">COUNTIF($AF$5:$AF311,AG$4)</f>
        <v>149</v>
      </c>
      <c r="AH311" s="21">
        <f ca="1">COUNTIF($AF$5:$AF311,AH$4)</f>
        <v>158</v>
      </c>
      <c r="AI311" s="112">
        <f t="shared" ca="1" si="183"/>
        <v>0</v>
      </c>
      <c r="AJ311" s="112">
        <f t="shared" ca="1" si="184"/>
        <v>2</v>
      </c>
      <c r="AK311" s="114" t="str">
        <f ca="1">IF($A311&lt;&gt;"",IF(AND(AK310="PB",AI311&gt;=$W$2),"Bet",IF(AK310&lt;&gt;"",AK310,IF(AND(AI311=0,MAX($AI$5:AI310)&gt;=$W$1),"PB",""))),"")</f>
        <v/>
      </c>
      <c r="AL311" s="114" t="str">
        <f ca="1">IF($A311&lt;&gt;"",IF(AND(AL310="PB",AJ311&gt;=$W$2),"Bet",IF(AL310&lt;&gt;"",AL310,IF(AND(AJ311=0,MAX($AJ$5:AJ310)&gt;=$W$1),"PB",""))),"")</f>
        <v/>
      </c>
      <c r="AM311" s="41">
        <f t="shared" ca="1" si="195"/>
        <v>1</v>
      </c>
      <c r="AN311" s="34">
        <f t="shared" ca="1" si="203"/>
        <v>1</v>
      </c>
      <c r="AO311" s="43" t="str">
        <f t="shared" ca="1" si="196"/>
        <v/>
      </c>
      <c r="AP311" s="43" t="str">
        <f t="shared" ca="1" si="197"/>
        <v/>
      </c>
      <c r="AQ311" s="21">
        <f t="shared" ca="1" si="198"/>
        <v>0</v>
      </c>
      <c r="AR311" s="66">
        <f t="shared" ca="1" si="199"/>
        <v>0</v>
      </c>
      <c r="AS311" s="89">
        <f t="shared" ca="1" si="172"/>
        <v>0</v>
      </c>
      <c r="AT311" s="34">
        <f t="shared" ca="1" si="200"/>
        <v>1</v>
      </c>
      <c r="AU311" s="24">
        <f t="shared" ca="1" si="174"/>
        <v>0</v>
      </c>
      <c r="AV311" s="17">
        <f t="shared" ca="1" si="175"/>
        <v>0</v>
      </c>
      <c r="AW311" s="44">
        <f t="shared" ca="1" si="176"/>
        <v>0</v>
      </c>
      <c r="AX311" s="15">
        <f t="shared" ca="1" si="177"/>
        <v>0</v>
      </c>
      <c r="AY311" s="44">
        <f t="shared" ca="1" si="207"/>
        <v>0</v>
      </c>
      <c r="AZ311" s="40"/>
      <c r="BA311" s="40"/>
      <c r="BB311" s="40"/>
      <c r="BC311" s="40"/>
      <c r="BD311" s="40"/>
      <c r="BE311" s="40"/>
      <c r="BF311" s="40"/>
      <c r="BG311" s="40"/>
      <c r="BH311" s="40"/>
      <c r="BI311" s="40"/>
      <c r="BJ311" s="40"/>
      <c r="BK311" s="40"/>
      <c r="BL311" s="40"/>
      <c r="BM311" s="40"/>
      <c r="BN311" s="40"/>
      <c r="BO311" s="40"/>
      <c r="BP311" s="40"/>
      <c r="BQ311" s="40"/>
      <c r="BR311" s="40"/>
      <c r="BS311" s="40"/>
      <c r="BT311" s="40"/>
      <c r="BU311" s="40"/>
      <c r="BV311" s="40"/>
      <c r="BW311" s="40"/>
      <c r="BX311" s="40"/>
      <c r="BY311" s="40"/>
      <c r="BZ311" s="40"/>
      <c r="CA311" s="40"/>
      <c r="CB311" s="40"/>
      <c r="CC311" s="40"/>
      <c r="CD311" s="40"/>
      <c r="CE311" s="40"/>
      <c r="CF311" s="40"/>
      <c r="CG311" s="40"/>
      <c r="CH311" s="40"/>
      <c r="CI311" s="40"/>
      <c r="CJ311" s="40"/>
      <c r="CK311" s="40"/>
      <c r="CL311" s="40"/>
      <c r="CM311" s="40"/>
      <c r="CN311" s="40"/>
      <c r="CO311" s="40"/>
      <c r="CP311" s="40"/>
      <c r="CQ311" s="40"/>
      <c r="CR311" s="40"/>
      <c r="CS311" s="40"/>
      <c r="CT311" s="40"/>
      <c r="CU311" s="40"/>
      <c r="CV311" s="40"/>
      <c r="CW311" s="40"/>
      <c r="CX311" s="40"/>
      <c r="CY311" s="40"/>
      <c r="CZ311" s="40"/>
      <c r="DA311" s="40"/>
      <c r="DB311" s="40"/>
      <c r="DC311" s="40"/>
      <c r="DD311" s="40"/>
      <c r="DE311" s="40"/>
      <c r="DF311" s="40"/>
      <c r="DG311" s="40"/>
      <c r="DH311" s="40"/>
      <c r="DI311" s="40"/>
      <c r="DJ311" s="40"/>
      <c r="DK311" s="40"/>
      <c r="DL311" s="40"/>
      <c r="DM311" s="40"/>
      <c r="DN311" s="40"/>
      <c r="DO311" s="40"/>
      <c r="DP311" s="40"/>
      <c r="DQ311" s="40"/>
      <c r="DR311" s="40"/>
      <c r="DS311" s="40"/>
      <c r="DT311" s="40"/>
      <c r="DU311" s="40"/>
      <c r="DV311" s="50" t="e">
        <f>IF(#REF!&lt;&gt;"",#REF!&amp;",","")</f>
        <v>#REF!</v>
      </c>
      <c r="DW311" s="50" t="e">
        <f>IF(#REF!&lt;&gt;"",#REF!&amp;",","")</f>
        <v>#REF!</v>
      </c>
      <c r="DX311" s="50" t="e">
        <f>IF(#REF!&lt;&gt;"",#REF!&amp;",","")</f>
        <v>#REF!</v>
      </c>
      <c r="DY311" s="50" t="e">
        <f>IF(#REF!="","",CONCATENATE(#REF!,","))</f>
        <v>#REF!</v>
      </c>
      <c r="DZ311" s="50" t="e">
        <f>IF(#REF!="","",CONCATENATE(#REF!,","))</f>
        <v>#REF!</v>
      </c>
      <c r="EA311" s="50" t="e">
        <f>IF(#REF!="","",CONCATENATE(#REF!,","))</f>
        <v>#REF!</v>
      </c>
      <c r="EB311" s="52" t="e">
        <f>IF(#REF!&lt;&gt;"",#REF!&amp;",","")</f>
        <v>#REF!</v>
      </c>
      <c r="EC311" s="52" t="e">
        <f>IF(#REF!&lt;&gt;"",#REF!&amp;",","")</f>
        <v>#REF!</v>
      </c>
      <c r="ED311" s="52" t="e">
        <f>IF(#REF!&lt;&gt;"",#REF!&amp;",","")</f>
        <v>#REF!</v>
      </c>
      <c r="EE311" s="52" t="e">
        <f>IF(#REF!="","",CONCATENATE(#REF!,","))</f>
        <v>#REF!</v>
      </c>
      <c r="EF311" s="52" t="e">
        <f>IF(#REF!="","",CONCATENATE(#REF!,","))</f>
        <v>#REF!</v>
      </c>
      <c r="EG311" s="52" t="e">
        <f>IF(#REF!="","",CONCATENATE(#REF!,","))</f>
        <v>#REF!</v>
      </c>
      <c r="EK311" s="36"/>
      <c r="EW311" s="88">
        <f t="shared" ca="1" si="178"/>
        <v>16</v>
      </c>
    </row>
    <row r="312" spans="1:153" ht="15">
      <c r="A312" s="88">
        <f t="shared" ca="1" si="173"/>
        <v>13</v>
      </c>
      <c r="B312" s="21" t="str">
        <f t="shared" ca="1" si="168"/>
        <v>DB</v>
      </c>
      <c r="C312" s="7" t="str">
        <f t="shared" ca="1" si="204"/>
        <v/>
      </c>
      <c r="D312" s="34">
        <f t="shared" ca="1" si="205"/>
        <v>0</v>
      </c>
      <c r="E312" s="7" t="str">
        <f t="shared" si="206"/>
        <v/>
      </c>
      <c r="F312" s="33" t="str">
        <f t="shared" ca="1" si="169"/>
        <v>B</v>
      </c>
      <c r="G312" s="21">
        <f ca="1">COUNTIF($F$5:$F312,G$4)</f>
        <v>150</v>
      </c>
      <c r="H312" s="21">
        <f ca="1">COUNTIF($F$5:$F312,H$4)</f>
        <v>158</v>
      </c>
      <c r="I312" s="112">
        <f t="shared" ca="1" si="179"/>
        <v>1</v>
      </c>
      <c r="J312" s="112">
        <f t="shared" ca="1" si="180"/>
        <v>0</v>
      </c>
      <c r="K312" s="114" t="str">
        <f ca="1">IF($A312&lt;&gt;"",IF(AND(K311="PB",I312&gt;=$W$2),"Bet",IF(K311&lt;&gt;"",K311,IF(AND(I312=0,MAX(I$5:$I311)&gt;=$W$1),"PB",""))),"")</f>
        <v/>
      </c>
      <c r="L312" s="114" t="str">
        <f ca="1">IF($A312&lt;&gt;"",IF(AND(L311="PB",J312&gt;=$W$2),"Bet",IF(L311&lt;&gt;"",L311,IF(AND(J312=0,MAX(J$5:$J311)&gt;=$W$1),"PB",""))),"")</f>
        <v/>
      </c>
      <c r="M312" s="41">
        <f t="shared" ca="1" si="185"/>
        <v>1</v>
      </c>
      <c r="N312" s="34">
        <f t="shared" ca="1" si="201"/>
        <v>1</v>
      </c>
      <c r="O312" s="43" t="str">
        <f t="shared" ca="1" si="186"/>
        <v/>
      </c>
      <c r="P312" s="43" t="str">
        <f t="shared" ca="1" si="187"/>
        <v/>
      </c>
      <c r="Q312" s="21">
        <f t="shared" ca="1" si="188"/>
        <v>0</v>
      </c>
      <c r="R312" s="66">
        <f t="shared" ca="1" si="189"/>
        <v>0</v>
      </c>
      <c r="S312" s="33" t="str">
        <f t="shared" ca="1" si="170"/>
        <v>O</v>
      </c>
      <c r="T312" s="21">
        <f ca="1">COUNTIF($S$5:$S312,T$4)</f>
        <v>165</v>
      </c>
      <c r="U312" s="21">
        <f ca="1">COUNTIF($S$5:$S312,U$4)</f>
        <v>143</v>
      </c>
      <c r="V312" s="112">
        <f t="shared" ca="1" si="181"/>
        <v>1</v>
      </c>
      <c r="W312" s="112">
        <f t="shared" ca="1" si="182"/>
        <v>0</v>
      </c>
      <c r="X312" s="114" t="str">
        <f ca="1">IF($A312&lt;&gt;"",IF(AND(X311="PB",V312&gt;=$W$2),"Bet",IF(X311&lt;&gt;"",X311,IF(AND(V312=0,MAX($V$5:V311)&gt;=$W$1),"PB",""))),"")</f>
        <v/>
      </c>
      <c r="Y312" s="114" t="str">
        <f ca="1">IF($A312&lt;&gt;"",IF(AND(Y311="PB",W312&gt;=$W$2),"Bet",IF(Y311&lt;&gt;"",Y311,IF(AND(W312=0,MAX($W$5:W311)&gt;=$W$1),"PB",""))),"")</f>
        <v/>
      </c>
      <c r="Z312" s="41">
        <f t="shared" ca="1" si="190"/>
        <v>1</v>
      </c>
      <c r="AA312" s="34">
        <f t="shared" ca="1" si="202"/>
        <v>1</v>
      </c>
      <c r="AB312" s="43" t="str">
        <f t="shared" ca="1" si="191"/>
        <v/>
      </c>
      <c r="AC312" s="43" t="str">
        <f t="shared" ca="1" si="192"/>
        <v/>
      </c>
      <c r="AD312" s="21">
        <f t="shared" ca="1" si="193"/>
        <v>0</v>
      </c>
      <c r="AE312" s="66">
        <f t="shared" ca="1" si="194"/>
        <v>0</v>
      </c>
      <c r="AF312" s="33" t="str">
        <f t="shared" ca="1" si="171"/>
        <v>L</v>
      </c>
      <c r="AG312" s="21">
        <f ca="1">COUNTIF($AF$5:$AF312,AG$4)</f>
        <v>149</v>
      </c>
      <c r="AH312" s="21">
        <f ca="1">COUNTIF($AF$5:$AF312,AH$4)</f>
        <v>159</v>
      </c>
      <c r="AI312" s="112">
        <f t="shared" ca="1" si="183"/>
        <v>1</v>
      </c>
      <c r="AJ312" s="112">
        <f t="shared" ca="1" si="184"/>
        <v>0</v>
      </c>
      <c r="AK312" s="114" t="str">
        <f ca="1">IF($A312&lt;&gt;"",IF(AND(AK311="PB",AI312&gt;=$W$2),"Bet",IF(AK311&lt;&gt;"",AK311,IF(AND(AI312=0,MAX($AI$5:AI311)&gt;=$W$1),"PB",""))),"")</f>
        <v/>
      </c>
      <c r="AL312" s="114" t="str">
        <f ca="1">IF($A312&lt;&gt;"",IF(AND(AL311="PB",AJ312&gt;=$W$2),"Bet",IF(AL311&lt;&gt;"",AL311,IF(AND(AJ312=0,MAX($AJ$5:AJ311)&gt;=$W$1),"PB",""))),"")</f>
        <v/>
      </c>
      <c r="AM312" s="41">
        <f t="shared" ca="1" si="195"/>
        <v>1</v>
      </c>
      <c r="AN312" s="34">
        <f t="shared" ca="1" si="203"/>
        <v>1</v>
      </c>
      <c r="AO312" s="43" t="str">
        <f t="shared" ca="1" si="196"/>
        <v/>
      </c>
      <c r="AP312" s="43" t="str">
        <f t="shared" ca="1" si="197"/>
        <v/>
      </c>
      <c r="AQ312" s="21">
        <f t="shared" ca="1" si="198"/>
        <v>0</v>
      </c>
      <c r="AR312" s="66">
        <f t="shared" ca="1" si="199"/>
        <v>0</v>
      </c>
      <c r="AS312" s="89">
        <f t="shared" ca="1" si="172"/>
        <v>0</v>
      </c>
      <c r="AT312" s="34">
        <f t="shared" ca="1" si="200"/>
        <v>1</v>
      </c>
      <c r="AU312" s="24">
        <f t="shared" ca="1" si="174"/>
        <v>0</v>
      </c>
      <c r="AV312" s="17">
        <f t="shared" ca="1" si="175"/>
        <v>0</v>
      </c>
      <c r="AW312" s="44">
        <f t="shared" ca="1" si="176"/>
        <v>0</v>
      </c>
      <c r="AX312" s="15">
        <f t="shared" ca="1" si="177"/>
        <v>0</v>
      </c>
      <c r="AY312" s="44">
        <f t="shared" ca="1" si="207"/>
        <v>0</v>
      </c>
      <c r="AZ312" s="40"/>
      <c r="BA312" s="40"/>
      <c r="BB312" s="40"/>
      <c r="BC312" s="40"/>
      <c r="BD312" s="40"/>
      <c r="BE312" s="40"/>
      <c r="BF312" s="40"/>
      <c r="BG312" s="40"/>
      <c r="BH312" s="40"/>
      <c r="BI312" s="40"/>
      <c r="BJ312" s="40"/>
      <c r="BK312" s="40"/>
      <c r="BL312" s="40"/>
      <c r="BM312" s="40"/>
      <c r="BN312" s="40"/>
      <c r="BO312" s="40"/>
      <c r="BP312" s="40"/>
      <c r="BQ312" s="40"/>
      <c r="BR312" s="40"/>
      <c r="BS312" s="40"/>
      <c r="BT312" s="40"/>
      <c r="BU312" s="40"/>
      <c r="BV312" s="40"/>
      <c r="BW312" s="40"/>
      <c r="BX312" s="40"/>
      <c r="BY312" s="40"/>
      <c r="BZ312" s="40"/>
      <c r="CA312" s="40"/>
      <c r="CB312" s="40"/>
      <c r="CC312" s="40"/>
      <c r="CD312" s="40"/>
      <c r="CE312" s="40"/>
      <c r="CF312" s="40"/>
      <c r="CG312" s="40"/>
      <c r="CH312" s="40"/>
      <c r="CI312" s="40"/>
      <c r="CJ312" s="40"/>
      <c r="CK312" s="40"/>
      <c r="CL312" s="40"/>
      <c r="CM312" s="40"/>
      <c r="CN312" s="40"/>
      <c r="CO312" s="40"/>
      <c r="CP312" s="40"/>
      <c r="CQ312" s="40"/>
      <c r="CR312" s="40"/>
      <c r="CS312" s="40"/>
      <c r="CT312" s="40"/>
      <c r="CU312" s="40"/>
      <c r="CV312" s="40"/>
      <c r="CW312" s="40"/>
      <c r="CX312" s="40"/>
      <c r="CY312" s="40"/>
      <c r="CZ312" s="40"/>
      <c r="DA312" s="40"/>
      <c r="DB312" s="40"/>
      <c r="DC312" s="40"/>
      <c r="DD312" s="40"/>
      <c r="DE312" s="40"/>
      <c r="DF312" s="40"/>
      <c r="DG312" s="40"/>
      <c r="DH312" s="40"/>
      <c r="DI312" s="40"/>
      <c r="DJ312" s="40"/>
      <c r="DK312" s="40"/>
      <c r="DL312" s="40"/>
      <c r="DM312" s="40"/>
      <c r="DN312" s="40"/>
      <c r="DO312" s="40"/>
      <c r="DP312" s="40"/>
      <c r="DQ312" s="40"/>
      <c r="DR312" s="40"/>
      <c r="DS312" s="40"/>
      <c r="DT312" s="40"/>
      <c r="DU312" s="40"/>
      <c r="DV312" s="50" t="e">
        <f>IF(#REF!&lt;&gt;"",#REF!&amp;",","")</f>
        <v>#REF!</v>
      </c>
      <c r="DW312" s="50" t="e">
        <f>IF(#REF!&lt;&gt;"",#REF!&amp;",","")</f>
        <v>#REF!</v>
      </c>
      <c r="DX312" s="50" t="e">
        <f>IF(#REF!&lt;&gt;"",#REF!&amp;",","")</f>
        <v>#REF!</v>
      </c>
      <c r="DY312" s="50" t="e">
        <f>IF(#REF!="","",CONCATENATE(#REF!,","))</f>
        <v>#REF!</v>
      </c>
      <c r="DZ312" s="50" t="e">
        <f>IF(#REF!="","",CONCATENATE(#REF!,","))</f>
        <v>#REF!</v>
      </c>
      <c r="EA312" s="50" t="e">
        <f>IF(#REF!="","",CONCATENATE(#REF!,","))</f>
        <v>#REF!</v>
      </c>
      <c r="EB312" s="52" t="e">
        <f>IF(#REF!&lt;&gt;"",#REF!&amp;",","")</f>
        <v>#REF!</v>
      </c>
      <c r="EC312" s="52" t="e">
        <f>IF(#REF!&lt;&gt;"",#REF!&amp;",","")</f>
        <v>#REF!</v>
      </c>
      <c r="ED312" s="52" t="e">
        <f>IF(#REF!&lt;&gt;"",#REF!&amp;",","")</f>
        <v>#REF!</v>
      </c>
      <c r="EE312" s="52" t="e">
        <f>IF(#REF!="","",CONCATENATE(#REF!,","))</f>
        <v>#REF!</v>
      </c>
      <c r="EF312" s="52" t="e">
        <f>IF(#REF!="","",CONCATENATE(#REF!,","))</f>
        <v>#REF!</v>
      </c>
      <c r="EG312" s="52" t="e">
        <f>IF(#REF!="","",CONCATENATE(#REF!,","))</f>
        <v>#REF!</v>
      </c>
      <c r="EK312" s="36"/>
      <c r="EW312" s="88">
        <f t="shared" ca="1" si="178"/>
        <v>15</v>
      </c>
    </row>
    <row r="313" spans="1:153" ht="15">
      <c r="A313" s="88">
        <f t="shared" ca="1" si="173"/>
        <v>17</v>
      </c>
      <c r="B313" s="21" t="str">
        <f t="shared" ca="1" si="168"/>
        <v>DB</v>
      </c>
      <c r="C313" s="7" t="str">
        <f t="shared" ca="1" si="204"/>
        <v/>
      </c>
      <c r="D313" s="34">
        <f t="shared" ca="1" si="205"/>
        <v>0</v>
      </c>
      <c r="E313" s="7" t="str">
        <f t="shared" si="206"/>
        <v/>
      </c>
      <c r="F313" s="33" t="str">
        <f t="shared" ca="1" si="169"/>
        <v>B</v>
      </c>
      <c r="G313" s="21">
        <f ca="1">COUNTIF($F$5:$F313,G$4)</f>
        <v>150</v>
      </c>
      <c r="H313" s="21">
        <f ca="1">COUNTIF($F$5:$F313,H$4)</f>
        <v>159</v>
      </c>
      <c r="I313" s="112">
        <f t="shared" ca="1" si="179"/>
        <v>2</v>
      </c>
      <c r="J313" s="112">
        <f t="shared" ca="1" si="180"/>
        <v>0</v>
      </c>
      <c r="K313" s="114" t="str">
        <f ca="1">IF($A313&lt;&gt;"",IF(AND(K312="PB",I313&gt;=$W$2),"Bet",IF(K312&lt;&gt;"",K312,IF(AND(I313=0,MAX(I$5:$I312)&gt;=$W$1),"PB",""))),"")</f>
        <v/>
      </c>
      <c r="L313" s="114" t="str">
        <f ca="1">IF($A313&lt;&gt;"",IF(AND(L312="PB",J313&gt;=$W$2),"Bet",IF(L312&lt;&gt;"",L312,IF(AND(J313=0,MAX(J$5:$J312)&gt;=$W$1),"PB",""))),"")</f>
        <v/>
      </c>
      <c r="M313" s="41">
        <f t="shared" ca="1" si="185"/>
        <v>1</v>
      </c>
      <c r="N313" s="34">
        <f t="shared" ca="1" si="201"/>
        <v>1</v>
      </c>
      <c r="O313" s="43" t="str">
        <f t="shared" ca="1" si="186"/>
        <v/>
      </c>
      <c r="P313" s="43" t="str">
        <f t="shared" ca="1" si="187"/>
        <v/>
      </c>
      <c r="Q313" s="21">
        <f t="shared" ca="1" si="188"/>
        <v>0</v>
      </c>
      <c r="R313" s="66">
        <f t="shared" ca="1" si="189"/>
        <v>0</v>
      </c>
      <c r="S313" s="33" t="str">
        <f t="shared" ca="1" si="170"/>
        <v>O</v>
      </c>
      <c r="T313" s="21">
        <f ca="1">COUNTIF($S$5:$S313,T$4)</f>
        <v>165</v>
      </c>
      <c r="U313" s="21">
        <f ca="1">COUNTIF($S$5:$S313,U$4)</f>
        <v>144</v>
      </c>
      <c r="V313" s="112">
        <f t="shared" ca="1" si="181"/>
        <v>2</v>
      </c>
      <c r="W313" s="112">
        <f t="shared" ca="1" si="182"/>
        <v>0</v>
      </c>
      <c r="X313" s="114" t="str">
        <f ca="1">IF($A313&lt;&gt;"",IF(AND(X312="PB",V313&gt;=$W$2),"Bet",IF(X312&lt;&gt;"",X312,IF(AND(V313=0,MAX($V$5:V312)&gt;=$W$1),"PB",""))),"")</f>
        <v/>
      </c>
      <c r="Y313" s="114" t="str">
        <f ca="1">IF($A313&lt;&gt;"",IF(AND(Y312="PB",W313&gt;=$W$2),"Bet",IF(Y312&lt;&gt;"",Y312,IF(AND(W313=0,MAX($W$5:W312)&gt;=$W$1),"PB",""))),"")</f>
        <v/>
      </c>
      <c r="Z313" s="41">
        <f t="shared" ca="1" si="190"/>
        <v>1</v>
      </c>
      <c r="AA313" s="34">
        <f t="shared" ca="1" si="202"/>
        <v>1</v>
      </c>
      <c r="AB313" s="43" t="str">
        <f t="shared" ca="1" si="191"/>
        <v/>
      </c>
      <c r="AC313" s="43" t="str">
        <f t="shared" ca="1" si="192"/>
        <v/>
      </c>
      <c r="AD313" s="21">
        <f t="shared" ca="1" si="193"/>
        <v>0</v>
      </c>
      <c r="AE313" s="66">
        <f t="shared" ca="1" si="194"/>
        <v>0</v>
      </c>
      <c r="AF313" s="33" t="str">
        <f t="shared" ca="1" si="171"/>
        <v>L</v>
      </c>
      <c r="AG313" s="21">
        <f ca="1">COUNTIF($AF$5:$AF313,AG$4)</f>
        <v>149</v>
      </c>
      <c r="AH313" s="21">
        <f ca="1">COUNTIF($AF$5:$AF313,AH$4)</f>
        <v>160</v>
      </c>
      <c r="AI313" s="112">
        <f t="shared" ca="1" si="183"/>
        <v>2</v>
      </c>
      <c r="AJ313" s="112">
        <f t="shared" ca="1" si="184"/>
        <v>0</v>
      </c>
      <c r="AK313" s="114" t="str">
        <f ca="1">IF($A313&lt;&gt;"",IF(AND(AK312="PB",AI313&gt;=$W$2),"Bet",IF(AK312&lt;&gt;"",AK312,IF(AND(AI313=0,MAX($AI$5:AI312)&gt;=$W$1),"PB",""))),"")</f>
        <v/>
      </c>
      <c r="AL313" s="114" t="str">
        <f ca="1">IF($A313&lt;&gt;"",IF(AND(AL312="PB",AJ313&gt;=$W$2),"Bet",IF(AL312&lt;&gt;"",AL312,IF(AND(AJ313=0,MAX($AJ$5:AJ312)&gt;=$W$1),"PB",""))),"")</f>
        <v/>
      </c>
      <c r="AM313" s="41">
        <f t="shared" ca="1" si="195"/>
        <v>1</v>
      </c>
      <c r="AN313" s="34">
        <f t="shared" ca="1" si="203"/>
        <v>1</v>
      </c>
      <c r="AO313" s="43" t="str">
        <f t="shared" ca="1" si="196"/>
        <v/>
      </c>
      <c r="AP313" s="43" t="str">
        <f t="shared" ca="1" si="197"/>
        <v/>
      </c>
      <c r="AQ313" s="21">
        <f t="shared" ca="1" si="198"/>
        <v>0</v>
      </c>
      <c r="AR313" s="66">
        <f t="shared" ca="1" si="199"/>
        <v>0</v>
      </c>
      <c r="AS313" s="89">
        <f t="shared" ca="1" si="172"/>
        <v>0</v>
      </c>
      <c r="AT313" s="34">
        <f t="shared" ca="1" si="200"/>
        <v>1</v>
      </c>
      <c r="AU313" s="24">
        <f t="shared" ca="1" si="174"/>
        <v>0</v>
      </c>
      <c r="AV313" s="17">
        <f t="shared" ca="1" si="175"/>
        <v>0</v>
      </c>
      <c r="AW313" s="44">
        <f t="shared" ca="1" si="176"/>
        <v>0</v>
      </c>
      <c r="AX313" s="15">
        <f t="shared" ca="1" si="177"/>
        <v>0</v>
      </c>
      <c r="AY313" s="44">
        <f t="shared" ca="1" si="207"/>
        <v>0</v>
      </c>
      <c r="AZ313" s="40"/>
      <c r="BA313" s="40"/>
      <c r="BB313" s="40"/>
      <c r="BC313" s="40"/>
      <c r="BD313" s="40"/>
      <c r="BE313" s="40"/>
      <c r="BF313" s="40"/>
      <c r="BG313" s="40"/>
      <c r="BH313" s="40"/>
      <c r="BI313" s="40"/>
      <c r="BJ313" s="40"/>
      <c r="BK313" s="40"/>
      <c r="BL313" s="40"/>
      <c r="BM313" s="40"/>
      <c r="BN313" s="40"/>
      <c r="BO313" s="40"/>
      <c r="BP313" s="40"/>
      <c r="BQ313" s="40"/>
      <c r="BR313" s="40"/>
      <c r="BS313" s="40"/>
      <c r="BT313" s="40"/>
      <c r="BU313" s="40"/>
      <c r="BV313" s="40"/>
      <c r="BW313" s="40"/>
      <c r="BX313" s="40"/>
      <c r="BY313" s="40"/>
      <c r="BZ313" s="40"/>
      <c r="CA313" s="40"/>
      <c r="CB313" s="40"/>
      <c r="CC313" s="40"/>
      <c r="CD313" s="40"/>
      <c r="CE313" s="40"/>
      <c r="CF313" s="40"/>
      <c r="CG313" s="40"/>
      <c r="CH313" s="40"/>
      <c r="CI313" s="40"/>
      <c r="CJ313" s="40"/>
      <c r="CK313" s="40"/>
      <c r="CL313" s="40"/>
      <c r="CM313" s="40"/>
      <c r="CN313" s="40"/>
      <c r="CO313" s="40"/>
      <c r="CP313" s="40"/>
      <c r="CQ313" s="40"/>
      <c r="CR313" s="40"/>
      <c r="CS313" s="40"/>
      <c r="CT313" s="40"/>
      <c r="CU313" s="40"/>
      <c r="CV313" s="40"/>
      <c r="CW313" s="40"/>
      <c r="CX313" s="40"/>
      <c r="CY313" s="40"/>
      <c r="CZ313" s="40"/>
      <c r="DA313" s="40"/>
      <c r="DB313" s="40"/>
      <c r="DC313" s="40"/>
      <c r="DD313" s="40"/>
      <c r="DE313" s="40"/>
      <c r="DF313" s="40"/>
      <c r="DG313" s="40"/>
      <c r="DH313" s="40"/>
      <c r="DI313" s="40"/>
      <c r="DJ313" s="40"/>
      <c r="DK313" s="40"/>
      <c r="DL313" s="40"/>
      <c r="DM313" s="40"/>
      <c r="DN313" s="40"/>
      <c r="DO313" s="40"/>
      <c r="DP313" s="40"/>
      <c r="DQ313" s="40"/>
      <c r="DR313" s="40"/>
      <c r="DS313" s="40"/>
      <c r="DT313" s="40"/>
      <c r="DU313" s="40"/>
      <c r="DV313" s="50" t="e">
        <f>IF(#REF!&lt;&gt;"",#REF!&amp;",","")</f>
        <v>#REF!</v>
      </c>
      <c r="DW313" s="50" t="e">
        <f>IF(#REF!&lt;&gt;"",#REF!&amp;",","")</f>
        <v>#REF!</v>
      </c>
      <c r="DX313" s="50" t="e">
        <f>IF(#REF!&lt;&gt;"",#REF!&amp;",","")</f>
        <v>#REF!</v>
      </c>
      <c r="DY313" s="50" t="e">
        <f>IF(#REF!="","",CONCATENATE(#REF!,","))</f>
        <v>#REF!</v>
      </c>
      <c r="DZ313" s="50" t="e">
        <f>IF(#REF!="","",CONCATENATE(#REF!,","))</f>
        <v>#REF!</v>
      </c>
      <c r="EA313" s="50" t="e">
        <f>IF(#REF!="","",CONCATENATE(#REF!,","))</f>
        <v>#REF!</v>
      </c>
      <c r="EB313" s="52" t="e">
        <f>IF(#REF!&lt;&gt;"",#REF!&amp;",","")</f>
        <v>#REF!</v>
      </c>
      <c r="EC313" s="52" t="e">
        <f>IF(#REF!&lt;&gt;"",#REF!&amp;",","")</f>
        <v>#REF!</v>
      </c>
      <c r="ED313" s="52" t="e">
        <f>IF(#REF!&lt;&gt;"",#REF!&amp;",","")</f>
        <v>#REF!</v>
      </c>
      <c r="EE313" s="52" t="e">
        <f>IF(#REF!="","",CONCATENATE(#REF!,","))</f>
        <v>#REF!</v>
      </c>
      <c r="EF313" s="52" t="e">
        <f>IF(#REF!="","",CONCATENATE(#REF!,","))</f>
        <v>#REF!</v>
      </c>
      <c r="EG313" s="52" t="e">
        <f>IF(#REF!="","",CONCATENATE(#REF!,","))</f>
        <v>#REF!</v>
      </c>
      <c r="EK313" s="36"/>
      <c r="EW313" s="88">
        <f t="shared" ca="1" si="178"/>
        <v>32</v>
      </c>
    </row>
    <row r="314" spans="1:153" ht="15">
      <c r="A314" s="88">
        <f t="shared" ca="1" si="173"/>
        <v>6</v>
      </c>
      <c r="B314" s="21" t="str">
        <f t="shared" ca="1" si="168"/>
        <v>DB</v>
      </c>
      <c r="C314" s="7" t="str">
        <f t="shared" ca="1" si="204"/>
        <v/>
      </c>
      <c r="D314" s="34">
        <f t="shared" ca="1" si="205"/>
        <v>0</v>
      </c>
      <c r="E314" s="7" t="str">
        <f t="shared" si="206"/>
        <v/>
      </c>
      <c r="F314" s="33" t="str">
        <f t="shared" ca="1" si="169"/>
        <v>B</v>
      </c>
      <c r="G314" s="21">
        <f ca="1">COUNTIF($F$5:$F314,G$4)</f>
        <v>150</v>
      </c>
      <c r="H314" s="21">
        <f ca="1">COUNTIF($F$5:$F314,H$4)</f>
        <v>160</v>
      </c>
      <c r="I314" s="112">
        <f t="shared" ca="1" si="179"/>
        <v>3</v>
      </c>
      <c r="J314" s="112">
        <f t="shared" ca="1" si="180"/>
        <v>0</v>
      </c>
      <c r="K314" s="114" t="str">
        <f ca="1">IF($A314&lt;&gt;"",IF(AND(K313="PB",I314&gt;=$W$2),"Bet",IF(K313&lt;&gt;"",K313,IF(AND(I314=0,MAX(I$5:$I313)&gt;=$W$1),"PB",""))),"")</f>
        <v/>
      </c>
      <c r="L314" s="114" t="str">
        <f ca="1">IF($A314&lt;&gt;"",IF(AND(L313="PB",J314&gt;=$W$2),"Bet",IF(L313&lt;&gt;"",L313,IF(AND(J314=0,MAX(J$5:$J313)&gt;=$W$1),"PB",""))),"")</f>
        <v/>
      </c>
      <c r="M314" s="41">
        <f t="shared" ca="1" si="185"/>
        <v>1</v>
      </c>
      <c r="N314" s="34">
        <f t="shared" ca="1" si="201"/>
        <v>1</v>
      </c>
      <c r="O314" s="43" t="str">
        <f t="shared" ca="1" si="186"/>
        <v/>
      </c>
      <c r="P314" s="43" t="str">
        <f t="shared" ca="1" si="187"/>
        <v/>
      </c>
      <c r="Q314" s="21">
        <f t="shared" ca="1" si="188"/>
        <v>0</v>
      </c>
      <c r="R314" s="66">
        <f t="shared" ca="1" si="189"/>
        <v>0</v>
      </c>
      <c r="S314" s="33" t="str">
        <f t="shared" ca="1" si="170"/>
        <v>E</v>
      </c>
      <c r="T314" s="21">
        <f ca="1">COUNTIF($S$5:$S314,T$4)</f>
        <v>166</v>
      </c>
      <c r="U314" s="21">
        <f ca="1">COUNTIF($S$5:$S314,U$4)</f>
        <v>144</v>
      </c>
      <c r="V314" s="112">
        <f t="shared" ca="1" si="181"/>
        <v>0</v>
      </c>
      <c r="W314" s="112">
        <f t="shared" ca="1" si="182"/>
        <v>1</v>
      </c>
      <c r="X314" s="114" t="str">
        <f ca="1">IF($A314&lt;&gt;"",IF(AND(X313="PB",V314&gt;=$W$2),"Bet",IF(X313&lt;&gt;"",X313,IF(AND(V314=0,MAX($V$5:V313)&gt;=$W$1),"PB",""))),"")</f>
        <v/>
      </c>
      <c r="Y314" s="114" t="str">
        <f ca="1">IF($A314&lt;&gt;"",IF(AND(Y313="PB",W314&gt;=$W$2),"Bet",IF(Y313&lt;&gt;"",Y313,IF(AND(W314=0,MAX($W$5:W313)&gt;=$W$1),"PB",""))),"")</f>
        <v/>
      </c>
      <c r="Z314" s="41">
        <f t="shared" ca="1" si="190"/>
        <v>1</v>
      </c>
      <c r="AA314" s="34">
        <f t="shared" ca="1" si="202"/>
        <v>1</v>
      </c>
      <c r="AB314" s="43" t="str">
        <f t="shared" ca="1" si="191"/>
        <v/>
      </c>
      <c r="AC314" s="43" t="str">
        <f t="shared" ca="1" si="192"/>
        <v/>
      </c>
      <c r="AD314" s="21">
        <f t="shared" ca="1" si="193"/>
        <v>0</v>
      </c>
      <c r="AE314" s="66">
        <f t="shared" ca="1" si="194"/>
        <v>0</v>
      </c>
      <c r="AF314" s="33" t="str">
        <f t="shared" ca="1" si="171"/>
        <v>L</v>
      </c>
      <c r="AG314" s="21">
        <f ca="1">COUNTIF($AF$5:$AF314,AG$4)</f>
        <v>149</v>
      </c>
      <c r="AH314" s="21">
        <f ca="1">COUNTIF($AF$5:$AF314,AH$4)</f>
        <v>161</v>
      </c>
      <c r="AI314" s="112">
        <f t="shared" ca="1" si="183"/>
        <v>3</v>
      </c>
      <c r="AJ314" s="112">
        <f t="shared" ca="1" si="184"/>
        <v>0</v>
      </c>
      <c r="AK314" s="114" t="str">
        <f ca="1">IF($A314&lt;&gt;"",IF(AND(AK313="PB",AI314&gt;=$W$2),"Bet",IF(AK313&lt;&gt;"",AK313,IF(AND(AI314=0,MAX($AI$5:AI313)&gt;=$W$1),"PB",""))),"")</f>
        <v/>
      </c>
      <c r="AL314" s="114" t="str">
        <f ca="1">IF($A314&lt;&gt;"",IF(AND(AL313="PB",AJ314&gt;=$W$2),"Bet",IF(AL313&lt;&gt;"",AL313,IF(AND(AJ314=0,MAX($AJ$5:AJ313)&gt;=$W$1),"PB",""))),"")</f>
        <v/>
      </c>
      <c r="AM314" s="41">
        <f t="shared" ca="1" si="195"/>
        <v>1</v>
      </c>
      <c r="AN314" s="34">
        <f t="shared" ca="1" si="203"/>
        <v>1</v>
      </c>
      <c r="AO314" s="43" t="str">
        <f t="shared" ca="1" si="196"/>
        <v/>
      </c>
      <c r="AP314" s="43" t="str">
        <f t="shared" ca="1" si="197"/>
        <v/>
      </c>
      <c r="AQ314" s="21">
        <f t="shared" ca="1" si="198"/>
        <v>0</v>
      </c>
      <c r="AR314" s="66">
        <f t="shared" ca="1" si="199"/>
        <v>0</v>
      </c>
      <c r="AS314" s="89">
        <f t="shared" ca="1" si="172"/>
        <v>0</v>
      </c>
      <c r="AT314" s="34">
        <f t="shared" ca="1" si="200"/>
        <v>1</v>
      </c>
      <c r="AU314" s="24">
        <f t="shared" ca="1" si="174"/>
        <v>0</v>
      </c>
      <c r="AV314" s="17">
        <f t="shared" ca="1" si="175"/>
        <v>0</v>
      </c>
      <c r="AW314" s="44">
        <f t="shared" ca="1" si="176"/>
        <v>0</v>
      </c>
      <c r="AX314" s="15">
        <f t="shared" ca="1" si="177"/>
        <v>0</v>
      </c>
      <c r="AY314" s="44">
        <f t="shared" ca="1" si="207"/>
        <v>0</v>
      </c>
      <c r="AZ314" s="40"/>
      <c r="BA314" s="40"/>
      <c r="BB314" s="40"/>
      <c r="BC314" s="40"/>
      <c r="BD314" s="40"/>
      <c r="BE314" s="40"/>
      <c r="BF314" s="40"/>
      <c r="BG314" s="40"/>
      <c r="BH314" s="40"/>
      <c r="BI314" s="40"/>
      <c r="BJ314" s="40"/>
      <c r="BK314" s="40"/>
      <c r="BL314" s="40"/>
      <c r="BM314" s="40"/>
      <c r="BN314" s="40"/>
      <c r="BO314" s="40"/>
      <c r="BP314" s="40"/>
      <c r="BQ314" s="40"/>
      <c r="BR314" s="40"/>
      <c r="BS314" s="40"/>
      <c r="BT314" s="40"/>
      <c r="BU314" s="40"/>
      <c r="BV314" s="40"/>
      <c r="BW314" s="40"/>
      <c r="BX314" s="40"/>
      <c r="BY314" s="40"/>
      <c r="BZ314" s="40"/>
      <c r="CA314" s="40"/>
      <c r="CB314" s="40"/>
      <c r="CC314" s="40"/>
      <c r="CD314" s="40"/>
      <c r="CE314" s="40"/>
      <c r="CF314" s="40"/>
      <c r="CG314" s="40"/>
      <c r="CH314" s="40"/>
      <c r="CI314" s="40"/>
      <c r="CJ314" s="40"/>
      <c r="CK314" s="40"/>
      <c r="CL314" s="40"/>
      <c r="CM314" s="40"/>
      <c r="CN314" s="40"/>
      <c r="CO314" s="40"/>
      <c r="CP314" s="40"/>
      <c r="CQ314" s="40"/>
      <c r="CR314" s="40"/>
      <c r="CS314" s="40"/>
      <c r="CT314" s="40"/>
      <c r="CU314" s="40"/>
      <c r="CV314" s="40"/>
      <c r="CW314" s="40"/>
      <c r="CX314" s="40"/>
      <c r="CY314" s="40"/>
      <c r="CZ314" s="40"/>
      <c r="DA314" s="40"/>
      <c r="DB314" s="40"/>
      <c r="DC314" s="40"/>
      <c r="DD314" s="40"/>
      <c r="DE314" s="40"/>
      <c r="DF314" s="40"/>
      <c r="DG314" s="40"/>
      <c r="DH314" s="40"/>
      <c r="DI314" s="40"/>
      <c r="DJ314" s="40"/>
      <c r="DK314" s="40"/>
      <c r="DL314" s="40"/>
      <c r="DM314" s="40"/>
      <c r="DN314" s="40"/>
      <c r="DO314" s="40"/>
      <c r="DP314" s="40"/>
      <c r="DQ314" s="40"/>
      <c r="DR314" s="40"/>
      <c r="DS314" s="40"/>
      <c r="DT314" s="40"/>
      <c r="DU314" s="40"/>
      <c r="DV314" s="50" t="e">
        <f>IF(#REF!&lt;&gt;"",#REF!&amp;",","")</f>
        <v>#REF!</v>
      </c>
      <c r="DW314" s="50" t="e">
        <f>IF(#REF!&lt;&gt;"",#REF!&amp;",","")</f>
        <v>#REF!</v>
      </c>
      <c r="DX314" s="50" t="e">
        <f>IF(#REF!&lt;&gt;"",#REF!&amp;",","")</f>
        <v>#REF!</v>
      </c>
      <c r="DY314" s="50" t="e">
        <f>IF(#REF!="","",CONCATENATE(#REF!,","))</f>
        <v>#REF!</v>
      </c>
      <c r="DZ314" s="50" t="e">
        <f>IF(#REF!="","",CONCATENATE(#REF!,","))</f>
        <v>#REF!</v>
      </c>
      <c r="EA314" s="50" t="e">
        <f>IF(#REF!="","",CONCATENATE(#REF!,","))</f>
        <v>#REF!</v>
      </c>
      <c r="EB314" s="52" t="e">
        <f>IF(#REF!&lt;&gt;"",#REF!&amp;",","")</f>
        <v>#REF!</v>
      </c>
      <c r="EC314" s="52" t="e">
        <f>IF(#REF!&lt;&gt;"",#REF!&amp;",","")</f>
        <v>#REF!</v>
      </c>
      <c r="ED314" s="52" t="e">
        <f>IF(#REF!&lt;&gt;"",#REF!&amp;",","")</f>
        <v>#REF!</v>
      </c>
      <c r="EE314" s="52" t="e">
        <f>IF(#REF!="","",CONCATENATE(#REF!,","))</f>
        <v>#REF!</v>
      </c>
      <c r="EF314" s="52" t="e">
        <f>IF(#REF!="","",CONCATENATE(#REF!,","))</f>
        <v>#REF!</v>
      </c>
      <c r="EG314" s="52" t="e">
        <f>IF(#REF!="","",CONCATENATE(#REF!,","))</f>
        <v>#REF!</v>
      </c>
      <c r="EK314" s="36"/>
      <c r="EW314" s="88">
        <f t="shared" ca="1" si="178"/>
        <v>6</v>
      </c>
    </row>
    <row r="315" spans="1:153" ht="15">
      <c r="A315" s="88">
        <f t="shared" ca="1" si="173"/>
        <v>13</v>
      </c>
      <c r="B315" s="21" t="str">
        <f t="shared" ca="1" si="168"/>
        <v>DB</v>
      </c>
      <c r="C315" s="7" t="str">
        <f t="shared" ca="1" si="204"/>
        <v/>
      </c>
      <c r="D315" s="34">
        <f t="shared" ca="1" si="205"/>
        <v>0</v>
      </c>
      <c r="E315" s="7" t="str">
        <f t="shared" si="206"/>
        <v/>
      </c>
      <c r="F315" s="33" t="str">
        <f t="shared" ca="1" si="169"/>
        <v>B</v>
      </c>
      <c r="G315" s="21">
        <f ca="1">COUNTIF($F$5:$F315,G$4)</f>
        <v>150</v>
      </c>
      <c r="H315" s="21">
        <f ca="1">COUNTIF($F$5:$F315,H$4)</f>
        <v>161</v>
      </c>
      <c r="I315" s="112">
        <f t="shared" ca="1" si="179"/>
        <v>4</v>
      </c>
      <c r="J315" s="112">
        <f t="shared" ca="1" si="180"/>
        <v>0</v>
      </c>
      <c r="K315" s="114" t="str">
        <f ca="1">IF($A315&lt;&gt;"",IF(AND(K314="PB",I315&gt;=$W$2),"Bet",IF(K314&lt;&gt;"",K314,IF(AND(I315=0,MAX(I$5:$I314)&gt;=$W$1),"PB",""))),"")</f>
        <v/>
      </c>
      <c r="L315" s="114" t="str">
        <f ca="1">IF($A315&lt;&gt;"",IF(AND(L314="PB",J315&gt;=$W$2),"Bet",IF(L314&lt;&gt;"",L314,IF(AND(J315=0,MAX(J$5:$J314)&gt;=$W$1),"PB",""))),"")</f>
        <v/>
      </c>
      <c r="M315" s="41">
        <f t="shared" ca="1" si="185"/>
        <v>1</v>
      </c>
      <c r="N315" s="34">
        <f t="shared" ca="1" si="201"/>
        <v>1</v>
      </c>
      <c r="O315" s="43" t="str">
        <f t="shared" ca="1" si="186"/>
        <v/>
      </c>
      <c r="P315" s="43" t="str">
        <f t="shared" ca="1" si="187"/>
        <v/>
      </c>
      <c r="Q315" s="21">
        <f t="shared" ca="1" si="188"/>
        <v>0</v>
      </c>
      <c r="R315" s="66">
        <f t="shared" ca="1" si="189"/>
        <v>0</v>
      </c>
      <c r="S315" s="33" t="str">
        <f t="shared" ca="1" si="170"/>
        <v>O</v>
      </c>
      <c r="T315" s="21">
        <f ca="1">COUNTIF($S$5:$S315,T$4)</f>
        <v>166</v>
      </c>
      <c r="U315" s="21">
        <f ca="1">COUNTIF($S$5:$S315,U$4)</f>
        <v>145</v>
      </c>
      <c r="V315" s="112">
        <f t="shared" ca="1" si="181"/>
        <v>1</v>
      </c>
      <c r="W315" s="112">
        <f t="shared" ca="1" si="182"/>
        <v>0</v>
      </c>
      <c r="X315" s="114" t="str">
        <f ca="1">IF($A315&lt;&gt;"",IF(AND(X314="PB",V315&gt;=$W$2),"Bet",IF(X314&lt;&gt;"",X314,IF(AND(V315=0,MAX($V$5:V314)&gt;=$W$1),"PB",""))),"")</f>
        <v/>
      </c>
      <c r="Y315" s="114" t="str">
        <f ca="1">IF($A315&lt;&gt;"",IF(AND(Y314="PB",W315&gt;=$W$2),"Bet",IF(Y314&lt;&gt;"",Y314,IF(AND(W315=0,MAX($W$5:W314)&gt;=$W$1),"PB",""))),"")</f>
        <v/>
      </c>
      <c r="Z315" s="41">
        <f t="shared" ca="1" si="190"/>
        <v>1</v>
      </c>
      <c r="AA315" s="34">
        <f t="shared" ca="1" si="202"/>
        <v>1</v>
      </c>
      <c r="AB315" s="43" t="str">
        <f t="shared" ca="1" si="191"/>
        <v/>
      </c>
      <c r="AC315" s="43" t="str">
        <f t="shared" ca="1" si="192"/>
        <v/>
      </c>
      <c r="AD315" s="21">
        <f t="shared" ca="1" si="193"/>
        <v>0</v>
      </c>
      <c r="AE315" s="66">
        <f t="shared" ca="1" si="194"/>
        <v>0</v>
      </c>
      <c r="AF315" s="33" t="str">
        <f t="shared" ca="1" si="171"/>
        <v>L</v>
      </c>
      <c r="AG315" s="21">
        <f ca="1">COUNTIF($AF$5:$AF315,AG$4)</f>
        <v>149</v>
      </c>
      <c r="AH315" s="21">
        <f ca="1">COUNTIF($AF$5:$AF315,AH$4)</f>
        <v>162</v>
      </c>
      <c r="AI315" s="112">
        <f t="shared" ca="1" si="183"/>
        <v>4</v>
      </c>
      <c r="AJ315" s="112">
        <f t="shared" ca="1" si="184"/>
        <v>0</v>
      </c>
      <c r="AK315" s="114" t="str">
        <f ca="1">IF($A315&lt;&gt;"",IF(AND(AK314="PB",AI315&gt;=$W$2),"Bet",IF(AK314&lt;&gt;"",AK314,IF(AND(AI315=0,MAX($AI$5:AI314)&gt;=$W$1),"PB",""))),"")</f>
        <v/>
      </c>
      <c r="AL315" s="114" t="str">
        <f ca="1">IF($A315&lt;&gt;"",IF(AND(AL314="PB",AJ315&gt;=$W$2),"Bet",IF(AL314&lt;&gt;"",AL314,IF(AND(AJ315=0,MAX($AJ$5:AJ314)&gt;=$W$1),"PB",""))),"")</f>
        <v/>
      </c>
      <c r="AM315" s="41">
        <f t="shared" ca="1" si="195"/>
        <v>1</v>
      </c>
      <c r="AN315" s="34">
        <f t="shared" ca="1" si="203"/>
        <v>1</v>
      </c>
      <c r="AO315" s="43" t="str">
        <f t="shared" ca="1" si="196"/>
        <v/>
      </c>
      <c r="AP315" s="43" t="str">
        <f t="shared" ca="1" si="197"/>
        <v/>
      </c>
      <c r="AQ315" s="21">
        <f t="shared" ca="1" si="198"/>
        <v>0</v>
      </c>
      <c r="AR315" s="66">
        <f t="shared" ca="1" si="199"/>
        <v>0</v>
      </c>
      <c r="AS315" s="89">
        <f t="shared" ca="1" si="172"/>
        <v>0</v>
      </c>
      <c r="AT315" s="34">
        <f t="shared" ca="1" si="200"/>
        <v>1</v>
      </c>
      <c r="AU315" s="24">
        <f t="shared" ca="1" si="174"/>
        <v>0</v>
      </c>
      <c r="AV315" s="17">
        <f t="shared" ca="1" si="175"/>
        <v>0</v>
      </c>
      <c r="AW315" s="44">
        <f t="shared" ca="1" si="176"/>
        <v>0</v>
      </c>
      <c r="AX315" s="15">
        <f t="shared" ca="1" si="177"/>
        <v>0</v>
      </c>
      <c r="AY315" s="44">
        <f t="shared" ca="1" si="207"/>
        <v>0</v>
      </c>
      <c r="AZ315" s="40"/>
      <c r="BA315" s="40"/>
      <c r="BB315" s="40"/>
      <c r="BC315" s="40"/>
      <c r="BD315" s="40"/>
      <c r="BE315" s="40"/>
      <c r="BF315" s="40"/>
      <c r="BG315" s="40"/>
      <c r="BH315" s="40"/>
      <c r="BI315" s="40"/>
      <c r="BJ315" s="40"/>
      <c r="BK315" s="40"/>
      <c r="BL315" s="40"/>
      <c r="BM315" s="40"/>
      <c r="BN315" s="40"/>
      <c r="BO315" s="40"/>
      <c r="BP315" s="40"/>
      <c r="BQ315" s="40"/>
      <c r="BR315" s="40"/>
      <c r="BS315" s="40"/>
      <c r="BT315" s="40"/>
      <c r="BU315" s="40"/>
      <c r="BV315" s="40"/>
      <c r="BW315" s="40"/>
      <c r="BX315" s="40"/>
      <c r="BY315" s="40"/>
      <c r="BZ315" s="40"/>
      <c r="CA315" s="40"/>
      <c r="CB315" s="40"/>
      <c r="CC315" s="40"/>
      <c r="CD315" s="40"/>
      <c r="CE315" s="40"/>
      <c r="CF315" s="40"/>
      <c r="CG315" s="40"/>
      <c r="CH315" s="40"/>
      <c r="CI315" s="40"/>
      <c r="CJ315" s="40"/>
      <c r="CK315" s="40"/>
      <c r="CL315" s="40"/>
      <c r="CM315" s="40"/>
      <c r="CN315" s="40"/>
      <c r="CO315" s="40"/>
      <c r="CP315" s="40"/>
      <c r="CQ315" s="40"/>
      <c r="CR315" s="40"/>
      <c r="CS315" s="40"/>
      <c r="CT315" s="40"/>
      <c r="CU315" s="40"/>
      <c r="CV315" s="40"/>
      <c r="CW315" s="40"/>
      <c r="CX315" s="40"/>
      <c r="CY315" s="40"/>
      <c r="CZ315" s="40"/>
      <c r="DA315" s="40"/>
      <c r="DB315" s="40"/>
      <c r="DC315" s="40"/>
      <c r="DD315" s="40"/>
      <c r="DE315" s="40"/>
      <c r="DF315" s="40"/>
      <c r="DG315" s="40"/>
      <c r="DH315" s="40"/>
      <c r="DI315" s="40"/>
      <c r="DJ315" s="40"/>
      <c r="DK315" s="40"/>
      <c r="DL315" s="40"/>
      <c r="DM315" s="40"/>
      <c r="DN315" s="40"/>
      <c r="DO315" s="40"/>
      <c r="DP315" s="40"/>
      <c r="DQ315" s="40"/>
      <c r="DR315" s="40"/>
      <c r="DS315" s="40"/>
      <c r="DT315" s="40"/>
      <c r="DU315" s="40"/>
      <c r="DV315" s="50" t="e">
        <f>IF(#REF!&lt;&gt;"",#REF!&amp;",","")</f>
        <v>#REF!</v>
      </c>
      <c r="DW315" s="50" t="e">
        <f>IF(#REF!&lt;&gt;"",#REF!&amp;",","")</f>
        <v>#REF!</v>
      </c>
      <c r="DX315" s="50" t="e">
        <f>IF(#REF!&lt;&gt;"",#REF!&amp;",","")</f>
        <v>#REF!</v>
      </c>
      <c r="DY315" s="50" t="e">
        <f>IF(#REF!="","",CONCATENATE(#REF!,","))</f>
        <v>#REF!</v>
      </c>
      <c r="DZ315" s="50" t="e">
        <f>IF(#REF!="","",CONCATENATE(#REF!,","))</f>
        <v>#REF!</v>
      </c>
      <c r="EA315" s="50" t="e">
        <f>IF(#REF!="","",CONCATENATE(#REF!,","))</f>
        <v>#REF!</v>
      </c>
      <c r="EB315" s="52" t="e">
        <f>IF(#REF!&lt;&gt;"",#REF!&amp;",","")</f>
        <v>#REF!</v>
      </c>
      <c r="EC315" s="52" t="e">
        <f>IF(#REF!&lt;&gt;"",#REF!&amp;",","")</f>
        <v>#REF!</v>
      </c>
      <c r="ED315" s="52" t="e">
        <f>IF(#REF!&lt;&gt;"",#REF!&amp;",","")</f>
        <v>#REF!</v>
      </c>
      <c r="EE315" s="52" t="e">
        <f>IF(#REF!="","",CONCATENATE(#REF!,","))</f>
        <v>#REF!</v>
      </c>
      <c r="EF315" s="52" t="e">
        <f>IF(#REF!="","",CONCATENATE(#REF!,","))</f>
        <v>#REF!</v>
      </c>
      <c r="EG315" s="52" t="e">
        <f>IF(#REF!="","",CONCATENATE(#REF!,","))</f>
        <v>#REF!</v>
      </c>
      <c r="EK315" s="36"/>
      <c r="EW315" s="88">
        <f t="shared" ca="1" si="178"/>
        <v>15</v>
      </c>
    </row>
    <row r="316" spans="1:153" ht="15">
      <c r="A316" s="88">
        <f t="shared" ca="1" si="173"/>
        <v>15</v>
      </c>
      <c r="B316" s="21" t="str">
        <f t="shared" ca="1" si="168"/>
        <v>DB</v>
      </c>
      <c r="C316" s="7" t="str">
        <f t="shared" ca="1" si="204"/>
        <v/>
      </c>
      <c r="D316" s="34">
        <f t="shared" ca="1" si="205"/>
        <v>0</v>
      </c>
      <c r="E316" s="7" t="str">
        <f t="shared" si="206"/>
        <v/>
      </c>
      <c r="F316" s="33" t="str">
        <f t="shared" ca="1" si="169"/>
        <v>B</v>
      </c>
      <c r="G316" s="21">
        <f ca="1">COUNTIF($F$5:$F316,G$4)</f>
        <v>150</v>
      </c>
      <c r="H316" s="21">
        <f ca="1">COUNTIF($F$5:$F316,H$4)</f>
        <v>162</v>
      </c>
      <c r="I316" s="112">
        <f t="shared" ca="1" si="179"/>
        <v>5</v>
      </c>
      <c r="J316" s="112">
        <f t="shared" ca="1" si="180"/>
        <v>0</v>
      </c>
      <c r="K316" s="114" t="str">
        <f ca="1">IF($A316&lt;&gt;"",IF(AND(K315="PB",I316&gt;=$W$2),"Bet",IF(K315&lt;&gt;"",K315,IF(AND(I316=0,MAX(I$5:$I315)&gt;=$W$1),"PB",""))),"")</f>
        <v/>
      </c>
      <c r="L316" s="114" t="str">
        <f ca="1">IF($A316&lt;&gt;"",IF(AND(L315="PB",J316&gt;=$W$2),"Bet",IF(L315&lt;&gt;"",L315,IF(AND(J316=0,MAX(J$5:$J315)&gt;=$W$1),"PB",""))),"")</f>
        <v/>
      </c>
      <c r="M316" s="41">
        <f t="shared" ca="1" si="185"/>
        <v>1</v>
      </c>
      <c r="N316" s="34">
        <f t="shared" ca="1" si="201"/>
        <v>1</v>
      </c>
      <c r="O316" s="43" t="str">
        <f t="shared" ca="1" si="186"/>
        <v/>
      </c>
      <c r="P316" s="43" t="str">
        <f t="shared" ca="1" si="187"/>
        <v/>
      </c>
      <c r="Q316" s="21">
        <f t="shared" ca="1" si="188"/>
        <v>0</v>
      </c>
      <c r="R316" s="66">
        <f t="shared" ca="1" si="189"/>
        <v>0</v>
      </c>
      <c r="S316" s="33" t="str">
        <f t="shared" ca="1" si="170"/>
        <v>O</v>
      </c>
      <c r="T316" s="21">
        <f ca="1">COUNTIF($S$5:$S316,T$4)</f>
        <v>166</v>
      </c>
      <c r="U316" s="21">
        <f ca="1">COUNTIF($S$5:$S316,U$4)</f>
        <v>146</v>
      </c>
      <c r="V316" s="112">
        <f t="shared" ca="1" si="181"/>
        <v>2</v>
      </c>
      <c r="W316" s="112">
        <f t="shared" ca="1" si="182"/>
        <v>0</v>
      </c>
      <c r="X316" s="114" t="str">
        <f ca="1">IF($A316&lt;&gt;"",IF(AND(X315="PB",V316&gt;=$W$2),"Bet",IF(X315&lt;&gt;"",X315,IF(AND(V316=0,MAX($V$5:V315)&gt;=$W$1),"PB",""))),"")</f>
        <v/>
      </c>
      <c r="Y316" s="114" t="str">
        <f ca="1">IF($A316&lt;&gt;"",IF(AND(Y315="PB",W316&gt;=$W$2),"Bet",IF(Y315&lt;&gt;"",Y315,IF(AND(W316=0,MAX($W$5:W315)&gt;=$W$1),"PB",""))),"")</f>
        <v/>
      </c>
      <c r="Z316" s="41">
        <f t="shared" ca="1" si="190"/>
        <v>1</v>
      </c>
      <c r="AA316" s="34">
        <f t="shared" ca="1" si="202"/>
        <v>1</v>
      </c>
      <c r="AB316" s="43" t="str">
        <f t="shared" ca="1" si="191"/>
        <v/>
      </c>
      <c r="AC316" s="43" t="str">
        <f t="shared" ca="1" si="192"/>
        <v/>
      </c>
      <c r="AD316" s="21">
        <f t="shared" ca="1" si="193"/>
        <v>0</v>
      </c>
      <c r="AE316" s="66">
        <f t="shared" ca="1" si="194"/>
        <v>0</v>
      </c>
      <c r="AF316" s="33" t="str">
        <f t="shared" ca="1" si="171"/>
        <v>L</v>
      </c>
      <c r="AG316" s="21">
        <f ca="1">COUNTIF($AF$5:$AF316,AG$4)</f>
        <v>149</v>
      </c>
      <c r="AH316" s="21">
        <f ca="1">COUNTIF($AF$5:$AF316,AH$4)</f>
        <v>163</v>
      </c>
      <c r="AI316" s="112">
        <f t="shared" ca="1" si="183"/>
        <v>5</v>
      </c>
      <c r="AJ316" s="112">
        <f t="shared" ca="1" si="184"/>
        <v>0</v>
      </c>
      <c r="AK316" s="114" t="str">
        <f ca="1">IF($A316&lt;&gt;"",IF(AND(AK315="PB",AI316&gt;=$W$2),"Bet",IF(AK315&lt;&gt;"",AK315,IF(AND(AI316=0,MAX($AI$5:AI315)&gt;=$W$1),"PB",""))),"")</f>
        <v/>
      </c>
      <c r="AL316" s="114" t="str">
        <f ca="1">IF($A316&lt;&gt;"",IF(AND(AL315="PB",AJ316&gt;=$W$2),"Bet",IF(AL315&lt;&gt;"",AL315,IF(AND(AJ316=0,MAX($AJ$5:AJ315)&gt;=$W$1),"PB",""))),"")</f>
        <v/>
      </c>
      <c r="AM316" s="41">
        <f t="shared" ca="1" si="195"/>
        <v>1</v>
      </c>
      <c r="AN316" s="34">
        <f t="shared" ca="1" si="203"/>
        <v>1</v>
      </c>
      <c r="AO316" s="43" t="str">
        <f t="shared" ca="1" si="196"/>
        <v/>
      </c>
      <c r="AP316" s="43" t="str">
        <f t="shared" ca="1" si="197"/>
        <v/>
      </c>
      <c r="AQ316" s="21">
        <f t="shared" ca="1" si="198"/>
        <v>0</v>
      </c>
      <c r="AR316" s="66">
        <f t="shared" ca="1" si="199"/>
        <v>0</v>
      </c>
      <c r="AS316" s="89">
        <f t="shared" ca="1" si="172"/>
        <v>0</v>
      </c>
      <c r="AT316" s="34">
        <f t="shared" ca="1" si="200"/>
        <v>1</v>
      </c>
      <c r="AU316" s="24">
        <f t="shared" ca="1" si="174"/>
        <v>0</v>
      </c>
      <c r="AV316" s="17">
        <f t="shared" ca="1" si="175"/>
        <v>0</v>
      </c>
      <c r="AW316" s="44">
        <f t="shared" ca="1" si="176"/>
        <v>0</v>
      </c>
      <c r="AX316" s="15">
        <f t="shared" ca="1" si="177"/>
        <v>0</v>
      </c>
      <c r="AY316" s="44">
        <f t="shared" ca="1" si="207"/>
        <v>0</v>
      </c>
      <c r="AZ316" s="40"/>
      <c r="BA316" s="40"/>
      <c r="BB316" s="40"/>
      <c r="BC316" s="40"/>
      <c r="BD316" s="40"/>
      <c r="BE316" s="40"/>
      <c r="BF316" s="40"/>
      <c r="BG316" s="40"/>
      <c r="BH316" s="40"/>
      <c r="BI316" s="40"/>
      <c r="BJ316" s="40"/>
      <c r="BK316" s="40"/>
      <c r="BL316" s="40"/>
      <c r="BM316" s="40"/>
      <c r="BN316" s="40"/>
      <c r="BO316" s="40"/>
      <c r="BP316" s="40"/>
      <c r="BQ316" s="40"/>
      <c r="BR316" s="40"/>
      <c r="BS316" s="40"/>
      <c r="BT316" s="40"/>
      <c r="BU316" s="40"/>
      <c r="BV316" s="40"/>
      <c r="BW316" s="40"/>
      <c r="BX316" s="40"/>
      <c r="BY316" s="40"/>
      <c r="BZ316" s="40"/>
      <c r="CA316" s="40"/>
      <c r="CB316" s="40"/>
      <c r="CC316" s="40"/>
      <c r="CD316" s="40"/>
      <c r="CE316" s="40"/>
      <c r="CF316" s="40"/>
      <c r="CG316" s="40"/>
      <c r="CH316" s="40"/>
      <c r="CI316" s="40"/>
      <c r="CJ316" s="40"/>
      <c r="CK316" s="40"/>
      <c r="CL316" s="40"/>
      <c r="CM316" s="40"/>
      <c r="CN316" s="40"/>
      <c r="CO316" s="40"/>
      <c r="CP316" s="40"/>
      <c r="CQ316" s="40"/>
      <c r="CR316" s="40"/>
      <c r="CS316" s="40"/>
      <c r="CT316" s="40"/>
      <c r="CU316" s="40"/>
      <c r="CV316" s="40"/>
      <c r="CW316" s="40"/>
      <c r="CX316" s="40"/>
      <c r="CY316" s="40"/>
      <c r="CZ316" s="40"/>
      <c r="DA316" s="40"/>
      <c r="DB316" s="40"/>
      <c r="DC316" s="40"/>
      <c r="DD316" s="40"/>
      <c r="DE316" s="40"/>
      <c r="DF316" s="40"/>
      <c r="DG316" s="40"/>
      <c r="DH316" s="40"/>
      <c r="DI316" s="40"/>
      <c r="DJ316" s="40"/>
      <c r="DK316" s="40"/>
      <c r="DL316" s="40"/>
      <c r="DM316" s="40"/>
      <c r="DN316" s="40"/>
      <c r="DO316" s="40"/>
      <c r="DP316" s="40"/>
      <c r="DQ316" s="40"/>
      <c r="DR316" s="40"/>
      <c r="DS316" s="40"/>
      <c r="DT316" s="40"/>
      <c r="DU316" s="40"/>
      <c r="DV316" s="50" t="e">
        <f>IF(#REF!&lt;&gt;"",#REF!&amp;",","")</f>
        <v>#REF!</v>
      </c>
      <c r="DW316" s="50" t="e">
        <f>IF(#REF!&lt;&gt;"",#REF!&amp;",","")</f>
        <v>#REF!</v>
      </c>
      <c r="DX316" s="50" t="e">
        <f>IF(#REF!&lt;&gt;"",#REF!&amp;",","")</f>
        <v>#REF!</v>
      </c>
      <c r="DY316" s="50" t="e">
        <f>IF(#REF!="","",CONCATENATE(#REF!,","))</f>
        <v>#REF!</v>
      </c>
      <c r="DZ316" s="50" t="e">
        <f>IF(#REF!="","",CONCATENATE(#REF!,","))</f>
        <v>#REF!</v>
      </c>
      <c r="EA316" s="50" t="e">
        <f>IF(#REF!="","",CONCATENATE(#REF!,","))</f>
        <v>#REF!</v>
      </c>
      <c r="EB316" s="52" t="e">
        <f>IF(#REF!&lt;&gt;"",#REF!&amp;",","")</f>
        <v>#REF!</v>
      </c>
      <c r="EC316" s="52" t="e">
        <f>IF(#REF!&lt;&gt;"",#REF!&amp;",","")</f>
        <v>#REF!</v>
      </c>
      <c r="ED316" s="52" t="e">
        <f>IF(#REF!&lt;&gt;"",#REF!&amp;",","")</f>
        <v>#REF!</v>
      </c>
      <c r="EE316" s="52" t="e">
        <f>IF(#REF!="","",CONCATENATE(#REF!,","))</f>
        <v>#REF!</v>
      </c>
      <c r="EF316" s="52" t="e">
        <f>IF(#REF!="","",CONCATENATE(#REF!,","))</f>
        <v>#REF!</v>
      </c>
      <c r="EG316" s="52" t="e">
        <f>IF(#REF!="","",CONCATENATE(#REF!,","))</f>
        <v>#REF!</v>
      </c>
      <c r="EK316" s="36"/>
      <c r="EW316" s="88">
        <f t="shared" ca="1" si="178"/>
        <v>6</v>
      </c>
    </row>
    <row r="317" spans="1:153" ht="15">
      <c r="A317" s="88">
        <f t="shared" ca="1" si="173"/>
        <v>11</v>
      </c>
      <c r="B317" s="21" t="str">
        <f t="shared" ca="1" si="168"/>
        <v>DB</v>
      </c>
      <c r="C317" s="7" t="str">
        <f t="shared" ca="1" si="204"/>
        <v/>
      </c>
      <c r="D317" s="34">
        <f t="shared" ca="1" si="205"/>
        <v>0</v>
      </c>
      <c r="E317" s="7" t="str">
        <f t="shared" si="206"/>
        <v/>
      </c>
      <c r="F317" s="33" t="str">
        <f t="shared" ca="1" si="169"/>
        <v>B</v>
      </c>
      <c r="G317" s="21">
        <f ca="1">COUNTIF($F$5:$F317,G$4)</f>
        <v>150</v>
      </c>
      <c r="H317" s="21">
        <f ca="1">COUNTIF($F$5:$F317,H$4)</f>
        <v>163</v>
      </c>
      <c r="I317" s="112">
        <f t="shared" ca="1" si="179"/>
        <v>6</v>
      </c>
      <c r="J317" s="112">
        <f t="shared" ca="1" si="180"/>
        <v>0</v>
      </c>
      <c r="K317" s="114" t="str">
        <f ca="1">IF($A317&lt;&gt;"",IF(AND(K316="PB",I317&gt;=$W$2),"Bet",IF(K316&lt;&gt;"",K316,IF(AND(I317=0,MAX(I$5:$I316)&gt;=$W$1),"PB",""))),"")</f>
        <v/>
      </c>
      <c r="L317" s="114" t="str">
        <f ca="1">IF($A317&lt;&gt;"",IF(AND(L316="PB",J317&gt;=$W$2),"Bet",IF(L316&lt;&gt;"",L316,IF(AND(J317=0,MAX(J$5:$J316)&gt;=$W$1),"PB",""))),"")</f>
        <v/>
      </c>
      <c r="M317" s="41">
        <f t="shared" ca="1" si="185"/>
        <v>1</v>
      </c>
      <c r="N317" s="34">
        <f t="shared" ca="1" si="201"/>
        <v>1</v>
      </c>
      <c r="O317" s="43" t="str">
        <f t="shared" ca="1" si="186"/>
        <v/>
      </c>
      <c r="P317" s="43" t="str">
        <f t="shared" ca="1" si="187"/>
        <v/>
      </c>
      <c r="Q317" s="21">
        <f t="shared" ca="1" si="188"/>
        <v>0</v>
      </c>
      <c r="R317" s="66">
        <f t="shared" ca="1" si="189"/>
        <v>0</v>
      </c>
      <c r="S317" s="33" t="str">
        <f t="shared" ca="1" si="170"/>
        <v>O</v>
      </c>
      <c r="T317" s="21">
        <f ca="1">COUNTIF($S$5:$S317,T$4)</f>
        <v>166</v>
      </c>
      <c r="U317" s="21">
        <f ca="1">COUNTIF($S$5:$S317,U$4)</f>
        <v>147</v>
      </c>
      <c r="V317" s="112">
        <f t="shared" ca="1" si="181"/>
        <v>3</v>
      </c>
      <c r="W317" s="112">
        <f t="shared" ca="1" si="182"/>
        <v>0</v>
      </c>
      <c r="X317" s="114" t="str">
        <f ca="1">IF($A317&lt;&gt;"",IF(AND(X316="PB",V317&gt;=$W$2),"Bet",IF(X316&lt;&gt;"",X316,IF(AND(V317=0,MAX($V$5:V316)&gt;=$W$1),"PB",""))),"")</f>
        <v/>
      </c>
      <c r="Y317" s="114" t="str">
        <f ca="1">IF($A317&lt;&gt;"",IF(AND(Y316="PB",W317&gt;=$W$2),"Bet",IF(Y316&lt;&gt;"",Y316,IF(AND(W317=0,MAX($W$5:W316)&gt;=$W$1),"PB",""))),"")</f>
        <v/>
      </c>
      <c r="Z317" s="41">
        <f t="shared" ca="1" si="190"/>
        <v>1</v>
      </c>
      <c r="AA317" s="34">
        <f t="shared" ca="1" si="202"/>
        <v>1</v>
      </c>
      <c r="AB317" s="43" t="str">
        <f t="shared" ca="1" si="191"/>
        <v/>
      </c>
      <c r="AC317" s="43" t="str">
        <f t="shared" ca="1" si="192"/>
        <v/>
      </c>
      <c r="AD317" s="21">
        <f t="shared" ca="1" si="193"/>
        <v>0</v>
      </c>
      <c r="AE317" s="66">
        <f t="shared" ca="1" si="194"/>
        <v>0</v>
      </c>
      <c r="AF317" s="33" t="str">
        <f t="shared" ca="1" si="171"/>
        <v>L</v>
      </c>
      <c r="AG317" s="21">
        <f ca="1">COUNTIF($AF$5:$AF317,AG$4)</f>
        <v>149</v>
      </c>
      <c r="AH317" s="21">
        <f ca="1">COUNTIF($AF$5:$AF317,AH$4)</f>
        <v>164</v>
      </c>
      <c r="AI317" s="112">
        <f t="shared" ca="1" si="183"/>
        <v>6</v>
      </c>
      <c r="AJ317" s="112">
        <f t="shared" ca="1" si="184"/>
        <v>0</v>
      </c>
      <c r="AK317" s="114" t="str">
        <f ca="1">IF($A317&lt;&gt;"",IF(AND(AK316="PB",AI317&gt;=$W$2),"Bet",IF(AK316&lt;&gt;"",AK316,IF(AND(AI317=0,MAX($AI$5:AI316)&gt;=$W$1),"PB",""))),"")</f>
        <v/>
      </c>
      <c r="AL317" s="114" t="str">
        <f ca="1">IF($A317&lt;&gt;"",IF(AND(AL316="PB",AJ317&gt;=$W$2),"Bet",IF(AL316&lt;&gt;"",AL316,IF(AND(AJ317=0,MAX($AJ$5:AJ316)&gt;=$W$1),"PB",""))),"")</f>
        <v/>
      </c>
      <c r="AM317" s="41">
        <f t="shared" ca="1" si="195"/>
        <v>1</v>
      </c>
      <c r="AN317" s="34">
        <f t="shared" ca="1" si="203"/>
        <v>1</v>
      </c>
      <c r="AO317" s="43" t="str">
        <f t="shared" ca="1" si="196"/>
        <v/>
      </c>
      <c r="AP317" s="43" t="str">
        <f t="shared" ca="1" si="197"/>
        <v/>
      </c>
      <c r="AQ317" s="21">
        <f t="shared" ca="1" si="198"/>
        <v>0</v>
      </c>
      <c r="AR317" s="66">
        <f t="shared" ca="1" si="199"/>
        <v>0</v>
      </c>
      <c r="AS317" s="89">
        <f t="shared" ca="1" si="172"/>
        <v>0</v>
      </c>
      <c r="AT317" s="34">
        <f t="shared" ca="1" si="200"/>
        <v>1</v>
      </c>
      <c r="AU317" s="24">
        <f t="shared" ca="1" si="174"/>
        <v>0</v>
      </c>
      <c r="AV317" s="17">
        <f t="shared" ca="1" si="175"/>
        <v>0</v>
      </c>
      <c r="AW317" s="44">
        <f t="shared" ca="1" si="176"/>
        <v>0</v>
      </c>
      <c r="AX317" s="15">
        <f t="shared" ca="1" si="177"/>
        <v>0</v>
      </c>
      <c r="AY317" s="44">
        <f t="shared" ca="1" si="207"/>
        <v>0</v>
      </c>
      <c r="AZ317" s="40"/>
      <c r="BA317" s="40"/>
      <c r="BB317" s="40"/>
      <c r="BC317" s="40"/>
      <c r="BD317" s="40"/>
      <c r="BE317" s="40"/>
      <c r="BF317" s="40"/>
      <c r="BG317" s="40"/>
      <c r="BH317" s="40"/>
      <c r="BI317" s="40"/>
      <c r="BJ317" s="40"/>
      <c r="BK317" s="40"/>
      <c r="BL317" s="40"/>
      <c r="BM317" s="40"/>
      <c r="BN317" s="40"/>
      <c r="BO317" s="40"/>
      <c r="BP317" s="40"/>
      <c r="BQ317" s="40"/>
      <c r="BR317" s="40"/>
      <c r="BS317" s="40"/>
      <c r="BT317" s="40"/>
      <c r="BU317" s="40"/>
      <c r="BV317" s="40"/>
      <c r="BW317" s="40"/>
      <c r="BX317" s="40"/>
      <c r="BY317" s="40"/>
      <c r="BZ317" s="40"/>
      <c r="CA317" s="40"/>
      <c r="CB317" s="40"/>
      <c r="CC317" s="40"/>
      <c r="CD317" s="40"/>
      <c r="CE317" s="40"/>
      <c r="CF317" s="40"/>
      <c r="CG317" s="40"/>
      <c r="CH317" s="40"/>
      <c r="CI317" s="40"/>
      <c r="CJ317" s="40"/>
      <c r="CK317" s="40"/>
      <c r="CL317" s="40"/>
      <c r="CM317" s="40"/>
      <c r="CN317" s="40"/>
      <c r="CO317" s="40"/>
      <c r="CP317" s="40"/>
      <c r="CQ317" s="40"/>
      <c r="CR317" s="40"/>
      <c r="CS317" s="40"/>
      <c r="CT317" s="40"/>
      <c r="CU317" s="40"/>
      <c r="CV317" s="40"/>
      <c r="CW317" s="40"/>
      <c r="CX317" s="40"/>
      <c r="CY317" s="40"/>
      <c r="CZ317" s="40"/>
      <c r="DA317" s="40"/>
      <c r="DB317" s="40"/>
      <c r="DC317" s="40"/>
      <c r="DD317" s="40"/>
      <c r="DE317" s="40"/>
      <c r="DF317" s="40"/>
      <c r="DG317" s="40"/>
      <c r="DH317" s="40"/>
      <c r="DI317" s="40"/>
      <c r="DJ317" s="40"/>
      <c r="DK317" s="40"/>
      <c r="DL317" s="40"/>
      <c r="DM317" s="40"/>
      <c r="DN317" s="40"/>
      <c r="DO317" s="40"/>
      <c r="DP317" s="40"/>
      <c r="DQ317" s="40"/>
      <c r="DR317" s="40"/>
      <c r="DS317" s="40"/>
      <c r="DT317" s="40"/>
      <c r="DU317" s="40"/>
      <c r="DV317" s="50" t="e">
        <f>IF(#REF!&lt;&gt;"",#REF!&amp;",","")</f>
        <v>#REF!</v>
      </c>
      <c r="DW317" s="50" t="e">
        <f>IF(#REF!&lt;&gt;"",#REF!&amp;",","")</f>
        <v>#REF!</v>
      </c>
      <c r="DX317" s="50" t="e">
        <f>IF(#REF!&lt;&gt;"",#REF!&amp;",","")</f>
        <v>#REF!</v>
      </c>
      <c r="DY317" s="50" t="e">
        <f>IF(#REF!="","",CONCATENATE(#REF!,","))</f>
        <v>#REF!</v>
      </c>
      <c r="DZ317" s="50" t="e">
        <f>IF(#REF!="","",CONCATENATE(#REF!,","))</f>
        <v>#REF!</v>
      </c>
      <c r="EA317" s="50" t="e">
        <f>IF(#REF!="","",CONCATENATE(#REF!,","))</f>
        <v>#REF!</v>
      </c>
      <c r="EB317" s="52" t="e">
        <f>IF(#REF!&lt;&gt;"",#REF!&amp;",","")</f>
        <v>#REF!</v>
      </c>
      <c r="EC317" s="52" t="e">
        <f>IF(#REF!&lt;&gt;"",#REF!&amp;",","")</f>
        <v>#REF!</v>
      </c>
      <c r="ED317" s="52" t="e">
        <f>IF(#REF!&lt;&gt;"",#REF!&amp;",","")</f>
        <v>#REF!</v>
      </c>
      <c r="EE317" s="52" t="e">
        <f>IF(#REF!="","",CONCATENATE(#REF!,","))</f>
        <v>#REF!</v>
      </c>
      <c r="EF317" s="52" t="e">
        <f>IF(#REF!="","",CONCATENATE(#REF!,","))</f>
        <v>#REF!</v>
      </c>
      <c r="EG317" s="52" t="e">
        <f>IF(#REF!="","",CONCATENATE(#REF!,","))</f>
        <v>#REF!</v>
      </c>
      <c r="EK317" s="36"/>
      <c r="EW317" s="88">
        <f t="shared" ca="1" si="178"/>
        <v>10</v>
      </c>
    </row>
    <row r="318" spans="1:153" ht="15">
      <c r="A318" s="88">
        <f t="shared" ca="1" si="173"/>
        <v>5</v>
      </c>
      <c r="B318" s="21" t="str">
        <f t="shared" ca="1" si="168"/>
        <v>DB</v>
      </c>
      <c r="C318" s="7" t="str">
        <f t="shared" ca="1" si="204"/>
        <v/>
      </c>
      <c r="D318" s="34">
        <f t="shared" ca="1" si="205"/>
        <v>0</v>
      </c>
      <c r="E318" s="7" t="str">
        <f t="shared" si="206"/>
        <v/>
      </c>
      <c r="F318" s="33" t="str">
        <f t="shared" ca="1" si="169"/>
        <v>R</v>
      </c>
      <c r="G318" s="21">
        <f ca="1">COUNTIF($F$5:$F318,G$4)</f>
        <v>151</v>
      </c>
      <c r="H318" s="21">
        <f ca="1">COUNTIF($F$5:$F318,H$4)</f>
        <v>163</v>
      </c>
      <c r="I318" s="112">
        <f t="shared" ca="1" si="179"/>
        <v>0</v>
      </c>
      <c r="J318" s="112">
        <f t="shared" ca="1" si="180"/>
        <v>1</v>
      </c>
      <c r="K318" s="114" t="str">
        <f ca="1">IF($A318&lt;&gt;"",IF(AND(K317="PB",I318&gt;=$W$2),"Bet",IF(K317&lt;&gt;"",K317,IF(AND(I318=0,MAX(I$5:$I317)&gt;=$W$1),"PB",""))),"")</f>
        <v/>
      </c>
      <c r="L318" s="114" t="str">
        <f ca="1">IF($A318&lt;&gt;"",IF(AND(L317="PB",J318&gt;=$W$2),"Bet",IF(L317&lt;&gt;"",L317,IF(AND(J318=0,MAX(J$5:$J317)&gt;=$W$1),"PB",""))),"")</f>
        <v/>
      </c>
      <c r="M318" s="41">
        <f t="shared" ca="1" si="185"/>
        <v>1</v>
      </c>
      <c r="N318" s="34">
        <f t="shared" ca="1" si="201"/>
        <v>1</v>
      </c>
      <c r="O318" s="43" t="str">
        <f t="shared" ca="1" si="186"/>
        <v/>
      </c>
      <c r="P318" s="43" t="str">
        <f t="shared" ca="1" si="187"/>
        <v/>
      </c>
      <c r="Q318" s="21">
        <f t="shared" ca="1" si="188"/>
        <v>0</v>
      </c>
      <c r="R318" s="66">
        <f t="shared" ca="1" si="189"/>
        <v>0</v>
      </c>
      <c r="S318" s="33" t="str">
        <f t="shared" ca="1" si="170"/>
        <v>O</v>
      </c>
      <c r="T318" s="21">
        <f ca="1">COUNTIF($S$5:$S318,T$4)</f>
        <v>166</v>
      </c>
      <c r="U318" s="21">
        <f ca="1">COUNTIF($S$5:$S318,U$4)</f>
        <v>148</v>
      </c>
      <c r="V318" s="112">
        <f t="shared" ca="1" si="181"/>
        <v>4</v>
      </c>
      <c r="W318" s="112">
        <f t="shared" ca="1" si="182"/>
        <v>0</v>
      </c>
      <c r="X318" s="114" t="str">
        <f ca="1">IF($A318&lt;&gt;"",IF(AND(X317="PB",V318&gt;=$W$2),"Bet",IF(X317&lt;&gt;"",X317,IF(AND(V318=0,MAX($V$5:V317)&gt;=$W$1),"PB",""))),"")</f>
        <v/>
      </c>
      <c r="Y318" s="114" t="str">
        <f ca="1">IF($A318&lt;&gt;"",IF(AND(Y317="PB",W318&gt;=$W$2),"Bet",IF(Y317&lt;&gt;"",Y317,IF(AND(W318=0,MAX($W$5:W317)&gt;=$W$1),"PB",""))),"")</f>
        <v/>
      </c>
      <c r="Z318" s="41">
        <f t="shared" ca="1" si="190"/>
        <v>1</v>
      </c>
      <c r="AA318" s="34">
        <f t="shared" ca="1" si="202"/>
        <v>1</v>
      </c>
      <c r="AB318" s="43" t="str">
        <f t="shared" ca="1" si="191"/>
        <v/>
      </c>
      <c r="AC318" s="43" t="str">
        <f t="shared" ca="1" si="192"/>
        <v/>
      </c>
      <c r="AD318" s="21">
        <f t="shared" ca="1" si="193"/>
        <v>0</v>
      </c>
      <c r="AE318" s="66">
        <f t="shared" ca="1" si="194"/>
        <v>0</v>
      </c>
      <c r="AF318" s="33" t="str">
        <f t="shared" ca="1" si="171"/>
        <v>L</v>
      </c>
      <c r="AG318" s="21">
        <f ca="1">COUNTIF($AF$5:$AF318,AG$4)</f>
        <v>149</v>
      </c>
      <c r="AH318" s="21">
        <f ca="1">COUNTIF($AF$5:$AF318,AH$4)</f>
        <v>165</v>
      </c>
      <c r="AI318" s="112">
        <f t="shared" ca="1" si="183"/>
        <v>7</v>
      </c>
      <c r="AJ318" s="112">
        <f t="shared" ca="1" si="184"/>
        <v>0</v>
      </c>
      <c r="AK318" s="114" t="str">
        <f ca="1">IF($A318&lt;&gt;"",IF(AND(AK317="PB",AI318&gt;=$W$2),"Bet",IF(AK317&lt;&gt;"",AK317,IF(AND(AI318=0,MAX($AI$5:AI317)&gt;=$W$1),"PB",""))),"")</f>
        <v/>
      </c>
      <c r="AL318" s="114" t="str">
        <f ca="1">IF($A318&lt;&gt;"",IF(AND(AL317="PB",AJ318&gt;=$W$2),"Bet",IF(AL317&lt;&gt;"",AL317,IF(AND(AJ318=0,MAX($AJ$5:AJ317)&gt;=$W$1),"PB",""))),"")</f>
        <v/>
      </c>
      <c r="AM318" s="41">
        <f t="shared" ca="1" si="195"/>
        <v>1</v>
      </c>
      <c r="AN318" s="34">
        <f t="shared" ca="1" si="203"/>
        <v>1</v>
      </c>
      <c r="AO318" s="43" t="str">
        <f t="shared" ca="1" si="196"/>
        <v/>
      </c>
      <c r="AP318" s="43" t="str">
        <f t="shared" ca="1" si="197"/>
        <v/>
      </c>
      <c r="AQ318" s="21">
        <f t="shared" ca="1" si="198"/>
        <v>0</v>
      </c>
      <c r="AR318" s="66">
        <f t="shared" ca="1" si="199"/>
        <v>0</v>
      </c>
      <c r="AS318" s="89">
        <f t="shared" ca="1" si="172"/>
        <v>0</v>
      </c>
      <c r="AT318" s="34">
        <f t="shared" ca="1" si="200"/>
        <v>1</v>
      </c>
      <c r="AU318" s="24">
        <f t="shared" ca="1" si="174"/>
        <v>0</v>
      </c>
      <c r="AV318" s="17">
        <f t="shared" ca="1" si="175"/>
        <v>0</v>
      </c>
      <c r="AW318" s="44">
        <f t="shared" ca="1" si="176"/>
        <v>0</v>
      </c>
      <c r="AX318" s="15">
        <f t="shared" ca="1" si="177"/>
        <v>0</v>
      </c>
      <c r="AY318" s="44">
        <f t="shared" ca="1" si="207"/>
        <v>0</v>
      </c>
      <c r="AZ318" s="40"/>
      <c r="BA318" s="40"/>
      <c r="BB318" s="40"/>
      <c r="BC318" s="40"/>
      <c r="BD318" s="40"/>
      <c r="BE318" s="40"/>
      <c r="BF318" s="40"/>
      <c r="BG318" s="40"/>
      <c r="BH318" s="40"/>
      <c r="BI318" s="40"/>
      <c r="BJ318" s="40"/>
      <c r="BK318" s="40"/>
      <c r="BL318" s="40"/>
      <c r="BM318" s="40"/>
      <c r="BN318" s="40"/>
      <c r="BO318" s="40"/>
      <c r="BP318" s="40"/>
      <c r="BQ318" s="40"/>
      <c r="BR318" s="40"/>
      <c r="BS318" s="40"/>
      <c r="BT318" s="40"/>
      <c r="BU318" s="40"/>
      <c r="BV318" s="40"/>
      <c r="BW318" s="40"/>
      <c r="BX318" s="40"/>
      <c r="BY318" s="40"/>
      <c r="BZ318" s="40"/>
      <c r="CA318" s="40"/>
      <c r="CB318" s="40"/>
      <c r="CC318" s="40"/>
      <c r="CD318" s="40"/>
      <c r="CE318" s="40"/>
      <c r="CF318" s="40"/>
      <c r="CG318" s="40"/>
      <c r="CH318" s="40"/>
      <c r="CI318" s="40"/>
      <c r="CJ318" s="40"/>
      <c r="CK318" s="40"/>
      <c r="CL318" s="40"/>
      <c r="CM318" s="40"/>
      <c r="CN318" s="40"/>
      <c r="CO318" s="40"/>
      <c r="CP318" s="40"/>
      <c r="CQ318" s="40"/>
      <c r="CR318" s="40"/>
      <c r="CS318" s="40"/>
      <c r="CT318" s="40"/>
      <c r="CU318" s="40"/>
      <c r="CV318" s="40"/>
      <c r="CW318" s="40"/>
      <c r="CX318" s="40"/>
      <c r="CY318" s="40"/>
      <c r="CZ318" s="40"/>
      <c r="DA318" s="40"/>
      <c r="DB318" s="40"/>
      <c r="DC318" s="40"/>
      <c r="DD318" s="40"/>
      <c r="DE318" s="40"/>
      <c r="DF318" s="40"/>
      <c r="DG318" s="40"/>
      <c r="DH318" s="40"/>
      <c r="DI318" s="40"/>
      <c r="DJ318" s="40"/>
      <c r="DK318" s="40"/>
      <c r="DL318" s="40"/>
      <c r="DM318" s="40"/>
      <c r="DN318" s="40"/>
      <c r="DO318" s="40"/>
      <c r="DP318" s="40"/>
      <c r="DQ318" s="40"/>
      <c r="DR318" s="40"/>
      <c r="DS318" s="40"/>
      <c r="DT318" s="40"/>
      <c r="DU318" s="40"/>
      <c r="DV318" s="50" t="e">
        <f>IF(#REF!&lt;&gt;"",#REF!&amp;",","")</f>
        <v>#REF!</v>
      </c>
      <c r="DW318" s="50" t="e">
        <f>IF(#REF!&lt;&gt;"",#REF!&amp;",","")</f>
        <v>#REF!</v>
      </c>
      <c r="DX318" s="50" t="e">
        <f>IF(#REF!&lt;&gt;"",#REF!&amp;",","")</f>
        <v>#REF!</v>
      </c>
      <c r="DY318" s="50" t="e">
        <f>IF(#REF!="","",CONCATENATE(#REF!,","))</f>
        <v>#REF!</v>
      </c>
      <c r="DZ318" s="50" t="e">
        <f>IF(#REF!="","",CONCATENATE(#REF!,","))</f>
        <v>#REF!</v>
      </c>
      <c r="EA318" s="50" t="e">
        <f>IF(#REF!="","",CONCATENATE(#REF!,","))</f>
        <v>#REF!</v>
      </c>
      <c r="EB318" s="52" t="e">
        <f>IF(#REF!&lt;&gt;"",#REF!&amp;",","")</f>
        <v>#REF!</v>
      </c>
      <c r="EC318" s="52" t="e">
        <f>IF(#REF!&lt;&gt;"",#REF!&amp;",","")</f>
        <v>#REF!</v>
      </c>
      <c r="ED318" s="52" t="e">
        <f>IF(#REF!&lt;&gt;"",#REF!&amp;",","")</f>
        <v>#REF!</v>
      </c>
      <c r="EE318" s="52" t="e">
        <f>IF(#REF!="","",CONCATENATE(#REF!,","))</f>
        <v>#REF!</v>
      </c>
      <c r="EF318" s="52" t="e">
        <f>IF(#REF!="","",CONCATENATE(#REF!,","))</f>
        <v>#REF!</v>
      </c>
      <c r="EG318" s="52" t="e">
        <f>IF(#REF!="","",CONCATENATE(#REF!,","))</f>
        <v>#REF!</v>
      </c>
      <c r="EK318" s="36"/>
      <c r="EW318" s="88">
        <f t="shared" ca="1" si="178"/>
        <v>21</v>
      </c>
    </row>
    <row r="319" spans="1:153" ht="15">
      <c r="A319" s="88">
        <f t="shared" ca="1" si="173"/>
        <v>25</v>
      </c>
      <c r="B319" s="21" t="str">
        <f t="shared" ca="1" si="168"/>
        <v>DB</v>
      </c>
      <c r="C319" s="7" t="str">
        <f t="shared" ca="1" si="204"/>
        <v/>
      </c>
      <c r="D319" s="34">
        <f t="shared" ca="1" si="205"/>
        <v>0</v>
      </c>
      <c r="E319" s="7" t="str">
        <f t="shared" si="206"/>
        <v/>
      </c>
      <c r="F319" s="33" t="str">
        <f t="shared" ca="1" si="169"/>
        <v>R</v>
      </c>
      <c r="G319" s="21">
        <f ca="1">COUNTIF($F$5:$F319,G$4)</f>
        <v>152</v>
      </c>
      <c r="H319" s="21">
        <f ca="1">COUNTIF($F$5:$F319,H$4)</f>
        <v>163</v>
      </c>
      <c r="I319" s="112">
        <f t="shared" ca="1" si="179"/>
        <v>0</v>
      </c>
      <c r="J319" s="112">
        <f t="shared" ca="1" si="180"/>
        <v>2</v>
      </c>
      <c r="K319" s="114" t="str">
        <f ca="1">IF($A319&lt;&gt;"",IF(AND(K318="PB",I319&gt;=$W$2),"Bet",IF(K318&lt;&gt;"",K318,IF(AND(I319=0,MAX(I$5:$I318)&gt;=$W$1),"PB",""))),"")</f>
        <v/>
      </c>
      <c r="L319" s="114" t="str">
        <f ca="1">IF($A319&lt;&gt;"",IF(AND(L318="PB",J319&gt;=$W$2),"Bet",IF(L318&lt;&gt;"",L318,IF(AND(J319=0,MAX(J$5:$J318)&gt;=$W$1),"PB",""))),"")</f>
        <v/>
      </c>
      <c r="M319" s="41">
        <f t="shared" ca="1" si="185"/>
        <v>1</v>
      </c>
      <c r="N319" s="34">
        <f t="shared" ca="1" si="201"/>
        <v>1</v>
      </c>
      <c r="O319" s="43" t="str">
        <f t="shared" ca="1" si="186"/>
        <v/>
      </c>
      <c r="P319" s="43" t="str">
        <f t="shared" ca="1" si="187"/>
        <v/>
      </c>
      <c r="Q319" s="21">
        <f t="shared" ca="1" si="188"/>
        <v>0</v>
      </c>
      <c r="R319" s="66">
        <f t="shared" ca="1" si="189"/>
        <v>0</v>
      </c>
      <c r="S319" s="33" t="str">
        <f t="shared" ca="1" si="170"/>
        <v>O</v>
      </c>
      <c r="T319" s="21">
        <f ca="1">COUNTIF($S$5:$S319,T$4)</f>
        <v>166</v>
      </c>
      <c r="U319" s="21">
        <f ca="1">COUNTIF($S$5:$S319,U$4)</f>
        <v>149</v>
      </c>
      <c r="V319" s="112">
        <f t="shared" ca="1" si="181"/>
        <v>5</v>
      </c>
      <c r="W319" s="112">
        <f t="shared" ca="1" si="182"/>
        <v>0</v>
      </c>
      <c r="X319" s="114" t="str">
        <f ca="1">IF($A319&lt;&gt;"",IF(AND(X318="PB",V319&gt;=$W$2),"Bet",IF(X318&lt;&gt;"",X318,IF(AND(V319=0,MAX($V$5:V318)&gt;=$W$1),"PB",""))),"")</f>
        <v/>
      </c>
      <c r="Y319" s="114" t="str">
        <f ca="1">IF($A319&lt;&gt;"",IF(AND(Y318="PB",W319&gt;=$W$2),"Bet",IF(Y318&lt;&gt;"",Y318,IF(AND(W319=0,MAX($W$5:W318)&gt;=$W$1),"PB",""))),"")</f>
        <v/>
      </c>
      <c r="Z319" s="41">
        <f t="shared" ca="1" si="190"/>
        <v>1</v>
      </c>
      <c r="AA319" s="34">
        <f t="shared" ca="1" si="202"/>
        <v>1</v>
      </c>
      <c r="AB319" s="43" t="str">
        <f t="shared" ca="1" si="191"/>
        <v/>
      </c>
      <c r="AC319" s="43" t="str">
        <f t="shared" ca="1" si="192"/>
        <v/>
      </c>
      <c r="AD319" s="21">
        <f t="shared" ca="1" si="193"/>
        <v>0</v>
      </c>
      <c r="AE319" s="66">
        <f t="shared" ca="1" si="194"/>
        <v>0</v>
      </c>
      <c r="AF319" s="33" t="str">
        <f t="shared" ca="1" si="171"/>
        <v>H</v>
      </c>
      <c r="AG319" s="21">
        <f ca="1">COUNTIF($AF$5:$AF319,AG$4)</f>
        <v>150</v>
      </c>
      <c r="AH319" s="21">
        <f ca="1">COUNTIF($AF$5:$AF319,AH$4)</f>
        <v>165</v>
      </c>
      <c r="AI319" s="112">
        <f t="shared" ca="1" si="183"/>
        <v>0</v>
      </c>
      <c r="AJ319" s="112">
        <f t="shared" ca="1" si="184"/>
        <v>1</v>
      </c>
      <c r="AK319" s="114" t="str">
        <f ca="1">IF($A319&lt;&gt;"",IF(AND(AK318="PB",AI319&gt;=$W$2),"Bet",IF(AK318&lt;&gt;"",AK318,IF(AND(AI319=0,MAX($AI$5:AI318)&gt;=$W$1),"PB",""))),"")</f>
        <v/>
      </c>
      <c r="AL319" s="114" t="str">
        <f ca="1">IF($A319&lt;&gt;"",IF(AND(AL318="PB",AJ319&gt;=$W$2),"Bet",IF(AL318&lt;&gt;"",AL318,IF(AND(AJ319=0,MAX($AJ$5:AJ318)&gt;=$W$1),"PB",""))),"")</f>
        <v/>
      </c>
      <c r="AM319" s="41">
        <f t="shared" ca="1" si="195"/>
        <v>1</v>
      </c>
      <c r="AN319" s="34">
        <f t="shared" ca="1" si="203"/>
        <v>1</v>
      </c>
      <c r="AO319" s="43" t="str">
        <f t="shared" ca="1" si="196"/>
        <v/>
      </c>
      <c r="AP319" s="43" t="str">
        <f t="shared" ca="1" si="197"/>
        <v/>
      </c>
      <c r="AQ319" s="21">
        <f t="shared" ca="1" si="198"/>
        <v>0</v>
      </c>
      <c r="AR319" s="66">
        <f t="shared" ca="1" si="199"/>
        <v>0</v>
      </c>
      <c r="AS319" s="89">
        <f t="shared" ca="1" si="172"/>
        <v>0</v>
      </c>
      <c r="AT319" s="34">
        <f t="shared" ca="1" si="200"/>
        <v>1</v>
      </c>
      <c r="AU319" s="24">
        <f t="shared" ca="1" si="174"/>
        <v>0</v>
      </c>
      <c r="AV319" s="17">
        <f t="shared" ca="1" si="175"/>
        <v>0</v>
      </c>
      <c r="AW319" s="44">
        <f t="shared" ca="1" si="176"/>
        <v>0</v>
      </c>
      <c r="AX319" s="15">
        <f t="shared" ca="1" si="177"/>
        <v>0</v>
      </c>
      <c r="AY319" s="44">
        <f t="shared" ca="1" si="207"/>
        <v>0</v>
      </c>
      <c r="AZ319" s="40"/>
      <c r="BA319" s="40"/>
      <c r="BB319" s="40"/>
      <c r="BC319" s="40"/>
      <c r="BD319" s="40"/>
      <c r="BE319" s="40"/>
      <c r="BF319" s="40"/>
      <c r="BG319" s="40"/>
      <c r="BH319" s="40"/>
      <c r="BI319" s="40"/>
      <c r="BJ319" s="40"/>
      <c r="BK319" s="40"/>
      <c r="BL319" s="40"/>
      <c r="BM319" s="40"/>
      <c r="BN319" s="40"/>
      <c r="BO319" s="40"/>
      <c r="BP319" s="40"/>
      <c r="BQ319" s="40"/>
      <c r="BR319" s="40"/>
      <c r="BS319" s="40"/>
      <c r="BT319" s="40"/>
      <c r="BU319" s="40"/>
      <c r="BV319" s="40"/>
      <c r="BW319" s="40"/>
      <c r="BX319" s="40"/>
      <c r="BY319" s="40"/>
      <c r="BZ319" s="40"/>
      <c r="CA319" s="40"/>
      <c r="CB319" s="40"/>
      <c r="CC319" s="40"/>
      <c r="CD319" s="40"/>
      <c r="CE319" s="40"/>
      <c r="CF319" s="40"/>
      <c r="CG319" s="40"/>
      <c r="CH319" s="40"/>
      <c r="CI319" s="40"/>
      <c r="CJ319" s="40"/>
      <c r="CK319" s="40"/>
      <c r="CL319" s="40"/>
      <c r="CM319" s="40"/>
      <c r="CN319" s="40"/>
      <c r="CO319" s="40"/>
      <c r="CP319" s="40"/>
      <c r="CQ319" s="40"/>
      <c r="CR319" s="40"/>
      <c r="CS319" s="40"/>
      <c r="CT319" s="40"/>
      <c r="CU319" s="40"/>
      <c r="CV319" s="40"/>
      <c r="CW319" s="40"/>
      <c r="CX319" s="40"/>
      <c r="CY319" s="40"/>
      <c r="CZ319" s="40"/>
      <c r="DA319" s="40"/>
      <c r="DB319" s="40"/>
      <c r="DC319" s="40"/>
      <c r="DD319" s="40"/>
      <c r="DE319" s="40"/>
      <c r="DF319" s="40"/>
      <c r="DG319" s="40"/>
      <c r="DH319" s="40"/>
      <c r="DI319" s="40"/>
      <c r="DJ319" s="40"/>
      <c r="DK319" s="40"/>
      <c r="DL319" s="40"/>
      <c r="DM319" s="40"/>
      <c r="DN319" s="40"/>
      <c r="DO319" s="40"/>
      <c r="DP319" s="40"/>
      <c r="DQ319" s="40"/>
      <c r="DR319" s="40"/>
      <c r="DS319" s="40"/>
      <c r="DT319" s="40"/>
      <c r="DU319" s="40"/>
      <c r="DV319" s="50" t="e">
        <f>IF(#REF!&lt;&gt;"",#REF!&amp;",","")</f>
        <v>#REF!</v>
      </c>
      <c r="DW319" s="50" t="e">
        <f>IF(#REF!&lt;&gt;"",#REF!&amp;",","")</f>
        <v>#REF!</v>
      </c>
      <c r="DX319" s="50" t="e">
        <f>IF(#REF!&lt;&gt;"",#REF!&amp;",","")</f>
        <v>#REF!</v>
      </c>
      <c r="DY319" s="50" t="e">
        <f>IF(#REF!="","",CONCATENATE(#REF!,","))</f>
        <v>#REF!</v>
      </c>
      <c r="DZ319" s="50" t="e">
        <f>IF(#REF!="","",CONCATENATE(#REF!,","))</f>
        <v>#REF!</v>
      </c>
      <c r="EA319" s="50" t="e">
        <f>IF(#REF!="","",CONCATENATE(#REF!,","))</f>
        <v>#REF!</v>
      </c>
      <c r="EB319" s="52" t="e">
        <f>IF(#REF!&lt;&gt;"",#REF!&amp;",","")</f>
        <v>#REF!</v>
      </c>
      <c r="EC319" s="52" t="e">
        <f>IF(#REF!&lt;&gt;"",#REF!&amp;",","")</f>
        <v>#REF!</v>
      </c>
      <c r="ED319" s="52" t="e">
        <f>IF(#REF!&lt;&gt;"",#REF!&amp;",","")</f>
        <v>#REF!</v>
      </c>
      <c r="EE319" s="52" t="e">
        <f>IF(#REF!="","",CONCATENATE(#REF!,","))</f>
        <v>#REF!</v>
      </c>
      <c r="EF319" s="52" t="e">
        <f>IF(#REF!="","",CONCATENATE(#REF!,","))</f>
        <v>#REF!</v>
      </c>
      <c r="EG319" s="52" t="e">
        <f>IF(#REF!="","",CONCATENATE(#REF!,","))</f>
        <v>#REF!</v>
      </c>
      <c r="EK319" s="36"/>
      <c r="EW319" s="88">
        <f t="shared" ca="1" si="178"/>
        <v>9</v>
      </c>
    </row>
    <row r="320" spans="1:153" ht="15">
      <c r="A320" s="88">
        <f t="shared" ca="1" si="173"/>
        <v>25</v>
      </c>
      <c r="B320" s="21" t="str">
        <f t="shared" ca="1" si="168"/>
        <v>DB</v>
      </c>
      <c r="C320" s="7" t="str">
        <f t="shared" ca="1" si="204"/>
        <v/>
      </c>
      <c r="D320" s="34">
        <f t="shared" ca="1" si="205"/>
        <v>0</v>
      </c>
      <c r="E320" s="7" t="str">
        <f t="shared" si="206"/>
        <v/>
      </c>
      <c r="F320" s="33" t="str">
        <f t="shared" ca="1" si="169"/>
        <v>R</v>
      </c>
      <c r="G320" s="21">
        <f ca="1">COUNTIF($F$5:$F320,G$4)</f>
        <v>153</v>
      </c>
      <c r="H320" s="21">
        <f ca="1">COUNTIF($F$5:$F320,H$4)</f>
        <v>163</v>
      </c>
      <c r="I320" s="112">
        <f t="shared" ca="1" si="179"/>
        <v>0</v>
      </c>
      <c r="J320" s="112">
        <f t="shared" ca="1" si="180"/>
        <v>3</v>
      </c>
      <c r="K320" s="114" t="str">
        <f ca="1">IF($A320&lt;&gt;"",IF(AND(K319="PB",I320&gt;=$W$2),"Bet",IF(K319&lt;&gt;"",K319,IF(AND(I320=0,MAX(I$5:$I319)&gt;=$W$1),"PB",""))),"")</f>
        <v/>
      </c>
      <c r="L320" s="114" t="str">
        <f ca="1">IF($A320&lt;&gt;"",IF(AND(L319="PB",J320&gt;=$W$2),"Bet",IF(L319&lt;&gt;"",L319,IF(AND(J320=0,MAX(J$5:$J319)&gt;=$W$1),"PB",""))),"")</f>
        <v/>
      </c>
      <c r="M320" s="41">
        <f t="shared" ca="1" si="185"/>
        <v>1</v>
      </c>
      <c r="N320" s="34">
        <f t="shared" ca="1" si="201"/>
        <v>1</v>
      </c>
      <c r="O320" s="43" t="str">
        <f t="shared" ca="1" si="186"/>
        <v/>
      </c>
      <c r="P320" s="43" t="str">
        <f t="shared" ca="1" si="187"/>
        <v/>
      </c>
      <c r="Q320" s="21">
        <f t="shared" ca="1" si="188"/>
        <v>0</v>
      </c>
      <c r="R320" s="66">
        <f t="shared" ca="1" si="189"/>
        <v>0</v>
      </c>
      <c r="S320" s="33" t="str">
        <f t="shared" ca="1" si="170"/>
        <v>O</v>
      </c>
      <c r="T320" s="21">
        <f ca="1">COUNTIF($S$5:$S320,T$4)</f>
        <v>166</v>
      </c>
      <c r="U320" s="21">
        <f ca="1">COUNTIF($S$5:$S320,U$4)</f>
        <v>150</v>
      </c>
      <c r="V320" s="112">
        <f t="shared" ca="1" si="181"/>
        <v>6</v>
      </c>
      <c r="W320" s="112">
        <f t="shared" ca="1" si="182"/>
        <v>0</v>
      </c>
      <c r="X320" s="114" t="str">
        <f ca="1">IF($A320&lt;&gt;"",IF(AND(X319="PB",V320&gt;=$W$2),"Bet",IF(X319&lt;&gt;"",X319,IF(AND(V320=0,MAX($V$5:V319)&gt;=$W$1),"PB",""))),"")</f>
        <v/>
      </c>
      <c r="Y320" s="114" t="str">
        <f ca="1">IF($A320&lt;&gt;"",IF(AND(Y319="PB",W320&gt;=$W$2),"Bet",IF(Y319&lt;&gt;"",Y319,IF(AND(W320=0,MAX($W$5:W319)&gt;=$W$1),"PB",""))),"")</f>
        <v/>
      </c>
      <c r="Z320" s="41">
        <f t="shared" ca="1" si="190"/>
        <v>1</v>
      </c>
      <c r="AA320" s="34">
        <f t="shared" ca="1" si="202"/>
        <v>1</v>
      </c>
      <c r="AB320" s="43" t="str">
        <f t="shared" ca="1" si="191"/>
        <v/>
      </c>
      <c r="AC320" s="43" t="str">
        <f t="shared" ca="1" si="192"/>
        <v/>
      </c>
      <c r="AD320" s="21">
        <f t="shared" ca="1" si="193"/>
        <v>0</v>
      </c>
      <c r="AE320" s="66">
        <f t="shared" ca="1" si="194"/>
        <v>0</v>
      </c>
      <c r="AF320" s="33" t="str">
        <f t="shared" ca="1" si="171"/>
        <v>H</v>
      </c>
      <c r="AG320" s="21">
        <f ca="1">COUNTIF($AF$5:$AF320,AG$4)</f>
        <v>151</v>
      </c>
      <c r="AH320" s="21">
        <f ca="1">COUNTIF($AF$5:$AF320,AH$4)</f>
        <v>165</v>
      </c>
      <c r="AI320" s="112">
        <f t="shared" ca="1" si="183"/>
        <v>0</v>
      </c>
      <c r="AJ320" s="112">
        <f t="shared" ca="1" si="184"/>
        <v>2</v>
      </c>
      <c r="AK320" s="114" t="str">
        <f ca="1">IF($A320&lt;&gt;"",IF(AND(AK319="PB",AI320&gt;=$W$2),"Bet",IF(AK319&lt;&gt;"",AK319,IF(AND(AI320=0,MAX($AI$5:AI319)&gt;=$W$1),"PB",""))),"")</f>
        <v/>
      </c>
      <c r="AL320" s="114" t="str">
        <f ca="1">IF($A320&lt;&gt;"",IF(AND(AL319="PB",AJ320&gt;=$W$2),"Bet",IF(AL319&lt;&gt;"",AL319,IF(AND(AJ320=0,MAX($AJ$5:AJ319)&gt;=$W$1),"PB",""))),"")</f>
        <v/>
      </c>
      <c r="AM320" s="41">
        <f t="shared" ca="1" si="195"/>
        <v>1</v>
      </c>
      <c r="AN320" s="34">
        <f t="shared" ca="1" si="203"/>
        <v>1</v>
      </c>
      <c r="AO320" s="43" t="str">
        <f t="shared" ca="1" si="196"/>
        <v/>
      </c>
      <c r="AP320" s="43" t="str">
        <f t="shared" ca="1" si="197"/>
        <v/>
      </c>
      <c r="AQ320" s="21">
        <f t="shared" ca="1" si="198"/>
        <v>0</v>
      </c>
      <c r="AR320" s="66">
        <f t="shared" ca="1" si="199"/>
        <v>0</v>
      </c>
      <c r="AS320" s="89">
        <f t="shared" ca="1" si="172"/>
        <v>0</v>
      </c>
      <c r="AT320" s="34">
        <f t="shared" ca="1" si="200"/>
        <v>1</v>
      </c>
      <c r="AU320" s="24">
        <f t="shared" ca="1" si="174"/>
        <v>0</v>
      </c>
      <c r="AV320" s="17">
        <f t="shared" ca="1" si="175"/>
        <v>0</v>
      </c>
      <c r="AW320" s="44">
        <f t="shared" ca="1" si="176"/>
        <v>0</v>
      </c>
      <c r="AX320" s="15">
        <f t="shared" ca="1" si="177"/>
        <v>0</v>
      </c>
      <c r="AY320" s="44">
        <f t="shared" ca="1" si="207"/>
        <v>0</v>
      </c>
      <c r="AZ320" s="40"/>
      <c r="BA320" s="40"/>
      <c r="BB320" s="40"/>
      <c r="BC320" s="40"/>
      <c r="BD320" s="40"/>
      <c r="BE320" s="40"/>
      <c r="BF320" s="40"/>
      <c r="BG320" s="40"/>
      <c r="BH320" s="40"/>
      <c r="BI320" s="40"/>
      <c r="BJ320" s="40"/>
      <c r="BK320" s="40"/>
      <c r="BL320" s="40"/>
      <c r="BM320" s="40"/>
      <c r="BN320" s="40"/>
      <c r="BO320" s="40"/>
      <c r="BP320" s="40"/>
      <c r="BQ320" s="40"/>
      <c r="BR320" s="40"/>
      <c r="BS320" s="40"/>
      <c r="BT320" s="40"/>
      <c r="BU320" s="40"/>
      <c r="BV320" s="40"/>
      <c r="BW320" s="40"/>
      <c r="BX320" s="40"/>
      <c r="BY320" s="40"/>
      <c r="BZ320" s="40"/>
      <c r="CA320" s="40"/>
      <c r="CB320" s="40"/>
      <c r="CC320" s="40"/>
      <c r="CD320" s="40"/>
      <c r="CE320" s="40"/>
      <c r="CF320" s="40"/>
      <c r="CG320" s="40"/>
      <c r="CH320" s="40"/>
      <c r="CI320" s="40"/>
      <c r="CJ320" s="40"/>
      <c r="CK320" s="40"/>
      <c r="CL320" s="40"/>
      <c r="CM320" s="40"/>
      <c r="CN320" s="40"/>
      <c r="CO320" s="40"/>
      <c r="CP320" s="40"/>
      <c r="CQ320" s="40"/>
      <c r="CR320" s="40"/>
      <c r="CS320" s="40"/>
      <c r="CT320" s="40"/>
      <c r="CU320" s="40"/>
      <c r="CV320" s="40"/>
      <c r="CW320" s="40"/>
      <c r="CX320" s="40"/>
      <c r="CY320" s="40"/>
      <c r="CZ320" s="40"/>
      <c r="DA320" s="40"/>
      <c r="DB320" s="40"/>
      <c r="DC320" s="40"/>
      <c r="DD320" s="40"/>
      <c r="DE320" s="40"/>
      <c r="DF320" s="40"/>
      <c r="DG320" s="40"/>
      <c r="DH320" s="40"/>
      <c r="DI320" s="40"/>
      <c r="DJ320" s="40"/>
      <c r="DK320" s="40"/>
      <c r="DL320" s="40"/>
      <c r="DM320" s="40"/>
      <c r="DN320" s="40"/>
      <c r="DO320" s="40"/>
      <c r="DP320" s="40"/>
      <c r="DQ320" s="40"/>
      <c r="DR320" s="40"/>
      <c r="DS320" s="40"/>
      <c r="DT320" s="40"/>
      <c r="DU320" s="40"/>
      <c r="DV320" s="50" t="e">
        <f>IF(#REF!&lt;&gt;"",#REF!&amp;",","")</f>
        <v>#REF!</v>
      </c>
      <c r="DW320" s="50" t="e">
        <f>IF(#REF!&lt;&gt;"",#REF!&amp;",","")</f>
        <v>#REF!</v>
      </c>
      <c r="DX320" s="50" t="e">
        <f>IF(#REF!&lt;&gt;"",#REF!&amp;",","")</f>
        <v>#REF!</v>
      </c>
      <c r="DY320" s="50" t="e">
        <f>IF(#REF!="","",CONCATENATE(#REF!,","))</f>
        <v>#REF!</v>
      </c>
      <c r="DZ320" s="50" t="e">
        <f>IF(#REF!="","",CONCATENATE(#REF!,","))</f>
        <v>#REF!</v>
      </c>
      <c r="EA320" s="50" t="e">
        <f>IF(#REF!="","",CONCATENATE(#REF!,","))</f>
        <v>#REF!</v>
      </c>
      <c r="EB320" s="52" t="e">
        <f>IF(#REF!&lt;&gt;"",#REF!&amp;",","")</f>
        <v>#REF!</v>
      </c>
      <c r="EC320" s="52" t="e">
        <f>IF(#REF!&lt;&gt;"",#REF!&amp;",","")</f>
        <v>#REF!</v>
      </c>
      <c r="ED320" s="52" t="e">
        <f>IF(#REF!&lt;&gt;"",#REF!&amp;",","")</f>
        <v>#REF!</v>
      </c>
      <c r="EE320" s="52" t="e">
        <f>IF(#REF!="","",CONCATENATE(#REF!,","))</f>
        <v>#REF!</v>
      </c>
      <c r="EF320" s="52" t="e">
        <f>IF(#REF!="","",CONCATENATE(#REF!,","))</f>
        <v>#REF!</v>
      </c>
      <c r="EG320" s="52" t="e">
        <f>IF(#REF!="","",CONCATENATE(#REF!,","))</f>
        <v>#REF!</v>
      </c>
      <c r="EK320" s="36"/>
      <c r="EW320" s="88">
        <f t="shared" ca="1" si="178"/>
        <v>27</v>
      </c>
    </row>
    <row r="321" spans="1:153" ht="15">
      <c r="A321" s="88">
        <f t="shared" ca="1" si="173"/>
        <v>25</v>
      </c>
      <c r="B321" s="21" t="str">
        <f t="shared" ca="1" si="168"/>
        <v>DB</v>
      </c>
      <c r="C321" s="7" t="str">
        <f t="shared" ca="1" si="204"/>
        <v/>
      </c>
      <c r="D321" s="34">
        <f t="shared" ca="1" si="205"/>
        <v>0</v>
      </c>
      <c r="E321" s="7" t="str">
        <f t="shared" si="206"/>
        <v/>
      </c>
      <c r="F321" s="33" t="str">
        <f t="shared" ca="1" si="169"/>
        <v>R</v>
      </c>
      <c r="G321" s="21">
        <f ca="1">COUNTIF($F$5:$F321,G$4)</f>
        <v>154</v>
      </c>
      <c r="H321" s="21">
        <f ca="1">COUNTIF($F$5:$F321,H$4)</f>
        <v>163</v>
      </c>
      <c r="I321" s="112">
        <f t="shared" ca="1" si="179"/>
        <v>0</v>
      </c>
      <c r="J321" s="112">
        <f t="shared" ca="1" si="180"/>
        <v>4</v>
      </c>
      <c r="K321" s="114" t="str">
        <f ca="1">IF($A321&lt;&gt;"",IF(AND(K320="PB",I321&gt;=$W$2),"Bet",IF(K320&lt;&gt;"",K320,IF(AND(I321=0,MAX(I$5:$I320)&gt;=$W$1),"PB",""))),"")</f>
        <v/>
      </c>
      <c r="L321" s="114" t="str">
        <f ca="1">IF($A321&lt;&gt;"",IF(AND(L320="PB",J321&gt;=$W$2),"Bet",IF(L320&lt;&gt;"",L320,IF(AND(J321=0,MAX(J$5:$J320)&gt;=$W$1),"PB",""))),"")</f>
        <v/>
      </c>
      <c r="M321" s="41">
        <f t="shared" ca="1" si="185"/>
        <v>1</v>
      </c>
      <c r="N321" s="34">
        <f t="shared" ca="1" si="201"/>
        <v>1</v>
      </c>
      <c r="O321" s="43" t="str">
        <f t="shared" ca="1" si="186"/>
        <v/>
      </c>
      <c r="P321" s="43" t="str">
        <f t="shared" ca="1" si="187"/>
        <v/>
      </c>
      <c r="Q321" s="21">
        <f t="shared" ca="1" si="188"/>
        <v>0</v>
      </c>
      <c r="R321" s="66">
        <f t="shared" ca="1" si="189"/>
        <v>0</v>
      </c>
      <c r="S321" s="33" t="str">
        <f t="shared" ca="1" si="170"/>
        <v>O</v>
      </c>
      <c r="T321" s="21">
        <f ca="1">COUNTIF($S$5:$S321,T$4)</f>
        <v>166</v>
      </c>
      <c r="U321" s="21">
        <f ca="1">COUNTIF($S$5:$S321,U$4)</f>
        <v>151</v>
      </c>
      <c r="V321" s="112">
        <f t="shared" ca="1" si="181"/>
        <v>7</v>
      </c>
      <c r="W321" s="112">
        <f t="shared" ca="1" si="182"/>
        <v>0</v>
      </c>
      <c r="X321" s="114" t="str">
        <f ca="1">IF($A321&lt;&gt;"",IF(AND(X320="PB",V321&gt;=$W$2),"Bet",IF(X320&lt;&gt;"",X320,IF(AND(V321=0,MAX($V$5:V320)&gt;=$W$1),"PB",""))),"")</f>
        <v/>
      </c>
      <c r="Y321" s="114" t="str">
        <f ca="1">IF($A321&lt;&gt;"",IF(AND(Y320="PB",W321&gt;=$W$2),"Bet",IF(Y320&lt;&gt;"",Y320,IF(AND(W321=0,MAX($W$5:W320)&gt;=$W$1),"PB",""))),"")</f>
        <v/>
      </c>
      <c r="Z321" s="41">
        <f t="shared" ca="1" si="190"/>
        <v>1</v>
      </c>
      <c r="AA321" s="34">
        <f t="shared" ca="1" si="202"/>
        <v>1</v>
      </c>
      <c r="AB321" s="43" t="str">
        <f t="shared" ca="1" si="191"/>
        <v/>
      </c>
      <c r="AC321" s="43" t="str">
        <f t="shared" ca="1" si="192"/>
        <v/>
      </c>
      <c r="AD321" s="21">
        <f t="shared" ca="1" si="193"/>
        <v>0</v>
      </c>
      <c r="AE321" s="66">
        <f t="shared" ca="1" si="194"/>
        <v>0</v>
      </c>
      <c r="AF321" s="33" t="str">
        <f t="shared" ca="1" si="171"/>
        <v>H</v>
      </c>
      <c r="AG321" s="21">
        <f ca="1">COUNTIF($AF$5:$AF321,AG$4)</f>
        <v>152</v>
      </c>
      <c r="AH321" s="21">
        <f ca="1">COUNTIF($AF$5:$AF321,AH$4)</f>
        <v>165</v>
      </c>
      <c r="AI321" s="112">
        <f t="shared" ca="1" si="183"/>
        <v>0</v>
      </c>
      <c r="AJ321" s="112">
        <f t="shared" ca="1" si="184"/>
        <v>3</v>
      </c>
      <c r="AK321" s="114" t="str">
        <f ca="1">IF($A321&lt;&gt;"",IF(AND(AK320="PB",AI321&gt;=$W$2),"Bet",IF(AK320&lt;&gt;"",AK320,IF(AND(AI321=0,MAX($AI$5:AI320)&gt;=$W$1),"PB",""))),"")</f>
        <v/>
      </c>
      <c r="AL321" s="114" t="str">
        <f ca="1">IF($A321&lt;&gt;"",IF(AND(AL320="PB",AJ321&gt;=$W$2),"Bet",IF(AL320&lt;&gt;"",AL320,IF(AND(AJ321=0,MAX($AJ$5:AJ320)&gt;=$W$1),"PB",""))),"")</f>
        <v/>
      </c>
      <c r="AM321" s="41">
        <f t="shared" ca="1" si="195"/>
        <v>1</v>
      </c>
      <c r="AN321" s="34">
        <f t="shared" ca="1" si="203"/>
        <v>1</v>
      </c>
      <c r="AO321" s="43" t="str">
        <f t="shared" ca="1" si="196"/>
        <v/>
      </c>
      <c r="AP321" s="43" t="str">
        <f t="shared" ca="1" si="197"/>
        <v/>
      </c>
      <c r="AQ321" s="21">
        <f t="shared" ca="1" si="198"/>
        <v>0</v>
      </c>
      <c r="AR321" s="66">
        <f t="shared" ca="1" si="199"/>
        <v>0</v>
      </c>
      <c r="AS321" s="89">
        <f t="shared" ca="1" si="172"/>
        <v>0</v>
      </c>
      <c r="AT321" s="34">
        <f t="shared" ca="1" si="200"/>
        <v>1</v>
      </c>
      <c r="AU321" s="24">
        <f t="shared" ca="1" si="174"/>
        <v>0</v>
      </c>
      <c r="AV321" s="17">
        <f t="shared" ca="1" si="175"/>
        <v>0</v>
      </c>
      <c r="AW321" s="44">
        <f t="shared" ca="1" si="176"/>
        <v>0</v>
      </c>
      <c r="AX321" s="15">
        <f t="shared" ca="1" si="177"/>
        <v>0</v>
      </c>
      <c r="AY321" s="44">
        <f t="shared" ca="1" si="207"/>
        <v>0</v>
      </c>
      <c r="AZ321" s="40"/>
      <c r="BA321" s="40"/>
      <c r="BB321" s="40"/>
      <c r="BC321" s="40"/>
      <c r="BD321" s="40"/>
      <c r="BE321" s="40"/>
      <c r="BF321" s="40"/>
      <c r="BG321" s="40"/>
      <c r="BH321" s="40"/>
      <c r="BI321" s="40"/>
      <c r="BJ321" s="40"/>
      <c r="BK321" s="40"/>
      <c r="BL321" s="40"/>
      <c r="BM321" s="40"/>
      <c r="BN321" s="40"/>
      <c r="BO321" s="40"/>
      <c r="BP321" s="40"/>
      <c r="BQ321" s="40"/>
      <c r="BR321" s="40"/>
      <c r="BS321" s="40"/>
      <c r="BT321" s="40"/>
      <c r="BU321" s="40"/>
      <c r="BV321" s="40"/>
      <c r="BW321" s="40"/>
      <c r="BX321" s="40"/>
      <c r="BY321" s="40"/>
      <c r="BZ321" s="40"/>
      <c r="CA321" s="40"/>
      <c r="CB321" s="40"/>
      <c r="CC321" s="40"/>
      <c r="CD321" s="40"/>
      <c r="CE321" s="40"/>
      <c r="CF321" s="40"/>
      <c r="CG321" s="40"/>
      <c r="CH321" s="40"/>
      <c r="CI321" s="40"/>
      <c r="CJ321" s="40"/>
      <c r="CK321" s="40"/>
      <c r="CL321" s="40"/>
      <c r="CM321" s="40"/>
      <c r="CN321" s="40"/>
      <c r="CO321" s="40"/>
      <c r="CP321" s="40"/>
      <c r="CQ321" s="40"/>
      <c r="CR321" s="40"/>
      <c r="CS321" s="40"/>
      <c r="CT321" s="40"/>
      <c r="CU321" s="40"/>
      <c r="CV321" s="40"/>
      <c r="CW321" s="40"/>
      <c r="CX321" s="40"/>
      <c r="CY321" s="40"/>
      <c r="CZ321" s="40"/>
      <c r="DA321" s="40"/>
      <c r="DB321" s="40"/>
      <c r="DC321" s="40"/>
      <c r="DD321" s="40"/>
      <c r="DE321" s="40"/>
      <c r="DF321" s="40"/>
      <c r="DG321" s="40"/>
      <c r="DH321" s="40"/>
      <c r="DI321" s="40"/>
      <c r="DJ321" s="40"/>
      <c r="DK321" s="40"/>
      <c r="DL321" s="40"/>
      <c r="DM321" s="40"/>
      <c r="DN321" s="40"/>
      <c r="DO321" s="40"/>
      <c r="DP321" s="40"/>
      <c r="DQ321" s="40"/>
      <c r="DR321" s="40"/>
      <c r="DS321" s="40"/>
      <c r="DT321" s="40"/>
      <c r="DU321" s="40"/>
      <c r="DV321" s="50" t="e">
        <f>IF(#REF!&lt;&gt;"",#REF!&amp;",","")</f>
        <v>#REF!</v>
      </c>
      <c r="DW321" s="50" t="e">
        <f>IF(#REF!&lt;&gt;"",#REF!&amp;",","")</f>
        <v>#REF!</v>
      </c>
      <c r="DX321" s="50" t="e">
        <f>IF(#REF!&lt;&gt;"",#REF!&amp;",","")</f>
        <v>#REF!</v>
      </c>
      <c r="DY321" s="50" t="e">
        <f>IF(#REF!="","",CONCATENATE(#REF!,","))</f>
        <v>#REF!</v>
      </c>
      <c r="DZ321" s="50" t="e">
        <f>IF(#REF!="","",CONCATENATE(#REF!,","))</f>
        <v>#REF!</v>
      </c>
      <c r="EA321" s="50" t="e">
        <f>IF(#REF!="","",CONCATENATE(#REF!,","))</f>
        <v>#REF!</v>
      </c>
      <c r="EB321" s="52" t="e">
        <f>IF(#REF!&lt;&gt;"",#REF!&amp;",","")</f>
        <v>#REF!</v>
      </c>
      <c r="EC321" s="52" t="e">
        <f>IF(#REF!&lt;&gt;"",#REF!&amp;",","")</f>
        <v>#REF!</v>
      </c>
      <c r="ED321" s="52" t="e">
        <f>IF(#REF!&lt;&gt;"",#REF!&amp;",","")</f>
        <v>#REF!</v>
      </c>
      <c r="EE321" s="52" t="e">
        <f>IF(#REF!="","",CONCATENATE(#REF!,","))</f>
        <v>#REF!</v>
      </c>
      <c r="EF321" s="52" t="e">
        <f>IF(#REF!="","",CONCATENATE(#REF!,","))</f>
        <v>#REF!</v>
      </c>
      <c r="EG321" s="52" t="e">
        <f>IF(#REF!="","",CONCATENATE(#REF!,","))</f>
        <v>#REF!</v>
      </c>
      <c r="EK321" s="36"/>
      <c r="EW321" s="88">
        <f t="shared" ca="1" si="178"/>
        <v>21</v>
      </c>
    </row>
    <row r="322" spans="1:153" ht="15">
      <c r="A322" s="88">
        <f t="shared" ca="1" si="173"/>
        <v>33</v>
      </c>
      <c r="B322" s="21" t="str">
        <f t="shared" ca="1" si="168"/>
        <v>DB</v>
      </c>
      <c r="C322" s="7" t="str">
        <f t="shared" ca="1" si="204"/>
        <v/>
      </c>
      <c r="D322" s="34">
        <f t="shared" ca="1" si="205"/>
        <v>0</v>
      </c>
      <c r="E322" s="7" t="str">
        <f t="shared" si="206"/>
        <v/>
      </c>
      <c r="F322" s="33" t="str">
        <f t="shared" ca="1" si="169"/>
        <v>B</v>
      </c>
      <c r="G322" s="21">
        <f ca="1">COUNTIF($F$5:$F322,G$4)</f>
        <v>154</v>
      </c>
      <c r="H322" s="21">
        <f ca="1">COUNTIF($F$5:$F322,H$4)</f>
        <v>164</v>
      </c>
      <c r="I322" s="112">
        <f t="shared" ca="1" si="179"/>
        <v>1</v>
      </c>
      <c r="J322" s="112">
        <f t="shared" ca="1" si="180"/>
        <v>0</v>
      </c>
      <c r="K322" s="114" t="str">
        <f ca="1">IF($A322&lt;&gt;"",IF(AND(K321="PB",I322&gt;=$W$2),"Bet",IF(K321&lt;&gt;"",K321,IF(AND(I322=0,MAX(I$5:$I321)&gt;=$W$1),"PB",""))),"")</f>
        <v/>
      </c>
      <c r="L322" s="114" t="str">
        <f ca="1">IF($A322&lt;&gt;"",IF(AND(L321="PB",J322&gt;=$W$2),"Bet",IF(L321&lt;&gt;"",L321,IF(AND(J322=0,MAX(J$5:$J321)&gt;=$W$1),"PB",""))),"")</f>
        <v/>
      </c>
      <c r="M322" s="41">
        <f t="shared" ca="1" si="185"/>
        <v>1</v>
      </c>
      <c r="N322" s="34">
        <f t="shared" ca="1" si="201"/>
        <v>1</v>
      </c>
      <c r="O322" s="43" t="str">
        <f t="shared" ca="1" si="186"/>
        <v/>
      </c>
      <c r="P322" s="43" t="str">
        <f t="shared" ca="1" si="187"/>
        <v/>
      </c>
      <c r="Q322" s="21">
        <f t="shared" ca="1" si="188"/>
        <v>0</v>
      </c>
      <c r="R322" s="66">
        <f t="shared" ca="1" si="189"/>
        <v>0</v>
      </c>
      <c r="S322" s="33" t="str">
        <f t="shared" ca="1" si="170"/>
        <v>O</v>
      </c>
      <c r="T322" s="21">
        <f ca="1">COUNTIF($S$5:$S322,T$4)</f>
        <v>166</v>
      </c>
      <c r="U322" s="21">
        <f ca="1">COUNTIF($S$5:$S322,U$4)</f>
        <v>152</v>
      </c>
      <c r="V322" s="112">
        <f t="shared" ca="1" si="181"/>
        <v>8</v>
      </c>
      <c r="W322" s="112">
        <f t="shared" ca="1" si="182"/>
        <v>0</v>
      </c>
      <c r="X322" s="114" t="str">
        <f ca="1">IF($A322&lt;&gt;"",IF(AND(X321="PB",V322&gt;=$W$2),"Bet",IF(X321&lt;&gt;"",X321,IF(AND(V322=0,MAX($V$5:V321)&gt;=$W$1),"PB",""))),"")</f>
        <v/>
      </c>
      <c r="Y322" s="114" t="str">
        <f ca="1">IF($A322&lt;&gt;"",IF(AND(Y321="PB",W322&gt;=$W$2),"Bet",IF(Y321&lt;&gt;"",Y321,IF(AND(W322=0,MAX($W$5:W321)&gt;=$W$1),"PB",""))),"")</f>
        <v/>
      </c>
      <c r="Z322" s="41">
        <f t="shared" ca="1" si="190"/>
        <v>1</v>
      </c>
      <c r="AA322" s="34">
        <f t="shared" ca="1" si="202"/>
        <v>1</v>
      </c>
      <c r="AB322" s="43" t="str">
        <f t="shared" ca="1" si="191"/>
        <v/>
      </c>
      <c r="AC322" s="43" t="str">
        <f t="shared" ca="1" si="192"/>
        <v/>
      </c>
      <c r="AD322" s="21">
        <f t="shared" ca="1" si="193"/>
        <v>0</v>
      </c>
      <c r="AE322" s="66">
        <f t="shared" ca="1" si="194"/>
        <v>0</v>
      </c>
      <c r="AF322" s="33" t="str">
        <f t="shared" ca="1" si="171"/>
        <v>H</v>
      </c>
      <c r="AG322" s="21">
        <f ca="1">COUNTIF($AF$5:$AF322,AG$4)</f>
        <v>153</v>
      </c>
      <c r="AH322" s="21">
        <f ca="1">COUNTIF($AF$5:$AF322,AH$4)</f>
        <v>165</v>
      </c>
      <c r="AI322" s="112">
        <f t="shared" ca="1" si="183"/>
        <v>0</v>
      </c>
      <c r="AJ322" s="112">
        <f t="shared" ca="1" si="184"/>
        <v>4</v>
      </c>
      <c r="AK322" s="114" t="str">
        <f ca="1">IF($A322&lt;&gt;"",IF(AND(AK321="PB",AI322&gt;=$W$2),"Bet",IF(AK321&lt;&gt;"",AK321,IF(AND(AI322=0,MAX($AI$5:AI321)&gt;=$W$1),"PB",""))),"")</f>
        <v/>
      </c>
      <c r="AL322" s="114" t="str">
        <f ca="1">IF($A322&lt;&gt;"",IF(AND(AL321="PB",AJ322&gt;=$W$2),"Bet",IF(AL321&lt;&gt;"",AL321,IF(AND(AJ322=0,MAX($AJ$5:AJ321)&gt;=$W$1),"PB",""))),"")</f>
        <v/>
      </c>
      <c r="AM322" s="41">
        <f t="shared" ca="1" si="195"/>
        <v>1</v>
      </c>
      <c r="AN322" s="34">
        <f t="shared" ca="1" si="203"/>
        <v>1</v>
      </c>
      <c r="AO322" s="43" t="str">
        <f t="shared" ca="1" si="196"/>
        <v/>
      </c>
      <c r="AP322" s="43" t="str">
        <f t="shared" ca="1" si="197"/>
        <v/>
      </c>
      <c r="AQ322" s="21">
        <f t="shared" ca="1" si="198"/>
        <v>0</v>
      </c>
      <c r="AR322" s="66">
        <f t="shared" ca="1" si="199"/>
        <v>0</v>
      </c>
      <c r="AS322" s="89">
        <f t="shared" ca="1" si="172"/>
        <v>0</v>
      </c>
      <c r="AT322" s="34">
        <f t="shared" ca="1" si="200"/>
        <v>1</v>
      </c>
      <c r="AU322" s="24">
        <f t="shared" ca="1" si="174"/>
        <v>0</v>
      </c>
      <c r="AV322" s="17">
        <f t="shared" ca="1" si="175"/>
        <v>0</v>
      </c>
      <c r="AW322" s="44">
        <f t="shared" ca="1" si="176"/>
        <v>0</v>
      </c>
      <c r="AX322" s="15">
        <f t="shared" ca="1" si="177"/>
        <v>0</v>
      </c>
      <c r="AY322" s="44">
        <f t="shared" ca="1" si="207"/>
        <v>0</v>
      </c>
      <c r="AZ322" s="40"/>
      <c r="BA322" s="40"/>
      <c r="BB322" s="40"/>
      <c r="BC322" s="40"/>
      <c r="BD322" s="40"/>
      <c r="BE322" s="40"/>
      <c r="BF322" s="40"/>
      <c r="BG322" s="40"/>
      <c r="BH322" s="40"/>
      <c r="BI322" s="40"/>
      <c r="BJ322" s="40"/>
      <c r="BK322" s="40"/>
      <c r="BL322" s="40"/>
      <c r="BM322" s="40"/>
      <c r="BN322" s="40"/>
      <c r="BO322" s="40"/>
      <c r="BP322" s="40"/>
      <c r="BQ322" s="40"/>
      <c r="BR322" s="40"/>
      <c r="BS322" s="40"/>
      <c r="BT322" s="40"/>
      <c r="BU322" s="40"/>
      <c r="BV322" s="40"/>
      <c r="BW322" s="40"/>
      <c r="BX322" s="40"/>
      <c r="BY322" s="40"/>
      <c r="BZ322" s="40"/>
      <c r="CA322" s="40"/>
      <c r="CB322" s="40"/>
      <c r="CC322" s="40"/>
      <c r="CD322" s="40"/>
      <c r="CE322" s="40"/>
      <c r="CF322" s="40"/>
      <c r="CG322" s="40"/>
      <c r="CH322" s="40"/>
      <c r="CI322" s="40"/>
      <c r="CJ322" s="40"/>
      <c r="CK322" s="40"/>
      <c r="CL322" s="40"/>
      <c r="CM322" s="40"/>
      <c r="CN322" s="40"/>
      <c r="CO322" s="40"/>
      <c r="CP322" s="40"/>
      <c r="CQ322" s="40"/>
      <c r="CR322" s="40"/>
      <c r="CS322" s="40"/>
      <c r="CT322" s="40"/>
      <c r="CU322" s="40"/>
      <c r="CV322" s="40"/>
      <c r="CW322" s="40"/>
      <c r="CX322" s="40"/>
      <c r="CY322" s="40"/>
      <c r="CZ322" s="40"/>
      <c r="DA322" s="40"/>
      <c r="DB322" s="40"/>
      <c r="DC322" s="40"/>
      <c r="DD322" s="40"/>
      <c r="DE322" s="40"/>
      <c r="DF322" s="40"/>
      <c r="DG322" s="40"/>
      <c r="DH322" s="40"/>
      <c r="DI322" s="40"/>
      <c r="DJ322" s="40"/>
      <c r="DK322" s="40"/>
      <c r="DL322" s="40"/>
      <c r="DM322" s="40"/>
      <c r="DN322" s="40"/>
      <c r="DO322" s="40"/>
      <c r="DP322" s="40"/>
      <c r="DQ322" s="40"/>
      <c r="DR322" s="40"/>
      <c r="DS322" s="40"/>
      <c r="DT322" s="40"/>
      <c r="DU322" s="40"/>
      <c r="DV322" s="50" t="e">
        <f>IF(#REF!&lt;&gt;"",#REF!&amp;",","")</f>
        <v>#REF!</v>
      </c>
      <c r="DW322" s="50" t="e">
        <f>IF(#REF!&lt;&gt;"",#REF!&amp;",","")</f>
        <v>#REF!</v>
      </c>
      <c r="DX322" s="50" t="e">
        <f>IF(#REF!&lt;&gt;"",#REF!&amp;",","")</f>
        <v>#REF!</v>
      </c>
      <c r="DY322" s="50" t="e">
        <f>IF(#REF!="","",CONCATENATE(#REF!,","))</f>
        <v>#REF!</v>
      </c>
      <c r="DZ322" s="50" t="e">
        <f>IF(#REF!="","",CONCATENATE(#REF!,","))</f>
        <v>#REF!</v>
      </c>
      <c r="EA322" s="50" t="e">
        <f>IF(#REF!="","",CONCATENATE(#REF!,","))</f>
        <v>#REF!</v>
      </c>
      <c r="EB322" s="52" t="e">
        <f>IF(#REF!&lt;&gt;"",#REF!&amp;",","")</f>
        <v>#REF!</v>
      </c>
      <c r="EC322" s="52" t="e">
        <f>IF(#REF!&lt;&gt;"",#REF!&amp;",","")</f>
        <v>#REF!</v>
      </c>
      <c r="ED322" s="52" t="e">
        <f>IF(#REF!&lt;&gt;"",#REF!&amp;",","")</f>
        <v>#REF!</v>
      </c>
      <c r="EE322" s="52" t="e">
        <f>IF(#REF!="","",CONCATENATE(#REF!,","))</f>
        <v>#REF!</v>
      </c>
      <c r="EF322" s="52" t="e">
        <f>IF(#REF!="","",CONCATENATE(#REF!,","))</f>
        <v>#REF!</v>
      </c>
      <c r="EG322" s="52" t="e">
        <f>IF(#REF!="","",CONCATENATE(#REF!,","))</f>
        <v>#REF!</v>
      </c>
      <c r="EK322" s="36"/>
      <c r="EW322" s="88">
        <f t="shared" ca="1" si="178"/>
        <v>32</v>
      </c>
    </row>
    <row r="323" spans="1:153" ht="15">
      <c r="A323" s="88">
        <f t="shared" ca="1" si="173"/>
        <v>29</v>
      </c>
      <c r="B323" s="21" t="str">
        <f t="shared" ca="1" si="168"/>
        <v>DB</v>
      </c>
      <c r="C323" s="7" t="str">
        <f t="shared" ca="1" si="204"/>
        <v/>
      </c>
      <c r="D323" s="34">
        <f t="shared" ca="1" si="205"/>
        <v>0</v>
      </c>
      <c r="E323" s="7" t="str">
        <f t="shared" si="206"/>
        <v/>
      </c>
      <c r="F323" s="33" t="str">
        <f t="shared" ca="1" si="169"/>
        <v>B</v>
      </c>
      <c r="G323" s="21">
        <f ca="1">COUNTIF($F$5:$F323,G$4)</f>
        <v>154</v>
      </c>
      <c r="H323" s="21">
        <f ca="1">COUNTIF($F$5:$F323,H$4)</f>
        <v>165</v>
      </c>
      <c r="I323" s="112">
        <f t="shared" ca="1" si="179"/>
        <v>2</v>
      </c>
      <c r="J323" s="112">
        <f t="shared" ca="1" si="180"/>
        <v>0</v>
      </c>
      <c r="K323" s="114" t="str">
        <f ca="1">IF($A323&lt;&gt;"",IF(AND(K322="PB",I323&gt;=$W$2),"Bet",IF(K322&lt;&gt;"",K322,IF(AND(I323=0,MAX(I$5:$I322)&gt;=$W$1),"PB",""))),"")</f>
        <v/>
      </c>
      <c r="L323" s="114" t="str">
        <f ca="1">IF($A323&lt;&gt;"",IF(AND(L322="PB",J323&gt;=$W$2),"Bet",IF(L322&lt;&gt;"",L322,IF(AND(J323=0,MAX(J$5:$J322)&gt;=$W$1),"PB",""))),"")</f>
        <v/>
      </c>
      <c r="M323" s="41">
        <f t="shared" ca="1" si="185"/>
        <v>1</v>
      </c>
      <c r="N323" s="34">
        <f t="shared" ca="1" si="201"/>
        <v>1</v>
      </c>
      <c r="O323" s="43" t="str">
        <f t="shared" ca="1" si="186"/>
        <v/>
      </c>
      <c r="P323" s="43" t="str">
        <f t="shared" ca="1" si="187"/>
        <v/>
      </c>
      <c r="Q323" s="21">
        <f t="shared" ca="1" si="188"/>
        <v>0</v>
      </c>
      <c r="R323" s="66">
        <f t="shared" ca="1" si="189"/>
        <v>0</v>
      </c>
      <c r="S323" s="33" t="str">
        <f t="shared" ca="1" si="170"/>
        <v>O</v>
      </c>
      <c r="T323" s="21">
        <f ca="1">COUNTIF($S$5:$S323,T$4)</f>
        <v>166</v>
      </c>
      <c r="U323" s="21">
        <f ca="1">COUNTIF($S$5:$S323,U$4)</f>
        <v>153</v>
      </c>
      <c r="V323" s="112">
        <f t="shared" ca="1" si="181"/>
        <v>9</v>
      </c>
      <c r="W323" s="112">
        <f t="shared" ca="1" si="182"/>
        <v>0</v>
      </c>
      <c r="X323" s="114" t="str">
        <f ca="1">IF($A323&lt;&gt;"",IF(AND(X322="PB",V323&gt;=$W$2),"Bet",IF(X322&lt;&gt;"",X322,IF(AND(V323=0,MAX($V$5:V322)&gt;=$W$1),"PB",""))),"")</f>
        <v/>
      </c>
      <c r="Y323" s="114" t="str">
        <f ca="1">IF($A323&lt;&gt;"",IF(AND(Y322="PB",W323&gt;=$W$2),"Bet",IF(Y322&lt;&gt;"",Y322,IF(AND(W323=0,MAX($W$5:W322)&gt;=$W$1),"PB",""))),"")</f>
        <v/>
      </c>
      <c r="Z323" s="41">
        <f t="shared" ca="1" si="190"/>
        <v>1</v>
      </c>
      <c r="AA323" s="34">
        <f t="shared" ca="1" si="202"/>
        <v>1</v>
      </c>
      <c r="AB323" s="43" t="str">
        <f t="shared" ca="1" si="191"/>
        <v/>
      </c>
      <c r="AC323" s="43" t="str">
        <f t="shared" ca="1" si="192"/>
        <v/>
      </c>
      <c r="AD323" s="21">
        <f t="shared" ca="1" si="193"/>
        <v>0</v>
      </c>
      <c r="AE323" s="66">
        <f t="shared" ca="1" si="194"/>
        <v>0</v>
      </c>
      <c r="AF323" s="33" t="str">
        <f t="shared" ca="1" si="171"/>
        <v>H</v>
      </c>
      <c r="AG323" s="21">
        <f ca="1">COUNTIF($AF$5:$AF323,AG$4)</f>
        <v>154</v>
      </c>
      <c r="AH323" s="21">
        <f ca="1">COUNTIF($AF$5:$AF323,AH$4)</f>
        <v>165</v>
      </c>
      <c r="AI323" s="112">
        <f t="shared" ca="1" si="183"/>
        <v>0</v>
      </c>
      <c r="AJ323" s="112">
        <f t="shared" ca="1" si="184"/>
        <v>5</v>
      </c>
      <c r="AK323" s="114" t="str">
        <f ca="1">IF($A323&lt;&gt;"",IF(AND(AK322="PB",AI323&gt;=$W$2),"Bet",IF(AK322&lt;&gt;"",AK322,IF(AND(AI323=0,MAX($AI$5:AI322)&gt;=$W$1),"PB",""))),"")</f>
        <v/>
      </c>
      <c r="AL323" s="114" t="str">
        <f ca="1">IF($A323&lt;&gt;"",IF(AND(AL322="PB",AJ323&gt;=$W$2),"Bet",IF(AL322&lt;&gt;"",AL322,IF(AND(AJ323=0,MAX($AJ$5:AJ322)&gt;=$W$1),"PB",""))),"")</f>
        <v/>
      </c>
      <c r="AM323" s="41">
        <f t="shared" ca="1" si="195"/>
        <v>1</v>
      </c>
      <c r="AN323" s="34">
        <f t="shared" ca="1" si="203"/>
        <v>1</v>
      </c>
      <c r="AO323" s="43" t="str">
        <f t="shared" ca="1" si="196"/>
        <v/>
      </c>
      <c r="AP323" s="43" t="str">
        <f t="shared" ca="1" si="197"/>
        <v/>
      </c>
      <c r="AQ323" s="21">
        <f t="shared" ca="1" si="198"/>
        <v>0</v>
      </c>
      <c r="AR323" s="66">
        <f t="shared" ca="1" si="199"/>
        <v>0</v>
      </c>
      <c r="AS323" s="89">
        <f t="shared" ca="1" si="172"/>
        <v>0</v>
      </c>
      <c r="AT323" s="34">
        <f t="shared" ca="1" si="200"/>
        <v>1</v>
      </c>
      <c r="AU323" s="24">
        <f t="shared" ca="1" si="174"/>
        <v>0</v>
      </c>
      <c r="AV323" s="17">
        <f t="shared" ca="1" si="175"/>
        <v>0</v>
      </c>
      <c r="AW323" s="44">
        <f t="shared" ca="1" si="176"/>
        <v>0</v>
      </c>
      <c r="AX323" s="15">
        <f t="shared" ca="1" si="177"/>
        <v>0</v>
      </c>
      <c r="AY323" s="44">
        <f t="shared" ca="1" si="207"/>
        <v>0</v>
      </c>
      <c r="AZ323" s="40"/>
      <c r="BA323" s="40"/>
      <c r="BB323" s="40"/>
      <c r="BC323" s="40"/>
      <c r="BD323" s="40"/>
      <c r="BE323" s="40"/>
      <c r="BF323" s="40"/>
      <c r="BG323" s="40"/>
      <c r="BH323" s="40"/>
      <c r="BI323" s="40"/>
      <c r="BJ323" s="40"/>
      <c r="BK323" s="40"/>
      <c r="BL323" s="40"/>
      <c r="BM323" s="40"/>
      <c r="BN323" s="40"/>
      <c r="BO323" s="40"/>
      <c r="BP323" s="40"/>
      <c r="BQ323" s="40"/>
      <c r="BR323" s="40"/>
      <c r="BS323" s="40"/>
      <c r="BT323" s="40"/>
      <c r="BU323" s="40"/>
      <c r="BV323" s="40"/>
      <c r="BW323" s="40"/>
      <c r="BX323" s="40"/>
      <c r="BY323" s="40"/>
      <c r="BZ323" s="40"/>
      <c r="CA323" s="40"/>
      <c r="CB323" s="40"/>
      <c r="CC323" s="40"/>
      <c r="CD323" s="40"/>
      <c r="CE323" s="40"/>
      <c r="CF323" s="40"/>
      <c r="CG323" s="40"/>
      <c r="CH323" s="40"/>
      <c r="CI323" s="40"/>
      <c r="CJ323" s="40"/>
      <c r="CK323" s="40"/>
      <c r="CL323" s="40"/>
      <c r="CM323" s="40"/>
      <c r="CN323" s="40"/>
      <c r="CO323" s="40"/>
      <c r="CP323" s="40"/>
      <c r="CQ323" s="40"/>
      <c r="CR323" s="40"/>
      <c r="CS323" s="40"/>
      <c r="CT323" s="40"/>
      <c r="CU323" s="40"/>
      <c r="CV323" s="40"/>
      <c r="CW323" s="40"/>
      <c r="CX323" s="40"/>
      <c r="CY323" s="40"/>
      <c r="CZ323" s="40"/>
      <c r="DA323" s="40"/>
      <c r="DB323" s="40"/>
      <c r="DC323" s="40"/>
      <c r="DD323" s="40"/>
      <c r="DE323" s="40"/>
      <c r="DF323" s="40"/>
      <c r="DG323" s="40"/>
      <c r="DH323" s="40"/>
      <c r="DI323" s="40"/>
      <c r="DJ323" s="40"/>
      <c r="DK323" s="40"/>
      <c r="DL323" s="40"/>
      <c r="DM323" s="40"/>
      <c r="DN323" s="40"/>
      <c r="DO323" s="40"/>
      <c r="DP323" s="40"/>
      <c r="DQ323" s="40"/>
      <c r="DR323" s="40"/>
      <c r="DS323" s="40"/>
      <c r="DT323" s="40"/>
      <c r="DU323" s="40"/>
      <c r="DV323" s="50" t="e">
        <f>IF(#REF!&lt;&gt;"",#REF!&amp;",","")</f>
        <v>#REF!</v>
      </c>
      <c r="DW323" s="50" t="e">
        <f>IF(#REF!&lt;&gt;"",#REF!&amp;",","")</f>
        <v>#REF!</v>
      </c>
      <c r="DX323" s="50" t="e">
        <f>IF(#REF!&lt;&gt;"",#REF!&amp;",","")</f>
        <v>#REF!</v>
      </c>
      <c r="DY323" s="50" t="e">
        <f>IF(#REF!="","",CONCATENATE(#REF!,","))</f>
        <v>#REF!</v>
      </c>
      <c r="DZ323" s="50" t="e">
        <f>IF(#REF!="","",CONCATENATE(#REF!,","))</f>
        <v>#REF!</v>
      </c>
      <c r="EA323" s="50" t="e">
        <f>IF(#REF!="","",CONCATENATE(#REF!,","))</f>
        <v>#REF!</v>
      </c>
      <c r="EB323" s="52" t="e">
        <f>IF(#REF!&lt;&gt;"",#REF!&amp;",","")</f>
        <v>#REF!</v>
      </c>
      <c r="EC323" s="52" t="e">
        <f>IF(#REF!&lt;&gt;"",#REF!&amp;",","")</f>
        <v>#REF!</v>
      </c>
      <c r="ED323" s="52" t="e">
        <f>IF(#REF!&lt;&gt;"",#REF!&amp;",","")</f>
        <v>#REF!</v>
      </c>
      <c r="EE323" s="52" t="e">
        <f>IF(#REF!="","",CONCATENATE(#REF!,","))</f>
        <v>#REF!</v>
      </c>
      <c r="EF323" s="52" t="e">
        <f>IF(#REF!="","",CONCATENATE(#REF!,","))</f>
        <v>#REF!</v>
      </c>
      <c r="EG323" s="52" t="e">
        <f>IF(#REF!="","",CONCATENATE(#REF!,","))</f>
        <v>#REF!</v>
      </c>
      <c r="EK323" s="36"/>
      <c r="EW323" s="88">
        <f t="shared" ca="1" si="178"/>
        <v>33</v>
      </c>
    </row>
    <row r="324" spans="1:153" ht="15">
      <c r="A324" s="88">
        <f t="shared" ca="1" si="173"/>
        <v>21</v>
      </c>
      <c r="B324" s="21" t="str">
        <f t="shared" ca="1" si="168"/>
        <v>DB</v>
      </c>
      <c r="C324" s="7" t="str">
        <f t="shared" ca="1" si="204"/>
        <v/>
      </c>
      <c r="D324" s="34">
        <f t="shared" ca="1" si="205"/>
        <v>0</v>
      </c>
      <c r="E324" s="7" t="str">
        <f t="shared" si="206"/>
        <v/>
      </c>
      <c r="F324" s="33" t="str">
        <f t="shared" ca="1" si="169"/>
        <v>R</v>
      </c>
      <c r="G324" s="21">
        <f ca="1">COUNTIF($F$5:$F324,G$4)</f>
        <v>155</v>
      </c>
      <c r="H324" s="21">
        <f ca="1">COUNTIF($F$5:$F324,H$4)</f>
        <v>165</v>
      </c>
      <c r="I324" s="112">
        <f t="shared" ca="1" si="179"/>
        <v>0</v>
      </c>
      <c r="J324" s="112">
        <f t="shared" ca="1" si="180"/>
        <v>1</v>
      </c>
      <c r="K324" s="114" t="str">
        <f ca="1">IF($A324&lt;&gt;"",IF(AND(K323="PB",I324&gt;=$W$2),"Bet",IF(K323&lt;&gt;"",K323,IF(AND(I324=0,MAX(I$5:$I323)&gt;=$W$1),"PB",""))),"")</f>
        <v/>
      </c>
      <c r="L324" s="114" t="str">
        <f ca="1">IF($A324&lt;&gt;"",IF(AND(L323="PB",J324&gt;=$W$2),"Bet",IF(L323&lt;&gt;"",L323,IF(AND(J324=0,MAX(J$5:$J323)&gt;=$W$1),"PB",""))),"")</f>
        <v/>
      </c>
      <c r="M324" s="41">
        <f t="shared" ca="1" si="185"/>
        <v>1</v>
      </c>
      <c r="N324" s="34">
        <f t="shared" ca="1" si="201"/>
        <v>1</v>
      </c>
      <c r="O324" s="43" t="str">
        <f t="shared" ca="1" si="186"/>
        <v/>
      </c>
      <c r="P324" s="43" t="str">
        <f t="shared" ca="1" si="187"/>
        <v/>
      </c>
      <c r="Q324" s="21">
        <f t="shared" ca="1" si="188"/>
        <v>0</v>
      </c>
      <c r="R324" s="66">
        <f t="shared" ca="1" si="189"/>
        <v>0</v>
      </c>
      <c r="S324" s="33" t="str">
        <f t="shared" ca="1" si="170"/>
        <v>O</v>
      </c>
      <c r="T324" s="21">
        <f ca="1">COUNTIF($S$5:$S324,T$4)</f>
        <v>166</v>
      </c>
      <c r="U324" s="21">
        <f ca="1">COUNTIF($S$5:$S324,U$4)</f>
        <v>154</v>
      </c>
      <c r="V324" s="112">
        <f t="shared" ca="1" si="181"/>
        <v>10</v>
      </c>
      <c r="W324" s="112">
        <f t="shared" ca="1" si="182"/>
        <v>0</v>
      </c>
      <c r="X324" s="114" t="str">
        <f ca="1">IF($A324&lt;&gt;"",IF(AND(X323="PB",V324&gt;=$W$2),"Bet",IF(X323&lt;&gt;"",X323,IF(AND(V324=0,MAX($V$5:V323)&gt;=$W$1),"PB",""))),"")</f>
        <v/>
      </c>
      <c r="Y324" s="114" t="str">
        <f ca="1">IF($A324&lt;&gt;"",IF(AND(Y323="PB",W324&gt;=$W$2),"Bet",IF(Y323&lt;&gt;"",Y323,IF(AND(W324=0,MAX($W$5:W323)&gt;=$W$1),"PB",""))),"")</f>
        <v/>
      </c>
      <c r="Z324" s="41">
        <f t="shared" ca="1" si="190"/>
        <v>1</v>
      </c>
      <c r="AA324" s="34">
        <f t="shared" ca="1" si="202"/>
        <v>1</v>
      </c>
      <c r="AB324" s="43" t="str">
        <f t="shared" ca="1" si="191"/>
        <v/>
      </c>
      <c r="AC324" s="43" t="str">
        <f t="shared" ca="1" si="192"/>
        <v/>
      </c>
      <c r="AD324" s="21">
        <f t="shared" ca="1" si="193"/>
        <v>0</v>
      </c>
      <c r="AE324" s="66">
        <f t="shared" ca="1" si="194"/>
        <v>0</v>
      </c>
      <c r="AF324" s="33" t="str">
        <f t="shared" ca="1" si="171"/>
        <v>H</v>
      </c>
      <c r="AG324" s="21">
        <f ca="1">COUNTIF($AF$5:$AF324,AG$4)</f>
        <v>155</v>
      </c>
      <c r="AH324" s="21">
        <f ca="1">COUNTIF($AF$5:$AF324,AH$4)</f>
        <v>165</v>
      </c>
      <c r="AI324" s="112">
        <f t="shared" ca="1" si="183"/>
        <v>0</v>
      </c>
      <c r="AJ324" s="112">
        <f t="shared" ca="1" si="184"/>
        <v>6</v>
      </c>
      <c r="AK324" s="114" t="str">
        <f ca="1">IF($A324&lt;&gt;"",IF(AND(AK323="PB",AI324&gt;=$W$2),"Bet",IF(AK323&lt;&gt;"",AK323,IF(AND(AI324=0,MAX($AI$5:AI323)&gt;=$W$1),"PB",""))),"")</f>
        <v/>
      </c>
      <c r="AL324" s="114" t="str">
        <f ca="1">IF($A324&lt;&gt;"",IF(AND(AL323="PB",AJ324&gt;=$W$2),"Bet",IF(AL323&lt;&gt;"",AL323,IF(AND(AJ324=0,MAX($AJ$5:AJ323)&gt;=$W$1),"PB",""))),"")</f>
        <v/>
      </c>
      <c r="AM324" s="41">
        <f t="shared" ca="1" si="195"/>
        <v>1</v>
      </c>
      <c r="AN324" s="34">
        <f t="shared" ca="1" si="203"/>
        <v>1</v>
      </c>
      <c r="AO324" s="43" t="str">
        <f t="shared" ca="1" si="196"/>
        <v/>
      </c>
      <c r="AP324" s="43" t="str">
        <f t="shared" ca="1" si="197"/>
        <v/>
      </c>
      <c r="AQ324" s="21">
        <f t="shared" ca="1" si="198"/>
        <v>0</v>
      </c>
      <c r="AR324" s="66">
        <f t="shared" ca="1" si="199"/>
        <v>0</v>
      </c>
      <c r="AS324" s="89">
        <f t="shared" ca="1" si="172"/>
        <v>0</v>
      </c>
      <c r="AT324" s="34">
        <f t="shared" ca="1" si="200"/>
        <v>1</v>
      </c>
      <c r="AU324" s="24">
        <f t="shared" ca="1" si="174"/>
        <v>0</v>
      </c>
      <c r="AV324" s="17">
        <f t="shared" ca="1" si="175"/>
        <v>0</v>
      </c>
      <c r="AW324" s="44">
        <f t="shared" ca="1" si="176"/>
        <v>0</v>
      </c>
      <c r="AX324" s="15">
        <f t="shared" ca="1" si="177"/>
        <v>0</v>
      </c>
      <c r="AY324" s="44">
        <f t="shared" ca="1" si="207"/>
        <v>0</v>
      </c>
      <c r="AZ324" s="40"/>
      <c r="BA324" s="40"/>
      <c r="BB324" s="40"/>
      <c r="BC324" s="40"/>
      <c r="BD324" s="40"/>
      <c r="BE324" s="40"/>
      <c r="BF324" s="40"/>
      <c r="BG324" s="40"/>
      <c r="BH324" s="40"/>
      <c r="BI324" s="40"/>
      <c r="BJ324" s="40"/>
      <c r="BK324" s="40"/>
      <c r="BL324" s="40"/>
      <c r="BM324" s="40"/>
      <c r="BN324" s="40"/>
      <c r="BO324" s="40"/>
      <c r="BP324" s="40"/>
      <c r="BQ324" s="40"/>
      <c r="BR324" s="40"/>
      <c r="BS324" s="40"/>
      <c r="BT324" s="40"/>
      <c r="BU324" s="40"/>
      <c r="BV324" s="40"/>
      <c r="BW324" s="40"/>
      <c r="BX324" s="40"/>
      <c r="BY324" s="40"/>
      <c r="BZ324" s="40"/>
      <c r="CA324" s="40"/>
      <c r="CB324" s="40"/>
      <c r="CC324" s="40"/>
      <c r="CD324" s="40"/>
      <c r="CE324" s="40"/>
      <c r="CF324" s="40"/>
      <c r="CG324" s="40"/>
      <c r="CH324" s="40"/>
      <c r="CI324" s="40"/>
      <c r="CJ324" s="40"/>
      <c r="CK324" s="40"/>
      <c r="CL324" s="40"/>
      <c r="CM324" s="40"/>
      <c r="CN324" s="40"/>
      <c r="CO324" s="40"/>
      <c r="CP324" s="40"/>
      <c r="CQ324" s="40"/>
      <c r="CR324" s="40"/>
      <c r="CS324" s="40"/>
      <c r="CT324" s="40"/>
      <c r="CU324" s="40"/>
      <c r="CV324" s="40"/>
      <c r="CW324" s="40"/>
      <c r="CX324" s="40"/>
      <c r="CY324" s="40"/>
      <c r="CZ324" s="40"/>
      <c r="DA324" s="40"/>
      <c r="DB324" s="40"/>
      <c r="DC324" s="40"/>
      <c r="DD324" s="40"/>
      <c r="DE324" s="40"/>
      <c r="DF324" s="40"/>
      <c r="DG324" s="40"/>
      <c r="DH324" s="40"/>
      <c r="DI324" s="40"/>
      <c r="DJ324" s="40"/>
      <c r="DK324" s="40"/>
      <c r="DL324" s="40"/>
      <c r="DM324" s="40"/>
      <c r="DN324" s="40"/>
      <c r="DO324" s="40"/>
      <c r="DP324" s="40"/>
      <c r="DQ324" s="40"/>
      <c r="DR324" s="40"/>
      <c r="DS324" s="40"/>
      <c r="DT324" s="40"/>
      <c r="DU324" s="40"/>
      <c r="DV324" s="50" t="e">
        <f>IF(#REF!&lt;&gt;"",#REF!&amp;",","")</f>
        <v>#REF!</v>
      </c>
      <c r="DW324" s="50" t="e">
        <f>IF(#REF!&lt;&gt;"",#REF!&amp;",","")</f>
        <v>#REF!</v>
      </c>
      <c r="DX324" s="50" t="e">
        <f>IF(#REF!&lt;&gt;"",#REF!&amp;",","")</f>
        <v>#REF!</v>
      </c>
      <c r="DY324" s="50" t="e">
        <f>IF(#REF!="","",CONCATENATE(#REF!,","))</f>
        <v>#REF!</v>
      </c>
      <c r="DZ324" s="50" t="e">
        <f>IF(#REF!="","",CONCATENATE(#REF!,","))</f>
        <v>#REF!</v>
      </c>
      <c r="EA324" s="50" t="e">
        <f>IF(#REF!="","",CONCATENATE(#REF!,","))</f>
        <v>#REF!</v>
      </c>
      <c r="EB324" s="52" t="e">
        <f>IF(#REF!&lt;&gt;"",#REF!&amp;",","")</f>
        <v>#REF!</v>
      </c>
      <c r="EC324" s="52" t="e">
        <f>IF(#REF!&lt;&gt;"",#REF!&amp;",","")</f>
        <v>#REF!</v>
      </c>
      <c r="ED324" s="52" t="e">
        <f>IF(#REF!&lt;&gt;"",#REF!&amp;",","")</f>
        <v>#REF!</v>
      </c>
      <c r="EE324" s="52" t="e">
        <f>IF(#REF!="","",CONCATENATE(#REF!,","))</f>
        <v>#REF!</v>
      </c>
      <c r="EF324" s="52" t="e">
        <f>IF(#REF!="","",CONCATENATE(#REF!,","))</f>
        <v>#REF!</v>
      </c>
      <c r="EG324" s="52" t="e">
        <f>IF(#REF!="","",CONCATENATE(#REF!,","))</f>
        <v>#REF!</v>
      </c>
      <c r="EK324" s="36"/>
      <c r="EW324" s="88">
        <f t="shared" ca="1" si="178"/>
        <v>24</v>
      </c>
    </row>
    <row r="325" spans="1:153" ht="15">
      <c r="A325" s="88">
        <f t="shared" ca="1" si="173"/>
        <v>6</v>
      </c>
      <c r="B325" s="21" t="str">
        <f t="shared" ref="B325:B388" ca="1" si="208">IF(A325="","",IF(COUNTBLANK(AZ326:CJ326)=37,"DB",AZ326&amp;BA326&amp;BB326&amp;BC326&amp;BD326&amp;BE326&amp;BF326&amp;BG326&amp;BH326&amp;BI326&amp;BJ326&amp;BK326&amp;BL326&amp;BM326&amp;BN326&amp;BO326&amp;BP326&amp;BQ326&amp;BR326&amp;BS326&amp;BT326&amp;BU326&amp;BV326&amp;BW326&amp;BX326&amp;BY326&amp;BZ326&amp;CA326&amp;CB326&amp;CC326&amp;CD326&amp;CE326&amp;CF326&amp;CG326&amp;CH326&amp;CI326&amp;CJ326))</f>
        <v>DB</v>
      </c>
      <c r="C325" s="7" t="str">
        <f t="shared" ca="1" si="204"/>
        <v/>
      </c>
      <c r="D325" s="34">
        <f t="shared" ca="1" si="205"/>
        <v>0</v>
      </c>
      <c r="E325" s="7" t="str">
        <f t="shared" si="206"/>
        <v/>
      </c>
      <c r="F325" s="33" t="str">
        <f t="shared" ref="F325:F388" ca="1" si="209">VLOOKUP($A325,$EJ$31:$ES$70,6,0)</f>
        <v>B</v>
      </c>
      <c r="G325" s="21">
        <f ca="1">COUNTIF($F$5:$F325,G$4)</f>
        <v>155</v>
      </c>
      <c r="H325" s="21">
        <f ca="1">COUNTIF($F$5:$F325,H$4)</f>
        <v>166</v>
      </c>
      <c r="I325" s="112">
        <f t="shared" ca="1" si="179"/>
        <v>1</v>
      </c>
      <c r="J325" s="112">
        <f t="shared" ca="1" si="180"/>
        <v>0</v>
      </c>
      <c r="K325" s="114" t="str">
        <f ca="1">IF($A325&lt;&gt;"",IF(AND(K324="PB",I325&gt;=$W$2),"Bet",IF(K324&lt;&gt;"",K324,IF(AND(I325=0,MAX(I$5:$I324)&gt;=$W$1),"PB",""))),"")</f>
        <v/>
      </c>
      <c r="L325" s="114" t="str">
        <f ca="1">IF($A325&lt;&gt;"",IF(AND(L324="PB",J325&gt;=$W$2),"Bet",IF(L324&lt;&gt;"",L324,IF(AND(J325=0,MAX(J$5:$J324)&gt;=$W$1),"PB",""))),"")</f>
        <v/>
      </c>
      <c r="M325" s="41">
        <f t="shared" ca="1" si="185"/>
        <v>1</v>
      </c>
      <c r="N325" s="34">
        <f t="shared" ca="1" si="201"/>
        <v>1</v>
      </c>
      <c r="O325" s="43" t="str">
        <f t="shared" ca="1" si="186"/>
        <v/>
      </c>
      <c r="P325" s="43" t="str">
        <f t="shared" ca="1" si="187"/>
        <v/>
      </c>
      <c r="Q325" s="21">
        <f t="shared" ca="1" si="188"/>
        <v>0</v>
      </c>
      <c r="R325" s="66">
        <f t="shared" ca="1" si="189"/>
        <v>0</v>
      </c>
      <c r="S325" s="33" t="str">
        <f t="shared" ref="S325:S388" ca="1" si="210">VLOOKUP($A325,$EJ$31:$ES$70,4,0)</f>
        <v>E</v>
      </c>
      <c r="T325" s="21">
        <f ca="1">COUNTIF($S$5:$S325,T$4)</f>
        <v>167</v>
      </c>
      <c r="U325" s="21">
        <f ca="1">COUNTIF($S$5:$S325,U$4)</f>
        <v>154</v>
      </c>
      <c r="V325" s="112">
        <f t="shared" ca="1" si="181"/>
        <v>0</v>
      </c>
      <c r="W325" s="112">
        <f t="shared" ca="1" si="182"/>
        <v>1</v>
      </c>
      <c r="X325" s="114" t="str">
        <f ca="1">IF($A325&lt;&gt;"",IF(AND(X324="PB",V325&gt;=$W$2),"Bet",IF(X324&lt;&gt;"",X324,IF(AND(V325=0,MAX($V$5:V324)&gt;=$W$1),"PB",""))),"")</f>
        <v>PB</v>
      </c>
      <c r="Y325" s="114" t="str">
        <f ca="1">IF($A325&lt;&gt;"",IF(AND(Y324="PB",W325&gt;=$W$2),"Bet",IF(Y324&lt;&gt;"",Y324,IF(AND(W325=0,MAX($W$5:W324)&gt;=$W$1),"PB",""))),"")</f>
        <v/>
      </c>
      <c r="Z325" s="41">
        <f t="shared" ca="1" si="190"/>
        <v>1</v>
      </c>
      <c r="AA325" s="34">
        <f t="shared" ca="1" si="202"/>
        <v>1</v>
      </c>
      <c r="AB325" s="43" t="str">
        <f t="shared" ca="1" si="191"/>
        <v/>
      </c>
      <c r="AC325" s="43" t="str">
        <f t="shared" ca="1" si="192"/>
        <v/>
      </c>
      <c r="AD325" s="21">
        <f t="shared" ca="1" si="193"/>
        <v>0</v>
      </c>
      <c r="AE325" s="66">
        <f t="shared" ca="1" si="194"/>
        <v>0</v>
      </c>
      <c r="AF325" s="33" t="str">
        <f t="shared" ref="AF325:AF388" ca="1" si="211">VLOOKUP($A325,$EJ$31:$ES$70,5,0)</f>
        <v>L</v>
      </c>
      <c r="AG325" s="21">
        <f ca="1">COUNTIF($AF$5:$AF325,AG$4)</f>
        <v>155</v>
      </c>
      <c r="AH325" s="21">
        <f ca="1">COUNTIF($AF$5:$AF325,AH$4)</f>
        <v>166</v>
      </c>
      <c r="AI325" s="112">
        <f t="shared" ca="1" si="183"/>
        <v>1</v>
      </c>
      <c r="AJ325" s="112">
        <f t="shared" ca="1" si="184"/>
        <v>0</v>
      </c>
      <c r="AK325" s="114" t="str">
        <f ca="1">IF($A325&lt;&gt;"",IF(AND(AK324="PB",AI325&gt;=$W$2),"Bet",IF(AK324&lt;&gt;"",AK324,IF(AND(AI325=0,MAX($AI$5:AI324)&gt;=$W$1),"PB",""))),"")</f>
        <v/>
      </c>
      <c r="AL325" s="114" t="str">
        <f ca="1">IF($A325&lt;&gt;"",IF(AND(AL324="PB",AJ325&gt;=$W$2),"Bet",IF(AL324&lt;&gt;"",AL324,IF(AND(AJ325=0,MAX($AJ$5:AJ324)&gt;=$W$1),"PB",""))),"")</f>
        <v/>
      </c>
      <c r="AM325" s="41">
        <f t="shared" ca="1" si="195"/>
        <v>1</v>
      </c>
      <c r="AN325" s="34">
        <f t="shared" ca="1" si="203"/>
        <v>1</v>
      </c>
      <c r="AO325" s="43" t="str">
        <f t="shared" ca="1" si="196"/>
        <v/>
      </c>
      <c r="AP325" s="43" t="str">
        <f t="shared" ca="1" si="197"/>
        <v/>
      </c>
      <c r="AQ325" s="21">
        <f t="shared" ca="1" si="198"/>
        <v>0</v>
      </c>
      <c r="AR325" s="66">
        <f t="shared" ca="1" si="199"/>
        <v>0</v>
      </c>
      <c r="AS325" s="89">
        <f t="shared" ref="AS325:AS388" ca="1" si="212">Q325+AD325+AQ325</f>
        <v>0</v>
      </c>
      <c r="AT325" s="34">
        <f t="shared" ca="1" si="200"/>
        <v>1</v>
      </c>
      <c r="AU325" s="24">
        <f t="shared" ca="1" si="174"/>
        <v>0</v>
      </c>
      <c r="AV325" s="17">
        <f t="shared" ca="1" si="175"/>
        <v>0</v>
      </c>
      <c r="AW325" s="44">
        <f t="shared" ca="1" si="176"/>
        <v>0</v>
      </c>
      <c r="AX325" s="15">
        <f t="shared" ca="1" si="177"/>
        <v>0</v>
      </c>
      <c r="AY325" s="44">
        <f t="shared" ca="1" si="207"/>
        <v>0</v>
      </c>
      <c r="AZ325" s="40"/>
      <c r="BA325" s="40"/>
      <c r="BB325" s="40"/>
      <c r="BC325" s="40"/>
      <c r="BD325" s="40"/>
      <c r="BE325" s="40"/>
      <c r="BF325" s="40"/>
      <c r="BG325" s="40"/>
      <c r="BH325" s="40"/>
      <c r="BI325" s="40"/>
      <c r="BJ325" s="40"/>
      <c r="BK325" s="40"/>
      <c r="BL325" s="40"/>
      <c r="BM325" s="40"/>
      <c r="BN325" s="40"/>
      <c r="BO325" s="40"/>
      <c r="BP325" s="40"/>
      <c r="BQ325" s="40"/>
      <c r="BR325" s="40"/>
      <c r="BS325" s="40"/>
      <c r="BT325" s="40"/>
      <c r="BU325" s="40"/>
      <c r="BV325" s="40"/>
      <c r="BW325" s="40"/>
      <c r="BX325" s="40"/>
      <c r="BY325" s="40"/>
      <c r="BZ325" s="40"/>
      <c r="CA325" s="40"/>
      <c r="CB325" s="40"/>
      <c r="CC325" s="40"/>
      <c r="CD325" s="40"/>
      <c r="CE325" s="40"/>
      <c r="CF325" s="40"/>
      <c r="CG325" s="40"/>
      <c r="CH325" s="40"/>
      <c r="CI325" s="40"/>
      <c r="CJ325" s="40"/>
      <c r="CK325" s="40"/>
      <c r="CL325" s="40"/>
      <c r="CM325" s="40"/>
      <c r="CN325" s="40"/>
      <c r="CO325" s="40"/>
      <c r="CP325" s="40"/>
      <c r="CQ325" s="40"/>
      <c r="CR325" s="40"/>
      <c r="CS325" s="40"/>
      <c r="CT325" s="40"/>
      <c r="CU325" s="40"/>
      <c r="CV325" s="40"/>
      <c r="CW325" s="40"/>
      <c r="CX325" s="40"/>
      <c r="CY325" s="40"/>
      <c r="CZ325" s="40"/>
      <c r="DA325" s="40"/>
      <c r="DB325" s="40"/>
      <c r="DC325" s="40"/>
      <c r="DD325" s="40"/>
      <c r="DE325" s="40"/>
      <c r="DF325" s="40"/>
      <c r="DG325" s="40"/>
      <c r="DH325" s="40"/>
      <c r="DI325" s="40"/>
      <c r="DJ325" s="40"/>
      <c r="DK325" s="40"/>
      <c r="DL325" s="40"/>
      <c r="DM325" s="40"/>
      <c r="DN325" s="40"/>
      <c r="DO325" s="40"/>
      <c r="DP325" s="40"/>
      <c r="DQ325" s="40"/>
      <c r="DR325" s="40"/>
      <c r="DS325" s="40"/>
      <c r="DT325" s="40"/>
      <c r="DU325" s="40"/>
      <c r="DV325" s="50" t="e">
        <f>IF(#REF!&lt;&gt;"",#REF!&amp;",","")</f>
        <v>#REF!</v>
      </c>
      <c r="DW325" s="50" t="e">
        <f>IF(#REF!&lt;&gt;"",#REF!&amp;",","")</f>
        <v>#REF!</v>
      </c>
      <c r="DX325" s="50" t="e">
        <f>IF(#REF!&lt;&gt;"",#REF!&amp;",","")</f>
        <v>#REF!</v>
      </c>
      <c r="DY325" s="50" t="e">
        <f>IF(#REF!="","",CONCATENATE(#REF!,","))</f>
        <v>#REF!</v>
      </c>
      <c r="DZ325" s="50" t="e">
        <f>IF(#REF!="","",CONCATENATE(#REF!,","))</f>
        <v>#REF!</v>
      </c>
      <c r="EA325" s="50" t="e">
        <f>IF(#REF!="","",CONCATENATE(#REF!,","))</f>
        <v>#REF!</v>
      </c>
      <c r="EB325" s="52" t="e">
        <f>IF(#REF!&lt;&gt;"",#REF!&amp;",","")</f>
        <v>#REF!</v>
      </c>
      <c r="EC325" s="52" t="e">
        <f>IF(#REF!&lt;&gt;"",#REF!&amp;",","")</f>
        <v>#REF!</v>
      </c>
      <c r="ED325" s="52" t="e">
        <f>IF(#REF!&lt;&gt;"",#REF!&amp;",","")</f>
        <v>#REF!</v>
      </c>
      <c r="EE325" s="52" t="e">
        <f>IF(#REF!="","",CONCATENATE(#REF!,","))</f>
        <v>#REF!</v>
      </c>
      <c r="EF325" s="52" t="e">
        <f>IF(#REF!="","",CONCATENATE(#REF!,","))</f>
        <v>#REF!</v>
      </c>
      <c r="EG325" s="52" t="e">
        <f>IF(#REF!="","",CONCATENATE(#REF!,","))</f>
        <v>#REF!</v>
      </c>
      <c r="EK325" s="36"/>
      <c r="EW325" s="88">
        <f t="shared" ca="1" si="178"/>
        <v>26</v>
      </c>
    </row>
    <row r="326" spans="1:153" ht="15">
      <c r="A326" s="88">
        <f t="shared" ref="A326:A389" ca="1" si="213">IF($A323="no",INT(RAND()*36+1),INT(RAND()*37))</f>
        <v>34</v>
      </c>
      <c r="B326" s="21" t="str">
        <f t="shared" ca="1" si="208"/>
        <v>DB</v>
      </c>
      <c r="C326" s="7" t="str">
        <f t="shared" ca="1" si="204"/>
        <v/>
      </c>
      <c r="D326" s="34">
        <f t="shared" ca="1" si="205"/>
        <v>0</v>
      </c>
      <c r="E326" s="7" t="str">
        <f t="shared" si="206"/>
        <v/>
      </c>
      <c r="F326" s="33" t="str">
        <f t="shared" ca="1" si="209"/>
        <v>R</v>
      </c>
      <c r="G326" s="21">
        <f ca="1">COUNTIF($F$5:$F326,G$4)</f>
        <v>156</v>
      </c>
      <c r="H326" s="21">
        <f ca="1">COUNTIF($F$5:$F326,H$4)</f>
        <v>166</v>
      </c>
      <c r="I326" s="112">
        <f t="shared" ca="1" si="179"/>
        <v>0</v>
      </c>
      <c r="J326" s="112">
        <f t="shared" ca="1" si="180"/>
        <v>1</v>
      </c>
      <c r="K326" s="114" t="str">
        <f ca="1">IF($A326&lt;&gt;"",IF(AND(K325="PB",I326&gt;=$W$2),"Bet",IF(K325&lt;&gt;"",K325,IF(AND(I326=0,MAX(I$5:$I325)&gt;=$W$1),"PB",""))),"")</f>
        <v/>
      </c>
      <c r="L326" s="114" t="str">
        <f ca="1">IF($A326&lt;&gt;"",IF(AND(L325="PB",J326&gt;=$W$2),"Bet",IF(L325&lt;&gt;"",L325,IF(AND(J326=0,MAX(J$5:$J325)&gt;=$W$1),"PB",""))),"")</f>
        <v/>
      </c>
      <c r="M326" s="41">
        <f t="shared" ca="1" si="185"/>
        <v>1</v>
      </c>
      <c r="N326" s="34">
        <f t="shared" ca="1" si="201"/>
        <v>1</v>
      </c>
      <c r="O326" s="43" t="str">
        <f t="shared" ca="1" si="186"/>
        <v/>
      </c>
      <c r="P326" s="43" t="str">
        <f t="shared" ca="1" si="187"/>
        <v/>
      </c>
      <c r="Q326" s="21">
        <f t="shared" ca="1" si="188"/>
        <v>0</v>
      </c>
      <c r="R326" s="66">
        <f t="shared" ca="1" si="189"/>
        <v>0</v>
      </c>
      <c r="S326" s="33" t="str">
        <f t="shared" ca="1" si="210"/>
        <v>E</v>
      </c>
      <c r="T326" s="21">
        <f ca="1">COUNTIF($S$5:$S326,T$4)</f>
        <v>168</v>
      </c>
      <c r="U326" s="21">
        <f ca="1">COUNTIF($S$5:$S326,U$4)</f>
        <v>154</v>
      </c>
      <c r="V326" s="112">
        <f t="shared" ca="1" si="181"/>
        <v>0</v>
      </c>
      <c r="W326" s="112">
        <f t="shared" ca="1" si="182"/>
        <v>2</v>
      </c>
      <c r="X326" s="114" t="str">
        <f ca="1">IF($A326&lt;&gt;"",IF(AND(X325="PB",V326&gt;=$W$2),"Bet",IF(X325&lt;&gt;"",X325,IF(AND(V326=0,MAX($V$5:V325)&gt;=$W$1),"PB",""))),"")</f>
        <v>PB</v>
      </c>
      <c r="Y326" s="114" t="str">
        <f ca="1">IF($A326&lt;&gt;"",IF(AND(Y325="PB",W326&gt;=$W$2),"Bet",IF(Y325&lt;&gt;"",Y325,IF(AND(W326=0,MAX($W$5:W325)&gt;=$W$1),"PB",""))),"")</f>
        <v/>
      </c>
      <c r="Z326" s="41">
        <f t="shared" ca="1" si="190"/>
        <v>1</v>
      </c>
      <c r="AA326" s="34">
        <f t="shared" ca="1" si="202"/>
        <v>1</v>
      </c>
      <c r="AB326" s="43" t="str">
        <f t="shared" ca="1" si="191"/>
        <v/>
      </c>
      <c r="AC326" s="43" t="str">
        <f t="shared" ca="1" si="192"/>
        <v/>
      </c>
      <c r="AD326" s="21">
        <f t="shared" ca="1" si="193"/>
        <v>0</v>
      </c>
      <c r="AE326" s="66">
        <f t="shared" ca="1" si="194"/>
        <v>0</v>
      </c>
      <c r="AF326" s="33" t="str">
        <f t="shared" ca="1" si="211"/>
        <v>H</v>
      </c>
      <c r="AG326" s="21">
        <f ca="1">COUNTIF($AF$5:$AF326,AG$4)</f>
        <v>156</v>
      </c>
      <c r="AH326" s="21">
        <f ca="1">COUNTIF($AF$5:$AF326,AH$4)</f>
        <v>166</v>
      </c>
      <c r="AI326" s="112">
        <f t="shared" ca="1" si="183"/>
        <v>0</v>
      </c>
      <c r="AJ326" s="112">
        <f t="shared" ca="1" si="184"/>
        <v>1</v>
      </c>
      <c r="AK326" s="114" t="str">
        <f ca="1">IF($A326&lt;&gt;"",IF(AND(AK325="PB",AI326&gt;=$W$2),"Bet",IF(AK325&lt;&gt;"",AK325,IF(AND(AI326=0,MAX($AI$5:AI325)&gt;=$W$1),"PB",""))),"")</f>
        <v/>
      </c>
      <c r="AL326" s="114" t="str">
        <f ca="1">IF($A326&lt;&gt;"",IF(AND(AL325="PB",AJ326&gt;=$W$2),"Bet",IF(AL325&lt;&gt;"",AL325,IF(AND(AJ326=0,MAX($AJ$5:AJ325)&gt;=$W$1),"PB",""))),"")</f>
        <v/>
      </c>
      <c r="AM326" s="41">
        <f t="shared" ca="1" si="195"/>
        <v>1</v>
      </c>
      <c r="AN326" s="34">
        <f t="shared" ca="1" si="203"/>
        <v>1</v>
      </c>
      <c r="AO326" s="43" t="str">
        <f t="shared" ca="1" si="196"/>
        <v/>
      </c>
      <c r="AP326" s="43" t="str">
        <f t="shared" ca="1" si="197"/>
        <v/>
      </c>
      <c r="AQ326" s="21">
        <f t="shared" ca="1" si="198"/>
        <v>0</v>
      </c>
      <c r="AR326" s="66">
        <f t="shared" ca="1" si="199"/>
        <v>0</v>
      </c>
      <c r="AS326" s="89">
        <f t="shared" ca="1" si="212"/>
        <v>0</v>
      </c>
      <c r="AT326" s="34">
        <f t="shared" ca="1" si="200"/>
        <v>1</v>
      </c>
      <c r="AU326" s="24">
        <f t="shared" ref="AU326:AU389" ca="1" si="214">IF(A326&lt;&gt;"",IF(OR($AW325&gt;=$AY$1,$AX325&lt;=$AY$2),0,Q326+AD326+AQ326),0)</f>
        <v>0</v>
      </c>
      <c r="AV326" s="17">
        <f t="shared" ref="AV326:AV389" ca="1" si="215">IF(A326&lt;&gt;"",AU326+AV325,0)</f>
        <v>0</v>
      </c>
      <c r="AW326" s="44">
        <f t="shared" ref="AW326:AW389" ca="1" si="216">IF($A326&lt;&gt;"",IF(AW325&gt;0,AW325,IF(AV326&gt;=$AY$1,"Profit Target",0)),0)</f>
        <v>0</v>
      </c>
      <c r="AX326" s="15">
        <f t="shared" ref="AX326:AX389" ca="1" si="217">IF(A326&lt;&gt;"",IF(AX325&lt;&gt;0,AX325,IF(AV326&lt;=$AY$2,"Stop Loss",0)),0)</f>
        <v>0</v>
      </c>
      <c r="AY326" s="44">
        <f t="shared" ca="1" si="207"/>
        <v>0</v>
      </c>
      <c r="AZ326" s="40"/>
      <c r="BA326" s="40"/>
      <c r="BB326" s="40"/>
      <c r="BC326" s="40"/>
      <c r="BD326" s="40"/>
      <c r="BE326" s="40"/>
      <c r="BF326" s="40"/>
      <c r="BG326" s="40"/>
      <c r="BH326" s="40"/>
      <c r="BI326" s="40"/>
      <c r="BJ326" s="40"/>
      <c r="BK326" s="40"/>
      <c r="BL326" s="40"/>
      <c r="BM326" s="40"/>
      <c r="BN326" s="40"/>
      <c r="BO326" s="40"/>
      <c r="BP326" s="40"/>
      <c r="BQ326" s="40"/>
      <c r="BR326" s="40"/>
      <c r="BS326" s="40"/>
      <c r="BT326" s="40"/>
      <c r="BU326" s="40"/>
      <c r="BV326" s="40"/>
      <c r="BW326" s="40"/>
      <c r="BX326" s="40"/>
      <c r="BY326" s="40"/>
      <c r="BZ326" s="40"/>
      <c r="CA326" s="40"/>
      <c r="CB326" s="40"/>
      <c r="CC326" s="40"/>
      <c r="CD326" s="40"/>
      <c r="CE326" s="40"/>
      <c r="CF326" s="40"/>
      <c r="CG326" s="40"/>
      <c r="CH326" s="40"/>
      <c r="CI326" s="40"/>
      <c r="CJ326" s="40"/>
      <c r="CK326" s="40"/>
      <c r="CL326" s="40"/>
      <c r="CM326" s="40"/>
      <c r="CN326" s="40"/>
      <c r="CO326" s="40"/>
      <c r="CP326" s="40"/>
      <c r="CQ326" s="40"/>
      <c r="CR326" s="40"/>
      <c r="CS326" s="40"/>
      <c r="CT326" s="40"/>
      <c r="CU326" s="40"/>
      <c r="CV326" s="40"/>
      <c r="CW326" s="40"/>
      <c r="CX326" s="40"/>
      <c r="CY326" s="40"/>
      <c r="CZ326" s="40"/>
      <c r="DA326" s="40"/>
      <c r="DB326" s="40"/>
      <c r="DC326" s="40"/>
      <c r="DD326" s="40"/>
      <c r="DE326" s="40"/>
      <c r="DF326" s="40"/>
      <c r="DG326" s="40"/>
      <c r="DH326" s="40"/>
      <c r="DI326" s="40"/>
      <c r="DJ326" s="40"/>
      <c r="DK326" s="40"/>
      <c r="DL326" s="40"/>
      <c r="DM326" s="40"/>
      <c r="DN326" s="40"/>
      <c r="DO326" s="40"/>
      <c r="DP326" s="40"/>
      <c r="DQ326" s="40"/>
      <c r="DR326" s="40"/>
      <c r="DS326" s="40"/>
      <c r="DT326" s="40"/>
      <c r="DU326" s="40"/>
      <c r="DV326" s="50" t="e">
        <f>IF(#REF!&lt;&gt;"",#REF!&amp;",","")</f>
        <v>#REF!</v>
      </c>
      <c r="DW326" s="50"/>
      <c r="DX326" s="50"/>
      <c r="DY326" s="50"/>
      <c r="DZ326" s="50"/>
      <c r="EA326" s="50"/>
      <c r="EB326" s="52" t="e">
        <f>IF(#REF!&lt;&gt;"",#REF!&amp;",","")</f>
        <v>#REF!</v>
      </c>
      <c r="EC326" s="52" t="e">
        <f>IF(#REF!&lt;&gt;"",#REF!&amp;",","")</f>
        <v>#REF!</v>
      </c>
      <c r="ED326" s="52" t="e">
        <f>IF(#REF!&lt;&gt;"",#REF!&amp;",","")</f>
        <v>#REF!</v>
      </c>
      <c r="EE326" s="52" t="e">
        <f>IF(#REF!="","",CONCATENATE(#REF!,","))</f>
        <v>#REF!</v>
      </c>
      <c r="EF326" s="52" t="e">
        <f>IF(#REF!="","",CONCATENATE(#REF!,","))</f>
        <v>#REF!</v>
      </c>
      <c r="EG326" s="52" t="e">
        <f>IF(#REF!="","",CONCATENATE(#REF!,","))</f>
        <v>#REF!</v>
      </c>
      <c r="EK326" s="36"/>
      <c r="EW326" s="88">
        <f t="shared" ref="EW326:EW389" ca="1" si="218">IF($A323="no",INT(RAND()*36+1),INT(RAND()*37))</f>
        <v>29</v>
      </c>
    </row>
    <row r="327" spans="1:153" ht="15">
      <c r="A327" s="88">
        <f t="shared" ca="1" si="213"/>
        <v>6</v>
      </c>
      <c r="B327" s="21" t="str">
        <f t="shared" ca="1" si="208"/>
        <v>DB</v>
      </c>
      <c r="C327" s="7" t="str">
        <f t="shared" ca="1" si="204"/>
        <v/>
      </c>
      <c r="D327" s="34">
        <f t="shared" ca="1" si="205"/>
        <v>0</v>
      </c>
      <c r="E327" s="7" t="str">
        <f t="shared" si="206"/>
        <v/>
      </c>
      <c r="F327" s="33" t="str">
        <f t="shared" ca="1" si="209"/>
        <v>B</v>
      </c>
      <c r="G327" s="21">
        <f ca="1">COUNTIF($F$5:$F327,G$4)</f>
        <v>156</v>
      </c>
      <c r="H327" s="21">
        <f ca="1">COUNTIF($F$5:$F327,H$4)</f>
        <v>167</v>
      </c>
      <c r="I327" s="112">
        <f t="shared" ref="I327:I390" ca="1" si="219">IF($A327=0,0,IF(G327&lt;=G326,1+I326,0))</f>
        <v>1</v>
      </c>
      <c r="J327" s="112">
        <f t="shared" ref="J327:J390" ca="1" si="220">IF($A327=0,0,IF(H327&lt;=H326,1+J326,0))</f>
        <v>0</v>
      </c>
      <c r="K327" s="114" t="str">
        <f ca="1">IF($A327&lt;&gt;"",IF(AND(K326="PB",I327&gt;=$W$2),"Bet",IF(K326&lt;&gt;"",K326,IF(AND(I327=0,MAX(I$5:$I326)&gt;=$W$1),"PB",""))),"")</f>
        <v/>
      </c>
      <c r="L327" s="114" t="str">
        <f ca="1">IF($A327&lt;&gt;"",IF(AND(L326="PB",J327&gt;=$W$2),"Bet",IF(L326&lt;&gt;"",L326,IF(AND(J327=0,MAX(J$5:$J326)&gt;=$W$1),"PB",""))),"")</f>
        <v/>
      </c>
      <c r="M327" s="41">
        <f t="shared" ca="1" si="185"/>
        <v>1</v>
      </c>
      <c r="N327" s="34">
        <f t="shared" ca="1" si="201"/>
        <v>1</v>
      </c>
      <c r="O327" s="43" t="str">
        <f t="shared" ca="1" si="186"/>
        <v/>
      </c>
      <c r="P327" s="43" t="str">
        <f t="shared" ca="1" si="187"/>
        <v/>
      </c>
      <c r="Q327" s="21">
        <f t="shared" ca="1" si="188"/>
        <v>0</v>
      </c>
      <c r="R327" s="66">
        <f t="shared" ca="1" si="189"/>
        <v>0</v>
      </c>
      <c r="S327" s="33" t="str">
        <f t="shared" ca="1" si="210"/>
        <v>E</v>
      </c>
      <c r="T327" s="21">
        <f ca="1">COUNTIF($S$5:$S327,T$4)</f>
        <v>169</v>
      </c>
      <c r="U327" s="21">
        <f ca="1">COUNTIF($S$5:$S327,U$4)</f>
        <v>154</v>
      </c>
      <c r="V327" s="112">
        <f t="shared" ref="V327:V390" ca="1" si="221">IF($A327=0,0,IF(T327&lt;=T326,1+V326,0))</f>
        <v>0</v>
      </c>
      <c r="W327" s="112">
        <f t="shared" ref="W327:W390" ca="1" si="222">IF($A327=0,0,IF(U327&lt;=U326,1+W326,0))</f>
        <v>3</v>
      </c>
      <c r="X327" s="114" t="str">
        <f ca="1">IF($A327&lt;&gt;"",IF(AND(X326="PB",V327&gt;=$W$2),"Bet",IF(X326&lt;&gt;"",X326,IF(AND(V327=0,MAX($V$5:V326)&gt;=$W$1),"PB",""))),"")</f>
        <v>PB</v>
      </c>
      <c r="Y327" s="114" t="str">
        <f ca="1">IF($A327&lt;&gt;"",IF(AND(Y326="PB",W327&gt;=$W$2),"Bet",IF(Y326&lt;&gt;"",Y326,IF(AND(W327=0,MAX($W$5:W326)&gt;=$W$1),"PB",""))),"")</f>
        <v/>
      </c>
      <c r="Z327" s="41">
        <f t="shared" ca="1" si="190"/>
        <v>1</v>
      </c>
      <c r="AA327" s="34">
        <f t="shared" ca="1" si="202"/>
        <v>1</v>
      </c>
      <c r="AB327" s="43" t="str">
        <f t="shared" ca="1" si="191"/>
        <v/>
      </c>
      <c r="AC327" s="43" t="str">
        <f t="shared" ca="1" si="192"/>
        <v/>
      </c>
      <c r="AD327" s="21">
        <f t="shared" ca="1" si="193"/>
        <v>0</v>
      </c>
      <c r="AE327" s="66">
        <f t="shared" ca="1" si="194"/>
        <v>0</v>
      </c>
      <c r="AF327" s="33" t="str">
        <f t="shared" ca="1" si="211"/>
        <v>L</v>
      </c>
      <c r="AG327" s="21">
        <f ca="1">COUNTIF($AF$5:$AF327,AG$4)</f>
        <v>156</v>
      </c>
      <c r="AH327" s="21">
        <f ca="1">COUNTIF($AF$5:$AF327,AH$4)</f>
        <v>167</v>
      </c>
      <c r="AI327" s="112">
        <f t="shared" ref="AI327:AI390" ca="1" si="223">IF($A327=0,0,IF(AG327&lt;=AG326,1+AI326,0))</f>
        <v>1</v>
      </c>
      <c r="AJ327" s="112">
        <f t="shared" ref="AJ327:AJ390" ca="1" si="224">IF($A327=0,0,IF(AH327&lt;=AH326,1+AJ326,0))</f>
        <v>0</v>
      </c>
      <c r="AK327" s="114" t="str">
        <f ca="1">IF($A327&lt;&gt;"",IF(AND(AK326="PB",AI327&gt;=$W$2),"Bet",IF(AK326&lt;&gt;"",AK326,IF(AND(AI327=0,MAX($AI$5:AI326)&gt;=$W$1),"PB",""))),"")</f>
        <v/>
      </c>
      <c r="AL327" s="114" t="str">
        <f ca="1">IF($A327&lt;&gt;"",IF(AND(AL326="PB",AJ327&gt;=$W$2),"Bet",IF(AL326&lt;&gt;"",AL326,IF(AND(AJ327=0,MAX($AJ$5:AJ326)&gt;=$W$1),"PB",""))),"")</f>
        <v/>
      </c>
      <c r="AM327" s="41">
        <f t="shared" ca="1" si="195"/>
        <v>1</v>
      </c>
      <c r="AN327" s="34">
        <f t="shared" ca="1" si="203"/>
        <v>1</v>
      </c>
      <c r="AO327" s="43" t="str">
        <f t="shared" ca="1" si="196"/>
        <v/>
      </c>
      <c r="AP327" s="43" t="str">
        <f t="shared" ca="1" si="197"/>
        <v/>
      </c>
      <c r="AQ327" s="21">
        <f t="shared" ca="1" si="198"/>
        <v>0</v>
      </c>
      <c r="AR327" s="66">
        <f t="shared" ca="1" si="199"/>
        <v>0</v>
      </c>
      <c r="AS327" s="89">
        <f t="shared" ca="1" si="212"/>
        <v>0</v>
      </c>
      <c r="AT327" s="34">
        <f t="shared" ca="1" si="200"/>
        <v>1</v>
      </c>
      <c r="AU327" s="24">
        <f t="shared" ca="1" si="214"/>
        <v>0</v>
      </c>
      <c r="AV327" s="17">
        <f t="shared" ca="1" si="215"/>
        <v>0</v>
      </c>
      <c r="AW327" s="44">
        <f t="shared" ca="1" si="216"/>
        <v>0</v>
      </c>
      <c r="AX327" s="15">
        <f t="shared" ca="1" si="217"/>
        <v>0</v>
      </c>
      <c r="AY327" s="44">
        <f t="shared" ca="1" si="207"/>
        <v>0</v>
      </c>
      <c r="AZ327" s="40"/>
      <c r="BA327" s="40"/>
      <c r="BB327" s="40"/>
      <c r="BC327" s="40"/>
      <c r="BD327" s="40"/>
      <c r="BE327" s="40"/>
      <c r="BF327" s="40"/>
      <c r="BG327" s="40"/>
      <c r="BH327" s="40"/>
      <c r="BI327" s="40"/>
      <c r="BJ327" s="40"/>
      <c r="BK327" s="40"/>
      <c r="BL327" s="40"/>
      <c r="BM327" s="40"/>
      <c r="BN327" s="40"/>
      <c r="BO327" s="40"/>
      <c r="BP327" s="40"/>
      <c r="BQ327" s="40"/>
      <c r="BR327" s="40"/>
      <c r="BS327" s="40"/>
      <c r="BT327" s="40"/>
      <c r="BU327" s="40"/>
      <c r="BV327" s="40"/>
      <c r="BW327" s="40"/>
      <c r="BX327" s="40"/>
      <c r="BY327" s="40"/>
      <c r="BZ327" s="40"/>
      <c r="CA327" s="40"/>
      <c r="CB327" s="40"/>
      <c r="CC327" s="40"/>
      <c r="CD327" s="40"/>
      <c r="CE327" s="40"/>
      <c r="CF327" s="40"/>
      <c r="CG327" s="40"/>
      <c r="CH327" s="40"/>
      <c r="CI327" s="40"/>
      <c r="CJ327" s="40"/>
      <c r="CK327" s="40"/>
      <c r="CL327" s="40"/>
      <c r="CM327" s="40"/>
      <c r="CN327" s="40"/>
      <c r="CO327" s="40"/>
      <c r="CP327" s="40"/>
      <c r="CQ327" s="40"/>
      <c r="CR327" s="40"/>
      <c r="CS327" s="40"/>
      <c r="CT327" s="40"/>
      <c r="CU327" s="40"/>
      <c r="CV327" s="40"/>
      <c r="CW327" s="40"/>
      <c r="CX327" s="40"/>
      <c r="CY327" s="40"/>
      <c r="CZ327" s="40"/>
      <c r="DA327" s="40"/>
      <c r="DB327" s="40"/>
      <c r="DC327" s="40"/>
      <c r="DD327" s="40"/>
      <c r="DE327" s="40"/>
      <c r="DF327" s="40"/>
      <c r="DG327" s="40"/>
      <c r="DH327" s="40"/>
      <c r="DI327" s="40"/>
      <c r="DJ327" s="40"/>
      <c r="DK327" s="40"/>
      <c r="DL327" s="40"/>
      <c r="DM327" s="40"/>
      <c r="DN327" s="40"/>
      <c r="DO327" s="40"/>
      <c r="DP327" s="40"/>
      <c r="DQ327" s="40"/>
      <c r="DR327" s="40"/>
      <c r="DS327" s="40"/>
      <c r="DT327" s="40"/>
      <c r="DU327" s="40"/>
      <c r="DV327" s="50" t="e">
        <f>IF(#REF!&lt;&gt;"",#REF!&amp;",","")</f>
        <v>#REF!</v>
      </c>
      <c r="DW327" s="50"/>
      <c r="DX327" s="50"/>
      <c r="DY327" s="50"/>
      <c r="DZ327" s="50"/>
      <c r="EA327" s="50"/>
      <c r="EB327" s="52" t="e">
        <f>IF(#REF!&lt;&gt;"",#REF!&amp;",","")</f>
        <v>#REF!</v>
      </c>
      <c r="EC327" s="52" t="e">
        <f>IF(#REF!&lt;&gt;"",#REF!&amp;",","")</f>
        <v>#REF!</v>
      </c>
      <c r="ED327" s="52" t="e">
        <f>IF(#REF!&lt;&gt;"",#REF!&amp;",","")</f>
        <v>#REF!</v>
      </c>
      <c r="EE327" s="52" t="e">
        <f>IF(#REF!="","",CONCATENATE(#REF!,","))</f>
        <v>#REF!</v>
      </c>
      <c r="EF327" s="52" t="e">
        <f>IF(#REF!="","",CONCATENATE(#REF!,","))</f>
        <v>#REF!</v>
      </c>
      <c r="EG327" s="52" t="e">
        <f>IF(#REF!="","",CONCATENATE(#REF!,","))</f>
        <v>#REF!</v>
      </c>
      <c r="EK327" s="36"/>
      <c r="EW327" s="88">
        <f t="shared" ca="1" si="218"/>
        <v>25</v>
      </c>
    </row>
    <row r="328" spans="1:153" ht="15">
      <c r="A328" s="88">
        <f t="shared" ca="1" si="213"/>
        <v>23</v>
      </c>
      <c r="B328" s="21" t="str">
        <f t="shared" ca="1" si="208"/>
        <v>DB</v>
      </c>
      <c r="C328" s="7" t="str">
        <f t="shared" ca="1" si="204"/>
        <v/>
      </c>
      <c r="D328" s="34">
        <f t="shared" ca="1" si="205"/>
        <v>0</v>
      </c>
      <c r="E328" s="7" t="str">
        <f t="shared" si="206"/>
        <v/>
      </c>
      <c r="F328" s="33" t="str">
        <f t="shared" ca="1" si="209"/>
        <v>R</v>
      </c>
      <c r="G328" s="21">
        <f ca="1">COUNTIF($F$5:$F328,G$4)</f>
        <v>157</v>
      </c>
      <c r="H328" s="21">
        <f ca="1">COUNTIF($F$5:$F328,H$4)</f>
        <v>167</v>
      </c>
      <c r="I328" s="112">
        <f t="shared" ca="1" si="219"/>
        <v>0</v>
      </c>
      <c r="J328" s="112">
        <f t="shared" ca="1" si="220"/>
        <v>1</v>
      </c>
      <c r="K328" s="114" t="str">
        <f ca="1">IF($A328&lt;&gt;"",IF(AND(K327="PB",I328&gt;=$W$2),"Bet",IF(K327&lt;&gt;"",K327,IF(AND(I328=0,MAX(I$5:$I327)&gt;=$W$1),"PB",""))),"")</f>
        <v/>
      </c>
      <c r="L328" s="114" t="str">
        <f ca="1">IF($A328&lt;&gt;"",IF(AND(L327="PB",J328&gt;=$W$2),"Bet",IF(L327&lt;&gt;"",L327,IF(AND(J328=0,MAX(J$5:$J327)&gt;=$W$1),"PB",""))),"")</f>
        <v/>
      </c>
      <c r="M328" s="41">
        <f t="shared" ca="1" si="185"/>
        <v>1</v>
      </c>
      <c r="N328" s="34">
        <f t="shared" ca="1" si="201"/>
        <v>1</v>
      </c>
      <c r="O328" s="43" t="str">
        <f t="shared" ca="1" si="186"/>
        <v/>
      </c>
      <c r="P328" s="43" t="str">
        <f t="shared" ca="1" si="187"/>
        <v/>
      </c>
      <c r="Q328" s="21">
        <f t="shared" ca="1" si="188"/>
        <v>0</v>
      </c>
      <c r="R328" s="66">
        <f t="shared" ca="1" si="189"/>
        <v>0</v>
      </c>
      <c r="S328" s="33" t="str">
        <f t="shared" ca="1" si="210"/>
        <v>O</v>
      </c>
      <c r="T328" s="21">
        <f ca="1">COUNTIF($S$5:$S328,T$4)</f>
        <v>169</v>
      </c>
      <c r="U328" s="21">
        <f ca="1">COUNTIF($S$5:$S328,U$4)</f>
        <v>155</v>
      </c>
      <c r="V328" s="112">
        <f t="shared" ca="1" si="221"/>
        <v>1</v>
      </c>
      <c r="W328" s="112">
        <f t="shared" ca="1" si="222"/>
        <v>0</v>
      </c>
      <c r="X328" s="114" t="str">
        <f ca="1">IF($A328&lt;&gt;"",IF(AND(X327="PB",V328&gt;=$W$2),"Bet",IF(X327&lt;&gt;"",X327,IF(AND(V328=0,MAX($V$5:V327)&gt;=$W$1),"PB",""))),"")</f>
        <v>PB</v>
      </c>
      <c r="Y328" s="114" t="str">
        <f ca="1">IF($A328&lt;&gt;"",IF(AND(Y327="PB",W328&gt;=$W$2),"Bet",IF(Y327&lt;&gt;"",Y327,IF(AND(W328=0,MAX($W$5:W327)&gt;=$W$1),"PB",""))),"")</f>
        <v/>
      </c>
      <c r="Z328" s="41">
        <f t="shared" ca="1" si="190"/>
        <v>1</v>
      </c>
      <c r="AA328" s="34">
        <f t="shared" ca="1" si="202"/>
        <v>1</v>
      </c>
      <c r="AB328" s="43" t="str">
        <f t="shared" ca="1" si="191"/>
        <v/>
      </c>
      <c r="AC328" s="43" t="str">
        <f t="shared" ca="1" si="192"/>
        <v/>
      </c>
      <c r="AD328" s="21">
        <f t="shared" ca="1" si="193"/>
        <v>0</v>
      </c>
      <c r="AE328" s="66">
        <f t="shared" ca="1" si="194"/>
        <v>0</v>
      </c>
      <c r="AF328" s="33" t="str">
        <f t="shared" ca="1" si="211"/>
        <v>H</v>
      </c>
      <c r="AG328" s="21">
        <f ca="1">COUNTIF($AF$5:$AF328,AG$4)</f>
        <v>157</v>
      </c>
      <c r="AH328" s="21">
        <f ca="1">COUNTIF($AF$5:$AF328,AH$4)</f>
        <v>167</v>
      </c>
      <c r="AI328" s="112">
        <f t="shared" ca="1" si="223"/>
        <v>0</v>
      </c>
      <c r="AJ328" s="112">
        <f t="shared" ca="1" si="224"/>
        <v>1</v>
      </c>
      <c r="AK328" s="114" t="str">
        <f ca="1">IF($A328&lt;&gt;"",IF(AND(AK327="PB",AI328&gt;=$W$2),"Bet",IF(AK327&lt;&gt;"",AK327,IF(AND(AI328=0,MAX($AI$5:AI327)&gt;=$W$1),"PB",""))),"")</f>
        <v/>
      </c>
      <c r="AL328" s="114" t="str">
        <f ca="1">IF($A328&lt;&gt;"",IF(AND(AL327="PB",AJ328&gt;=$W$2),"Bet",IF(AL327&lt;&gt;"",AL327,IF(AND(AJ328=0,MAX($AJ$5:AJ327)&gt;=$W$1),"PB",""))),"")</f>
        <v/>
      </c>
      <c r="AM328" s="41">
        <f t="shared" ca="1" si="195"/>
        <v>1</v>
      </c>
      <c r="AN328" s="34">
        <f t="shared" ca="1" si="203"/>
        <v>1</v>
      </c>
      <c r="AO328" s="43" t="str">
        <f t="shared" ca="1" si="196"/>
        <v/>
      </c>
      <c r="AP328" s="43" t="str">
        <f t="shared" ca="1" si="197"/>
        <v/>
      </c>
      <c r="AQ328" s="21">
        <f t="shared" ca="1" si="198"/>
        <v>0</v>
      </c>
      <c r="AR328" s="66">
        <f t="shared" ca="1" si="199"/>
        <v>0</v>
      </c>
      <c r="AS328" s="89">
        <f t="shared" ca="1" si="212"/>
        <v>0</v>
      </c>
      <c r="AT328" s="34">
        <f t="shared" ca="1" si="200"/>
        <v>1</v>
      </c>
      <c r="AU328" s="24">
        <f t="shared" ca="1" si="214"/>
        <v>0</v>
      </c>
      <c r="AV328" s="17">
        <f t="shared" ca="1" si="215"/>
        <v>0</v>
      </c>
      <c r="AW328" s="44">
        <f t="shared" ca="1" si="216"/>
        <v>0</v>
      </c>
      <c r="AX328" s="15">
        <f t="shared" ca="1" si="217"/>
        <v>0</v>
      </c>
      <c r="AY328" s="44">
        <f t="shared" ca="1" si="207"/>
        <v>0</v>
      </c>
      <c r="AZ328" s="40"/>
      <c r="BA328" s="40"/>
      <c r="BB328" s="40"/>
      <c r="BC328" s="40"/>
      <c r="BD328" s="40"/>
      <c r="BE328" s="40"/>
      <c r="BF328" s="40"/>
      <c r="BG328" s="40"/>
      <c r="BH328" s="40"/>
      <c r="BI328" s="40"/>
      <c r="BJ328" s="40"/>
      <c r="BK328" s="40"/>
      <c r="BL328" s="40"/>
      <c r="BM328" s="40"/>
      <c r="BN328" s="40"/>
      <c r="BO328" s="40"/>
      <c r="BP328" s="40"/>
      <c r="BQ328" s="40"/>
      <c r="BR328" s="40"/>
      <c r="BS328" s="40"/>
      <c r="BT328" s="40"/>
      <c r="BU328" s="40"/>
      <c r="BV328" s="40"/>
      <c r="BW328" s="40"/>
      <c r="BX328" s="40"/>
      <c r="BY328" s="40"/>
      <c r="BZ328" s="40"/>
      <c r="CA328" s="40"/>
      <c r="CB328" s="40"/>
      <c r="CC328" s="40"/>
      <c r="CD328" s="40"/>
      <c r="CE328" s="40"/>
      <c r="CF328" s="40"/>
      <c r="CG328" s="40"/>
      <c r="CH328" s="40"/>
      <c r="CI328" s="40"/>
      <c r="CJ328" s="40"/>
      <c r="CK328" s="40"/>
      <c r="CL328" s="40"/>
      <c r="CM328" s="40"/>
      <c r="CN328" s="40"/>
      <c r="CO328" s="40"/>
      <c r="CP328" s="40"/>
      <c r="CQ328" s="40"/>
      <c r="CR328" s="40"/>
      <c r="CS328" s="40"/>
      <c r="CT328" s="40"/>
      <c r="CU328" s="40"/>
      <c r="CV328" s="40"/>
      <c r="CW328" s="40"/>
      <c r="CX328" s="40"/>
      <c r="CY328" s="40"/>
      <c r="CZ328" s="40"/>
      <c r="DA328" s="40"/>
      <c r="DB328" s="40"/>
      <c r="DC328" s="40"/>
      <c r="DD328" s="40"/>
      <c r="DE328" s="40"/>
      <c r="DF328" s="40"/>
      <c r="DG328" s="40"/>
      <c r="DH328" s="40"/>
      <c r="DI328" s="40"/>
      <c r="DJ328" s="40"/>
      <c r="DK328" s="40"/>
      <c r="DL328" s="40"/>
      <c r="DM328" s="40"/>
      <c r="DN328" s="40"/>
      <c r="DO328" s="40"/>
      <c r="DP328" s="40"/>
      <c r="DQ328" s="40"/>
      <c r="DR328" s="40"/>
      <c r="DS328" s="40"/>
      <c r="DT328" s="40"/>
      <c r="DU328" s="40"/>
      <c r="DV328" s="50" t="e">
        <f>IF(#REF!&lt;&gt;"",#REF!&amp;",","")</f>
        <v>#REF!</v>
      </c>
      <c r="DW328" s="50"/>
      <c r="DX328" s="50"/>
      <c r="DY328" s="50"/>
      <c r="DZ328" s="50"/>
      <c r="EA328" s="50"/>
      <c r="EB328" s="52" t="e">
        <f>IF(#REF!&lt;&gt;"",#REF!&amp;",","")</f>
        <v>#REF!</v>
      </c>
      <c r="EC328" s="52" t="e">
        <f>IF(#REF!&lt;&gt;"",#REF!&amp;",","")</f>
        <v>#REF!</v>
      </c>
      <c r="ED328" s="52" t="e">
        <f>IF(#REF!&lt;&gt;"",#REF!&amp;",","")</f>
        <v>#REF!</v>
      </c>
      <c r="EE328" s="52" t="e">
        <f>IF(#REF!="","",CONCATENATE(#REF!,","))</f>
        <v>#REF!</v>
      </c>
      <c r="EF328" s="52" t="e">
        <f>IF(#REF!="","",CONCATENATE(#REF!,","))</f>
        <v>#REF!</v>
      </c>
      <c r="EG328" s="52" t="e">
        <f>IF(#REF!="","",CONCATENATE(#REF!,","))</f>
        <v>#REF!</v>
      </c>
      <c r="EK328" s="36"/>
      <c r="EW328" s="88">
        <f t="shared" ca="1" si="218"/>
        <v>18</v>
      </c>
    </row>
    <row r="329" spans="1:153" ht="15">
      <c r="A329" s="88">
        <f t="shared" ca="1" si="213"/>
        <v>15</v>
      </c>
      <c r="B329" s="21" t="str">
        <f t="shared" ca="1" si="208"/>
        <v>DB</v>
      </c>
      <c r="C329" s="7" t="str">
        <f t="shared" ca="1" si="204"/>
        <v/>
      </c>
      <c r="D329" s="34">
        <f t="shared" ca="1" si="205"/>
        <v>0</v>
      </c>
      <c r="E329" s="7" t="str">
        <f t="shared" si="206"/>
        <v/>
      </c>
      <c r="F329" s="33" t="str">
        <f t="shared" ca="1" si="209"/>
        <v>B</v>
      </c>
      <c r="G329" s="21">
        <f ca="1">COUNTIF($F$5:$F329,G$4)</f>
        <v>157</v>
      </c>
      <c r="H329" s="21">
        <f ca="1">COUNTIF($F$5:$F329,H$4)</f>
        <v>168</v>
      </c>
      <c r="I329" s="112">
        <f t="shared" ca="1" si="219"/>
        <v>1</v>
      </c>
      <c r="J329" s="112">
        <f t="shared" ca="1" si="220"/>
        <v>0</v>
      </c>
      <c r="K329" s="114" t="str">
        <f ca="1">IF($A329&lt;&gt;"",IF(AND(K328="PB",I329&gt;=$W$2),"Bet",IF(K328&lt;&gt;"",K328,IF(AND(I329=0,MAX(I$5:$I328)&gt;=$W$1),"PB",""))),"")</f>
        <v/>
      </c>
      <c r="L329" s="114" t="str">
        <f ca="1">IF($A329&lt;&gt;"",IF(AND(L328="PB",J329&gt;=$W$2),"Bet",IF(L328&lt;&gt;"",L328,IF(AND(J329=0,MAX(J$5:$J328)&gt;=$W$1),"PB",""))),"")</f>
        <v/>
      </c>
      <c r="M329" s="41">
        <f t="shared" ca="1" si="185"/>
        <v>1</v>
      </c>
      <c r="N329" s="34">
        <f t="shared" ca="1" si="201"/>
        <v>1</v>
      </c>
      <c r="O329" s="43" t="str">
        <f t="shared" ca="1" si="186"/>
        <v/>
      </c>
      <c r="P329" s="43" t="str">
        <f t="shared" ca="1" si="187"/>
        <v/>
      </c>
      <c r="Q329" s="21">
        <f t="shared" ca="1" si="188"/>
        <v>0</v>
      </c>
      <c r="R329" s="66">
        <f t="shared" ca="1" si="189"/>
        <v>0</v>
      </c>
      <c r="S329" s="33" t="str">
        <f t="shared" ca="1" si="210"/>
        <v>O</v>
      </c>
      <c r="T329" s="21">
        <f ca="1">COUNTIF($S$5:$S329,T$4)</f>
        <v>169</v>
      </c>
      <c r="U329" s="21">
        <f ca="1">COUNTIF($S$5:$S329,U$4)</f>
        <v>156</v>
      </c>
      <c r="V329" s="112">
        <f t="shared" ca="1" si="221"/>
        <v>2</v>
      </c>
      <c r="W329" s="112">
        <f t="shared" ca="1" si="222"/>
        <v>0</v>
      </c>
      <c r="X329" s="114" t="str">
        <f ca="1">IF($A329&lt;&gt;"",IF(AND(X328="PB",V329&gt;=$W$2),"Bet",IF(X328&lt;&gt;"",X328,IF(AND(V329=0,MAX($V$5:V328)&gt;=$W$1),"PB",""))),"")</f>
        <v>PB</v>
      </c>
      <c r="Y329" s="114" t="str">
        <f ca="1">IF($A329&lt;&gt;"",IF(AND(Y328="PB",W329&gt;=$W$2),"Bet",IF(Y328&lt;&gt;"",Y328,IF(AND(W329=0,MAX($W$5:W328)&gt;=$W$1),"PB",""))),"")</f>
        <v/>
      </c>
      <c r="Z329" s="41">
        <f t="shared" ca="1" si="190"/>
        <v>1</v>
      </c>
      <c r="AA329" s="34">
        <f t="shared" ca="1" si="202"/>
        <v>1</v>
      </c>
      <c r="AB329" s="43" t="str">
        <f t="shared" ca="1" si="191"/>
        <v/>
      </c>
      <c r="AC329" s="43" t="str">
        <f t="shared" ca="1" si="192"/>
        <v/>
      </c>
      <c r="AD329" s="21">
        <f t="shared" ca="1" si="193"/>
        <v>0</v>
      </c>
      <c r="AE329" s="66">
        <f t="shared" ca="1" si="194"/>
        <v>0</v>
      </c>
      <c r="AF329" s="33" t="str">
        <f t="shared" ca="1" si="211"/>
        <v>L</v>
      </c>
      <c r="AG329" s="21">
        <f ca="1">COUNTIF($AF$5:$AF329,AG$4)</f>
        <v>157</v>
      </c>
      <c r="AH329" s="21">
        <f ca="1">COUNTIF($AF$5:$AF329,AH$4)</f>
        <v>168</v>
      </c>
      <c r="AI329" s="112">
        <f t="shared" ca="1" si="223"/>
        <v>1</v>
      </c>
      <c r="AJ329" s="112">
        <f t="shared" ca="1" si="224"/>
        <v>0</v>
      </c>
      <c r="AK329" s="114" t="str">
        <f ca="1">IF($A329&lt;&gt;"",IF(AND(AK328="PB",AI329&gt;=$W$2),"Bet",IF(AK328&lt;&gt;"",AK328,IF(AND(AI329=0,MAX($AI$5:AI328)&gt;=$W$1),"PB",""))),"")</f>
        <v/>
      </c>
      <c r="AL329" s="114" t="str">
        <f ca="1">IF($A329&lt;&gt;"",IF(AND(AL328="PB",AJ329&gt;=$W$2),"Bet",IF(AL328&lt;&gt;"",AL328,IF(AND(AJ329=0,MAX($AJ$5:AJ328)&gt;=$W$1),"PB",""))),"")</f>
        <v/>
      </c>
      <c r="AM329" s="41">
        <f t="shared" ca="1" si="195"/>
        <v>1</v>
      </c>
      <c r="AN329" s="34">
        <f t="shared" ca="1" si="203"/>
        <v>1</v>
      </c>
      <c r="AO329" s="43" t="str">
        <f t="shared" ca="1" si="196"/>
        <v/>
      </c>
      <c r="AP329" s="43" t="str">
        <f t="shared" ca="1" si="197"/>
        <v/>
      </c>
      <c r="AQ329" s="21">
        <f t="shared" ca="1" si="198"/>
        <v>0</v>
      </c>
      <c r="AR329" s="66">
        <f t="shared" ca="1" si="199"/>
        <v>0</v>
      </c>
      <c r="AS329" s="89">
        <f t="shared" ca="1" si="212"/>
        <v>0</v>
      </c>
      <c r="AT329" s="34">
        <f t="shared" ca="1" si="200"/>
        <v>1</v>
      </c>
      <c r="AU329" s="24">
        <f t="shared" ca="1" si="214"/>
        <v>0</v>
      </c>
      <c r="AV329" s="17">
        <f t="shared" ca="1" si="215"/>
        <v>0</v>
      </c>
      <c r="AW329" s="44">
        <f t="shared" ca="1" si="216"/>
        <v>0</v>
      </c>
      <c r="AX329" s="15">
        <f t="shared" ca="1" si="217"/>
        <v>0</v>
      </c>
      <c r="AY329" s="44">
        <f t="shared" ca="1" si="207"/>
        <v>0</v>
      </c>
      <c r="AZ329" s="40"/>
      <c r="BA329" s="40"/>
      <c r="BB329" s="40"/>
      <c r="BC329" s="40"/>
      <c r="BD329" s="40"/>
      <c r="BE329" s="40"/>
      <c r="BF329" s="40"/>
      <c r="BG329" s="40"/>
      <c r="BH329" s="40"/>
      <c r="BI329" s="40"/>
      <c r="BJ329" s="40"/>
      <c r="BK329" s="40"/>
      <c r="BL329" s="40"/>
      <c r="BM329" s="40"/>
      <c r="BN329" s="40"/>
      <c r="BO329" s="40"/>
      <c r="BP329" s="40"/>
      <c r="BQ329" s="40"/>
      <c r="BR329" s="40"/>
      <c r="BS329" s="40"/>
      <c r="BT329" s="40"/>
      <c r="BU329" s="40"/>
      <c r="BV329" s="40"/>
      <c r="BW329" s="40"/>
      <c r="BX329" s="40"/>
      <c r="BY329" s="40"/>
      <c r="BZ329" s="40"/>
      <c r="CA329" s="40"/>
      <c r="CB329" s="40"/>
      <c r="CC329" s="40"/>
      <c r="CD329" s="40"/>
      <c r="CE329" s="40"/>
      <c r="CF329" s="40"/>
      <c r="CG329" s="40"/>
      <c r="CH329" s="40"/>
      <c r="CI329" s="40"/>
      <c r="CJ329" s="40"/>
      <c r="CK329" s="40"/>
      <c r="CL329" s="40"/>
      <c r="CM329" s="40"/>
      <c r="CN329" s="40"/>
      <c r="CO329" s="40"/>
      <c r="CP329" s="40"/>
      <c r="CQ329" s="40"/>
      <c r="CR329" s="40"/>
      <c r="CS329" s="40"/>
      <c r="CT329" s="40"/>
      <c r="CU329" s="40"/>
      <c r="CV329" s="40"/>
      <c r="CW329" s="40"/>
      <c r="CX329" s="40"/>
      <c r="CY329" s="40"/>
      <c r="CZ329" s="40"/>
      <c r="DA329" s="40"/>
      <c r="DB329" s="40"/>
      <c r="DC329" s="40"/>
      <c r="DD329" s="40"/>
      <c r="DE329" s="40"/>
      <c r="DF329" s="40"/>
      <c r="DG329" s="40"/>
      <c r="DH329" s="40"/>
      <c r="DI329" s="40"/>
      <c r="DJ329" s="40"/>
      <c r="DK329" s="40"/>
      <c r="DL329" s="40"/>
      <c r="DM329" s="40"/>
      <c r="DN329" s="40"/>
      <c r="DO329" s="40"/>
      <c r="DP329" s="40"/>
      <c r="DQ329" s="40"/>
      <c r="DR329" s="40"/>
      <c r="DS329" s="40"/>
      <c r="DT329" s="40"/>
      <c r="DU329" s="40"/>
      <c r="DV329" s="50" t="e">
        <f>IF(#REF!&lt;&gt;"",#REF!&amp;",","")</f>
        <v>#REF!</v>
      </c>
      <c r="DW329" s="50"/>
      <c r="DX329" s="50"/>
      <c r="DY329" s="50"/>
      <c r="DZ329" s="50"/>
      <c r="EA329" s="50"/>
      <c r="EB329" s="52" t="e">
        <f>IF(#REF!&lt;&gt;"",#REF!&amp;",","")</f>
        <v>#REF!</v>
      </c>
      <c r="EC329" s="52" t="e">
        <f>IF(#REF!&lt;&gt;"",#REF!&amp;",","")</f>
        <v>#REF!</v>
      </c>
      <c r="ED329" s="52" t="e">
        <f>IF(#REF!&lt;&gt;"",#REF!&amp;",","")</f>
        <v>#REF!</v>
      </c>
      <c r="EE329" s="52" t="e">
        <f>IF(#REF!="","",CONCATENATE(#REF!,","))</f>
        <v>#REF!</v>
      </c>
      <c r="EF329" s="52" t="e">
        <f>IF(#REF!="","",CONCATENATE(#REF!,","))</f>
        <v>#REF!</v>
      </c>
      <c r="EG329" s="52" t="e">
        <f>IF(#REF!="","",CONCATENATE(#REF!,","))</f>
        <v>#REF!</v>
      </c>
      <c r="EK329" s="36"/>
      <c r="EW329" s="88">
        <f t="shared" ca="1" si="218"/>
        <v>35</v>
      </c>
    </row>
    <row r="330" spans="1:153" ht="15">
      <c r="A330" s="88">
        <f t="shared" ca="1" si="213"/>
        <v>1</v>
      </c>
      <c r="B330" s="21" t="str">
        <f t="shared" ca="1" si="208"/>
        <v>DB</v>
      </c>
      <c r="C330" s="7" t="str">
        <f t="shared" ca="1" si="204"/>
        <v/>
      </c>
      <c r="D330" s="34">
        <f t="shared" ca="1" si="205"/>
        <v>0</v>
      </c>
      <c r="E330" s="7" t="str">
        <f t="shared" si="206"/>
        <v/>
      </c>
      <c r="F330" s="33" t="str">
        <f t="shared" ca="1" si="209"/>
        <v>R</v>
      </c>
      <c r="G330" s="21">
        <f ca="1">COUNTIF($F$5:$F330,G$4)</f>
        <v>158</v>
      </c>
      <c r="H330" s="21">
        <f ca="1">COUNTIF($F$5:$F330,H$4)</f>
        <v>168</v>
      </c>
      <c r="I330" s="112">
        <f t="shared" ca="1" si="219"/>
        <v>0</v>
      </c>
      <c r="J330" s="112">
        <f t="shared" ca="1" si="220"/>
        <v>1</v>
      </c>
      <c r="K330" s="114" t="str">
        <f ca="1">IF($A330&lt;&gt;"",IF(AND(K329="PB",I330&gt;=$W$2),"Bet",IF(K329&lt;&gt;"",K329,IF(AND(I330=0,MAX(I$5:$I329)&gt;=$W$1),"PB",""))),"")</f>
        <v/>
      </c>
      <c r="L330" s="114" t="str">
        <f ca="1">IF($A330&lt;&gt;"",IF(AND(L329="PB",J330&gt;=$W$2),"Bet",IF(L329&lt;&gt;"",L329,IF(AND(J330=0,MAX(J$5:$J329)&gt;=$W$1),"PB",""))),"")</f>
        <v/>
      </c>
      <c r="M330" s="41">
        <f t="shared" ca="1" si="185"/>
        <v>1</v>
      </c>
      <c r="N330" s="34">
        <f t="shared" ca="1" si="201"/>
        <v>1</v>
      </c>
      <c r="O330" s="43" t="str">
        <f t="shared" ca="1" si="186"/>
        <v/>
      </c>
      <c r="P330" s="43" t="str">
        <f t="shared" ca="1" si="187"/>
        <v/>
      </c>
      <c r="Q330" s="21">
        <f t="shared" ca="1" si="188"/>
        <v>0</v>
      </c>
      <c r="R330" s="66">
        <f t="shared" ca="1" si="189"/>
        <v>0</v>
      </c>
      <c r="S330" s="33" t="str">
        <f t="shared" ca="1" si="210"/>
        <v>O</v>
      </c>
      <c r="T330" s="21">
        <f ca="1">COUNTIF($S$5:$S330,T$4)</f>
        <v>169</v>
      </c>
      <c r="U330" s="21">
        <f ca="1">COUNTIF($S$5:$S330,U$4)</f>
        <v>157</v>
      </c>
      <c r="V330" s="112">
        <f t="shared" ca="1" si="221"/>
        <v>3</v>
      </c>
      <c r="W330" s="112">
        <f t="shared" ca="1" si="222"/>
        <v>0</v>
      </c>
      <c r="X330" s="114" t="str">
        <f ca="1">IF($A330&lt;&gt;"",IF(AND(X329="PB",V330&gt;=$W$2),"Bet",IF(X329&lt;&gt;"",X329,IF(AND(V330=0,MAX($V$5:V329)&gt;=$W$1),"PB",""))),"")</f>
        <v>PB</v>
      </c>
      <c r="Y330" s="114" t="str">
        <f ca="1">IF($A330&lt;&gt;"",IF(AND(Y329="PB",W330&gt;=$W$2),"Bet",IF(Y329&lt;&gt;"",Y329,IF(AND(W330=0,MAX($W$5:W329)&gt;=$W$1),"PB",""))),"")</f>
        <v/>
      </c>
      <c r="Z330" s="41">
        <f t="shared" ca="1" si="190"/>
        <v>1</v>
      </c>
      <c r="AA330" s="34">
        <f t="shared" ca="1" si="202"/>
        <v>1</v>
      </c>
      <c r="AB330" s="43" t="str">
        <f t="shared" ca="1" si="191"/>
        <v/>
      </c>
      <c r="AC330" s="43" t="str">
        <f t="shared" ca="1" si="192"/>
        <v/>
      </c>
      <c r="AD330" s="21">
        <f t="shared" ca="1" si="193"/>
        <v>0</v>
      </c>
      <c r="AE330" s="66">
        <f t="shared" ca="1" si="194"/>
        <v>0</v>
      </c>
      <c r="AF330" s="33" t="str">
        <f t="shared" ca="1" si="211"/>
        <v>L</v>
      </c>
      <c r="AG330" s="21">
        <f ca="1">COUNTIF($AF$5:$AF330,AG$4)</f>
        <v>157</v>
      </c>
      <c r="AH330" s="21">
        <f ca="1">COUNTIF($AF$5:$AF330,AH$4)</f>
        <v>169</v>
      </c>
      <c r="AI330" s="112">
        <f t="shared" ca="1" si="223"/>
        <v>2</v>
      </c>
      <c r="AJ330" s="112">
        <f t="shared" ca="1" si="224"/>
        <v>0</v>
      </c>
      <c r="AK330" s="114" t="str">
        <f ca="1">IF($A330&lt;&gt;"",IF(AND(AK329="PB",AI330&gt;=$W$2),"Bet",IF(AK329&lt;&gt;"",AK329,IF(AND(AI330=0,MAX($AI$5:AI329)&gt;=$W$1),"PB",""))),"")</f>
        <v/>
      </c>
      <c r="AL330" s="114" t="str">
        <f ca="1">IF($A330&lt;&gt;"",IF(AND(AL329="PB",AJ330&gt;=$W$2),"Bet",IF(AL329&lt;&gt;"",AL329,IF(AND(AJ330=0,MAX($AJ$5:AJ329)&gt;=$W$1),"PB",""))),"")</f>
        <v/>
      </c>
      <c r="AM330" s="41">
        <f t="shared" ca="1" si="195"/>
        <v>1</v>
      </c>
      <c r="AN330" s="34">
        <f t="shared" ca="1" si="203"/>
        <v>1</v>
      </c>
      <c r="AO330" s="43" t="str">
        <f t="shared" ca="1" si="196"/>
        <v/>
      </c>
      <c r="AP330" s="43" t="str">
        <f t="shared" ca="1" si="197"/>
        <v/>
      </c>
      <c r="AQ330" s="21">
        <f t="shared" ca="1" si="198"/>
        <v>0</v>
      </c>
      <c r="AR330" s="66">
        <f t="shared" ca="1" si="199"/>
        <v>0</v>
      </c>
      <c r="AS330" s="89">
        <f t="shared" ca="1" si="212"/>
        <v>0</v>
      </c>
      <c r="AT330" s="34">
        <f t="shared" ca="1" si="200"/>
        <v>1</v>
      </c>
      <c r="AU330" s="24">
        <f t="shared" ca="1" si="214"/>
        <v>0</v>
      </c>
      <c r="AV330" s="17">
        <f t="shared" ca="1" si="215"/>
        <v>0</v>
      </c>
      <c r="AW330" s="44">
        <f t="shared" ca="1" si="216"/>
        <v>0</v>
      </c>
      <c r="AX330" s="15">
        <f t="shared" ca="1" si="217"/>
        <v>0</v>
      </c>
      <c r="AY330" s="44">
        <f t="shared" ca="1" si="207"/>
        <v>0</v>
      </c>
      <c r="AZ330" s="40"/>
      <c r="BA330" s="40"/>
      <c r="BB330" s="40"/>
      <c r="BC330" s="40"/>
      <c r="BD330" s="40"/>
      <c r="BE330" s="40"/>
      <c r="BF330" s="40"/>
      <c r="BG330" s="40"/>
      <c r="BH330" s="40"/>
      <c r="BI330" s="40"/>
      <c r="BJ330" s="40"/>
      <c r="BK330" s="40"/>
      <c r="BL330" s="40"/>
      <c r="BM330" s="40"/>
      <c r="BN330" s="40"/>
      <c r="BO330" s="40"/>
      <c r="BP330" s="40"/>
      <c r="BQ330" s="40"/>
      <c r="BR330" s="40"/>
      <c r="BS330" s="40"/>
      <c r="BT330" s="40"/>
      <c r="BU330" s="40"/>
      <c r="BV330" s="40"/>
      <c r="BW330" s="40"/>
      <c r="BX330" s="40"/>
      <c r="BY330" s="40"/>
      <c r="BZ330" s="40"/>
      <c r="CA330" s="40"/>
      <c r="CB330" s="40"/>
      <c r="CC330" s="40"/>
      <c r="CD330" s="40"/>
      <c r="CE330" s="40"/>
      <c r="CF330" s="40"/>
      <c r="CG330" s="40"/>
      <c r="CH330" s="40"/>
      <c r="CI330" s="40"/>
      <c r="CJ330" s="40"/>
      <c r="CK330" s="40"/>
      <c r="CL330" s="40"/>
      <c r="CM330" s="40"/>
      <c r="CN330" s="40"/>
      <c r="CO330" s="40"/>
      <c r="CP330" s="40"/>
      <c r="CQ330" s="40"/>
      <c r="CR330" s="40"/>
      <c r="CS330" s="40"/>
      <c r="CT330" s="40"/>
      <c r="CU330" s="40"/>
      <c r="CV330" s="40"/>
      <c r="CW330" s="40"/>
      <c r="CX330" s="40"/>
      <c r="CY330" s="40"/>
      <c r="CZ330" s="40"/>
      <c r="DA330" s="40"/>
      <c r="DB330" s="40"/>
      <c r="DC330" s="40"/>
      <c r="DD330" s="40"/>
      <c r="DE330" s="40"/>
      <c r="DF330" s="40"/>
      <c r="DG330" s="40"/>
      <c r="DH330" s="40"/>
      <c r="DI330" s="40"/>
      <c r="DJ330" s="40"/>
      <c r="DK330" s="40"/>
      <c r="DL330" s="40"/>
      <c r="DM330" s="40"/>
      <c r="DN330" s="40"/>
      <c r="DO330" s="40"/>
      <c r="DP330" s="40"/>
      <c r="DQ330" s="40"/>
      <c r="DR330" s="40"/>
      <c r="DS330" s="40"/>
      <c r="DT330" s="40"/>
      <c r="DU330" s="40"/>
      <c r="DV330" s="50" t="e">
        <f>IF(#REF!&lt;&gt;"",#REF!&amp;",","")</f>
        <v>#REF!</v>
      </c>
      <c r="DW330" s="50"/>
      <c r="DX330" s="50"/>
      <c r="DY330" s="50"/>
      <c r="DZ330" s="50"/>
      <c r="EA330" s="50"/>
      <c r="EB330" s="52" t="e">
        <f>IF(#REF!&lt;&gt;"",#REF!&amp;",","")</f>
        <v>#REF!</v>
      </c>
      <c r="EC330" s="52" t="e">
        <f>IF(#REF!&lt;&gt;"",#REF!&amp;",","")</f>
        <v>#REF!</v>
      </c>
      <c r="ED330" s="52" t="e">
        <f>IF(#REF!&lt;&gt;"",#REF!&amp;",","")</f>
        <v>#REF!</v>
      </c>
      <c r="EE330" s="52" t="e">
        <f>IF(#REF!="","",CONCATENATE(#REF!,","))</f>
        <v>#REF!</v>
      </c>
      <c r="EF330" s="52" t="e">
        <f>IF(#REF!="","",CONCATENATE(#REF!,","))</f>
        <v>#REF!</v>
      </c>
      <c r="EG330" s="52" t="e">
        <f>IF(#REF!="","",CONCATENATE(#REF!,","))</f>
        <v>#REF!</v>
      </c>
      <c r="EK330" s="36"/>
      <c r="EW330" s="88">
        <f t="shared" ca="1" si="218"/>
        <v>7</v>
      </c>
    </row>
    <row r="331" spans="1:153" ht="15">
      <c r="A331" s="88">
        <f t="shared" ca="1" si="213"/>
        <v>4</v>
      </c>
      <c r="B331" s="21" t="str">
        <f t="shared" ca="1" si="208"/>
        <v>DB</v>
      </c>
      <c r="C331" s="7" t="str">
        <f t="shared" ca="1" si="204"/>
        <v/>
      </c>
      <c r="D331" s="34">
        <f t="shared" ca="1" si="205"/>
        <v>0</v>
      </c>
      <c r="E331" s="7" t="str">
        <f t="shared" si="206"/>
        <v/>
      </c>
      <c r="F331" s="33" t="str">
        <f t="shared" ca="1" si="209"/>
        <v>B</v>
      </c>
      <c r="G331" s="21">
        <f ca="1">COUNTIF($F$5:$F331,G$4)</f>
        <v>158</v>
      </c>
      <c r="H331" s="21">
        <f ca="1">COUNTIF($F$5:$F331,H$4)</f>
        <v>169</v>
      </c>
      <c r="I331" s="112">
        <f t="shared" ca="1" si="219"/>
        <v>1</v>
      </c>
      <c r="J331" s="112">
        <f t="shared" ca="1" si="220"/>
        <v>0</v>
      </c>
      <c r="K331" s="114" t="str">
        <f ca="1">IF($A331&lt;&gt;"",IF(AND(K330="PB",I331&gt;=$W$2),"Bet",IF(K330&lt;&gt;"",K330,IF(AND(I331=0,MAX(I$5:$I330)&gt;=$W$1),"PB",""))),"")</f>
        <v/>
      </c>
      <c r="L331" s="114" t="str">
        <f ca="1">IF($A331&lt;&gt;"",IF(AND(L330="PB",J331&gt;=$W$2),"Bet",IF(L330&lt;&gt;"",L330,IF(AND(J331=0,MAX(J$5:$J330)&gt;=$W$1),"PB",""))),"")</f>
        <v/>
      </c>
      <c r="M331" s="41">
        <f t="shared" ref="M331:M394" ca="1" si="225">IF($A330&lt;&gt;"",IF($AY$3=2,VLOOKUP(N330,$EH$5:$EI$50,2),IF($AV330&gt;=0,1,ROUNDUP(ABS($AV330)/$AU$3,0))),"")</f>
        <v>1</v>
      </c>
      <c r="N331" s="34">
        <f t="shared" ca="1" si="201"/>
        <v>1</v>
      </c>
      <c r="O331" s="43" t="str">
        <f t="shared" ref="O331:O394" ca="1" si="226">IF($A330&lt;&gt;"",IF(OR($AW330&lt;&gt;0,$AX330&lt;&gt;0,R330=$W$3),"",IF(AND(I330&gt;=$W$2,K330&gt;="Bet"),G$4,IF(AND(J330&gt;=$W$2,L330&gt;="Bet"),H$4,""))),"")</f>
        <v/>
      </c>
      <c r="P331" s="43" t="str">
        <f t="shared" ref="P331:P394" ca="1" si="227">IF($A331&lt;&gt;"",IF(O331&lt;&gt;"",IF($A331=0,"L",IF(F331=O331,"W","L")),""),"")</f>
        <v/>
      </c>
      <c r="Q331" s="21">
        <f t="shared" ref="Q331:Q394" ca="1" si="228">IF($A331&lt;&gt;"",IF(OR($AW330&lt;&gt;0,$AX330&lt;&gt;0),"0",IF(P331&lt;&gt;"",IF(P331="W",(1*M331),(-1*M331)),0)),0)</f>
        <v>0</v>
      </c>
      <c r="R331" s="66">
        <f t="shared" ref="R331:R394" ca="1" si="229">IF(P331="W",0,IF(P331="L",R330+1,IF(OR(I331&lt;$W$2,J331&lt;$W$3),0,R330)))</f>
        <v>0</v>
      </c>
      <c r="S331" s="33" t="str">
        <f t="shared" ca="1" si="210"/>
        <v>E</v>
      </c>
      <c r="T331" s="21">
        <f ca="1">COUNTIF($S$5:$S331,T$4)</f>
        <v>170</v>
      </c>
      <c r="U331" s="21">
        <f ca="1">COUNTIF($S$5:$S331,U$4)</f>
        <v>157</v>
      </c>
      <c r="V331" s="112">
        <f t="shared" ca="1" si="221"/>
        <v>0</v>
      </c>
      <c r="W331" s="112">
        <f t="shared" ca="1" si="222"/>
        <v>1</v>
      </c>
      <c r="X331" s="114" t="str">
        <f ca="1">IF($A331&lt;&gt;"",IF(AND(X330="PB",V331&gt;=$W$2),"Bet",IF(X330&lt;&gt;"",X330,IF(AND(V331=0,MAX($V$5:V330)&gt;=$W$1),"PB",""))),"")</f>
        <v>PB</v>
      </c>
      <c r="Y331" s="114" t="str">
        <f ca="1">IF($A331&lt;&gt;"",IF(AND(Y330="PB",W331&gt;=$W$2),"Bet",IF(Y330&lt;&gt;"",Y330,IF(AND(W331=0,MAX($W$5:W330)&gt;=$W$1),"PB",""))),"")</f>
        <v/>
      </c>
      <c r="Z331" s="41">
        <f t="shared" ref="Z331:Z394" ca="1" si="230">IF($A330&lt;&gt;"",IF($AY$3=2,VLOOKUP(AA330,$EH$5:$EI$50,2),IF($AV330&gt;=0,1,ROUNDUP(ABS($AV330)/$AU$3,0))),"")</f>
        <v>1</v>
      </c>
      <c r="AA331" s="34">
        <f t="shared" ca="1" si="202"/>
        <v>1</v>
      </c>
      <c r="AB331" s="43" t="str">
        <f t="shared" ref="AB331:AB394" ca="1" si="231">IF($A330&lt;&gt;"",IF(OR($AW330&lt;&gt;0,$AX330&lt;&gt;0,AE330=$W$3),"",IF(AND(V330&gt;=$W$2,X330&gt;="Bet"),T$4,IF(AND(W330&gt;=$W$2,Y330&gt;="Bet"),U$4,""))),"")</f>
        <v/>
      </c>
      <c r="AC331" s="43" t="str">
        <f t="shared" ref="AC331:AC394" ca="1" si="232">IF($A331&lt;&gt;"",IF(AB331&lt;&gt;"",IF($A331=0,"L",IF(S331=AB331,"W","L")),""),"")</f>
        <v/>
      </c>
      <c r="AD331" s="21">
        <f t="shared" ref="AD331:AD394" ca="1" si="233">IF($A331&lt;&gt;"",IF(OR($AW330&lt;&gt;0,$AX330&lt;&gt;0),"0",IF(AC331&lt;&gt;"",IF(AC331="W",(1*Z331),(-1*Z331)),0)),0)</f>
        <v>0</v>
      </c>
      <c r="AE331" s="66">
        <f t="shared" ref="AE331:AE394" ca="1" si="234">IF(AC331="W",0,IF(AC331="L",AE330+1,IF(OR(V331&lt;$W$2,W331&lt;$W$3),0,AE330)))</f>
        <v>0</v>
      </c>
      <c r="AF331" s="33" t="str">
        <f t="shared" ca="1" si="211"/>
        <v>L</v>
      </c>
      <c r="AG331" s="21">
        <f ca="1">COUNTIF($AF$5:$AF331,AG$4)</f>
        <v>157</v>
      </c>
      <c r="AH331" s="21">
        <f ca="1">COUNTIF($AF$5:$AF331,AH$4)</f>
        <v>170</v>
      </c>
      <c r="AI331" s="112">
        <f t="shared" ca="1" si="223"/>
        <v>3</v>
      </c>
      <c r="AJ331" s="112">
        <f t="shared" ca="1" si="224"/>
        <v>0</v>
      </c>
      <c r="AK331" s="114" t="str">
        <f ca="1">IF($A331&lt;&gt;"",IF(AND(AK330="PB",AI331&gt;=$W$2),"Bet",IF(AK330&lt;&gt;"",AK330,IF(AND(AI331=0,MAX($AI$5:AI330)&gt;=$W$1),"PB",""))),"")</f>
        <v/>
      </c>
      <c r="AL331" s="114" t="str">
        <f ca="1">IF($A331&lt;&gt;"",IF(AND(AL330="PB",AJ331&gt;=$W$2),"Bet",IF(AL330&lt;&gt;"",AL330,IF(AND(AJ331=0,MAX($AJ$5:AJ330)&gt;=$W$1),"PB",""))),"")</f>
        <v/>
      </c>
      <c r="AM331" s="41">
        <f t="shared" ref="AM331:AM394" ca="1" si="235">IF($A330&lt;&gt;"",IF($AY$3=2,VLOOKUP(AN330,$EH$5:$EI$50,2),IF($AV330&gt;=0,1,ROUNDUP(ABS($AV330)/$AU$3,0))),"")</f>
        <v>1</v>
      </c>
      <c r="AN331" s="34">
        <f t="shared" ca="1" si="203"/>
        <v>1</v>
      </c>
      <c r="AO331" s="43" t="str">
        <f t="shared" ref="AO331:AO394" ca="1" si="236">IF($A330&lt;&gt;"",IF(OR($AW330&lt;&gt;0,$AX330&lt;&gt;0,AR330=$W$3),"",IF(AND(AI330&gt;=$W$2,AK330&gt;="Bet"),AG$4,IF(AND(AJ330&gt;=$W$2,AL330&gt;="Bet"),AH$4,""))),"")</f>
        <v/>
      </c>
      <c r="AP331" s="43" t="str">
        <f t="shared" ref="AP331:AP394" ca="1" si="237">IF($A331&lt;&gt;"",IF(AO331&lt;&gt;"",IF($A331=0,"L",IF(AF331=AO331,"W","L")),""),"")</f>
        <v/>
      </c>
      <c r="AQ331" s="21">
        <f t="shared" ref="AQ331:AQ394" ca="1" si="238">IF($A331&lt;&gt;"",IF(OR($AW330&lt;&gt;0,$AX330&lt;&gt;0),"0",IF(AP331&lt;&gt;"",IF(AP331="W",(1*AM331),(-1*AM331)),0)),0)</f>
        <v>0</v>
      </c>
      <c r="AR331" s="66">
        <f t="shared" ref="AR331:AR394" ca="1" si="239">IF(AP331="W",0,IF(AP331="L",AR330+1,IF(OR(AI331&lt;$W$2,AJ331&lt;$W$3),0,AR330)))</f>
        <v>0</v>
      </c>
      <c r="AS331" s="89">
        <f t="shared" ca="1" si="212"/>
        <v>0</v>
      </c>
      <c r="AT331" s="34">
        <f t="shared" ca="1" si="200"/>
        <v>1</v>
      </c>
      <c r="AU331" s="24">
        <f t="shared" ca="1" si="214"/>
        <v>0</v>
      </c>
      <c r="AV331" s="17">
        <f t="shared" ca="1" si="215"/>
        <v>0</v>
      </c>
      <c r="AW331" s="44">
        <f t="shared" ca="1" si="216"/>
        <v>0</v>
      </c>
      <c r="AX331" s="15">
        <f t="shared" ca="1" si="217"/>
        <v>0</v>
      </c>
      <c r="AY331" s="44">
        <f t="shared" ca="1" si="207"/>
        <v>0</v>
      </c>
      <c r="AZ331" s="40"/>
      <c r="BA331" s="40"/>
      <c r="BB331" s="40"/>
      <c r="BC331" s="40"/>
      <c r="BD331" s="40"/>
      <c r="BE331" s="40"/>
      <c r="BF331" s="40"/>
      <c r="BG331" s="40"/>
      <c r="BH331" s="40"/>
      <c r="BI331" s="40"/>
      <c r="BJ331" s="40"/>
      <c r="BK331" s="40"/>
      <c r="BL331" s="40"/>
      <c r="BM331" s="40"/>
      <c r="BN331" s="40"/>
      <c r="BO331" s="40"/>
      <c r="BP331" s="40"/>
      <c r="BQ331" s="40"/>
      <c r="BR331" s="40"/>
      <c r="BS331" s="40"/>
      <c r="BT331" s="40"/>
      <c r="BU331" s="40"/>
      <c r="BV331" s="40"/>
      <c r="BW331" s="40"/>
      <c r="BX331" s="40"/>
      <c r="BY331" s="40"/>
      <c r="BZ331" s="40"/>
      <c r="CA331" s="40"/>
      <c r="CB331" s="40"/>
      <c r="CC331" s="40"/>
      <c r="CD331" s="40"/>
      <c r="CE331" s="40"/>
      <c r="CF331" s="40"/>
      <c r="CG331" s="40"/>
      <c r="CH331" s="40"/>
      <c r="CI331" s="40"/>
      <c r="CJ331" s="40"/>
      <c r="CK331" s="40"/>
      <c r="CL331" s="40"/>
      <c r="CM331" s="40"/>
      <c r="CN331" s="40"/>
      <c r="CO331" s="40"/>
      <c r="CP331" s="40"/>
      <c r="CQ331" s="40"/>
      <c r="CR331" s="40"/>
      <c r="CS331" s="40"/>
      <c r="CT331" s="40"/>
      <c r="CU331" s="40"/>
      <c r="CV331" s="40"/>
      <c r="CW331" s="40"/>
      <c r="CX331" s="40"/>
      <c r="CY331" s="40"/>
      <c r="CZ331" s="40"/>
      <c r="DA331" s="40"/>
      <c r="DB331" s="40"/>
      <c r="DC331" s="40"/>
      <c r="DD331" s="40"/>
      <c r="DE331" s="40"/>
      <c r="DF331" s="40"/>
      <c r="DG331" s="40"/>
      <c r="DH331" s="40"/>
      <c r="DI331" s="40"/>
      <c r="DJ331" s="40"/>
      <c r="DK331" s="40"/>
      <c r="DL331" s="40"/>
      <c r="DM331" s="40"/>
      <c r="DN331" s="40"/>
      <c r="DO331" s="40"/>
      <c r="DP331" s="40"/>
      <c r="DQ331" s="40"/>
      <c r="DR331" s="40"/>
      <c r="DS331" s="40"/>
      <c r="DT331" s="40"/>
      <c r="DU331" s="40"/>
      <c r="DV331" s="50" t="e">
        <f>IF(#REF!&lt;&gt;"",#REF!&amp;",","")</f>
        <v>#REF!</v>
      </c>
      <c r="DW331" s="50"/>
      <c r="DX331" s="50"/>
      <c r="DY331" s="50"/>
      <c r="DZ331" s="50"/>
      <c r="EA331" s="50"/>
      <c r="EB331" s="52" t="e">
        <f>IF(#REF!&lt;&gt;"",#REF!&amp;",","")</f>
        <v>#REF!</v>
      </c>
      <c r="EC331" s="52" t="e">
        <f>IF(#REF!&lt;&gt;"",#REF!&amp;",","")</f>
        <v>#REF!</v>
      </c>
      <c r="ED331" s="52" t="e">
        <f>IF(#REF!&lt;&gt;"",#REF!&amp;",","")</f>
        <v>#REF!</v>
      </c>
      <c r="EE331" s="52" t="e">
        <f>IF(#REF!="","",CONCATENATE(#REF!,","))</f>
        <v>#REF!</v>
      </c>
      <c r="EF331" s="52" t="e">
        <f>IF(#REF!="","",CONCATENATE(#REF!,","))</f>
        <v>#REF!</v>
      </c>
      <c r="EG331" s="52" t="e">
        <f>IF(#REF!="","",CONCATENATE(#REF!,","))</f>
        <v>#REF!</v>
      </c>
      <c r="EK331" s="36"/>
      <c r="EW331" s="88">
        <f t="shared" ca="1" si="218"/>
        <v>9</v>
      </c>
    </row>
    <row r="332" spans="1:153" ht="15">
      <c r="A332" s="88">
        <f t="shared" ca="1" si="213"/>
        <v>32</v>
      </c>
      <c r="B332" s="21" t="str">
        <f t="shared" ca="1" si="208"/>
        <v>DB</v>
      </c>
      <c r="C332" s="7" t="str">
        <f t="shared" ca="1" si="204"/>
        <v/>
      </c>
      <c r="D332" s="34">
        <f t="shared" ca="1" si="205"/>
        <v>0</v>
      </c>
      <c r="E332" s="7" t="str">
        <f t="shared" si="206"/>
        <v/>
      </c>
      <c r="F332" s="33" t="str">
        <f t="shared" ca="1" si="209"/>
        <v>R</v>
      </c>
      <c r="G332" s="21">
        <f ca="1">COUNTIF($F$5:$F332,G$4)</f>
        <v>159</v>
      </c>
      <c r="H332" s="21">
        <f ca="1">COUNTIF($F$5:$F332,H$4)</f>
        <v>169</v>
      </c>
      <c r="I332" s="112">
        <f t="shared" ca="1" si="219"/>
        <v>0</v>
      </c>
      <c r="J332" s="112">
        <f t="shared" ca="1" si="220"/>
        <v>1</v>
      </c>
      <c r="K332" s="114" t="str">
        <f ca="1">IF($A332&lt;&gt;"",IF(AND(K331="PB",I332&gt;=$W$2),"Bet",IF(K331&lt;&gt;"",K331,IF(AND(I332=0,MAX(I$5:$I331)&gt;=$W$1),"PB",""))),"")</f>
        <v/>
      </c>
      <c r="L332" s="114" t="str">
        <f ca="1">IF($A332&lt;&gt;"",IF(AND(L331="PB",J332&gt;=$W$2),"Bet",IF(L331&lt;&gt;"",L331,IF(AND(J332=0,MAX(J$5:$J331)&gt;=$W$1),"PB",""))),"")</f>
        <v/>
      </c>
      <c r="M332" s="41">
        <f t="shared" ca="1" si="225"/>
        <v>1</v>
      </c>
      <c r="N332" s="34">
        <f t="shared" ca="1" si="201"/>
        <v>1</v>
      </c>
      <c r="O332" s="43" t="str">
        <f t="shared" ca="1" si="226"/>
        <v/>
      </c>
      <c r="P332" s="43" t="str">
        <f t="shared" ca="1" si="227"/>
        <v/>
      </c>
      <c r="Q332" s="21">
        <f t="shared" ca="1" si="228"/>
        <v>0</v>
      </c>
      <c r="R332" s="66">
        <f t="shared" ca="1" si="229"/>
        <v>0</v>
      </c>
      <c r="S332" s="33" t="str">
        <f t="shared" ca="1" si="210"/>
        <v>E</v>
      </c>
      <c r="T332" s="21">
        <f ca="1">COUNTIF($S$5:$S332,T$4)</f>
        <v>171</v>
      </c>
      <c r="U332" s="21">
        <f ca="1">COUNTIF($S$5:$S332,U$4)</f>
        <v>157</v>
      </c>
      <c r="V332" s="112">
        <f t="shared" ca="1" si="221"/>
        <v>0</v>
      </c>
      <c r="W332" s="112">
        <f t="shared" ca="1" si="222"/>
        <v>2</v>
      </c>
      <c r="X332" s="114" t="str">
        <f ca="1">IF($A332&lt;&gt;"",IF(AND(X331="PB",V332&gt;=$W$2),"Bet",IF(X331&lt;&gt;"",X331,IF(AND(V332=0,MAX($V$5:V331)&gt;=$W$1),"PB",""))),"")</f>
        <v>PB</v>
      </c>
      <c r="Y332" s="114" t="str">
        <f ca="1">IF($A332&lt;&gt;"",IF(AND(Y331="PB",W332&gt;=$W$2),"Bet",IF(Y331&lt;&gt;"",Y331,IF(AND(W332=0,MAX($W$5:W331)&gt;=$W$1),"PB",""))),"")</f>
        <v/>
      </c>
      <c r="Z332" s="41">
        <f t="shared" ca="1" si="230"/>
        <v>1</v>
      </c>
      <c r="AA332" s="34">
        <f t="shared" ca="1" si="202"/>
        <v>1</v>
      </c>
      <c r="AB332" s="43" t="str">
        <f t="shared" ca="1" si="231"/>
        <v/>
      </c>
      <c r="AC332" s="43" t="str">
        <f t="shared" ca="1" si="232"/>
        <v/>
      </c>
      <c r="AD332" s="21">
        <f t="shared" ca="1" si="233"/>
        <v>0</v>
      </c>
      <c r="AE332" s="66">
        <f t="shared" ca="1" si="234"/>
        <v>0</v>
      </c>
      <c r="AF332" s="33" t="str">
        <f t="shared" ca="1" si="211"/>
        <v>H</v>
      </c>
      <c r="AG332" s="21">
        <f ca="1">COUNTIF($AF$5:$AF332,AG$4)</f>
        <v>158</v>
      </c>
      <c r="AH332" s="21">
        <f ca="1">COUNTIF($AF$5:$AF332,AH$4)</f>
        <v>170</v>
      </c>
      <c r="AI332" s="112">
        <f t="shared" ca="1" si="223"/>
        <v>0</v>
      </c>
      <c r="AJ332" s="112">
        <f t="shared" ca="1" si="224"/>
        <v>1</v>
      </c>
      <c r="AK332" s="114" t="str">
        <f ca="1">IF($A332&lt;&gt;"",IF(AND(AK331="PB",AI332&gt;=$W$2),"Bet",IF(AK331&lt;&gt;"",AK331,IF(AND(AI332=0,MAX($AI$5:AI331)&gt;=$W$1),"PB",""))),"")</f>
        <v/>
      </c>
      <c r="AL332" s="114" t="str">
        <f ca="1">IF($A332&lt;&gt;"",IF(AND(AL331="PB",AJ332&gt;=$W$2),"Bet",IF(AL331&lt;&gt;"",AL331,IF(AND(AJ332=0,MAX($AJ$5:AJ331)&gt;=$W$1),"PB",""))),"")</f>
        <v/>
      </c>
      <c r="AM332" s="41">
        <f t="shared" ca="1" si="235"/>
        <v>1</v>
      </c>
      <c r="AN332" s="34">
        <f t="shared" ca="1" si="203"/>
        <v>1</v>
      </c>
      <c r="AO332" s="43" t="str">
        <f t="shared" ca="1" si="236"/>
        <v/>
      </c>
      <c r="AP332" s="43" t="str">
        <f t="shared" ca="1" si="237"/>
        <v/>
      </c>
      <c r="AQ332" s="21">
        <f t="shared" ca="1" si="238"/>
        <v>0</v>
      </c>
      <c r="AR332" s="66">
        <f t="shared" ca="1" si="239"/>
        <v>0</v>
      </c>
      <c r="AS332" s="89">
        <f t="shared" ca="1" si="212"/>
        <v>0</v>
      </c>
      <c r="AT332" s="34">
        <f t="shared" ref="AT332:AT395" ca="1" si="240">IF($A332&lt;&gt;"",IF(AS332=0,AT331,IF(AND(AS332&gt;0,AT331&gt;1),1,IF(AND(AT331&gt;0,AS332&lt;0),AT331+1,AT331))))</f>
        <v>1</v>
      </c>
      <c r="AU332" s="24">
        <f t="shared" ca="1" si="214"/>
        <v>0</v>
      </c>
      <c r="AV332" s="17">
        <f t="shared" ca="1" si="215"/>
        <v>0</v>
      </c>
      <c r="AW332" s="44">
        <f t="shared" ca="1" si="216"/>
        <v>0</v>
      </c>
      <c r="AX332" s="15">
        <f t="shared" ca="1" si="217"/>
        <v>0</v>
      </c>
      <c r="AY332" s="44">
        <f t="shared" ca="1" si="207"/>
        <v>0</v>
      </c>
      <c r="AZ332" s="40"/>
      <c r="BA332" s="40"/>
      <c r="BB332" s="40"/>
      <c r="BC332" s="40"/>
      <c r="BD332" s="40"/>
      <c r="BE332" s="40"/>
      <c r="BF332" s="40"/>
      <c r="BG332" s="40"/>
      <c r="BH332" s="40"/>
      <c r="BI332" s="40"/>
      <c r="BJ332" s="40"/>
      <c r="BK332" s="40"/>
      <c r="BL332" s="40"/>
      <c r="BM332" s="40"/>
      <c r="BN332" s="40"/>
      <c r="BO332" s="40"/>
      <c r="BP332" s="40"/>
      <c r="BQ332" s="40"/>
      <c r="BR332" s="40"/>
      <c r="BS332" s="40"/>
      <c r="BT332" s="40"/>
      <c r="BU332" s="40"/>
      <c r="BV332" s="40"/>
      <c r="BW332" s="40"/>
      <c r="BX332" s="40"/>
      <c r="BY332" s="40"/>
      <c r="BZ332" s="40"/>
      <c r="CA332" s="40"/>
      <c r="CB332" s="40"/>
      <c r="CC332" s="40"/>
      <c r="CD332" s="40"/>
      <c r="CE332" s="40"/>
      <c r="CF332" s="40"/>
      <c r="CG332" s="40"/>
      <c r="CH332" s="40"/>
      <c r="CI332" s="40"/>
      <c r="CJ332" s="40"/>
      <c r="CK332" s="40"/>
      <c r="CL332" s="40"/>
      <c r="CM332" s="40"/>
      <c r="CN332" s="40"/>
      <c r="CO332" s="40"/>
      <c r="CP332" s="40"/>
      <c r="CQ332" s="40"/>
      <c r="CR332" s="40"/>
      <c r="CS332" s="40"/>
      <c r="CT332" s="40"/>
      <c r="CU332" s="40"/>
      <c r="CV332" s="40"/>
      <c r="CW332" s="40"/>
      <c r="CX332" s="40"/>
      <c r="CY332" s="40"/>
      <c r="CZ332" s="40"/>
      <c r="DA332" s="40"/>
      <c r="DB332" s="40"/>
      <c r="DC332" s="40"/>
      <c r="DD332" s="40"/>
      <c r="DE332" s="40"/>
      <c r="DF332" s="40"/>
      <c r="DG332" s="40"/>
      <c r="DH332" s="40"/>
      <c r="DI332" s="40"/>
      <c r="DJ332" s="40"/>
      <c r="DK332" s="40"/>
      <c r="DL332" s="40"/>
      <c r="DM332" s="40"/>
      <c r="DN332" s="40"/>
      <c r="DO332" s="40"/>
      <c r="DP332" s="40"/>
      <c r="DQ332" s="40"/>
      <c r="DR332" s="40"/>
      <c r="DS332" s="40"/>
      <c r="DT332" s="40"/>
      <c r="DU332" s="40"/>
      <c r="DV332" s="50" t="e">
        <f>IF(#REF!&lt;&gt;"",#REF!&amp;",","")</f>
        <v>#REF!</v>
      </c>
      <c r="DW332" s="50"/>
      <c r="DX332" s="50"/>
      <c r="DY332" s="50"/>
      <c r="DZ332" s="50"/>
      <c r="EA332" s="50"/>
      <c r="EB332" s="52" t="e">
        <f>IF(#REF!&lt;&gt;"",#REF!&amp;",","")</f>
        <v>#REF!</v>
      </c>
      <c r="EC332" s="52" t="e">
        <f>IF(#REF!&lt;&gt;"",#REF!&amp;",","")</f>
        <v>#REF!</v>
      </c>
      <c r="ED332" s="52" t="e">
        <f>IF(#REF!&lt;&gt;"",#REF!&amp;",","")</f>
        <v>#REF!</v>
      </c>
      <c r="EE332" s="52" t="e">
        <f>IF(#REF!="","",CONCATENATE(#REF!,","))</f>
        <v>#REF!</v>
      </c>
      <c r="EF332" s="52" t="e">
        <f>IF(#REF!="","",CONCATENATE(#REF!,","))</f>
        <v>#REF!</v>
      </c>
      <c r="EG332" s="52" t="e">
        <f>IF(#REF!="","",CONCATENATE(#REF!,","))</f>
        <v>#REF!</v>
      </c>
      <c r="EK332" s="36"/>
      <c r="EW332" s="88">
        <f t="shared" ca="1" si="218"/>
        <v>35</v>
      </c>
    </row>
    <row r="333" spans="1:153" ht="15">
      <c r="A333" s="88">
        <f t="shared" ca="1" si="213"/>
        <v>30</v>
      </c>
      <c r="B333" s="21" t="str">
        <f t="shared" ca="1" si="208"/>
        <v>DB</v>
      </c>
      <c r="C333" s="7" t="str">
        <f t="shared" ca="1" si="204"/>
        <v/>
      </c>
      <c r="D333" s="34">
        <f t="shared" ca="1" si="205"/>
        <v>0</v>
      </c>
      <c r="E333" s="7" t="str">
        <f t="shared" si="206"/>
        <v/>
      </c>
      <c r="F333" s="33" t="str">
        <f t="shared" ca="1" si="209"/>
        <v>R</v>
      </c>
      <c r="G333" s="21">
        <f ca="1">COUNTIF($F$5:$F333,G$4)</f>
        <v>160</v>
      </c>
      <c r="H333" s="21">
        <f ca="1">COUNTIF($F$5:$F333,H$4)</f>
        <v>169</v>
      </c>
      <c r="I333" s="112">
        <f t="shared" ca="1" si="219"/>
        <v>0</v>
      </c>
      <c r="J333" s="112">
        <f t="shared" ca="1" si="220"/>
        <v>2</v>
      </c>
      <c r="K333" s="114" t="str">
        <f ca="1">IF($A333&lt;&gt;"",IF(AND(K332="PB",I333&gt;=$W$2),"Bet",IF(K332&lt;&gt;"",K332,IF(AND(I333=0,MAX(I$5:$I332)&gt;=$W$1),"PB",""))),"")</f>
        <v/>
      </c>
      <c r="L333" s="114" t="str">
        <f ca="1">IF($A333&lt;&gt;"",IF(AND(L332="PB",J333&gt;=$W$2),"Bet",IF(L332&lt;&gt;"",L332,IF(AND(J333=0,MAX(J$5:$J332)&gt;=$W$1),"PB",""))),"")</f>
        <v/>
      </c>
      <c r="M333" s="41">
        <f t="shared" ca="1" si="225"/>
        <v>1</v>
      </c>
      <c r="N333" s="34">
        <f t="shared" ref="N333:N396" ca="1" si="241">IF($A333&lt;&gt;"",IF(P333="",N332,IF(AND(P333="W",N332&gt;1),N332-1,IF(AND(N332&gt;0,P333="L"),N332+1,N332))),"")</f>
        <v>1</v>
      </c>
      <c r="O333" s="43" t="str">
        <f t="shared" ca="1" si="226"/>
        <v/>
      </c>
      <c r="P333" s="43" t="str">
        <f t="shared" ca="1" si="227"/>
        <v/>
      </c>
      <c r="Q333" s="21">
        <f t="shared" ca="1" si="228"/>
        <v>0</v>
      </c>
      <c r="R333" s="66">
        <f t="shared" ca="1" si="229"/>
        <v>0</v>
      </c>
      <c r="S333" s="33" t="str">
        <f t="shared" ca="1" si="210"/>
        <v>E</v>
      </c>
      <c r="T333" s="21">
        <f ca="1">COUNTIF($S$5:$S333,T$4)</f>
        <v>172</v>
      </c>
      <c r="U333" s="21">
        <f ca="1">COUNTIF($S$5:$S333,U$4)</f>
        <v>157</v>
      </c>
      <c r="V333" s="112">
        <f t="shared" ca="1" si="221"/>
        <v>0</v>
      </c>
      <c r="W333" s="112">
        <f t="shared" ca="1" si="222"/>
        <v>3</v>
      </c>
      <c r="X333" s="114" t="str">
        <f ca="1">IF($A333&lt;&gt;"",IF(AND(X332="PB",V333&gt;=$W$2),"Bet",IF(X332&lt;&gt;"",X332,IF(AND(V333=0,MAX($V$5:V332)&gt;=$W$1),"PB",""))),"")</f>
        <v>PB</v>
      </c>
      <c r="Y333" s="114" t="str">
        <f ca="1">IF($A333&lt;&gt;"",IF(AND(Y332="PB",W333&gt;=$W$2),"Bet",IF(Y332&lt;&gt;"",Y332,IF(AND(W333=0,MAX($W$5:W332)&gt;=$W$1),"PB",""))),"")</f>
        <v/>
      </c>
      <c r="Z333" s="41">
        <f t="shared" ca="1" si="230"/>
        <v>1</v>
      </c>
      <c r="AA333" s="34">
        <f t="shared" ref="AA333:AA396" ca="1" si="242">IF($A333&lt;&gt;"",IF(AC333="",AA332,IF(AND(AC333="W",AA332&gt;1),AA332-1,IF(AND(AA332&gt;0,AC333="L"),AA332+1,AA332))),"")</f>
        <v>1</v>
      </c>
      <c r="AB333" s="43" t="str">
        <f t="shared" ca="1" si="231"/>
        <v/>
      </c>
      <c r="AC333" s="43" t="str">
        <f t="shared" ca="1" si="232"/>
        <v/>
      </c>
      <c r="AD333" s="21">
        <f t="shared" ca="1" si="233"/>
        <v>0</v>
      </c>
      <c r="AE333" s="66">
        <f t="shared" ca="1" si="234"/>
        <v>0</v>
      </c>
      <c r="AF333" s="33" t="str">
        <f t="shared" ca="1" si="211"/>
        <v>H</v>
      </c>
      <c r="AG333" s="21">
        <f ca="1">COUNTIF($AF$5:$AF333,AG$4)</f>
        <v>159</v>
      </c>
      <c r="AH333" s="21">
        <f ca="1">COUNTIF($AF$5:$AF333,AH$4)</f>
        <v>170</v>
      </c>
      <c r="AI333" s="112">
        <f t="shared" ca="1" si="223"/>
        <v>0</v>
      </c>
      <c r="AJ333" s="112">
        <f t="shared" ca="1" si="224"/>
        <v>2</v>
      </c>
      <c r="AK333" s="114" t="str">
        <f ca="1">IF($A333&lt;&gt;"",IF(AND(AK332="PB",AI333&gt;=$W$2),"Bet",IF(AK332&lt;&gt;"",AK332,IF(AND(AI333=0,MAX($AI$5:AI332)&gt;=$W$1),"PB",""))),"")</f>
        <v/>
      </c>
      <c r="AL333" s="114" t="str">
        <f ca="1">IF($A333&lt;&gt;"",IF(AND(AL332="PB",AJ333&gt;=$W$2),"Bet",IF(AL332&lt;&gt;"",AL332,IF(AND(AJ333=0,MAX($AJ$5:AJ332)&gt;=$W$1),"PB",""))),"")</f>
        <v/>
      </c>
      <c r="AM333" s="41">
        <f t="shared" ca="1" si="235"/>
        <v>1</v>
      </c>
      <c r="AN333" s="34">
        <f t="shared" ref="AN333:AN396" ca="1" si="243">IF($A333&lt;&gt;"",IF(AP333="",AN332,IF(AND(AP333="W",AN332&gt;1),AN332-1,IF(AND(AN332&gt;0,AP333="L"),AN332+1,AN332))),"")</f>
        <v>1</v>
      </c>
      <c r="AO333" s="43" t="str">
        <f t="shared" ca="1" si="236"/>
        <v/>
      </c>
      <c r="AP333" s="43" t="str">
        <f t="shared" ca="1" si="237"/>
        <v/>
      </c>
      <c r="AQ333" s="21">
        <f t="shared" ca="1" si="238"/>
        <v>0</v>
      </c>
      <c r="AR333" s="66">
        <f t="shared" ca="1" si="239"/>
        <v>0</v>
      </c>
      <c r="AS333" s="89">
        <f t="shared" ca="1" si="212"/>
        <v>0</v>
      </c>
      <c r="AT333" s="34">
        <f t="shared" ca="1" si="240"/>
        <v>1</v>
      </c>
      <c r="AU333" s="24">
        <f t="shared" ca="1" si="214"/>
        <v>0</v>
      </c>
      <c r="AV333" s="17">
        <f t="shared" ca="1" si="215"/>
        <v>0</v>
      </c>
      <c r="AW333" s="44">
        <f t="shared" ca="1" si="216"/>
        <v>0</v>
      </c>
      <c r="AX333" s="15">
        <f t="shared" ca="1" si="217"/>
        <v>0</v>
      </c>
      <c r="AY333" s="44">
        <f t="shared" ca="1" si="207"/>
        <v>0</v>
      </c>
      <c r="AZ333" s="40"/>
      <c r="BA333" s="40"/>
      <c r="BB333" s="40"/>
      <c r="BC333" s="40"/>
      <c r="BD333" s="40"/>
      <c r="BE333" s="40"/>
      <c r="BF333" s="40"/>
      <c r="BG333" s="40"/>
      <c r="BH333" s="40"/>
      <c r="BI333" s="40"/>
      <c r="BJ333" s="40"/>
      <c r="BK333" s="40"/>
      <c r="BL333" s="40"/>
      <c r="BM333" s="40"/>
      <c r="BN333" s="40"/>
      <c r="BO333" s="40"/>
      <c r="BP333" s="40"/>
      <c r="BQ333" s="40"/>
      <c r="BR333" s="40"/>
      <c r="BS333" s="40"/>
      <c r="BT333" s="40"/>
      <c r="BU333" s="40"/>
      <c r="BV333" s="40"/>
      <c r="BW333" s="40"/>
      <c r="BX333" s="40"/>
      <c r="BY333" s="40"/>
      <c r="BZ333" s="40"/>
      <c r="CA333" s="40"/>
      <c r="CB333" s="40"/>
      <c r="CC333" s="40"/>
      <c r="CD333" s="40"/>
      <c r="CE333" s="40"/>
      <c r="CF333" s="40"/>
      <c r="CG333" s="40"/>
      <c r="CH333" s="40"/>
      <c r="CI333" s="40"/>
      <c r="CJ333" s="40"/>
      <c r="CK333" s="40"/>
      <c r="CL333" s="40"/>
      <c r="CM333" s="40"/>
      <c r="CN333" s="40"/>
      <c r="CO333" s="40"/>
      <c r="CP333" s="40"/>
      <c r="CQ333" s="40"/>
      <c r="CR333" s="40"/>
      <c r="CS333" s="40"/>
      <c r="CT333" s="40"/>
      <c r="CU333" s="40"/>
      <c r="CV333" s="40"/>
      <c r="CW333" s="40"/>
      <c r="CX333" s="40"/>
      <c r="CY333" s="40"/>
      <c r="CZ333" s="40"/>
      <c r="DA333" s="40"/>
      <c r="DB333" s="40"/>
      <c r="DC333" s="40"/>
      <c r="DD333" s="40"/>
      <c r="DE333" s="40"/>
      <c r="DF333" s="40"/>
      <c r="DG333" s="40"/>
      <c r="DH333" s="40"/>
      <c r="DI333" s="40"/>
      <c r="DJ333" s="40"/>
      <c r="DK333" s="40"/>
      <c r="DL333" s="40"/>
      <c r="DM333" s="40"/>
      <c r="DN333" s="40"/>
      <c r="DO333" s="40"/>
      <c r="DP333" s="40"/>
      <c r="DQ333" s="40"/>
      <c r="DR333" s="40"/>
      <c r="DS333" s="40"/>
      <c r="DT333" s="40"/>
      <c r="DU333" s="40"/>
      <c r="DV333" s="50" t="e">
        <f>IF(#REF!&lt;&gt;"",#REF!&amp;",","")</f>
        <v>#REF!</v>
      </c>
      <c r="DW333" s="38"/>
      <c r="DX333" s="38"/>
      <c r="DY333" s="38"/>
      <c r="DZ333" s="38"/>
      <c r="EA333" s="38"/>
      <c r="EB333" s="38"/>
      <c r="EC333" s="38"/>
      <c r="ED333" s="38"/>
      <c r="EE333" s="38"/>
      <c r="EF333" s="38"/>
      <c r="EG333" s="38"/>
      <c r="EK333" s="36"/>
      <c r="EW333" s="88">
        <f t="shared" ca="1" si="218"/>
        <v>7</v>
      </c>
    </row>
    <row r="334" spans="1:153" ht="15">
      <c r="A334" s="88">
        <f t="shared" ca="1" si="213"/>
        <v>32</v>
      </c>
      <c r="B334" s="21" t="str">
        <f t="shared" ca="1" si="208"/>
        <v>DB</v>
      </c>
      <c r="C334" s="7" t="str">
        <f t="shared" ca="1" si="204"/>
        <v/>
      </c>
      <c r="D334" s="34">
        <f t="shared" ca="1" si="205"/>
        <v>0</v>
      </c>
      <c r="E334" s="7" t="str">
        <f t="shared" si="206"/>
        <v/>
      </c>
      <c r="F334" s="33" t="str">
        <f t="shared" ca="1" si="209"/>
        <v>R</v>
      </c>
      <c r="G334" s="21">
        <f ca="1">COUNTIF($F$5:$F334,G$4)</f>
        <v>161</v>
      </c>
      <c r="H334" s="21">
        <f ca="1">COUNTIF($F$5:$F334,H$4)</f>
        <v>169</v>
      </c>
      <c r="I334" s="112">
        <f t="shared" ca="1" si="219"/>
        <v>0</v>
      </c>
      <c r="J334" s="112">
        <f t="shared" ca="1" si="220"/>
        <v>3</v>
      </c>
      <c r="K334" s="114" t="str">
        <f ca="1">IF($A334&lt;&gt;"",IF(AND(K333="PB",I334&gt;=$W$2),"Bet",IF(K333&lt;&gt;"",K333,IF(AND(I334=0,MAX(I$5:$I333)&gt;=$W$1),"PB",""))),"")</f>
        <v/>
      </c>
      <c r="L334" s="114" t="str">
        <f ca="1">IF($A334&lt;&gt;"",IF(AND(L333="PB",J334&gt;=$W$2),"Bet",IF(L333&lt;&gt;"",L333,IF(AND(J334=0,MAX(J$5:$J333)&gt;=$W$1),"PB",""))),"")</f>
        <v/>
      </c>
      <c r="M334" s="41">
        <f t="shared" ca="1" si="225"/>
        <v>1</v>
      </c>
      <c r="N334" s="34">
        <f t="shared" ca="1" si="241"/>
        <v>1</v>
      </c>
      <c r="O334" s="43" t="str">
        <f t="shared" ca="1" si="226"/>
        <v/>
      </c>
      <c r="P334" s="43" t="str">
        <f t="shared" ca="1" si="227"/>
        <v/>
      </c>
      <c r="Q334" s="21">
        <f t="shared" ca="1" si="228"/>
        <v>0</v>
      </c>
      <c r="R334" s="66">
        <f t="shared" ca="1" si="229"/>
        <v>0</v>
      </c>
      <c r="S334" s="33" t="str">
        <f t="shared" ca="1" si="210"/>
        <v>E</v>
      </c>
      <c r="T334" s="21">
        <f ca="1">COUNTIF($S$5:$S334,T$4)</f>
        <v>173</v>
      </c>
      <c r="U334" s="21">
        <f ca="1">COUNTIF($S$5:$S334,U$4)</f>
        <v>157</v>
      </c>
      <c r="V334" s="112">
        <f t="shared" ca="1" si="221"/>
        <v>0</v>
      </c>
      <c r="W334" s="112">
        <f t="shared" ca="1" si="222"/>
        <v>4</v>
      </c>
      <c r="X334" s="114" t="str">
        <f ca="1">IF($A334&lt;&gt;"",IF(AND(X333="PB",V334&gt;=$W$2),"Bet",IF(X333&lt;&gt;"",X333,IF(AND(V334=0,MAX($V$5:V333)&gt;=$W$1),"PB",""))),"")</f>
        <v>PB</v>
      </c>
      <c r="Y334" s="114" t="str">
        <f ca="1">IF($A334&lt;&gt;"",IF(AND(Y333="PB",W334&gt;=$W$2),"Bet",IF(Y333&lt;&gt;"",Y333,IF(AND(W334=0,MAX($W$5:W333)&gt;=$W$1),"PB",""))),"")</f>
        <v/>
      </c>
      <c r="Z334" s="41">
        <f t="shared" ca="1" si="230"/>
        <v>1</v>
      </c>
      <c r="AA334" s="34">
        <f t="shared" ca="1" si="242"/>
        <v>1</v>
      </c>
      <c r="AB334" s="43" t="str">
        <f t="shared" ca="1" si="231"/>
        <v/>
      </c>
      <c r="AC334" s="43" t="str">
        <f t="shared" ca="1" si="232"/>
        <v/>
      </c>
      <c r="AD334" s="21">
        <f t="shared" ca="1" si="233"/>
        <v>0</v>
      </c>
      <c r="AE334" s="66">
        <f t="shared" ca="1" si="234"/>
        <v>0</v>
      </c>
      <c r="AF334" s="33" t="str">
        <f t="shared" ca="1" si="211"/>
        <v>H</v>
      </c>
      <c r="AG334" s="21">
        <f ca="1">COUNTIF($AF$5:$AF334,AG$4)</f>
        <v>160</v>
      </c>
      <c r="AH334" s="21">
        <f ca="1">COUNTIF($AF$5:$AF334,AH$4)</f>
        <v>170</v>
      </c>
      <c r="AI334" s="112">
        <f t="shared" ca="1" si="223"/>
        <v>0</v>
      </c>
      <c r="AJ334" s="112">
        <f t="shared" ca="1" si="224"/>
        <v>3</v>
      </c>
      <c r="AK334" s="114" t="str">
        <f ca="1">IF($A334&lt;&gt;"",IF(AND(AK333="PB",AI334&gt;=$W$2),"Bet",IF(AK333&lt;&gt;"",AK333,IF(AND(AI334=0,MAX($AI$5:AI333)&gt;=$W$1),"PB",""))),"")</f>
        <v/>
      </c>
      <c r="AL334" s="114" t="str">
        <f ca="1">IF($A334&lt;&gt;"",IF(AND(AL333="PB",AJ334&gt;=$W$2),"Bet",IF(AL333&lt;&gt;"",AL333,IF(AND(AJ334=0,MAX($AJ$5:AJ333)&gt;=$W$1),"PB",""))),"")</f>
        <v/>
      </c>
      <c r="AM334" s="41">
        <f t="shared" ca="1" si="235"/>
        <v>1</v>
      </c>
      <c r="AN334" s="34">
        <f t="shared" ca="1" si="243"/>
        <v>1</v>
      </c>
      <c r="AO334" s="43" t="str">
        <f t="shared" ca="1" si="236"/>
        <v/>
      </c>
      <c r="AP334" s="43" t="str">
        <f t="shared" ca="1" si="237"/>
        <v/>
      </c>
      <c r="AQ334" s="21">
        <f t="shared" ca="1" si="238"/>
        <v>0</v>
      </c>
      <c r="AR334" s="66">
        <f t="shared" ca="1" si="239"/>
        <v>0</v>
      </c>
      <c r="AS334" s="89">
        <f t="shared" ca="1" si="212"/>
        <v>0</v>
      </c>
      <c r="AT334" s="34">
        <f t="shared" ca="1" si="240"/>
        <v>1</v>
      </c>
      <c r="AU334" s="24">
        <f t="shared" ca="1" si="214"/>
        <v>0</v>
      </c>
      <c r="AV334" s="17">
        <f t="shared" ca="1" si="215"/>
        <v>0</v>
      </c>
      <c r="AW334" s="44">
        <f t="shared" ca="1" si="216"/>
        <v>0</v>
      </c>
      <c r="AX334" s="15">
        <f t="shared" ca="1" si="217"/>
        <v>0</v>
      </c>
      <c r="AY334" s="44">
        <f t="shared" ca="1" si="207"/>
        <v>0</v>
      </c>
      <c r="AZ334" s="40"/>
      <c r="BA334" s="40"/>
      <c r="BB334" s="40"/>
      <c r="BC334" s="40"/>
      <c r="BD334" s="40"/>
      <c r="BE334" s="40"/>
      <c r="BF334" s="40"/>
      <c r="BG334" s="40"/>
      <c r="BH334" s="40"/>
      <c r="BI334" s="40"/>
      <c r="BJ334" s="40"/>
      <c r="BK334" s="40"/>
      <c r="BL334" s="40"/>
      <c r="BM334" s="40"/>
      <c r="BN334" s="40"/>
      <c r="BO334" s="40"/>
      <c r="BP334" s="40"/>
      <c r="BQ334" s="40"/>
      <c r="BR334" s="40"/>
      <c r="BS334" s="40"/>
      <c r="BT334" s="40"/>
      <c r="BU334" s="40"/>
      <c r="BV334" s="40"/>
      <c r="BW334" s="40"/>
      <c r="BX334" s="40"/>
      <c r="BY334" s="40"/>
      <c r="BZ334" s="40"/>
      <c r="CA334" s="40"/>
      <c r="CB334" s="40"/>
      <c r="CC334" s="40"/>
      <c r="CD334" s="40"/>
      <c r="CE334" s="40"/>
      <c r="CF334" s="40"/>
      <c r="CG334" s="40"/>
      <c r="CH334" s="40"/>
      <c r="CI334" s="40"/>
      <c r="CJ334" s="40"/>
      <c r="CK334" s="40"/>
      <c r="CL334" s="40"/>
      <c r="CM334" s="40"/>
      <c r="CN334" s="40"/>
      <c r="CO334" s="40"/>
      <c r="CP334" s="40"/>
      <c r="CQ334" s="40"/>
      <c r="CR334" s="40"/>
      <c r="CS334" s="40"/>
      <c r="CT334" s="40"/>
      <c r="CU334" s="40"/>
      <c r="CV334" s="40"/>
      <c r="CW334" s="40"/>
      <c r="CX334" s="40"/>
      <c r="CY334" s="40"/>
      <c r="CZ334" s="40"/>
      <c r="DA334" s="40"/>
      <c r="DB334" s="40"/>
      <c r="DC334" s="40"/>
      <c r="DD334" s="40"/>
      <c r="DE334" s="40"/>
      <c r="DF334" s="40"/>
      <c r="DG334" s="40"/>
      <c r="DH334" s="40"/>
      <c r="DI334" s="40"/>
      <c r="DJ334" s="40"/>
      <c r="DK334" s="40"/>
      <c r="DL334" s="40"/>
      <c r="DM334" s="40"/>
      <c r="DN334" s="40"/>
      <c r="DO334" s="40"/>
      <c r="DP334" s="40"/>
      <c r="DQ334" s="40"/>
      <c r="DR334" s="40"/>
      <c r="DS334" s="40"/>
      <c r="DT334" s="40"/>
      <c r="DU334" s="40"/>
      <c r="DV334" s="50" t="e">
        <f>IF(#REF!&lt;&gt;"",#REF!&amp;",","")</f>
        <v>#REF!</v>
      </c>
      <c r="DW334" s="38"/>
      <c r="DX334" s="38"/>
      <c r="DY334" s="38"/>
      <c r="DZ334" s="38"/>
      <c r="EA334" s="38"/>
      <c r="EB334" s="38"/>
      <c r="EC334" s="38"/>
      <c r="ED334" s="38"/>
      <c r="EE334" s="38"/>
      <c r="EF334" s="38"/>
      <c r="EG334" s="38"/>
      <c r="EK334" s="36"/>
      <c r="EW334" s="88">
        <f t="shared" ca="1" si="218"/>
        <v>24</v>
      </c>
    </row>
    <row r="335" spans="1:153" ht="15">
      <c r="A335" s="88">
        <f t="shared" ca="1" si="213"/>
        <v>29</v>
      </c>
      <c r="B335" s="21" t="str">
        <f t="shared" ca="1" si="208"/>
        <v>DB</v>
      </c>
      <c r="C335" s="7" t="str">
        <f t="shared" ca="1" si="204"/>
        <v/>
      </c>
      <c r="D335" s="34">
        <f t="shared" ca="1" si="205"/>
        <v>0</v>
      </c>
      <c r="E335" s="7" t="str">
        <f t="shared" si="206"/>
        <v/>
      </c>
      <c r="F335" s="33" t="str">
        <f t="shared" ca="1" si="209"/>
        <v>B</v>
      </c>
      <c r="G335" s="21">
        <f ca="1">COUNTIF($F$5:$F335,G$4)</f>
        <v>161</v>
      </c>
      <c r="H335" s="21">
        <f ca="1">COUNTIF($F$5:$F335,H$4)</f>
        <v>170</v>
      </c>
      <c r="I335" s="112">
        <f t="shared" ca="1" si="219"/>
        <v>1</v>
      </c>
      <c r="J335" s="112">
        <f t="shared" ca="1" si="220"/>
        <v>0</v>
      </c>
      <c r="K335" s="114" t="str">
        <f ca="1">IF($A335&lt;&gt;"",IF(AND(K334="PB",I335&gt;=$W$2),"Bet",IF(K334&lt;&gt;"",K334,IF(AND(I335=0,MAX(I$5:$I334)&gt;=$W$1),"PB",""))),"")</f>
        <v/>
      </c>
      <c r="L335" s="114" t="str">
        <f ca="1">IF($A335&lt;&gt;"",IF(AND(L334="PB",J335&gt;=$W$2),"Bet",IF(L334&lt;&gt;"",L334,IF(AND(J335=0,MAX(J$5:$J334)&gt;=$W$1),"PB",""))),"")</f>
        <v/>
      </c>
      <c r="M335" s="41">
        <f t="shared" ca="1" si="225"/>
        <v>1</v>
      </c>
      <c r="N335" s="34">
        <f t="shared" ca="1" si="241"/>
        <v>1</v>
      </c>
      <c r="O335" s="43" t="str">
        <f t="shared" ca="1" si="226"/>
        <v/>
      </c>
      <c r="P335" s="43" t="str">
        <f t="shared" ca="1" si="227"/>
        <v/>
      </c>
      <c r="Q335" s="21">
        <f t="shared" ca="1" si="228"/>
        <v>0</v>
      </c>
      <c r="R335" s="66">
        <f t="shared" ca="1" si="229"/>
        <v>0</v>
      </c>
      <c r="S335" s="33" t="str">
        <f t="shared" ca="1" si="210"/>
        <v>O</v>
      </c>
      <c r="T335" s="21">
        <f ca="1">COUNTIF($S$5:$S335,T$4)</f>
        <v>173</v>
      </c>
      <c r="U335" s="21">
        <f ca="1">COUNTIF($S$5:$S335,U$4)</f>
        <v>158</v>
      </c>
      <c r="V335" s="112">
        <f t="shared" ca="1" si="221"/>
        <v>1</v>
      </c>
      <c r="W335" s="112">
        <f t="shared" ca="1" si="222"/>
        <v>0</v>
      </c>
      <c r="X335" s="114" t="str">
        <f ca="1">IF($A335&lt;&gt;"",IF(AND(X334="PB",V335&gt;=$W$2),"Bet",IF(X334&lt;&gt;"",X334,IF(AND(V335=0,MAX($V$5:V334)&gt;=$W$1),"PB",""))),"")</f>
        <v>PB</v>
      </c>
      <c r="Y335" s="114" t="str">
        <f ca="1">IF($A335&lt;&gt;"",IF(AND(Y334="PB",W335&gt;=$W$2),"Bet",IF(Y334&lt;&gt;"",Y334,IF(AND(W335=0,MAX($W$5:W334)&gt;=$W$1),"PB",""))),"")</f>
        <v/>
      </c>
      <c r="Z335" s="41">
        <f t="shared" ca="1" si="230"/>
        <v>1</v>
      </c>
      <c r="AA335" s="34">
        <f t="shared" ca="1" si="242"/>
        <v>1</v>
      </c>
      <c r="AB335" s="43" t="str">
        <f t="shared" ca="1" si="231"/>
        <v/>
      </c>
      <c r="AC335" s="43" t="str">
        <f t="shared" ca="1" si="232"/>
        <v/>
      </c>
      <c r="AD335" s="21">
        <f t="shared" ca="1" si="233"/>
        <v>0</v>
      </c>
      <c r="AE335" s="66">
        <f t="shared" ca="1" si="234"/>
        <v>0</v>
      </c>
      <c r="AF335" s="33" t="str">
        <f t="shared" ca="1" si="211"/>
        <v>H</v>
      </c>
      <c r="AG335" s="21">
        <f ca="1">COUNTIF($AF$5:$AF335,AG$4)</f>
        <v>161</v>
      </c>
      <c r="AH335" s="21">
        <f ca="1">COUNTIF($AF$5:$AF335,AH$4)</f>
        <v>170</v>
      </c>
      <c r="AI335" s="112">
        <f t="shared" ca="1" si="223"/>
        <v>0</v>
      </c>
      <c r="AJ335" s="112">
        <f t="shared" ca="1" si="224"/>
        <v>4</v>
      </c>
      <c r="AK335" s="114" t="str">
        <f ca="1">IF($A335&lt;&gt;"",IF(AND(AK334="PB",AI335&gt;=$W$2),"Bet",IF(AK334&lt;&gt;"",AK334,IF(AND(AI335=0,MAX($AI$5:AI334)&gt;=$W$1),"PB",""))),"")</f>
        <v/>
      </c>
      <c r="AL335" s="114" t="str">
        <f ca="1">IF($A335&lt;&gt;"",IF(AND(AL334="PB",AJ335&gt;=$W$2),"Bet",IF(AL334&lt;&gt;"",AL334,IF(AND(AJ335=0,MAX($AJ$5:AJ334)&gt;=$W$1),"PB",""))),"")</f>
        <v/>
      </c>
      <c r="AM335" s="41">
        <f t="shared" ca="1" si="235"/>
        <v>1</v>
      </c>
      <c r="AN335" s="34">
        <f t="shared" ca="1" si="243"/>
        <v>1</v>
      </c>
      <c r="AO335" s="43" t="str">
        <f t="shared" ca="1" si="236"/>
        <v/>
      </c>
      <c r="AP335" s="43" t="str">
        <f t="shared" ca="1" si="237"/>
        <v/>
      </c>
      <c r="AQ335" s="21">
        <f t="shared" ca="1" si="238"/>
        <v>0</v>
      </c>
      <c r="AR335" s="66">
        <f t="shared" ca="1" si="239"/>
        <v>0</v>
      </c>
      <c r="AS335" s="89">
        <f t="shared" ca="1" si="212"/>
        <v>0</v>
      </c>
      <c r="AT335" s="34">
        <f t="shared" ca="1" si="240"/>
        <v>1</v>
      </c>
      <c r="AU335" s="24">
        <f t="shared" ca="1" si="214"/>
        <v>0</v>
      </c>
      <c r="AV335" s="17">
        <f t="shared" ca="1" si="215"/>
        <v>0</v>
      </c>
      <c r="AW335" s="44">
        <f t="shared" ca="1" si="216"/>
        <v>0</v>
      </c>
      <c r="AX335" s="15">
        <f t="shared" ca="1" si="217"/>
        <v>0</v>
      </c>
      <c r="AY335" s="44">
        <f t="shared" ca="1" si="207"/>
        <v>0</v>
      </c>
      <c r="AZ335" s="40"/>
      <c r="BA335" s="40"/>
      <c r="BB335" s="40"/>
      <c r="BC335" s="40"/>
      <c r="BD335" s="40"/>
      <c r="BE335" s="40"/>
      <c r="BF335" s="40"/>
      <c r="BG335" s="40"/>
      <c r="BH335" s="40"/>
      <c r="BI335" s="40"/>
      <c r="BJ335" s="40"/>
      <c r="BK335" s="40"/>
      <c r="BL335" s="40"/>
      <c r="BM335" s="40"/>
      <c r="BN335" s="40"/>
      <c r="BO335" s="40"/>
      <c r="BP335" s="40"/>
      <c r="BQ335" s="40"/>
      <c r="BR335" s="40"/>
      <c r="BS335" s="40"/>
      <c r="BT335" s="40"/>
      <c r="BU335" s="40"/>
      <c r="BV335" s="40"/>
      <c r="BW335" s="40"/>
      <c r="BX335" s="40"/>
      <c r="BY335" s="40"/>
      <c r="BZ335" s="40"/>
      <c r="CA335" s="40"/>
      <c r="CB335" s="40"/>
      <c r="CC335" s="40"/>
      <c r="CD335" s="40"/>
      <c r="CE335" s="40"/>
      <c r="CF335" s="40"/>
      <c r="CG335" s="40"/>
      <c r="CH335" s="40"/>
      <c r="CI335" s="40"/>
      <c r="CJ335" s="40"/>
      <c r="CK335" s="40"/>
      <c r="CL335" s="40"/>
      <c r="CM335" s="40"/>
      <c r="CN335" s="40"/>
      <c r="CO335" s="40"/>
      <c r="CP335" s="40"/>
      <c r="CQ335" s="40"/>
      <c r="CR335" s="40"/>
      <c r="CS335" s="40"/>
      <c r="CT335" s="40"/>
      <c r="CU335" s="40"/>
      <c r="CV335" s="40"/>
      <c r="CW335" s="40"/>
      <c r="CX335" s="40"/>
      <c r="CY335" s="40"/>
      <c r="CZ335" s="40"/>
      <c r="DA335" s="40"/>
      <c r="DB335" s="40"/>
      <c r="DC335" s="40"/>
      <c r="DD335" s="40"/>
      <c r="DE335" s="40"/>
      <c r="DF335" s="40"/>
      <c r="DG335" s="40"/>
      <c r="DH335" s="40"/>
      <c r="DI335" s="40"/>
      <c r="DJ335" s="40"/>
      <c r="DK335" s="40"/>
      <c r="DL335" s="40"/>
      <c r="DM335" s="40"/>
      <c r="DN335" s="40"/>
      <c r="DO335" s="40"/>
      <c r="DP335" s="40"/>
      <c r="DQ335" s="40"/>
      <c r="DR335" s="40"/>
      <c r="DS335" s="40"/>
      <c r="DT335" s="40"/>
      <c r="DU335" s="40"/>
      <c r="DV335" s="50" t="e">
        <f>IF(#REF!&lt;&gt;"",#REF!&amp;",","")</f>
        <v>#REF!</v>
      </c>
      <c r="DW335" s="38"/>
      <c r="DX335" s="38"/>
      <c r="DY335" s="38"/>
      <c r="DZ335" s="38"/>
      <c r="EA335" s="38"/>
      <c r="EB335" s="38"/>
      <c r="EC335" s="38"/>
      <c r="ED335" s="38"/>
      <c r="EE335" s="38"/>
      <c r="EF335" s="38"/>
      <c r="EG335" s="38"/>
      <c r="EK335" s="36"/>
      <c r="EW335" s="88">
        <f t="shared" ca="1" si="218"/>
        <v>9</v>
      </c>
    </row>
    <row r="336" spans="1:153" ht="15">
      <c r="A336" s="88">
        <f t="shared" ca="1" si="213"/>
        <v>18</v>
      </c>
      <c r="B336" s="21" t="str">
        <f t="shared" ca="1" si="208"/>
        <v>DB</v>
      </c>
      <c r="C336" s="7" t="str">
        <f t="shared" ca="1" si="204"/>
        <v/>
      </c>
      <c r="D336" s="34">
        <f t="shared" ca="1" si="205"/>
        <v>0</v>
      </c>
      <c r="E336" s="7" t="str">
        <f t="shared" si="206"/>
        <v/>
      </c>
      <c r="F336" s="33" t="str">
        <f t="shared" ca="1" si="209"/>
        <v>R</v>
      </c>
      <c r="G336" s="21">
        <f ca="1">COUNTIF($F$5:$F336,G$4)</f>
        <v>162</v>
      </c>
      <c r="H336" s="21">
        <f ca="1">COUNTIF($F$5:$F336,H$4)</f>
        <v>170</v>
      </c>
      <c r="I336" s="112">
        <f t="shared" ca="1" si="219"/>
        <v>0</v>
      </c>
      <c r="J336" s="112">
        <f t="shared" ca="1" si="220"/>
        <v>1</v>
      </c>
      <c r="K336" s="114" t="str">
        <f ca="1">IF($A336&lt;&gt;"",IF(AND(K335="PB",I336&gt;=$W$2),"Bet",IF(K335&lt;&gt;"",K335,IF(AND(I336=0,MAX(I$5:$I335)&gt;=$W$1),"PB",""))),"")</f>
        <v/>
      </c>
      <c r="L336" s="114" t="str">
        <f ca="1">IF($A336&lt;&gt;"",IF(AND(L335="PB",J336&gt;=$W$2),"Bet",IF(L335&lt;&gt;"",L335,IF(AND(J336=0,MAX(J$5:$J335)&gt;=$W$1),"PB",""))),"")</f>
        <v/>
      </c>
      <c r="M336" s="41">
        <f t="shared" ca="1" si="225"/>
        <v>1</v>
      </c>
      <c r="N336" s="34">
        <f t="shared" ca="1" si="241"/>
        <v>1</v>
      </c>
      <c r="O336" s="43" t="str">
        <f t="shared" ca="1" si="226"/>
        <v/>
      </c>
      <c r="P336" s="43" t="str">
        <f t="shared" ca="1" si="227"/>
        <v/>
      </c>
      <c r="Q336" s="21">
        <f t="shared" ca="1" si="228"/>
        <v>0</v>
      </c>
      <c r="R336" s="66">
        <f t="shared" ca="1" si="229"/>
        <v>0</v>
      </c>
      <c r="S336" s="33" t="str">
        <f t="shared" ca="1" si="210"/>
        <v>E</v>
      </c>
      <c r="T336" s="21">
        <f ca="1">COUNTIF($S$5:$S336,T$4)</f>
        <v>174</v>
      </c>
      <c r="U336" s="21">
        <f ca="1">COUNTIF($S$5:$S336,U$4)</f>
        <v>158</v>
      </c>
      <c r="V336" s="112">
        <f t="shared" ca="1" si="221"/>
        <v>0</v>
      </c>
      <c r="W336" s="112">
        <f t="shared" ca="1" si="222"/>
        <v>1</v>
      </c>
      <c r="X336" s="114" t="str">
        <f ca="1">IF($A336&lt;&gt;"",IF(AND(X335="PB",V336&gt;=$W$2),"Bet",IF(X335&lt;&gt;"",X335,IF(AND(V336=0,MAX($V$5:V335)&gt;=$W$1),"PB",""))),"")</f>
        <v>PB</v>
      </c>
      <c r="Y336" s="114" t="str">
        <f ca="1">IF($A336&lt;&gt;"",IF(AND(Y335="PB",W336&gt;=$W$2),"Bet",IF(Y335&lt;&gt;"",Y335,IF(AND(W336=0,MAX($W$5:W335)&gt;=$W$1),"PB",""))),"")</f>
        <v/>
      </c>
      <c r="Z336" s="41">
        <f t="shared" ca="1" si="230"/>
        <v>1</v>
      </c>
      <c r="AA336" s="34">
        <f t="shared" ca="1" si="242"/>
        <v>1</v>
      </c>
      <c r="AB336" s="43" t="str">
        <f t="shared" ca="1" si="231"/>
        <v/>
      </c>
      <c r="AC336" s="43" t="str">
        <f t="shared" ca="1" si="232"/>
        <v/>
      </c>
      <c r="AD336" s="21">
        <f t="shared" ca="1" si="233"/>
        <v>0</v>
      </c>
      <c r="AE336" s="66">
        <f t="shared" ca="1" si="234"/>
        <v>0</v>
      </c>
      <c r="AF336" s="33" t="str">
        <f t="shared" ca="1" si="211"/>
        <v>L</v>
      </c>
      <c r="AG336" s="21">
        <f ca="1">COUNTIF($AF$5:$AF336,AG$4)</f>
        <v>161</v>
      </c>
      <c r="AH336" s="21">
        <f ca="1">COUNTIF($AF$5:$AF336,AH$4)</f>
        <v>171</v>
      </c>
      <c r="AI336" s="112">
        <f t="shared" ca="1" si="223"/>
        <v>1</v>
      </c>
      <c r="AJ336" s="112">
        <f t="shared" ca="1" si="224"/>
        <v>0</v>
      </c>
      <c r="AK336" s="114" t="str">
        <f ca="1">IF($A336&lt;&gt;"",IF(AND(AK335="PB",AI336&gt;=$W$2),"Bet",IF(AK335&lt;&gt;"",AK335,IF(AND(AI336=0,MAX($AI$5:AI335)&gt;=$W$1),"PB",""))),"")</f>
        <v/>
      </c>
      <c r="AL336" s="114" t="str">
        <f ca="1">IF($A336&lt;&gt;"",IF(AND(AL335="PB",AJ336&gt;=$W$2),"Bet",IF(AL335&lt;&gt;"",AL335,IF(AND(AJ336=0,MAX($AJ$5:AJ335)&gt;=$W$1),"PB",""))),"")</f>
        <v/>
      </c>
      <c r="AM336" s="41">
        <f t="shared" ca="1" si="235"/>
        <v>1</v>
      </c>
      <c r="AN336" s="34">
        <f t="shared" ca="1" si="243"/>
        <v>1</v>
      </c>
      <c r="AO336" s="43" t="str">
        <f t="shared" ca="1" si="236"/>
        <v/>
      </c>
      <c r="AP336" s="43" t="str">
        <f t="shared" ca="1" si="237"/>
        <v/>
      </c>
      <c r="AQ336" s="21">
        <f t="shared" ca="1" si="238"/>
        <v>0</v>
      </c>
      <c r="AR336" s="66">
        <f t="shared" ca="1" si="239"/>
        <v>0</v>
      </c>
      <c r="AS336" s="89">
        <f t="shared" ca="1" si="212"/>
        <v>0</v>
      </c>
      <c r="AT336" s="34">
        <f t="shared" ca="1" si="240"/>
        <v>1</v>
      </c>
      <c r="AU336" s="24">
        <f t="shared" ca="1" si="214"/>
        <v>0</v>
      </c>
      <c r="AV336" s="17">
        <f t="shared" ca="1" si="215"/>
        <v>0</v>
      </c>
      <c r="AW336" s="44">
        <f t="shared" ca="1" si="216"/>
        <v>0</v>
      </c>
      <c r="AX336" s="15">
        <f t="shared" ca="1" si="217"/>
        <v>0</v>
      </c>
      <c r="AY336" s="44">
        <f t="shared" ca="1" si="207"/>
        <v>0</v>
      </c>
      <c r="AZ336" s="40"/>
      <c r="BA336" s="40"/>
      <c r="BB336" s="40"/>
      <c r="BC336" s="40"/>
      <c r="BD336" s="40"/>
      <c r="BE336" s="40"/>
      <c r="BF336" s="40"/>
      <c r="BG336" s="40"/>
      <c r="BH336" s="40"/>
      <c r="BI336" s="40"/>
      <c r="BJ336" s="40"/>
      <c r="BK336" s="40"/>
      <c r="BL336" s="40"/>
      <c r="BM336" s="40"/>
      <c r="BN336" s="40"/>
      <c r="BO336" s="40"/>
      <c r="BP336" s="40"/>
      <c r="BQ336" s="40"/>
      <c r="BR336" s="40"/>
      <c r="BS336" s="40"/>
      <c r="BT336" s="40"/>
      <c r="BU336" s="40"/>
      <c r="BV336" s="40"/>
      <c r="BW336" s="40"/>
      <c r="BX336" s="40"/>
      <c r="BY336" s="40"/>
      <c r="BZ336" s="40"/>
      <c r="CA336" s="40"/>
      <c r="CB336" s="40"/>
      <c r="CC336" s="40"/>
      <c r="CD336" s="40"/>
      <c r="CE336" s="40"/>
      <c r="CF336" s="40"/>
      <c r="CG336" s="40"/>
      <c r="CH336" s="40"/>
      <c r="CI336" s="40"/>
      <c r="CJ336" s="40"/>
      <c r="CK336" s="40"/>
      <c r="CL336" s="40"/>
      <c r="CM336" s="40"/>
      <c r="CN336" s="40"/>
      <c r="CO336" s="40"/>
      <c r="CP336" s="40"/>
      <c r="CQ336" s="40"/>
      <c r="CR336" s="40"/>
      <c r="CS336" s="40"/>
      <c r="CT336" s="40"/>
      <c r="CU336" s="40"/>
      <c r="CV336" s="40"/>
      <c r="CW336" s="40"/>
      <c r="CX336" s="40"/>
      <c r="CY336" s="40"/>
      <c r="CZ336" s="40"/>
      <c r="DA336" s="40"/>
      <c r="DB336" s="40"/>
      <c r="DC336" s="40"/>
      <c r="DD336" s="40"/>
      <c r="DE336" s="40"/>
      <c r="DF336" s="40"/>
      <c r="DG336" s="40"/>
      <c r="DH336" s="40"/>
      <c r="DI336" s="40"/>
      <c r="DJ336" s="40"/>
      <c r="DK336" s="40"/>
      <c r="DL336" s="40"/>
      <c r="DM336" s="40"/>
      <c r="DN336" s="40"/>
      <c r="DO336" s="40"/>
      <c r="DP336" s="40"/>
      <c r="DQ336" s="40"/>
      <c r="DR336" s="40"/>
      <c r="DS336" s="40"/>
      <c r="DT336" s="40"/>
      <c r="DU336" s="40"/>
      <c r="DV336" s="50" t="e">
        <f>IF(#REF!&lt;&gt;"",#REF!&amp;",","")</f>
        <v>#REF!</v>
      </c>
      <c r="DW336" s="38"/>
      <c r="DX336" s="38"/>
      <c r="DY336" s="38"/>
      <c r="DZ336" s="38"/>
      <c r="EA336" s="38"/>
      <c r="EB336" s="38"/>
      <c r="EC336" s="38"/>
      <c r="ED336" s="38"/>
      <c r="EE336" s="38"/>
      <c r="EF336" s="38"/>
      <c r="EG336" s="38"/>
      <c r="EK336" s="36"/>
      <c r="EW336" s="88">
        <f t="shared" ca="1" si="218"/>
        <v>24</v>
      </c>
    </row>
    <row r="337" spans="1:153" ht="15">
      <c r="A337" s="88">
        <f t="shared" ca="1" si="213"/>
        <v>0</v>
      </c>
      <c r="B337" s="21" t="str">
        <f t="shared" ca="1" si="208"/>
        <v>DB</v>
      </c>
      <c r="C337" s="7" t="str">
        <f t="shared" ca="1" si="204"/>
        <v/>
      </c>
      <c r="D337" s="34">
        <f t="shared" ca="1" si="205"/>
        <v>0</v>
      </c>
      <c r="E337" s="7" t="str">
        <f t="shared" si="206"/>
        <v/>
      </c>
      <c r="F337" s="33" t="str">
        <f t="shared" ca="1" si="209"/>
        <v>R</v>
      </c>
      <c r="G337" s="21">
        <f ca="1">COUNTIF($F$5:$F337,G$4)</f>
        <v>163</v>
      </c>
      <c r="H337" s="21">
        <f ca="1">COUNTIF($F$5:$F337,H$4)</f>
        <v>170</v>
      </c>
      <c r="I337" s="112">
        <f t="shared" ca="1" si="219"/>
        <v>0</v>
      </c>
      <c r="J337" s="112">
        <f t="shared" ca="1" si="220"/>
        <v>0</v>
      </c>
      <c r="K337" s="114" t="str">
        <f ca="1">IF($A337&lt;&gt;"",IF(AND(K336="PB",I337&gt;=$W$2),"Bet",IF(K336&lt;&gt;"",K336,IF(AND(I337=0,MAX(I$5:$I336)&gt;=$W$1),"PB",""))),"")</f>
        <v/>
      </c>
      <c r="L337" s="114" t="str">
        <f ca="1">IF($A337&lt;&gt;"",IF(AND(L336="PB",J337&gt;=$W$2),"Bet",IF(L336&lt;&gt;"",L336,IF(AND(J337=0,MAX(J$5:$J336)&gt;=$W$1),"PB",""))),"")</f>
        <v/>
      </c>
      <c r="M337" s="41">
        <f t="shared" ca="1" si="225"/>
        <v>1</v>
      </c>
      <c r="N337" s="34">
        <f t="shared" ca="1" si="241"/>
        <v>1</v>
      </c>
      <c r="O337" s="43" t="str">
        <f t="shared" ca="1" si="226"/>
        <v/>
      </c>
      <c r="P337" s="43" t="str">
        <f t="shared" ca="1" si="227"/>
        <v/>
      </c>
      <c r="Q337" s="21">
        <f t="shared" ca="1" si="228"/>
        <v>0</v>
      </c>
      <c r="R337" s="66">
        <f t="shared" ca="1" si="229"/>
        <v>0</v>
      </c>
      <c r="S337" s="33" t="str">
        <f t="shared" ca="1" si="210"/>
        <v>E</v>
      </c>
      <c r="T337" s="21">
        <f ca="1">COUNTIF($S$5:$S337,T$4)</f>
        <v>175</v>
      </c>
      <c r="U337" s="21">
        <f ca="1">COUNTIF($S$5:$S337,U$4)</f>
        <v>158</v>
      </c>
      <c r="V337" s="112">
        <f t="shared" ca="1" si="221"/>
        <v>0</v>
      </c>
      <c r="W337" s="112">
        <f t="shared" ca="1" si="222"/>
        <v>0</v>
      </c>
      <c r="X337" s="114" t="str">
        <f ca="1">IF($A337&lt;&gt;"",IF(AND(X336="PB",V337&gt;=$W$2),"Bet",IF(X336&lt;&gt;"",X336,IF(AND(V337=0,MAX($V$5:V336)&gt;=$W$1),"PB",""))),"")</f>
        <v>PB</v>
      </c>
      <c r="Y337" s="114" t="str">
        <f ca="1">IF($A337&lt;&gt;"",IF(AND(Y336="PB",W337&gt;=$W$2),"Bet",IF(Y336&lt;&gt;"",Y336,IF(AND(W337=0,MAX($W$5:W336)&gt;=$W$1),"PB",""))),"")</f>
        <v/>
      </c>
      <c r="Z337" s="41">
        <f t="shared" ca="1" si="230"/>
        <v>1</v>
      </c>
      <c r="AA337" s="34">
        <f t="shared" ca="1" si="242"/>
        <v>1</v>
      </c>
      <c r="AB337" s="43" t="str">
        <f t="shared" ca="1" si="231"/>
        <v/>
      </c>
      <c r="AC337" s="43" t="str">
        <f t="shared" ca="1" si="232"/>
        <v/>
      </c>
      <c r="AD337" s="21">
        <f t="shared" ca="1" si="233"/>
        <v>0</v>
      </c>
      <c r="AE337" s="66">
        <f t="shared" ca="1" si="234"/>
        <v>0</v>
      </c>
      <c r="AF337" s="33" t="str">
        <f t="shared" ca="1" si="211"/>
        <v>L</v>
      </c>
      <c r="AG337" s="21">
        <f ca="1">COUNTIF($AF$5:$AF337,AG$4)</f>
        <v>161</v>
      </c>
      <c r="AH337" s="21">
        <f ca="1">COUNTIF($AF$5:$AF337,AH$4)</f>
        <v>172</v>
      </c>
      <c r="AI337" s="112">
        <f t="shared" ca="1" si="223"/>
        <v>0</v>
      </c>
      <c r="AJ337" s="112">
        <f t="shared" ca="1" si="224"/>
        <v>0</v>
      </c>
      <c r="AK337" s="114" t="str">
        <f ca="1">IF($A337&lt;&gt;"",IF(AND(AK336="PB",AI337&gt;=$W$2),"Bet",IF(AK336&lt;&gt;"",AK336,IF(AND(AI337=0,MAX($AI$5:AI336)&gt;=$W$1),"PB",""))),"")</f>
        <v/>
      </c>
      <c r="AL337" s="114" t="str">
        <f ca="1">IF($A337&lt;&gt;"",IF(AND(AL336="PB",AJ337&gt;=$W$2),"Bet",IF(AL336&lt;&gt;"",AL336,IF(AND(AJ337=0,MAX($AJ$5:AJ336)&gt;=$W$1),"PB",""))),"")</f>
        <v/>
      </c>
      <c r="AM337" s="41">
        <f t="shared" ca="1" si="235"/>
        <v>1</v>
      </c>
      <c r="AN337" s="34">
        <f t="shared" ca="1" si="243"/>
        <v>1</v>
      </c>
      <c r="AO337" s="43" t="str">
        <f t="shared" ca="1" si="236"/>
        <v/>
      </c>
      <c r="AP337" s="43" t="str">
        <f t="shared" ca="1" si="237"/>
        <v/>
      </c>
      <c r="AQ337" s="21">
        <f t="shared" ca="1" si="238"/>
        <v>0</v>
      </c>
      <c r="AR337" s="66">
        <f t="shared" ca="1" si="239"/>
        <v>0</v>
      </c>
      <c r="AS337" s="89">
        <f t="shared" ca="1" si="212"/>
        <v>0</v>
      </c>
      <c r="AT337" s="34">
        <f t="shared" ca="1" si="240"/>
        <v>1</v>
      </c>
      <c r="AU337" s="24">
        <f t="shared" ca="1" si="214"/>
        <v>0</v>
      </c>
      <c r="AV337" s="17">
        <f t="shared" ca="1" si="215"/>
        <v>0</v>
      </c>
      <c r="AW337" s="44">
        <f t="shared" ca="1" si="216"/>
        <v>0</v>
      </c>
      <c r="AX337" s="15">
        <f t="shared" ca="1" si="217"/>
        <v>0</v>
      </c>
      <c r="AY337" s="44">
        <f t="shared" ca="1" si="207"/>
        <v>0</v>
      </c>
      <c r="AZ337" s="40"/>
      <c r="BA337" s="40"/>
      <c r="BB337" s="40"/>
      <c r="BC337" s="40"/>
      <c r="BD337" s="40"/>
      <c r="BE337" s="40"/>
      <c r="BF337" s="40"/>
      <c r="BG337" s="40"/>
      <c r="BH337" s="40"/>
      <c r="BI337" s="40"/>
      <c r="BJ337" s="40"/>
      <c r="BK337" s="40"/>
      <c r="BL337" s="40"/>
      <c r="BM337" s="40"/>
      <c r="BN337" s="40"/>
      <c r="BO337" s="40"/>
      <c r="BP337" s="40"/>
      <c r="BQ337" s="40"/>
      <c r="BR337" s="40"/>
      <c r="BS337" s="40"/>
      <c r="BT337" s="40"/>
      <c r="BU337" s="40"/>
      <c r="BV337" s="40"/>
      <c r="BW337" s="40"/>
      <c r="BX337" s="40"/>
      <c r="BY337" s="40"/>
      <c r="BZ337" s="40"/>
      <c r="CA337" s="40"/>
      <c r="CB337" s="40"/>
      <c r="CC337" s="40"/>
      <c r="CD337" s="40"/>
      <c r="CE337" s="40"/>
      <c r="CF337" s="40"/>
      <c r="CG337" s="40"/>
      <c r="CH337" s="40"/>
      <c r="CI337" s="40"/>
      <c r="CJ337" s="40"/>
      <c r="CK337" s="40"/>
      <c r="CL337" s="40"/>
      <c r="CM337" s="40"/>
      <c r="CN337" s="40"/>
      <c r="CO337" s="40"/>
      <c r="CP337" s="40"/>
      <c r="CQ337" s="40"/>
      <c r="CR337" s="40"/>
      <c r="CS337" s="40"/>
      <c r="CT337" s="40"/>
      <c r="CU337" s="40"/>
      <c r="CV337" s="40"/>
      <c r="CW337" s="40"/>
      <c r="CX337" s="40"/>
      <c r="CY337" s="40"/>
      <c r="CZ337" s="40"/>
      <c r="DA337" s="40"/>
      <c r="DB337" s="40"/>
      <c r="DC337" s="40"/>
      <c r="DD337" s="40"/>
      <c r="DE337" s="40"/>
      <c r="DF337" s="40"/>
      <c r="DG337" s="40"/>
      <c r="DH337" s="40"/>
      <c r="DI337" s="40"/>
      <c r="DJ337" s="40"/>
      <c r="DK337" s="40"/>
      <c r="DL337" s="40"/>
      <c r="DM337" s="40"/>
      <c r="DN337" s="40"/>
      <c r="DO337" s="40"/>
      <c r="DP337" s="40"/>
      <c r="DQ337" s="40"/>
      <c r="DR337" s="40"/>
      <c r="DS337" s="40"/>
      <c r="DT337" s="40"/>
      <c r="DU337" s="40"/>
      <c r="DV337" s="50" t="e">
        <f>IF(#REF!&lt;&gt;"",#REF!&amp;",","")</f>
        <v>#REF!</v>
      </c>
      <c r="DW337" s="38"/>
      <c r="DX337" s="38"/>
      <c r="DY337" s="38"/>
      <c r="DZ337" s="38"/>
      <c r="EA337" s="38"/>
      <c r="EB337" s="38"/>
      <c r="EC337" s="38"/>
      <c r="ED337" s="38"/>
      <c r="EE337" s="38"/>
      <c r="EF337" s="38"/>
      <c r="EG337" s="38"/>
      <c r="EK337" s="36"/>
      <c r="EW337" s="88">
        <f t="shared" ca="1" si="218"/>
        <v>14</v>
      </c>
    </row>
    <row r="338" spans="1:153" ht="15">
      <c r="A338" s="88">
        <f t="shared" ca="1" si="213"/>
        <v>0</v>
      </c>
      <c r="B338" s="21" t="str">
        <f t="shared" ca="1" si="208"/>
        <v>DB</v>
      </c>
      <c r="C338" s="7" t="str">
        <f t="shared" ca="1" si="204"/>
        <v/>
      </c>
      <c r="D338" s="34">
        <f t="shared" ca="1" si="205"/>
        <v>0</v>
      </c>
      <c r="E338" s="7" t="str">
        <f t="shared" si="206"/>
        <v/>
      </c>
      <c r="F338" s="33" t="str">
        <f t="shared" ca="1" si="209"/>
        <v>R</v>
      </c>
      <c r="G338" s="21">
        <f ca="1">COUNTIF($F$5:$F338,G$4)</f>
        <v>164</v>
      </c>
      <c r="H338" s="21">
        <f ca="1">COUNTIF($F$5:$F338,H$4)</f>
        <v>170</v>
      </c>
      <c r="I338" s="112">
        <f t="shared" ca="1" si="219"/>
        <v>0</v>
      </c>
      <c r="J338" s="112">
        <f t="shared" ca="1" si="220"/>
        <v>0</v>
      </c>
      <c r="K338" s="114" t="str">
        <f ca="1">IF($A338&lt;&gt;"",IF(AND(K337="PB",I338&gt;=$W$2),"Bet",IF(K337&lt;&gt;"",K337,IF(AND(I338=0,MAX(I$5:$I337)&gt;=$W$1),"PB",""))),"")</f>
        <v/>
      </c>
      <c r="L338" s="114" t="str">
        <f ca="1">IF($A338&lt;&gt;"",IF(AND(L337="PB",J338&gt;=$W$2),"Bet",IF(L337&lt;&gt;"",L337,IF(AND(J338=0,MAX(J$5:$J337)&gt;=$W$1),"PB",""))),"")</f>
        <v/>
      </c>
      <c r="M338" s="41">
        <f t="shared" ca="1" si="225"/>
        <v>1</v>
      </c>
      <c r="N338" s="34">
        <f t="shared" ca="1" si="241"/>
        <v>1</v>
      </c>
      <c r="O338" s="43" t="str">
        <f t="shared" ca="1" si="226"/>
        <v/>
      </c>
      <c r="P338" s="43" t="str">
        <f t="shared" ca="1" si="227"/>
        <v/>
      </c>
      <c r="Q338" s="21">
        <f t="shared" ca="1" si="228"/>
        <v>0</v>
      </c>
      <c r="R338" s="66">
        <f t="shared" ca="1" si="229"/>
        <v>0</v>
      </c>
      <c r="S338" s="33" t="str">
        <f t="shared" ca="1" si="210"/>
        <v>E</v>
      </c>
      <c r="T338" s="21">
        <f ca="1">COUNTIF($S$5:$S338,T$4)</f>
        <v>176</v>
      </c>
      <c r="U338" s="21">
        <f ca="1">COUNTIF($S$5:$S338,U$4)</f>
        <v>158</v>
      </c>
      <c r="V338" s="112">
        <f t="shared" ca="1" si="221"/>
        <v>0</v>
      </c>
      <c r="W338" s="112">
        <f t="shared" ca="1" si="222"/>
        <v>0</v>
      </c>
      <c r="X338" s="114" t="str">
        <f ca="1">IF($A338&lt;&gt;"",IF(AND(X337="PB",V338&gt;=$W$2),"Bet",IF(X337&lt;&gt;"",X337,IF(AND(V338=0,MAX($V$5:V337)&gt;=$W$1),"PB",""))),"")</f>
        <v>PB</v>
      </c>
      <c r="Y338" s="114" t="str">
        <f ca="1">IF($A338&lt;&gt;"",IF(AND(Y337="PB",W338&gt;=$W$2),"Bet",IF(Y337&lt;&gt;"",Y337,IF(AND(W338=0,MAX($W$5:W337)&gt;=$W$1),"PB",""))),"")</f>
        <v/>
      </c>
      <c r="Z338" s="41">
        <f t="shared" ca="1" si="230"/>
        <v>1</v>
      </c>
      <c r="AA338" s="34">
        <f t="shared" ca="1" si="242"/>
        <v>1</v>
      </c>
      <c r="AB338" s="43" t="str">
        <f t="shared" ca="1" si="231"/>
        <v/>
      </c>
      <c r="AC338" s="43" t="str">
        <f t="shared" ca="1" si="232"/>
        <v/>
      </c>
      <c r="AD338" s="21">
        <f t="shared" ca="1" si="233"/>
        <v>0</v>
      </c>
      <c r="AE338" s="66">
        <f t="shared" ca="1" si="234"/>
        <v>0</v>
      </c>
      <c r="AF338" s="33" t="str">
        <f t="shared" ca="1" si="211"/>
        <v>L</v>
      </c>
      <c r="AG338" s="21">
        <f ca="1">COUNTIF($AF$5:$AF338,AG$4)</f>
        <v>161</v>
      </c>
      <c r="AH338" s="21">
        <f ca="1">COUNTIF($AF$5:$AF338,AH$4)</f>
        <v>173</v>
      </c>
      <c r="AI338" s="112">
        <f t="shared" ca="1" si="223"/>
        <v>0</v>
      </c>
      <c r="AJ338" s="112">
        <f t="shared" ca="1" si="224"/>
        <v>0</v>
      </c>
      <c r="AK338" s="114" t="str">
        <f ca="1">IF($A338&lt;&gt;"",IF(AND(AK337="PB",AI338&gt;=$W$2),"Bet",IF(AK337&lt;&gt;"",AK337,IF(AND(AI338=0,MAX($AI$5:AI337)&gt;=$W$1),"PB",""))),"")</f>
        <v/>
      </c>
      <c r="AL338" s="114" t="str">
        <f ca="1">IF($A338&lt;&gt;"",IF(AND(AL337="PB",AJ338&gt;=$W$2),"Bet",IF(AL337&lt;&gt;"",AL337,IF(AND(AJ338=0,MAX($AJ$5:AJ337)&gt;=$W$1),"PB",""))),"")</f>
        <v/>
      </c>
      <c r="AM338" s="41">
        <f t="shared" ca="1" si="235"/>
        <v>1</v>
      </c>
      <c r="AN338" s="34">
        <f t="shared" ca="1" si="243"/>
        <v>1</v>
      </c>
      <c r="AO338" s="43" t="str">
        <f t="shared" ca="1" si="236"/>
        <v/>
      </c>
      <c r="AP338" s="43" t="str">
        <f t="shared" ca="1" si="237"/>
        <v/>
      </c>
      <c r="AQ338" s="21">
        <f t="shared" ca="1" si="238"/>
        <v>0</v>
      </c>
      <c r="AR338" s="66">
        <f t="shared" ca="1" si="239"/>
        <v>0</v>
      </c>
      <c r="AS338" s="89">
        <f t="shared" ca="1" si="212"/>
        <v>0</v>
      </c>
      <c r="AT338" s="34">
        <f t="shared" ca="1" si="240"/>
        <v>1</v>
      </c>
      <c r="AU338" s="24">
        <f t="shared" ca="1" si="214"/>
        <v>0</v>
      </c>
      <c r="AV338" s="17">
        <f t="shared" ca="1" si="215"/>
        <v>0</v>
      </c>
      <c r="AW338" s="44">
        <f t="shared" ca="1" si="216"/>
        <v>0</v>
      </c>
      <c r="AX338" s="15">
        <f t="shared" ca="1" si="217"/>
        <v>0</v>
      </c>
      <c r="AY338" s="44">
        <f t="shared" ca="1" si="207"/>
        <v>0</v>
      </c>
      <c r="AZ338" s="40"/>
      <c r="BA338" s="40"/>
      <c r="BB338" s="40"/>
      <c r="BC338" s="40"/>
      <c r="BD338" s="40"/>
      <c r="BE338" s="40"/>
      <c r="BF338" s="40"/>
      <c r="BG338" s="40"/>
      <c r="BH338" s="40"/>
      <c r="BI338" s="40"/>
      <c r="BJ338" s="40"/>
      <c r="BK338" s="40"/>
      <c r="BL338" s="40"/>
      <c r="BM338" s="40"/>
      <c r="BN338" s="40"/>
      <c r="BO338" s="40"/>
      <c r="BP338" s="40"/>
      <c r="BQ338" s="40"/>
      <c r="BR338" s="40"/>
      <c r="BS338" s="40"/>
      <c r="BT338" s="40"/>
      <c r="BU338" s="40"/>
      <c r="BV338" s="40"/>
      <c r="BW338" s="40"/>
      <c r="BX338" s="40"/>
      <c r="BY338" s="40"/>
      <c r="BZ338" s="40"/>
      <c r="CA338" s="40"/>
      <c r="CB338" s="40"/>
      <c r="CC338" s="40"/>
      <c r="CD338" s="40"/>
      <c r="CE338" s="40"/>
      <c r="CF338" s="40"/>
      <c r="CG338" s="40"/>
      <c r="CH338" s="40"/>
      <c r="CI338" s="40"/>
      <c r="CJ338" s="40"/>
      <c r="CK338" s="40"/>
      <c r="CL338" s="40"/>
      <c r="CM338" s="40"/>
      <c r="CN338" s="40"/>
      <c r="CO338" s="40"/>
      <c r="CP338" s="40"/>
      <c r="CQ338" s="40"/>
      <c r="CR338" s="40"/>
      <c r="CS338" s="40"/>
      <c r="CT338" s="40"/>
      <c r="CU338" s="40"/>
      <c r="CV338" s="40"/>
      <c r="CW338" s="40"/>
      <c r="CX338" s="40"/>
      <c r="CY338" s="40"/>
      <c r="CZ338" s="40"/>
      <c r="DA338" s="40"/>
      <c r="DB338" s="40"/>
      <c r="DC338" s="40"/>
      <c r="DD338" s="40"/>
      <c r="DE338" s="40"/>
      <c r="DF338" s="40"/>
      <c r="DG338" s="40"/>
      <c r="DH338" s="40"/>
      <c r="DI338" s="40"/>
      <c r="DJ338" s="40"/>
      <c r="DK338" s="40"/>
      <c r="DL338" s="40"/>
      <c r="DM338" s="40"/>
      <c r="DN338" s="40"/>
      <c r="DO338" s="40"/>
      <c r="DP338" s="40"/>
      <c r="DQ338" s="40"/>
      <c r="DR338" s="40"/>
      <c r="DS338" s="40"/>
      <c r="DT338" s="40"/>
      <c r="DU338" s="40"/>
      <c r="DV338" s="50" t="e">
        <f>IF(#REF!&lt;&gt;"",#REF!&amp;",","")</f>
        <v>#REF!</v>
      </c>
      <c r="DW338" s="38"/>
      <c r="DX338" s="38"/>
      <c r="DY338" s="38"/>
      <c r="DZ338" s="38"/>
      <c r="EA338" s="38"/>
      <c r="EB338" s="38"/>
      <c r="EC338" s="38"/>
      <c r="ED338" s="38"/>
      <c r="EE338" s="38"/>
      <c r="EF338" s="38"/>
      <c r="EG338" s="38"/>
      <c r="EK338" s="36"/>
      <c r="EW338" s="88">
        <f t="shared" ca="1" si="218"/>
        <v>11</v>
      </c>
    </row>
    <row r="339" spans="1:153" ht="15">
      <c r="A339" s="88">
        <f t="shared" ca="1" si="213"/>
        <v>31</v>
      </c>
      <c r="B339" s="21" t="str">
        <f t="shared" ca="1" si="208"/>
        <v>DB</v>
      </c>
      <c r="C339" s="7" t="str">
        <f t="shared" ca="1" si="204"/>
        <v/>
      </c>
      <c r="D339" s="34">
        <f t="shared" ca="1" si="205"/>
        <v>0</v>
      </c>
      <c r="E339" s="7" t="str">
        <f t="shared" si="206"/>
        <v/>
      </c>
      <c r="F339" s="33" t="str">
        <f t="shared" ca="1" si="209"/>
        <v>B</v>
      </c>
      <c r="G339" s="21">
        <f ca="1">COUNTIF($F$5:$F339,G$4)</f>
        <v>164</v>
      </c>
      <c r="H339" s="21">
        <f ca="1">COUNTIF($F$5:$F339,H$4)</f>
        <v>171</v>
      </c>
      <c r="I339" s="112">
        <f t="shared" ca="1" si="219"/>
        <v>1</v>
      </c>
      <c r="J339" s="112">
        <f t="shared" ca="1" si="220"/>
        <v>0</v>
      </c>
      <c r="K339" s="114" t="str">
        <f ca="1">IF($A339&lt;&gt;"",IF(AND(K338="PB",I339&gt;=$W$2),"Bet",IF(K338&lt;&gt;"",K338,IF(AND(I339=0,MAX(I$5:$I338)&gt;=$W$1),"PB",""))),"")</f>
        <v/>
      </c>
      <c r="L339" s="114" t="str">
        <f ca="1">IF($A339&lt;&gt;"",IF(AND(L338="PB",J339&gt;=$W$2),"Bet",IF(L338&lt;&gt;"",L338,IF(AND(J339=0,MAX(J$5:$J338)&gt;=$W$1),"PB",""))),"")</f>
        <v/>
      </c>
      <c r="M339" s="41">
        <f t="shared" ca="1" si="225"/>
        <v>1</v>
      </c>
      <c r="N339" s="34">
        <f t="shared" ca="1" si="241"/>
        <v>1</v>
      </c>
      <c r="O339" s="43" t="str">
        <f t="shared" ca="1" si="226"/>
        <v/>
      </c>
      <c r="P339" s="43" t="str">
        <f t="shared" ca="1" si="227"/>
        <v/>
      </c>
      <c r="Q339" s="21">
        <f t="shared" ca="1" si="228"/>
        <v>0</v>
      </c>
      <c r="R339" s="66">
        <f t="shared" ca="1" si="229"/>
        <v>0</v>
      </c>
      <c r="S339" s="33" t="str">
        <f t="shared" ca="1" si="210"/>
        <v>O</v>
      </c>
      <c r="T339" s="21">
        <f ca="1">COUNTIF($S$5:$S339,T$4)</f>
        <v>176</v>
      </c>
      <c r="U339" s="21">
        <f ca="1">COUNTIF($S$5:$S339,U$4)</f>
        <v>159</v>
      </c>
      <c r="V339" s="112">
        <f t="shared" ca="1" si="221"/>
        <v>1</v>
      </c>
      <c r="W339" s="112">
        <f t="shared" ca="1" si="222"/>
        <v>0</v>
      </c>
      <c r="X339" s="114" t="str">
        <f ca="1">IF($A339&lt;&gt;"",IF(AND(X338="PB",V339&gt;=$W$2),"Bet",IF(X338&lt;&gt;"",X338,IF(AND(V339=0,MAX($V$5:V338)&gt;=$W$1),"PB",""))),"")</f>
        <v>PB</v>
      </c>
      <c r="Y339" s="114" t="str">
        <f ca="1">IF($A339&lt;&gt;"",IF(AND(Y338="PB",W339&gt;=$W$2),"Bet",IF(Y338&lt;&gt;"",Y338,IF(AND(W339=0,MAX($W$5:W338)&gt;=$W$1),"PB",""))),"")</f>
        <v/>
      </c>
      <c r="Z339" s="41">
        <f t="shared" ca="1" si="230"/>
        <v>1</v>
      </c>
      <c r="AA339" s="34">
        <f t="shared" ca="1" si="242"/>
        <v>1</v>
      </c>
      <c r="AB339" s="43" t="str">
        <f t="shared" ca="1" si="231"/>
        <v/>
      </c>
      <c r="AC339" s="43" t="str">
        <f t="shared" ca="1" si="232"/>
        <v/>
      </c>
      <c r="AD339" s="21">
        <f t="shared" ca="1" si="233"/>
        <v>0</v>
      </c>
      <c r="AE339" s="66">
        <f t="shared" ca="1" si="234"/>
        <v>0</v>
      </c>
      <c r="AF339" s="33" t="str">
        <f t="shared" ca="1" si="211"/>
        <v>H</v>
      </c>
      <c r="AG339" s="21">
        <f ca="1">COUNTIF($AF$5:$AF339,AG$4)</f>
        <v>162</v>
      </c>
      <c r="AH339" s="21">
        <f ca="1">COUNTIF($AF$5:$AF339,AH$4)</f>
        <v>173</v>
      </c>
      <c r="AI339" s="112">
        <f t="shared" ca="1" si="223"/>
        <v>0</v>
      </c>
      <c r="AJ339" s="112">
        <f t="shared" ca="1" si="224"/>
        <v>1</v>
      </c>
      <c r="AK339" s="114" t="str">
        <f ca="1">IF($A339&lt;&gt;"",IF(AND(AK338="PB",AI339&gt;=$W$2),"Bet",IF(AK338&lt;&gt;"",AK338,IF(AND(AI339=0,MAX($AI$5:AI338)&gt;=$W$1),"PB",""))),"")</f>
        <v/>
      </c>
      <c r="AL339" s="114" t="str">
        <f ca="1">IF($A339&lt;&gt;"",IF(AND(AL338="PB",AJ339&gt;=$W$2),"Bet",IF(AL338&lt;&gt;"",AL338,IF(AND(AJ339=0,MAX($AJ$5:AJ338)&gt;=$W$1),"PB",""))),"")</f>
        <v/>
      </c>
      <c r="AM339" s="41">
        <f t="shared" ca="1" si="235"/>
        <v>1</v>
      </c>
      <c r="AN339" s="34">
        <f t="shared" ca="1" si="243"/>
        <v>1</v>
      </c>
      <c r="AO339" s="43" t="str">
        <f t="shared" ca="1" si="236"/>
        <v/>
      </c>
      <c r="AP339" s="43" t="str">
        <f t="shared" ca="1" si="237"/>
        <v/>
      </c>
      <c r="AQ339" s="21">
        <f t="shared" ca="1" si="238"/>
        <v>0</v>
      </c>
      <c r="AR339" s="66">
        <f t="shared" ca="1" si="239"/>
        <v>0</v>
      </c>
      <c r="AS339" s="89">
        <f t="shared" ca="1" si="212"/>
        <v>0</v>
      </c>
      <c r="AT339" s="34">
        <f t="shared" ca="1" si="240"/>
        <v>1</v>
      </c>
      <c r="AU339" s="24">
        <f t="shared" ca="1" si="214"/>
        <v>0</v>
      </c>
      <c r="AV339" s="17">
        <f t="shared" ca="1" si="215"/>
        <v>0</v>
      </c>
      <c r="AW339" s="44">
        <f t="shared" ca="1" si="216"/>
        <v>0</v>
      </c>
      <c r="AX339" s="15">
        <f t="shared" ca="1" si="217"/>
        <v>0</v>
      </c>
      <c r="AY339" s="44">
        <f t="shared" ca="1" si="207"/>
        <v>0</v>
      </c>
      <c r="AZ339" s="40"/>
      <c r="BA339" s="40"/>
      <c r="BB339" s="40"/>
      <c r="BC339" s="40"/>
      <c r="BD339" s="40"/>
      <c r="BE339" s="40"/>
      <c r="BF339" s="40"/>
      <c r="BG339" s="40"/>
      <c r="BH339" s="40"/>
      <c r="BI339" s="40"/>
      <c r="BJ339" s="40"/>
      <c r="BK339" s="40"/>
      <c r="BL339" s="40"/>
      <c r="BM339" s="40"/>
      <c r="BN339" s="40"/>
      <c r="BO339" s="40"/>
      <c r="BP339" s="40"/>
      <c r="BQ339" s="40"/>
      <c r="BR339" s="40"/>
      <c r="BS339" s="40"/>
      <c r="BT339" s="40"/>
      <c r="BU339" s="40"/>
      <c r="BV339" s="40"/>
      <c r="BW339" s="40"/>
      <c r="BX339" s="40"/>
      <c r="BY339" s="40"/>
      <c r="BZ339" s="40"/>
      <c r="CA339" s="40"/>
      <c r="CB339" s="40"/>
      <c r="CC339" s="40"/>
      <c r="CD339" s="40"/>
      <c r="CE339" s="40"/>
      <c r="CF339" s="40"/>
      <c r="CG339" s="40"/>
      <c r="CH339" s="40"/>
      <c r="CI339" s="40"/>
      <c r="CJ339" s="40"/>
      <c r="CK339" s="40"/>
      <c r="CL339" s="40"/>
      <c r="CM339" s="40"/>
      <c r="CN339" s="40"/>
      <c r="CO339" s="40"/>
      <c r="CP339" s="40"/>
      <c r="CQ339" s="40"/>
      <c r="CR339" s="40"/>
      <c r="CS339" s="40"/>
      <c r="CT339" s="40"/>
      <c r="CU339" s="40"/>
      <c r="CV339" s="40"/>
      <c r="CW339" s="40"/>
      <c r="CX339" s="40"/>
      <c r="CY339" s="40"/>
      <c r="CZ339" s="40"/>
      <c r="DA339" s="40"/>
      <c r="DB339" s="40"/>
      <c r="DC339" s="40"/>
      <c r="DD339" s="40"/>
      <c r="DE339" s="40"/>
      <c r="DF339" s="40"/>
      <c r="DG339" s="40"/>
      <c r="DH339" s="40"/>
      <c r="DI339" s="40"/>
      <c r="DJ339" s="40"/>
      <c r="DK339" s="40"/>
      <c r="DL339" s="40"/>
      <c r="DM339" s="40"/>
      <c r="DN339" s="40"/>
      <c r="DO339" s="40"/>
      <c r="DP339" s="40"/>
      <c r="DQ339" s="40"/>
      <c r="DR339" s="40"/>
      <c r="DS339" s="40"/>
      <c r="DT339" s="40"/>
      <c r="DU339" s="40"/>
      <c r="DV339" s="50" t="e">
        <f>IF(#REF!&lt;&gt;"",#REF!&amp;",","")</f>
        <v>#REF!</v>
      </c>
      <c r="DW339" s="38"/>
      <c r="DX339" s="38"/>
      <c r="DY339" s="38"/>
      <c r="DZ339" s="38"/>
      <c r="EA339" s="38"/>
      <c r="EB339" s="38"/>
      <c r="EC339" s="38"/>
      <c r="ED339" s="38"/>
      <c r="EE339" s="38"/>
      <c r="EF339" s="38"/>
      <c r="EG339" s="38"/>
      <c r="EK339" s="36"/>
      <c r="EW339" s="88">
        <f t="shared" ca="1" si="218"/>
        <v>22</v>
      </c>
    </row>
    <row r="340" spans="1:153" ht="15">
      <c r="A340" s="88">
        <f t="shared" ca="1" si="213"/>
        <v>15</v>
      </c>
      <c r="B340" s="21" t="str">
        <f t="shared" ca="1" si="208"/>
        <v>DB</v>
      </c>
      <c r="C340" s="7" t="str">
        <f t="shared" ca="1" si="204"/>
        <v/>
      </c>
      <c r="D340" s="34">
        <f t="shared" ca="1" si="205"/>
        <v>0</v>
      </c>
      <c r="E340" s="7" t="str">
        <f t="shared" si="206"/>
        <v/>
      </c>
      <c r="F340" s="33" t="str">
        <f t="shared" ca="1" si="209"/>
        <v>B</v>
      </c>
      <c r="G340" s="21">
        <f ca="1">COUNTIF($F$5:$F340,G$4)</f>
        <v>164</v>
      </c>
      <c r="H340" s="21">
        <f ca="1">COUNTIF($F$5:$F340,H$4)</f>
        <v>172</v>
      </c>
      <c r="I340" s="112">
        <f t="shared" ca="1" si="219"/>
        <v>2</v>
      </c>
      <c r="J340" s="112">
        <f t="shared" ca="1" si="220"/>
        <v>0</v>
      </c>
      <c r="K340" s="114" t="str">
        <f ca="1">IF($A340&lt;&gt;"",IF(AND(K339="PB",I340&gt;=$W$2),"Bet",IF(K339&lt;&gt;"",K339,IF(AND(I340=0,MAX(I$5:$I339)&gt;=$W$1),"PB",""))),"")</f>
        <v/>
      </c>
      <c r="L340" s="114" t="str">
        <f ca="1">IF($A340&lt;&gt;"",IF(AND(L339="PB",J340&gt;=$W$2),"Bet",IF(L339&lt;&gt;"",L339,IF(AND(J340=0,MAX(J$5:$J339)&gt;=$W$1),"PB",""))),"")</f>
        <v/>
      </c>
      <c r="M340" s="41">
        <f t="shared" ca="1" si="225"/>
        <v>1</v>
      </c>
      <c r="N340" s="34">
        <f t="shared" ca="1" si="241"/>
        <v>1</v>
      </c>
      <c r="O340" s="43" t="str">
        <f t="shared" ca="1" si="226"/>
        <v/>
      </c>
      <c r="P340" s="43" t="str">
        <f t="shared" ca="1" si="227"/>
        <v/>
      </c>
      <c r="Q340" s="21">
        <f t="shared" ca="1" si="228"/>
        <v>0</v>
      </c>
      <c r="R340" s="66">
        <f t="shared" ca="1" si="229"/>
        <v>0</v>
      </c>
      <c r="S340" s="33" t="str">
        <f t="shared" ca="1" si="210"/>
        <v>O</v>
      </c>
      <c r="T340" s="21">
        <f ca="1">COUNTIF($S$5:$S340,T$4)</f>
        <v>176</v>
      </c>
      <c r="U340" s="21">
        <f ca="1">COUNTIF($S$5:$S340,U$4)</f>
        <v>160</v>
      </c>
      <c r="V340" s="112">
        <f t="shared" ca="1" si="221"/>
        <v>2</v>
      </c>
      <c r="W340" s="112">
        <f t="shared" ca="1" si="222"/>
        <v>0</v>
      </c>
      <c r="X340" s="114" t="str">
        <f ca="1">IF($A340&lt;&gt;"",IF(AND(X339="PB",V340&gt;=$W$2),"Bet",IF(X339&lt;&gt;"",X339,IF(AND(V340=0,MAX($V$5:V339)&gt;=$W$1),"PB",""))),"")</f>
        <v>PB</v>
      </c>
      <c r="Y340" s="114" t="str">
        <f ca="1">IF($A340&lt;&gt;"",IF(AND(Y339="PB",W340&gt;=$W$2),"Bet",IF(Y339&lt;&gt;"",Y339,IF(AND(W340=0,MAX($W$5:W339)&gt;=$W$1),"PB",""))),"")</f>
        <v/>
      </c>
      <c r="Z340" s="41">
        <f t="shared" ca="1" si="230"/>
        <v>1</v>
      </c>
      <c r="AA340" s="34">
        <f t="shared" ca="1" si="242"/>
        <v>1</v>
      </c>
      <c r="AB340" s="43" t="str">
        <f t="shared" ca="1" si="231"/>
        <v/>
      </c>
      <c r="AC340" s="43" t="str">
        <f t="shared" ca="1" si="232"/>
        <v/>
      </c>
      <c r="AD340" s="21">
        <f t="shared" ca="1" si="233"/>
        <v>0</v>
      </c>
      <c r="AE340" s="66">
        <f t="shared" ca="1" si="234"/>
        <v>0</v>
      </c>
      <c r="AF340" s="33" t="str">
        <f t="shared" ca="1" si="211"/>
        <v>L</v>
      </c>
      <c r="AG340" s="21">
        <f ca="1">COUNTIF($AF$5:$AF340,AG$4)</f>
        <v>162</v>
      </c>
      <c r="AH340" s="21">
        <f ca="1">COUNTIF($AF$5:$AF340,AH$4)</f>
        <v>174</v>
      </c>
      <c r="AI340" s="112">
        <f t="shared" ca="1" si="223"/>
        <v>1</v>
      </c>
      <c r="AJ340" s="112">
        <f t="shared" ca="1" si="224"/>
        <v>0</v>
      </c>
      <c r="AK340" s="114" t="str">
        <f ca="1">IF($A340&lt;&gt;"",IF(AND(AK339="PB",AI340&gt;=$W$2),"Bet",IF(AK339&lt;&gt;"",AK339,IF(AND(AI340=0,MAX($AI$5:AI339)&gt;=$W$1),"PB",""))),"")</f>
        <v/>
      </c>
      <c r="AL340" s="114" t="str">
        <f ca="1">IF($A340&lt;&gt;"",IF(AND(AL339="PB",AJ340&gt;=$W$2),"Bet",IF(AL339&lt;&gt;"",AL339,IF(AND(AJ340=0,MAX($AJ$5:AJ339)&gt;=$W$1),"PB",""))),"")</f>
        <v/>
      </c>
      <c r="AM340" s="41">
        <f t="shared" ca="1" si="235"/>
        <v>1</v>
      </c>
      <c r="AN340" s="34">
        <f t="shared" ca="1" si="243"/>
        <v>1</v>
      </c>
      <c r="AO340" s="43" t="str">
        <f t="shared" ca="1" si="236"/>
        <v/>
      </c>
      <c r="AP340" s="43" t="str">
        <f t="shared" ca="1" si="237"/>
        <v/>
      </c>
      <c r="AQ340" s="21">
        <f t="shared" ca="1" si="238"/>
        <v>0</v>
      </c>
      <c r="AR340" s="66">
        <f t="shared" ca="1" si="239"/>
        <v>0</v>
      </c>
      <c r="AS340" s="89">
        <f t="shared" ca="1" si="212"/>
        <v>0</v>
      </c>
      <c r="AT340" s="34">
        <f t="shared" ca="1" si="240"/>
        <v>1</v>
      </c>
      <c r="AU340" s="24">
        <f t="shared" ca="1" si="214"/>
        <v>0</v>
      </c>
      <c r="AV340" s="17">
        <f t="shared" ca="1" si="215"/>
        <v>0</v>
      </c>
      <c r="AW340" s="44">
        <f t="shared" ca="1" si="216"/>
        <v>0</v>
      </c>
      <c r="AX340" s="15">
        <f t="shared" ca="1" si="217"/>
        <v>0</v>
      </c>
      <c r="AY340" s="44">
        <f t="shared" ca="1" si="207"/>
        <v>0</v>
      </c>
      <c r="AZ340" s="40"/>
      <c r="BA340" s="40"/>
      <c r="BB340" s="40"/>
      <c r="BC340" s="40"/>
      <c r="BD340" s="40"/>
      <c r="BE340" s="40"/>
      <c r="BF340" s="40"/>
      <c r="BG340" s="40"/>
      <c r="BH340" s="40"/>
      <c r="BI340" s="40"/>
      <c r="BJ340" s="40"/>
      <c r="BK340" s="40"/>
      <c r="BL340" s="40"/>
      <c r="BM340" s="40"/>
      <c r="BN340" s="40"/>
      <c r="BO340" s="40"/>
      <c r="BP340" s="40"/>
      <c r="BQ340" s="40"/>
      <c r="BR340" s="40"/>
      <c r="BS340" s="40"/>
      <c r="BT340" s="40"/>
      <c r="BU340" s="40"/>
      <c r="BV340" s="40"/>
      <c r="BW340" s="40"/>
      <c r="BX340" s="40"/>
      <c r="BY340" s="40"/>
      <c r="BZ340" s="40"/>
      <c r="CA340" s="40"/>
      <c r="CB340" s="40"/>
      <c r="CC340" s="40"/>
      <c r="CD340" s="40"/>
      <c r="CE340" s="40"/>
      <c r="CF340" s="40"/>
      <c r="CG340" s="40"/>
      <c r="CH340" s="40"/>
      <c r="CI340" s="40"/>
      <c r="CJ340" s="40"/>
      <c r="CK340" s="40"/>
      <c r="CL340" s="40"/>
      <c r="CM340" s="40"/>
      <c r="CN340" s="40"/>
      <c r="CO340" s="40"/>
      <c r="CP340" s="40"/>
      <c r="CQ340" s="40"/>
      <c r="CR340" s="40"/>
      <c r="CS340" s="40"/>
      <c r="CT340" s="40"/>
      <c r="CU340" s="40"/>
      <c r="CV340" s="40"/>
      <c r="CW340" s="40"/>
      <c r="CX340" s="40"/>
      <c r="CY340" s="40"/>
      <c r="CZ340" s="40"/>
      <c r="DA340" s="40"/>
      <c r="DB340" s="40"/>
      <c r="DC340" s="40"/>
      <c r="DD340" s="40"/>
      <c r="DE340" s="40"/>
      <c r="DF340" s="40"/>
      <c r="DG340" s="40"/>
      <c r="DH340" s="40"/>
      <c r="DI340" s="40"/>
      <c r="DJ340" s="40"/>
      <c r="DK340" s="40"/>
      <c r="DL340" s="40"/>
      <c r="DM340" s="40"/>
      <c r="DN340" s="40"/>
      <c r="DO340" s="40"/>
      <c r="DP340" s="40"/>
      <c r="DQ340" s="40"/>
      <c r="DR340" s="40"/>
      <c r="DS340" s="40"/>
      <c r="DT340" s="40"/>
      <c r="DU340" s="40"/>
      <c r="DV340" s="50" t="e">
        <f>IF(#REF!&lt;&gt;"",#REF!&amp;",","")</f>
        <v>#REF!</v>
      </c>
      <c r="DW340" s="38"/>
      <c r="DX340" s="38"/>
      <c r="DY340" s="38"/>
      <c r="DZ340" s="38"/>
      <c r="EA340" s="38"/>
      <c r="EB340" s="38"/>
      <c r="EC340" s="38"/>
      <c r="ED340" s="38"/>
      <c r="EE340" s="38"/>
      <c r="EF340" s="38"/>
      <c r="EG340" s="38"/>
      <c r="EK340" s="36"/>
      <c r="EW340" s="88">
        <f t="shared" ca="1" si="218"/>
        <v>7</v>
      </c>
    </row>
    <row r="341" spans="1:153" ht="15">
      <c r="A341" s="88">
        <f t="shared" ca="1" si="213"/>
        <v>14</v>
      </c>
      <c r="B341" s="21" t="str">
        <f t="shared" ca="1" si="208"/>
        <v>DB</v>
      </c>
      <c r="C341" s="7" t="str">
        <f t="shared" ca="1" si="204"/>
        <v/>
      </c>
      <c r="D341" s="34">
        <f t="shared" ca="1" si="205"/>
        <v>0</v>
      </c>
      <c r="E341" s="7" t="str">
        <f t="shared" si="206"/>
        <v/>
      </c>
      <c r="F341" s="33" t="str">
        <f t="shared" ca="1" si="209"/>
        <v>R</v>
      </c>
      <c r="G341" s="21">
        <f ca="1">COUNTIF($F$5:$F341,G$4)</f>
        <v>165</v>
      </c>
      <c r="H341" s="21">
        <f ca="1">COUNTIF($F$5:$F341,H$4)</f>
        <v>172</v>
      </c>
      <c r="I341" s="112">
        <f t="shared" ca="1" si="219"/>
        <v>0</v>
      </c>
      <c r="J341" s="112">
        <f t="shared" ca="1" si="220"/>
        <v>1</v>
      </c>
      <c r="K341" s="114" t="str">
        <f ca="1">IF($A341&lt;&gt;"",IF(AND(K340="PB",I341&gt;=$W$2),"Bet",IF(K340&lt;&gt;"",K340,IF(AND(I341=0,MAX(I$5:$I340)&gt;=$W$1),"PB",""))),"")</f>
        <v/>
      </c>
      <c r="L341" s="114" t="str">
        <f ca="1">IF($A341&lt;&gt;"",IF(AND(L340="PB",J341&gt;=$W$2),"Bet",IF(L340&lt;&gt;"",L340,IF(AND(J341=0,MAX(J$5:$J340)&gt;=$W$1),"PB",""))),"")</f>
        <v/>
      </c>
      <c r="M341" s="41">
        <f t="shared" ca="1" si="225"/>
        <v>1</v>
      </c>
      <c r="N341" s="34">
        <f t="shared" ca="1" si="241"/>
        <v>1</v>
      </c>
      <c r="O341" s="43" t="str">
        <f t="shared" ca="1" si="226"/>
        <v/>
      </c>
      <c r="P341" s="43" t="str">
        <f t="shared" ca="1" si="227"/>
        <v/>
      </c>
      <c r="Q341" s="21">
        <f t="shared" ca="1" si="228"/>
        <v>0</v>
      </c>
      <c r="R341" s="66">
        <f t="shared" ca="1" si="229"/>
        <v>0</v>
      </c>
      <c r="S341" s="33" t="str">
        <f t="shared" ca="1" si="210"/>
        <v>E</v>
      </c>
      <c r="T341" s="21">
        <f ca="1">COUNTIF($S$5:$S341,T$4)</f>
        <v>177</v>
      </c>
      <c r="U341" s="21">
        <f ca="1">COUNTIF($S$5:$S341,U$4)</f>
        <v>160</v>
      </c>
      <c r="V341" s="112">
        <f t="shared" ca="1" si="221"/>
        <v>0</v>
      </c>
      <c r="W341" s="112">
        <f t="shared" ca="1" si="222"/>
        <v>1</v>
      </c>
      <c r="X341" s="114" t="str">
        <f ca="1">IF($A341&lt;&gt;"",IF(AND(X340="PB",V341&gt;=$W$2),"Bet",IF(X340&lt;&gt;"",X340,IF(AND(V341=0,MAX($V$5:V340)&gt;=$W$1),"PB",""))),"")</f>
        <v>PB</v>
      </c>
      <c r="Y341" s="114" t="str">
        <f ca="1">IF($A341&lt;&gt;"",IF(AND(Y340="PB",W341&gt;=$W$2),"Bet",IF(Y340&lt;&gt;"",Y340,IF(AND(W341=0,MAX($W$5:W340)&gt;=$W$1),"PB",""))),"")</f>
        <v/>
      </c>
      <c r="Z341" s="41">
        <f t="shared" ca="1" si="230"/>
        <v>1</v>
      </c>
      <c r="AA341" s="34">
        <f t="shared" ca="1" si="242"/>
        <v>1</v>
      </c>
      <c r="AB341" s="43" t="str">
        <f t="shared" ca="1" si="231"/>
        <v/>
      </c>
      <c r="AC341" s="43" t="str">
        <f t="shared" ca="1" si="232"/>
        <v/>
      </c>
      <c r="AD341" s="21">
        <f t="shared" ca="1" si="233"/>
        <v>0</v>
      </c>
      <c r="AE341" s="66">
        <f t="shared" ca="1" si="234"/>
        <v>0</v>
      </c>
      <c r="AF341" s="33" t="str">
        <f t="shared" ca="1" si="211"/>
        <v>L</v>
      </c>
      <c r="AG341" s="21">
        <f ca="1">COUNTIF($AF$5:$AF341,AG$4)</f>
        <v>162</v>
      </c>
      <c r="AH341" s="21">
        <f ca="1">COUNTIF($AF$5:$AF341,AH$4)</f>
        <v>175</v>
      </c>
      <c r="AI341" s="112">
        <f t="shared" ca="1" si="223"/>
        <v>2</v>
      </c>
      <c r="AJ341" s="112">
        <f t="shared" ca="1" si="224"/>
        <v>0</v>
      </c>
      <c r="AK341" s="114" t="str">
        <f ca="1">IF($A341&lt;&gt;"",IF(AND(AK340="PB",AI341&gt;=$W$2),"Bet",IF(AK340&lt;&gt;"",AK340,IF(AND(AI341=0,MAX($AI$5:AI340)&gt;=$W$1),"PB",""))),"")</f>
        <v/>
      </c>
      <c r="AL341" s="114" t="str">
        <f ca="1">IF($A341&lt;&gt;"",IF(AND(AL340="PB",AJ341&gt;=$W$2),"Bet",IF(AL340&lt;&gt;"",AL340,IF(AND(AJ341=0,MAX($AJ$5:AJ340)&gt;=$W$1),"PB",""))),"")</f>
        <v/>
      </c>
      <c r="AM341" s="41">
        <f t="shared" ca="1" si="235"/>
        <v>1</v>
      </c>
      <c r="AN341" s="34">
        <f t="shared" ca="1" si="243"/>
        <v>1</v>
      </c>
      <c r="AO341" s="43" t="str">
        <f t="shared" ca="1" si="236"/>
        <v/>
      </c>
      <c r="AP341" s="43" t="str">
        <f t="shared" ca="1" si="237"/>
        <v/>
      </c>
      <c r="AQ341" s="21">
        <f t="shared" ca="1" si="238"/>
        <v>0</v>
      </c>
      <c r="AR341" s="66">
        <f t="shared" ca="1" si="239"/>
        <v>0</v>
      </c>
      <c r="AS341" s="89">
        <f t="shared" ca="1" si="212"/>
        <v>0</v>
      </c>
      <c r="AT341" s="34">
        <f t="shared" ca="1" si="240"/>
        <v>1</v>
      </c>
      <c r="AU341" s="24">
        <f t="shared" ca="1" si="214"/>
        <v>0</v>
      </c>
      <c r="AV341" s="17">
        <f t="shared" ca="1" si="215"/>
        <v>0</v>
      </c>
      <c r="AW341" s="44">
        <f t="shared" ca="1" si="216"/>
        <v>0</v>
      </c>
      <c r="AX341" s="15">
        <f t="shared" ca="1" si="217"/>
        <v>0</v>
      </c>
      <c r="AY341" s="44">
        <f t="shared" ca="1" si="207"/>
        <v>0</v>
      </c>
      <c r="AZ341" s="40"/>
      <c r="BA341" s="40"/>
      <c r="BB341" s="40"/>
      <c r="BC341" s="40"/>
      <c r="BD341" s="40"/>
      <c r="BE341" s="40"/>
      <c r="BF341" s="40"/>
      <c r="BG341" s="40"/>
      <c r="BH341" s="40"/>
      <c r="BI341" s="40"/>
      <c r="BJ341" s="40"/>
      <c r="BK341" s="40"/>
      <c r="BL341" s="40"/>
      <c r="BM341" s="40"/>
      <c r="BN341" s="40"/>
      <c r="BO341" s="40"/>
      <c r="BP341" s="40"/>
      <c r="BQ341" s="40"/>
      <c r="BR341" s="40"/>
      <c r="BS341" s="40"/>
      <c r="BT341" s="40"/>
      <c r="BU341" s="40"/>
      <c r="BV341" s="40"/>
      <c r="BW341" s="40"/>
      <c r="BX341" s="40"/>
      <c r="BY341" s="40"/>
      <c r="BZ341" s="40"/>
      <c r="CA341" s="40"/>
      <c r="CB341" s="40"/>
      <c r="CC341" s="40"/>
      <c r="CD341" s="40"/>
      <c r="CE341" s="40"/>
      <c r="CF341" s="40"/>
      <c r="CG341" s="40"/>
      <c r="CH341" s="40"/>
      <c r="CI341" s="40"/>
      <c r="CJ341" s="40"/>
      <c r="CK341" s="40"/>
      <c r="CL341" s="40"/>
      <c r="CM341" s="40"/>
      <c r="CN341" s="40"/>
      <c r="CO341" s="40"/>
      <c r="CP341" s="40"/>
      <c r="CQ341" s="40"/>
      <c r="CR341" s="40"/>
      <c r="CS341" s="40"/>
      <c r="CT341" s="40"/>
      <c r="CU341" s="40"/>
      <c r="CV341" s="40"/>
      <c r="CW341" s="40"/>
      <c r="CX341" s="40"/>
      <c r="CY341" s="40"/>
      <c r="CZ341" s="40"/>
      <c r="DA341" s="40"/>
      <c r="DB341" s="40"/>
      <c r="DC341" s="40"/>
      <c r="DD341" s="40"/>
      <c r="DE341" s="40"/>
      <c r="DF341" s="40"/>
      <c r="DG341" s="40"/>
      <c r="DH341" s="40"/>
      <c r="DI341" s="40"/>
      <c r="DJ341" s="40"/>
      <c r="DK341" s="40"/>
      <c r="DL341" s="40"/>
      <c r="DM341" s="40"/>
      <c r="DN341" s="40"/>
      <c r="DO341" s="40"/>
      <c r="DP341" s="40"/>
      <c r="DQ341" s="40"/>
      <c r="DR341" s="40"/>
      <c r="DS341" s="40"/>
      <c r="DT341" s="40"/>
      <c r="DU341" s="40"/>
      <c r="DV341" s="50" t="e">
        <f>IF(#REF!&lt;&gt;"",#REF!&amp;",","")</f>
        <v>#REF!</v>
      </c>
      <c r="DW341" s="38"/>
      <c r="DX341" s="38"/>
      <c r="DY341" s="38"/>
      <c r="DZ341" s="38"/>
      <c r="EA341" s="38"/>
      <c r="EB341" s="38"/>
      <c r="EC341" s="38"/>
      <c r="ED341" s="38"/>
      <c r="EE341" s="38"/>
      <c r="EF341" s="38"/>
      <c r="EG341" s="38"/>
      <c r="EK341" s="36"/>
      <c r="EW341" s="88">
        <f t="shared" ca="1" si="218"/>
        <v>17</v>
      </c>
    </row>
    <row r="342" spans="1:153" ht="15">
      <c r="A342" s="88">
        <f t="shared" ca="1" si="213"/>
        <v>22</v>
      </c>
      <c r="B342" s="21" t="str">
        <f t="shared" ca="1" si="208"/>
        <v>DB</v>
      </c>
      <c r="C342" s="7" t="str">
        <f t="shared" ca="1" si="204"/>
        <v/>
      </c>
      <c r="D342" s="34">
        <f t="shared" ca="1" si="205"/>
        <v>0</v>
      </c>
      <c r="E342" s="7" t="str">
        <f t="shared" si="206"/>
        <v/>
      </c>
      <c r="F342" s="33" t="str">
        <f t="shared" ca="1" si="209"/>
        <v>B</v>
      </c>
      <c r="G342" s="21">
        <f ca="1">COUNTIF($F$5:$F342,G$4)</f>
        <v>165</v>
      </c>
      <c r="H342" s="21">
        <f ca="1">COUNTIF($F$5:$F342,H$4)</f>
        <v>173</v>
      </c>
      <c r="I342" s="112">
        <f t="shared" ca="1" si="219"/>
        <v>1</v>
      </c>
      <c r="J342" s="112">
        <f t="shared" ca="1" si="220"/>
        <v>0</v>
      </c>
      <c r="K342" s="114" t="str">
        <f ca="1">IF($A342&lt;&gt;"",IF(AND(K341="PB",I342&gt;=$W$2),"Bet",IF(K341&lt;&gt;"",K341,IF(AND(I342=0,MAX(I$5:$I341)&gt;=$W$1),"PB",""))),"")</f>
        <v/>
      </c>
      <c r="L342" s="114" t="str">
        <f ca="1">IF($A342&lt;&gt;"",IF(AND(L341="PB",J342&gt;=$W$2),"Bet",IF(L341&lt;&gt;"",L341,IF(AND(J342=0,MAX(J$5:$J341)&gt;=$W$1),"PB",""))),"")</f>
        <v/>
      </c>
      <c r="M342" s="41">
        <f t="shared" ca="1" si="225"/>
        <v>1</v>
      </c>
      <c r="N342" s="34">
        <f t="shared" ca="1" si="241"/>
        <v>1</v>
      </c>
      <c r="O342" s="43" t="str">
        <f t="shared" ca="1" si="226"/>
        <v/>
      </c>
      <c r="P342" s="43" t="str">
        <f t="shared" ca="1" si="227"/>
        <v/>
      </c>
      <c r="Q342" s="21">
        <f t="shared" ca="1" si="228"/>
        <v>0</v>
      </c>
      <c r="R342" s="66">
        <f t="shared" ca="1" si="229"/>
        <v>0</v>
      </c>
      <c r="S342" s="33" t="str">
        <f t="shared" ca="1" si="210"/>
        <v>E</v>
      </c>
      <c r="T342" s="21">
        <f ca="1">COUNTIF($S$5:$S342,T$4)</f>
        <v>178</v>
      </c>
      <c r="U342" s="21">
        <f ca="1">COUNTIF($S$5:$S342,U$4)</f>
        <v>160</v>
      </c>
      <c r="V342" s="112">
        <f t="shared" ca="1" si="221"/>
        <v>0</v>
      </c>
      <c r="W342" s="112">
        <f t="shared" ca="1" si="222"/>
        <v>2</v>
      </c>
      <c r="X342" s="114" t="str">
        <f ca="1">IF($A342&lt;&gt;"",IF(AND(X341="PB",V342&gt;=$W$2),"Bet",IF(X341&lt;&gt;"",X341,IF(AND(V342=0,MAX($V$5:V341)&gt;=$W$1),"PB",""))),"")</f>
        <v>PB</v>
      </c>
      <c r="Y342" s="114" t="str">
        <f ca="1">IF($A342&lt;&gt;"",IF(AND(Y341="PB",W342&gt;=$W$2),"Bet",IF(Y341&lt;&gt;"",Y341,IF(AND(W342=0,MAX($W$5:W341)&gt;=$W$1),"PB",""))),"")</f>
        <v/>
      </c>
      <c r="Z342" s="41">
        <f t="shared" ca="1" si="230"/>
        <v>1</v>
      </c>
      <c r="AA342" s="34">
        <f t="shared" ca="1" si="242"/>
        <v>1</v>
      </c>
      <c r="AB342" s="43" t="str">
        <f t="shared" ca="1" si="231"/>
        <v/>
      </c>
      <c r="AC342" s="43" t="str">
        <f t="shared" ca="1" si="232"/>
        <v/>
      </c>
      <c r="AD342" s="21">
        <f t="shared" ca="1" si="233"/>
        <v>0</v>
      </c>
      <c r="AE342" s="66">
        <f t="shared" ca="1" si="234"/>
        <v>0</v>
      </c>
      <c r="AF342" s="33" t="str">
        <f t="shared" ca="1" si="211"/>
        <v>H</v>
      </c>
      <c r="AG342" s="21">
        <f ca="1">COUNTIF($AF$5:$AF342,AG$4)</f>
        <v>163</v>
      </c>
      <c r="AH342" s="21">
        <f ca="1">COUNTIF($AF$5:$AF342,AH$4)</f>
        <v>175</v>
      </c>
      <c r="AI342" s="112">
        <f t="shared" ca="1" si="223"/>
        <v>0</v>
      </c>
      <c r="AJ342" s="112">
        <f t="shared" ca="1" si="224"/>
        <v>1</v>
      </c>
      <c r="AK342" s="114" t="str">
        <f ca="1">IF($A342&lt;&gt;"",IF(AND(AK341="PB",AI342&gt;=$W$2),"Bet",IF(AK341&lt;&gt;"",AK341,IF(AND(AI342=0,MAX($AI$5:AI341)&gt;=$W$1),"PB",""))),"")</f>
        <v/>
      </c>
      <c r="AL342" s="114" t="str">
        <f ca="1">IF($A342&lt;&gt;"",IF(AND(AL341="PB",AJ342&gt;=$W$2),"Bet",IF(AL341&lt;&gt;"",AL341,IF(AND(AJ342=0,MAX($AJ$5:AJ341)&gt;=$W$1),"PB",""))),"")</f>
        <v/>
      </c>
      <c r="AM342" s="41">
        <f t="shared" ca="1" si="235"/>
        <v>1</v>
      </c>
      <c r="AN342" s="34">
        <f t="shared" ca="1" si="243"/>
        <v>1</v>
      </c>
      <c r="AO342" s="43" t="str">
        <f t="shared" ca="1" si="236"/>
        <v/>
      </c>
      <c r="AP342" s="43" t="str">
        <f t="shared" ca="1" si="237"/>
        <v/>
      </c>
      <c r="AQ342" s="21">
        <f t="shared" ca="1" si="238"/>
        <v>0</v>
      </c>
      <c r="AR342" s="66">
        <f t="shared" ca="1" si="239"/>
        <v>0</v>
      </c>
      <c r="AS342" s="89">
        <f t="shared" ca="1" si="212"/>
        <v>0</v>
      </c>
      <c r="AT342" s="34">
        <f t="shared" ca="1" si="240"/>
        <v>1</v>
      </c>
      <c r="AU342" s="24">
        <f t="shared" ca="1" si="214"/>
        <v>0</v>
      </c>
      <c r="AV342" s="17">
        <f t="shared" ca="1" si="215"/>
        <v>0</v>
      </c>
      <c r="AW342" s="44">
        <f t="shared" ca="1" si="216"/>
        <v>0</v>
      </c>
      <c r="AX342" s="15">
        <f t="shared" ca="1" si="217"/>
        <v>0</v>
      </c>
      <c r="AY342" s="44">
        <f t="shared" ca="1" si="207"/>
        <v>0</v>
      </c>
      <c r="AZ342" s="40"/>
      <c r="BA342" s="40"/>
      <c r="BB342" s="40"/>
      <c r="BC342" s="40"/>
      <c r="BD342" s="40"/>
      <c r="BE342" s="40"/>
      <c r="BF342" s="40"/>
      <c r="BG342" s="40"/>
      <c r="BH342" s="40"/>
      <c r="BI342" s="40"/>
      <c r="BJ342" s="40"/>
      <c r="BK342" s="40"/>
      <c r="BL342" s="40"/>
      <c r="BM342" s="40"/>
      <c r="BN342" s="40"/>
      <c r="BO342" s="40"/>
      <c r="BP342" s="40"/>
      <c r="BQ342" s="40"/>
      <c r="BR342" s="40"/>
      <c r="BS342" s="40"/>
      <c r="BT342" s="40"/>
      <c r="BU342" s="40"/>
      <c r="BV342" s="40"/>
      <c r="BW342" s="40"/>
      <c r="BX342" s="40"/>
      <c r="BY342" s="40"/>
      <c r="BZ342" s="40"/>
      <c r="CA342" s="40"/>
      <c r="CB342" s="40"/>
      <c r="CC342" s="40"/>
      <c r="CD342" s="40"/>
      <c r="CE342" s="40"/>
      <c r="CF342" s="40"/>
      <c r="CG342" s="40"/>
      <c r="CH342" s="40"/>
      <c r="CI342" s="40"/>
      <c r="CJ342" s="40"/>
      <c r="CK342" s="40"/>
      <c r="CL342" s="40"/>
      <c r="CM342" s="40"/>
      <c r="CN342" s="40"/>
      <c r="CO342" s="40"/>
      <c r="CP342" s="40"/>
      <c r="CQ342" s="40"/>
      <c r="CR342" s="40"/>
      <c r="CS342" s="40"/>
      <c r="CT342" s="40"/>
      <c r="CU342" s="40"/>
      <c r="CV342" s="40"/>
      <c r="CW342" s="40"/>
      <c r="CX342" s="40"/>
      <c r="CY342" s="40"/>
      <c r="CZ342" s="40"/>
      <c r="DA342" s="40"/>
      <c r="DB342" s="40"/>
      <c r="DC342" s="40"/>
      <c r="DD342" s="40"/>
      <c r="DE342" s="40"/>
      <c r="DF342" s="40"/>
      <c r="DG342" s="40"/>
      <c r="DH342" s="40"/>
      <c r="DI342" s="40"/>
      <c r="DJ342" s="40"/>
      <c r="DK342" s="40"/>
      <c r="DL342" s="40"/>
      <c r="DM342" s="40"/>
      <c r="DN342" s="40"/>
      <c r="DO342" s="40"/>
      <c r="DP342" s="40"/>
      <c r="DQ342" s="40"/>
      <c r="DR342" s="40"/>
      <c r="DS342" s="40"/>
      <c r="DT342" s="40"/>
      <c r="DU342" s="40"/>
      <c r="DV342" s="50" t="e">
        <f>IF(#REF!&lt;&gt;"",#REF!&amp;",","")</f>
        <v>#REF!</v>
      </c>
      <c r="DW342" s="38"/>
      <c r="DX342" s="38"/>
      <c r="DY342" s="38"/>
      <c r="DZ342" s="38"/>
      <c r="EA342" s="38"/>
      <c r="EB342" s="38"/>
      <c r="EC342" s="38"/>
      <c r="ED342" s="38"/>
      <c r="EE342" s="38"/>
      <c r="EF342" s="38"/>
      <c r="EG342" s="38"/>
      <c r="EK342" s="36"/>
      <c r="EW342" s="88">
        <f t="shared" ca="1" si="218"/>
        <v>3</v>
      </c>
    </row>
    <row r="343" spans="1:153" ht="15">
      <c r="A343" s="88">
        <f t="shared" ca="1" si="213"/>
        <v>30</v>
      </c>
      <c r="B343" s="21" t="str">
        <f t="shared" ca="1" si="208"/>
        <v>DB</v>
      </c>
      <c r="C343" s="7" t="str">
        <f t="shared" ca="1" si="204"/>
        <v/>
      </c>
      <c r="D343" s="34">
        <f t="shared" ca="1" si="205"/>
        <v>0</v>
      </c>
      <c r="E343" s="7" t="str">
        <f t="shared" si="206"/>
        <v/>
      </c>
      <c r="F343" s="33" t="str">
        <f t="shared" ca="1" si="209"/>
        <v>R</v>
      </c>
      <c r="G343" s="21">
        <f ca="1">COUNTIF($F$5:$F343,G$4)</f>
        <v>166</v>
      </c>
      <c r="H343" s="21">
        <f ca="1">COUNTIF($F$5:$F343,H$4)</f>
        <v>173</v>
      </c>
      <c r="I343" s="112">
        <f t="shared" ca="1" si="219"/>
        <v>0</v>
      </c>
      <c r="J343" s="112">
        <f t="shared" ca="1" si="220"/>
        <v>1</v>
      </c>
      <c r="K343" s="114" t="str">
        <f ca="1">IF($A343&lt;&gt;"",IF(AND(K342="PB",I343&gt;=$W$2),"Bet",IF(K342&lt;&gt;"",K342,IF(AND(I343=0,MAX(I$5:$I342)&gt;=$W$1),"PB",""))),"")</f>
        <v/>
      </c>
      <c r="L343" s="114" t="str">
        <f ca="1">IF($A343&lt;&gt;"",IF(AND(L342="PB",J343&gt;=$W$2),"Bet",IF(L342&lt;&gt;"",L342,IF(AND(J343=0,MAX(J$5:$J342)&gt;=$W$1),"PB",""))),"")</f>
        <v/>
      </c>
      <c r="M343" s="41">
        <f t="shared" ca="1" si="225"/>
        <v>1</v>
      </c>
      <c r="N343" s="34">
        <f t="shared" ca="1" si="241"/>
        <v>1</v>
      </c>
      <c r="O343" s="43" t="str">
        <f t="shared" ca="1" si="226"/>
        <v/>
      </c>
      <c r="P343" s="43" t="str">
        <f t="shared" ca="1" si="227"/>
        <v/>
      </c>
      <c r="Q343" s="21">
        <f t="shared" ca="1" si="228"/>
        <v>0</v>
      </c>
      <c r="R343" s="66">
        <f t="shared" ca="1" si="229"/>
        <v>0</v>
      </c>
      <c r="S343" s="33" t="str">
        <f t="shared" ca="1" si="210"/>
        <v>E</v>
      </c>
      <c r="T343" s="21">
        <f ca="1">COUNTIF($S$5:$S343,T$4)</f>
        <v>179</v>
      </c>
      <c r="U343" s="21">
        <f ca="1">COUNTIF($S$5:$S343,U$4)</f>
        <v>160</v>
      </c>
      <c r="V343" s="112">
        <f t="shared" ca="1" si="221"/>
        <v>0</v>
      </c>
      <c r="W343" s="112">
        <f t="shared" ca="1" si="222"/>
        <v>3</v>
      </c>
      <c r="X343" s="114" t="str">
        <f ca="1">IF($A343&lt;&gt;"",IF(AND(X342="PB",V343&gt;=$W$2),"Bet",IF(X342&lt;&gt;"",X342,IF(AND(V343=0,MAX($V$5:V342)&gt;=$W$1),"PB",""))),"")</f>
        <v>PB</v>
      </c>
      <c r="Y343" s="114" t="str">
        <f ca="1">IF($A343&lt;&gt;"",IF(AND(Y342="PB",W343&gt;=$W$2),"Bet",IF(Y342&lt;&gt;"",Y342,IF(AND(W343=0,MAX($W$5:W342)&gt;=$W$1),"PB",""))),"")</f>
        <v/>
      </c>
      <c r="Z343" s="41">
        <f t="shared" ca="1" si="230"/>
        <v>1</v>
      </c>
      <c r="AA343" s="34">
        <f t="shared" ca="1" si="242"/>
        <v>1</v>
      </c>
      <c r="AB343" s="43" t="str">
        <f t="shared" ca="1" si="231"/>
        <v/>
      </c>
      <c r="AC343" s="43" t="str">
        <f t="shared" ca="1" si="232"/>
        <v/>
      </c>
      <c r="AD343" s="21">
        <f t="shared" ca="1" si="233"/>
        <v>0</v>
      </c>
      <c r="AE343" s="66">
        <f t="shared" ca="1" si="234"/>
        <v>0</v>
      </c>
      <c r="AF343" s="33" t="str">
        <f t="shared" ca="1" si="211"/>
        <v>H</v>
      </c>
      <c r="AG343" s="21">
        <f ca="1">COUNTIF($AF$5:$AF343,AG$4)</f>
        <v>164</v>
      </c>
      <c r="AH343" s="21">
        <f ca="1">COUNTIF($AF$5:$AF343,AH$4)</f>
        <v>175</v>
      </c>
      <c r="AI343" s="112">
        <f t="shared" ca="1" si="223"/>
        <v>0</v>
      </c>
      <c r="AJ343" s="112">
        <f t="shared" ca="1" si="224"/>
        <v>2</v>
      </c>
      <c r="AK343" s="114" t="str">
        <f ca="1">IF($A343&lt;&gt;"",IF(AND(AK342="PB",AI343&gt;=$W$2),"Bet",IF(AK342&lt;&gt;"",AK342,IF(AND(AI343=0,MAX($AI$5:AI342)&gt;=$W$1),"PB",""))),"")</f>
        <v/>
      </c>
      <c r="AL343" s="114" t="str">
        <f ca="1">IF($A343&lt;&gt;"",IF(AND(AL342="PB",AJ343&gt;=$W$2),"Bet",IF(AL342&lt;&gt;"",AL342,IF(AND(AJ343=0,MAX($AJ$5:AJ342)&gt;=$W$1),"PB",""))),"")</f>
        <v/>
      </c>
      <c r="AM343" s="41">
        <f t="shared" ca="1" si="235"/>
        <v>1</v>
      </c>
      <c r="AN343" s="34">
        <f t="shared" ca="1" si="243"/>
        <v>1</v>
      </c>
      <c r="AO343" s="43" t="str">
        <f t="shared" ca="1" si="236"/>
        <v/>
      </c>
      <c r="AP343" s="43" t="str">
        <f t="shared" ca="1" si="237"/>
        <v/>
      </c>
      <c r="AQ343" s="21">
        <f t="shared" ca="1" si="238"/>
        <v>0</v>
      </c>
      <c r="AR343" s="66">
        <f t="shared" ca="1" si="239"/>
        <v>0</v>
      </c>
      <c r="AS343" s="89">
        <f t="shared" ca="1" si="212"/>
        <v>0</v>
      </c>
      <c r="AT343" s="34">
        <f t="shared" ca="1" si="240"/>
        <v>1</v>
      </c>
      <c r="AU343" s="24">
        <f t="shared" ca="1" si="214"/>
        <v>0</v>
      </c>
      <c r="AV343" s="17">
        <f t="shared" ca="1" si="215"/>
        <v>0</v>
      </c>
      <c r="AW343" s="44">
        <f t="shared" ca="1" si="216"/>
        <v>0</v>
      </c>
      <c r="AX343" s="15">
        <f t="shared" ca="1" si="217"/>
        <v>0</v>
      </c>
      <c r="AY343" s="44">
        <f t="shared" ca="1" si="207"/>
        <v>0</v>
      </c>
      <c r="AZ343" s="40"/>
      <c r="BA343" s="40"/>
      <c r="BB343" s="40"/>
      <c r="BC343" s="40"/>
      <c r="BD343" s="40"/>
      <c r="BE343" s="40"/>
      <c r="BF343" s="40"/>
      <c r="BG343" s="40"/>
      <c r="BH343" s="40"/>
      <c r="BI343" s="40"/>
      <c r="BJ343" s="40"/>
      <c r="BK343" s="40"/>
      <c r="BL343" s="40"/>
      <c r="BM343" s="40"/>
      <c r="BN343" s="40"/>
      <c r="BO343" s="40"/>
      <c r="BP343" s="40"/>
      <c r="BQ343" s="40"/>
      <c r="BR343" s="40"/>
      <c r="BS343" s="40"/>
      <c r="BT343" s="40"/>
      <c r="BU343" s="40"/>
      <c r="BV343" s="40"/>
      <c r="BW343" s="40"/>
      <c r="BX343" s="40"/>
      <c r="BY343" s="40"/>
      <c r="BZ343" s="40"/>
      <c r="CA343" s="40"/>
      <c r="CB343" s="40"/>
      <c r="CC343" s="40"/>
      <c r="CD343" s="40"/>
      <c r="CE343" s="40"/>
      <c r="CF343" s="40"/>
      <c r="CG343" s="40"/>
      <c r="CH343" s="40"/>
      <c r="CI343" s="40"/>
      <c r="CJ343" s="40"/>
      <c r="CK343" s="40"/>
      <c r="CL343" s="40"/>
      <c r="CM343" s="40"/>
      <c r="CN343" s="40"/>
      <c r="CO343" s="40"/>
      <c r="CP343" s="40"/>
      <c r="CQ343" s="40"/>
      <c r="CR343" s="40"/>
      <c r="CS343" s="40"/>
      <c r="CT343" s="40"/>
      <c r="CU343" s="40"/>
      <c r="CV343" s="40"/>
      <c r="CW343" s="40"/>
      <c r="CX343" s="40"/>
      <c r="CY343" s="40"/>
      <c r="CZ343" s="40"/>
      <c r="DA343" s="40"/>
      <c r="DB343" s="40"/>
      <c r="DC343" s="40"/>
      <c r="DD343" s="40"/>
      <c r="DE343" s="40"/>
      <c r="DF343" s="40"/>
      <c r="DG343" s="40"/>
      <c r="DH343" s="40"/>
      <c r="DI343" s="40"/>
      <c r="DJ343" s="40"/>
      <c r="DK343" s="40"/>
      <c r="DL343" s="40"/>
      <c r="DM343" s="40"/>
      <c r="DN343" s="40"/>
      <c r="DO343" s="40"/>
      <c r="DP343" s="40"/>
      <c r="DQ343" s="40"/>
      <c r="DR343" s="40"/>
      <c r="DS343" s="40"/>
      <c r="DT343" s="40"/>
      <c r="DU343" s="40"/>
      <c r="DV343" s="50" t="e">
        <f>IF(#REF!&lt;&gt;"",#REF!&amp;",","")</f>
        <v>#REF!</v>
      </c>
      <c r="DW343" s="38"/>
      <c r="DX343" s="38"/>
      <c r="DY343" s="38"/>
      <c r="DZ343" s="38"/>
      <c r="EA343" s="38"/>
      <c r="EB343" s="38"/>
      <c r="EC343" s="38"/>
      <c r="ED343" s="38"/>
      <c r="EE343" s="38"/>
      <c r="EF343" s="38"/>
      <c r="EG343" s="38"/>
      <c r="EK343" s="36"/>
      <c r="EW343" s="88">
        <f t="shared" ca="1" si="218"/>
        <v>3</v>
      </c>
    </row>
    <row r="344" spans="1:153" ht="15">
      <c r="A344" s="88">
        <f t="shared" ca="1" si="213"/>
        <v>15</v>
      </c>
      <c r="B344" s="21" t="str">
        <f t="shared" ca="1" si="208"/>
        <v>DB</v>
      </c>
      <c r="C344" s="7" t="str">
        <f t="shared" ca="1" si="204"/>
        <v/>
      </c>
      <c r="D344" s="34">
        <f t="shared" ca="1" si="205"/>
        <v>0</v>
      </c>
      <c r="E344" s="7" t="str">
        <f t="shared" si="206"/>
        <v/>
      </c>
      <c r="F344" s="33" t="str">
        <f t="shared" ca="1" si="209"/>
        <v>B</v>
      </c>
      <c r="G344" s="21">
        <f ca="1">COUNTIF($F$5:$F344,G$4)</f>
        <v>166</v>
      </c>
      <c r="H344" s="21">
        <f ca="1">COUNTIF($F$5:$F344,H$4)</f>
        <v>174</v>
      </c>
      <c r="I344" s="112">
        <f t="shared" ca="1" si="219"/>
        <v>1</v>
      </c>
      <c r="J344" s="112">
        <f t="shared" ca="1" si="220"/>
        <v>0</v>
      </c>
      <c r="K344" s="114" t="str">
        <f ca="1">IF($A344&lt;&gt;"",IF(AND(K343="PB",I344&gt;=$W$2),"Bet",IF(K343&lt;&gt;"",K343,IF(AND(I344=0,MAX(I$5:$I343)&gt;=$W$1),"PB",""))),"")</f>
        <v/>
      </c>
      <c r="L344" s="114" t="str">
        <f ca="1">IF($A344&lt;&gt;"",IF(AND(L343="PB",J344&gt;=$W$2),"Bet",IF(L343&lt;&gt;"",L343,IF(AND(J344=0,MAX(J$5:$J343)&gt;=$W$1),"PB",""))),"")</f>
        <v/>
      </c>
      <c r="M344" s="41">
        <f t="shared" ca="1" si="225"/>
        <v>1</v>
      </c>
      <c r="N344" s="34">
        <f t="shared" ca="1" si="241"/>
        <v>1</v>
      </c>
      <c r="O344" s="43" t="str">
        <f t="shared" ca="1" si="226"/>
        <v/>
      </c>
      <c r="P344" s="43" t="str">
        <f t="shared" ca="1" si="227"/>
        <v/>
      </c>
      <c r="Q344" s="21">
        <f t="shared" ca="1" si="228"/>
        <v>0</v>
      </c>
      <c r="R344" s="66">
        <f t="shared" ca="1" si="229"/>
        <v>0</v>
      </c>
      <c r="S344" s="33" t="str">
        <f t="shared" ca="1" si="210"/>
        <v>O</v>
      </c>
      <c r="T344" s="21">
        <f ca="1">COUNTIF($S$5:$S344,T$4)</f>
        <v>179</v>
      </c>
      <c r="U344" s="21">
        <f ca="1">COUNTIF($S$5:$S344,U$4)</f>
        <v>161</v>
      </c>
      <c r="V344" s="112">
        <f t="shared" ca="1" si="221"/>
        <v>1</v>
      </c>
      <c r="W344" s="112">
        <f t="shared" ca="1" si="222"/>
        <v>0</v>
      </c>
      <c r="X344" s="114" t="str">
        <f ca="1">IF($A344&lt;&gt;"",IF(AND(X343="PB",V344&gt;=$W$2),"Bet",IF(X343&lt;&gt;"",X343,IF(AND(V344=0,MAX($V$5:V343)&gt;=$W$1),"PB",""))),"")</f>
        <v>PB</v>
      </c>
      <c r="Y344" s="114" t="str">
        <f ca="1">IF($A344&lt;&gt;"",IF(AND(Y343="PB",W344&gt;=$W$2),"Bet",IF(Y343&lt;&gt;"",Y343,IF(AND(W344=0,MAX($W$5:W343)&gt;=$W$1),"PB",""))),"")</f>
        <v/>
      </c>
      <c r="Z344" s="41">
        <f t="shared" ca="1" si="230"/>
        <v>1</v>
      </c>
      <c r="AA344" s="34">
        <f t="shared" ca="1" si="242"/>
        <v>1</v>
      </c>
      <c r="AB344" s="43" t="str">
        <f t="shared" ca="1" si="231"/>
        <v/>
      </c>
      <c r="AC344" s="43" t="str">
        <f t="shared" ca="1" si="232"/>
        <v/>
      </c>
      <c r="AD344" s="21">
        <f t="shared" ca="1" si="233"/>
        <v>0</v>
      </c>
      <c r="AE344" s="66">
        <f t="shared" ca="1" si="234"/>
        <v>0</v>
      </c>
      <c r="AF344" s="33" t="str">
        <f t="shared" ca="1" si="211"/>
        <v>L</v>
      </c>
      <c r="AG344" s="21">
        <f ca="1">COUNTIF($AF$5:$AF344,AG$4)</f>
        <v>164</v>
      </c>
      <c r="AH344" s="21">
        <f ca="1">COUNTIF($AF$5:$AF344,AH$4)</f>
        <v>176</v>
      </c>
      <c r="AI344" s="112">
        <f t="shared" ca="1" si="223"/>
        <v>1</v>
      </c>
      <c r="AJ344" s="112">
        <f t="shared" ca="1" si="224"/>
        <v>0</v>
      </c>
      <c r="AK344" s="114" t="str">
        <f ca="1">IF($A344&lt;&gt;"",IF(AND(AK343="PB",AI344&gt;=$W$2),"Bet",IF(AK343&lt;&gt;"",AK343,IF(AND(AI344=0,MAX($AI$5:AI343)&gt;=$W$1),"PB",""))),"")</f>
        <v/>
      </c>
      <c r="AL344" s="114" t="str">
        <f ca="1">IF($A344&lt;&gt;"",IF(AND(AL343="PB",AJ344&gt;=$W$2),"Bet",IF(AL343&lt;&gt;"",AL343,IF(AND(AJ344=0,MAX($AJ$5:AJ343)&gt;=$W$1),"PB",""))),"")</f>
        <v/>
      </c>
      <c r="AM344" s="41">
        <f t="shared" ca="1" si="235"/>
        <v>1</v>
      </c>
      <c r="AN344" s="34">
        <f t="shared" ca="1" si="243"/>
        <v>1</v>
      </c>
      <c r="AO344" s="43" t="str">
        <f t="shared" ca="1" si="236"/>
        <v/>
      </c>
      <c r="AP344" s="43" t="str">
        <f t="shared" ca="1" si="237"/>
        <v/>
      </c>
      <c r="AQ344" s="21">
        <f t="shared" ca="1" si="238"/>
        <v>0</v>
      </c>
      <c r="AR344" s="66">
        <f t="shared" ca="1" si="239"/>
        <v>0</v>
      </c>
      <c r="AS344" s="89">
        <f t="shared" ca="1" si="212"/>
        <v>0</v>
      </c>
      <c r="AT344" s="34">
        <f t="shared" ca="1" si="240"/>
        <v>1</v>
      </c>
      <c r="AU344" s="24">
        <f t="shared" ca="1" si="214"/>
        <v>0</v>
      </c>
      <c r="AV344" s="17">
        <f t="shared" ca="1" si="215"/>
        <v>0</v>
      </c>
      <c r="AW344" s="44">
        <f t="shared" ca="1" si="216"/>
        <v>0</v>
      </c>
      <c r="AX344" s="15">
        <f t="shared" ca="1" si="217"/>
        <v>0</v>
      </c>
      <c r="AY344" s="44">
        <f t="shared" ca="1" si="207"/>
        <v>0</v>
      </c>
      <c r="AZ344" s="40"/>
      <c r="BA344" s="40"/>
      <c r="BB344" s="40"/>
      <c r="BC344" s="40"/>
      <c r="BD344" s="40"/>
      <c r="BE344" s="40"/>
      <c r="BF344" s="40"/>
      <c r="BG344" s="40"/>
      <c r="BH344" s="40"/>
      <c r="BI344" s="40"/>
      <c r="BJ344" s="40"/>
      <c r="BK344" s="40"/>
      <c r="BL344" s="40"/>
      <c r="BM344" s="40"/>
      <c r="BN344" s="40"/>
      <c r="BO344" s="40"/>
      <c r="BP344" s="40"/>
      <c r="BQ344" s="40"/>
      <c r="BR344" s="40"/>
      <c r="BS344" s="40"/>
      <c r="BT344" s="40"/>
      <c r="BU344" s="40"/>
      <c r="BV344" s="40"/>
      <c r="BW344" s="40"/>
      <c r="BX344" s="40"/>
      <c r="BY344" s="40"/>
      <c r="BZ344" s="40"/>
      <c r="CA344" s="40"/>
      <c r="CB344" s="40"/>
      <c r="CC344" s="40"/>
      <c r="CD344" s="40"/>
      <c r="CE344" s="40"/>
      <c r="CF344" s="40"/>
      <c r="CG344" s="40"/>
      <c r="CH344" s="40"/>
      <c r="CI344" s="40"/>
      <c r="CJ344" s="40"/>
      <c r="CK344" s="40"/>
      <c r="CL344" s="40"/>
      <c r="CM344" s="40"/>
      <c r="CN344" s="40"/>
      <c r="CO344" s="40"/>
      <c r="CP344" s="40"/>
      <c r="CQ344" s="40"/>
      <c r="CR344" s="40"/>
      <c r="CS344" s="40"/>
      <c r="CT344" s="40"/>
      <c r="CU344" s="40"/>
      <c r="CV344" s="40"/>
      <c r="CW344" s="40"/>
      <c r="CX344" s="40"/>
      <c r="CY344" s="40"/>
      <c r="CZ344" s="40"/>
      <c r="DA344" s="40"/>
      <c r="DB344" s="40"/>
      <c r="DC344" s="40"/>
      <c r="DD344" s="40"/>
      <c r="DE344" s="40"/>
      <c r="DF344" s="40"/>
      <c r="DG344" s="40"/>
      <c r="DH344" s="40"/>
      <c r="DI344" s="40"/>
      <c r="DJ344" s="40"/>
      <c r="DK344" s="40"/>
      <c r="DL344" s="40"/>
      <c r="DM344" s="40"/>
      <c r="DN344" s="40"/>
      <c r="DO344" s="40"/>
      <c r="DP344" s="40"/>
      <c r="DQ344" s="40"/>
      <c r="DR344" s="40"/>
      <c r="DS344" s="40"/>
      <c r="DT344" s="40"/>
      <c r="DU344" s="40"/>
      <c r="DV344" s="50" t="e">
        <f>IF(#REF!&lt;&gt;"",#REF!&amp;",","")</f>
        <v>#REF!</v>
      </c>
      <c r="DW344" s="38"/>
      <c r="DX344" s="38"/>
      <c r="DY344" s="38"/>
      <c r="DZ344" s="38"/>
      <c r="EA344" s="38"/>
      <c r="EB344" s="38"/>
      <c r="EC344" s="38"/>
      <c r="ED344" s="38"/>
      <c r="EE344" s="38"/>
      <c r="EF344" s="38"/>
      <c r="EG344" s="38"/>
      <c r="EK344" s="36"/>
      <c r="EW344" s="88">
        <f t="shared" ca="1" si="218"/>
        <v>7</v>
      </c>
    </row>
    <row r="345" spans="1:153" ht="15">
      <c r="A345" s="88">
        <f t="shared" ca="1" si="213"/>
        <v>21</v>
      </c>
      <c r="B345" s="21" t="str">
        <f t="shared" ca="1" si="208"/>
        <v>DB</v>
      </c>
      <c r="C345" s="7" t="str">
        <f t="shared" ca="1" si="204"/>
        <v/>
      </c>
      <c r="D345" s="34">
        <f t="shared" ca="1" si="205"/>
        <v>0</v>
      </c>
      <c r="E345" s="7" t="str">
        <f t="shared" si="206"/>
        <v/>
      </c>
      <c r="F345" s="33" t="str">
        <f t="shared" ca="1" si="209"/>
        <v>R</v>
      </c>
      <c r="G345" s="21">
        <f ca="1">COUNTIF($F$5:$F345,G$4)</f>
        <v>167</v>
      </c>
      <c r="H345" s="21">
        <f ca="1">COUNTIF($F$5:$F345,H$4)</f>
        <v>174</v>
      </c>
      <c r="I345" s="112">
        <f t="shared" ca="1" si="219"/>
        <v>0</v>
      </c>
      <c r="J345" s="112">
        <f t="shared" ca="1" si="220"/>
        <v>1</v>
      </c>
      <c r="K345" s="114" t="str">
        <f ca="1">IF($A345&lt;&gt;"",IF(AND(K344="PB",I345&gt;=$W$2),"Bet",IF(K344&lt;&gt;"",K344,IF(AND(I345=0,MAX(I$5:$I344)&gt;=$W$1),"PB",""))),"")</f>
        <v/>
      </c>
      <c r="L345" s="114" t="str">
        <f ca="1">IF($A345&lt;&gt;"",IF(AND(L344="PB",J345&gt;=$W$2),"Bet",IF(L344&lt;&gt;"",L344,IF(AND(J345=0,MAX(J$5:$J344)&gt;=$W$1),"PB",""))),"")</f>
        <v/>
      </c>
      <c r="M345" s="41">
        <f t="shared" ca="1" si="225"/>
        <v>1</v>
      </c>
      <c r="N345" s="34">
        <f t="shared" ca="1" si="241"/>
        <v>1</v>
      </c>
      <c r="O345" s="43" t="str">
        <f t="shared" ca="1" si="226"/>
        <v/>
      </c>
      <c r="P345" s="43" t="str">
        <f t="shared" ca="1" si="227"/>
        <v/>
      </c>
      <c r="Q345" s="21">
        <f t="shared" ca="1" si="228"/>
        <v>0</v>
      </c>
      <c r="R345" s="66">
        <f t="shared" ca="1" si="229"/>
        <v>0</v>
      </c>
      <c r="S345" s="33" t="str">
        <f t="shared" ca="1" si="210"/>
        <v>O</v>
      </c>
      <c r="T345" s="21">
        <f ca="1">COUNTIF($S$5:$S345,T$4)</f>
        <v>179</v>
      </c>
      <c r="U345" s="21">
        <f ca="1">COUNTIF($S$5:$S345,U$4)</f>
        <v>162</v>
      </c>
      <c r="V345" s="112">
        <f t="shared" ca="1" si="221"/>
        <v>2</v>
      </c>
      <c r="W345" s="112">
        <f t="shared" ca="1" si="222"/>
        <v>0</v>
      </c>
      <c r="X345" s="114" t="str">
        <f ca="1">IF($A345&lt;&gt;"",IF(AND(X344="PB",V345&gt;=$W$2),"Bet",IF(X344&lt;&gt;"",X344,IF(AND(V345=0,MAX($V$5:V344)&gt;=$W$1),"PB",""))),"")</f>
        <v>PB</v>
      </c>
      <c r="Y345" s="114" t="str">
        <f ca="1">IF($A345&lt;&gt;"",IF(AND(Y344="PB",W345&gt;=$W$2),"Bet",IF(Y344&lt;&gt;"",Y344,IF(AND(W345=0,MAX($W$5:W344)&gt;=$W$1),"PB",""))),"")</f>
        <v/>
      </c>
      <c r="Z345" s="41">
        <f t="shared" ca="1" si="230"/>
        <v>1</v>
      </c>
      <c r="AA345" s="34">
        <f t="shared" ca="1" si="242"/>
        <v>1</v>
      </c>
      <c r="AB345" s="43" t="str">
        <f t="shared" ca="1" si="231"/>
        <v/>
      </c>
      <c r="AC345" s="43" t="str">
        <f t="shared" ca="1" si="232"/>
        <v/>
      </c>
      <c r="AD345" s="21">
        <f t="shared" ca="1" si="233"/>
        <v>0</v>
      </c>
      <c r="AE345" s="66">
        <f t="shared" ca="1" si="234"/>
        <v>0</v>
      </c>
      <c r="AF345" s="33" t="str">
        <f t="shared" ca="1" si="211"/>
        <v>H</v>
      </c>
      <c r="AG345" s="21">
        <f ca="1">COUNTIF($AF$5:$AF345,AG$4)</f>
        <v>165</v>
      </c>
      <c r="AH345" s="21">
        <f ca="1">COUNTIF($AF$5:$AF345,AH$4)</f>
        <v>176</v>
      </c>
      <c r="AI345" s="112">
        <f t="shared" ca="1" si="223"/>
        <v>0</v>
      </c>
      <c r="AJ345" s="112">
        <f t="shared" ca="1" si="224"/>
        <v>1</v>
      </c>
      <c r="AK345" s="114" t="str">
        <f ca="1">IF($A345&lt;&gt;"",IF(AND(AK344="PB",AI345&gt;=$W$2),"Bet",IF(AK344&lt;&gt;"",AK344,IF(AND(AI345=0,MAX($AI$5:AI344)&gt;=$W$1),"PB",""))),"")</f>
        <v/>
      </c>
      <c r="AL345" s="114" t="str">
        <f ca="1">IF($A345&lt;&gt;"",IF(AND(AL344="PB",AJ345&gt;=$W$2),"Bet",IF(AL344&lt;&gt;"",AL344,IF(AND(AJ345=0,MAX($AJ$5:AJ344)&gt;=$W$1),"PB",""))),"")</f>
        <v/>
      </c>
      <c r="AM345" s="41">
        <f t="shared" ca="1" si="235"/>
        <v>1</v>
      </c>
      <c r="AN345" s="34">
        <f t="shared" ca="1" si="243"/>
        <v>1</v>
      </c>
      <c r="AO345" s="43" t="str">
        <f t="shared" ca="1" si="236"/>
        <v/>
      </c>
      <c r="AP345" s="43" t="str">
        <f t="shared" ca="1" si="237"/>
        <v/>
      </c>
      <c r="AQ345" s="21">
        <f t="shared" ca="1" si="238"/>
        <v>0</v>
      </c>
      <c r="AR345" s="66">
        <f t="shared" ca="1" si="239"/>
        <v>0</v>
      </c>
      <c r="AS345" s="89">
        <f t="shared" ca="1" si="212"/>
        <v>0</v>
      </c>
      <c r="AT345" s="34">
        <f t="shared" ca="1" si="240"/>
        <v>1</v>
      </c>
      <c r="AU345" s="24">
        <f t="shared" ca="1" si="214"/>
        <v>0</v>
      </c>
      <c r="AV345" s="17">
        <f t="shared" ca="1" si="215"/>
        <v>0</v>
      </c>
      <c r="AW345" s="44">
        <f t="shared" ca="1" si="216"/>
        <v>0</v>
      </c>
      <c r="AX345" s="15">
        <f t="shared" ca="1" si="217"/>
        <v>0</v>
      </c>
      <c r="AY345" s="44">
        <f t="shared" ca="1" si="207"/>
        <v>0</v>
      </c>
      <c r="AZ345" s="40"/>
      <c r="BA345" s="40"/>
      <c r="BB345" s="40"/>
      <c r="BC345" s="40"/>
      <c r="BD345" s="40"/>
      <c r="BE345" s="40"/>
      <c r="BF345" s="40"/>
      <c r="BG345" s="40"/>
      <c r="BH345" s="40"/>
      <c r="BI345" s="40"/>
      <c r="BJ345" s="40"/>
      <c r="BK345" s="40"/>
      <c r="BL345" s="40"/>
      <c r="BM345" s="40"/>
      <c r="BN345" s="40"/>
      <c r="BO345" s="40"/>
      <c r="BP345" s="40"/>
      <c r="BQ345" s="40"/>
      <c r="BR345" s="40"/>
      <c r="BS345" s="40"/>
      <c r="BT345" s="40"/>
      <c r="BU345" s="40"/>
      <c r="BV345" s="40"/>
      <c r="BW345" s="40"/>
      <c r="BX345" s="40"/>
      <c r="BY345" s="40"/>
      <c r="BZ345" s="40"/>
      <c r="CA345" s="40"/>
      <c r="CB345" s="40"/>
      <c r="CC345" s="40"/>
      <c r="CD345" s="40"/>
      <c r="CE345" s="40"/>
      <c r="CF345" s="40"/>
      <c r="CG345" s="40"/>
      <c r="CH345" s="40"/>
      <c r="CI345" s="40"/>
      <c r="CJ345" s="40"/>
      <c r="CK345" s="40"/>
      <c r="CL345" s="40"/>
      <c r="CM345" s="40"/>
      <c r="CN345" s="40"/>
      <c r="CO345" s="40"/>
      <c r="CP345" s="40"/>
      <c r="CQ345" s="40"/>
      <c r="CR345" s="40"/>
      <c r="CS345" s="40"/>
      <c r="CT345" s="40"/>
      <c r="CU345" s="40"/>
      <c r="CV345" s="40"/>
      <c r="CW345" s="40"/>
      <c r="CX345" s="40"/>
      <c r="CY345" s="40"/>
      <c r="CZ345" s="40"/>
      <c r="DA345" s="40"/>
      <c r="DB345" s="40"/>
      <c r="DC345" s="40"/>
      <c r="DD345" s="40"/>
      <c r="DE345" s="40"/>
      <c r="DF345" s="40"/>
      <c r="DG345" s="40"/>
      <c r="DH345" s="40"/>
      <c r="DI345" s="40"/>
      <c r="DJ345" s="40"/>
      <c r="DK345" s="40"/>
      <c r="DL345" s="40"/>
      <c r="DM345" s="40"/>
      <c r="DN345" s="40"/>
      <c r="DO345" s="40"/>
      <c r="DP345" s="40"/>
      <c r="DQ345" s="40"/>
      <c r="DR345" s="40"/>
      <c r="DS345" s="40"/>
      <c r="DT345" s="40"/>
      <c r="DU345" s="40"/>
      <c r="DV345" s="50" t="e">
        <f>IF(#REF!&lt;&gt;"",#REF!&amp;",","")</f>
        <v>#REF!</v>
      </c>
      <c r="DW345" s="38"/>
      <c r="DX345" s="38"/>
      <c r="DY345" s="38"/>
      <c r="DZ345" s="38"/>
      <c r="EA345" s="38"/>
      <c r="EB345" s="38"/>
      <c r="EC345" s="38"/>
      <c r="ED345" s="38"/>
      <c r="EE345" s="38"/>
      <c r="EF345" s="38"/>
      <c r="EG345" s="38"/>
      <c r="EK345" s="36"/>
      <c r="EW345" s="88">
        <f t="shared" ca="1" si="218"/>
        <v>12</v>
      </c>
    </row>
    <row r="346" spans="1:153" ht="15">
      <c r="A346" s="88">
        <f t="shared" ca="1" si="213"/>
        <v>10</v>
      </c>
      <c r="B346" s="21" t="str">
        <f t="shared" ca="1" si="208"/>
        <v>DB</v>
      </c>
      <c r="C346" s="7" t="str">
        <f t="shared" ca="1" si="204"/>
        <v/>
      </c>
      <c r="D346" s="34">
        <f t="shared" ca="1" si="205"/>
        <v>0</v>
      </c>
      <c r="E346" s="7" t="str">
        <f t="shared" si="206"/>
        <v/>
      </c>
      <c r="F346" s="33" t="str">
        <f t="shared" ca="1" si="209"/>
        <v>B</v>
      </c>
      <c r="G346" s="21">
        <f ca="1">COUNTIF($F$5:$F346,G$4)</f>
        <v>167</v>
      </c>
      <c r="H346" s="21">
        <f ca="1">COUNTIF($F$5:$F346,H$4)</f>
        <v>175</v>
      </c>
      <c r="I346" s="112">
        <f t="shared" ca="1" si="219"/>
        <v>1</v>
      </c>
      <c r="J346" s="112">
        <f t="shared" ca="1" si="220"/>
        <v>0</v>
      </c>
      <c r="K346" s="114" t="str">
        <f ca="1">IF($A346&lt;&gt;"",IF(AND(K345="PB",I346&gt;=$W$2),"Bet",IF(K345&lt;&gt;"",K345,IF(AND(I346=0,MAX(I$5:$I345)&gt;=$W$1),"PB",""))),"")</f>
        <v/>
      </c>
      <c r="L346" s="114" t="str">
        <f ca="1">IF($A346&lt;&gt;"",IF(AND(L345="PB",J346&gt;=$W$2),"Bet",IF(L345&lt;&gt;"",L345,IF(AND(J346=0,MAX(J$5:$J345)&gt;=$W$1),"PB",""))),"")</f>
        <v/>
      </c>
      <c r="M346" s="41">
        <f t="shared" ca="1" si="225"/>
        <v>1</v>
      </c>
      <c r="N346" s="34">
        <f t="shared" ca="1" si="241"/>
        <v>1</v>
      </c>
      <c r="O346" s="43" t="str">
        <f t="shared" ca="1" si="226"/>
        <v/>
      </c>
      <c r="P346" s="43" t="str">
        <f t="shared" ca="1" si="227"/>
        <v/>
      </c>
      <c r="Q346" s="21">
        <f t="shared" ca="1" si="228"/>
        <v>0</v>
      </c>
      <c r="R346" s="66">
        <f t="shared" ca="1" si="229"/>
        <v>0</v>
      </c>
      <c r="S346" s="33" t="str">
        <f t="shared" ca="1" si="210"/>
        <v>E</v>
      </c>
      <c r="T346" s="21">
        <f ca="1">COUNTIF($S$5:$S346,T$4)</f>
        <v>180</v>
      </c>
      <c r="U346" s="21">
        <f ca="1">COUNTIF($S$5:$S346,U$4)</f>
        <v>162</v>
      </c>
      <c r="V346" s="112">
        <f t="shared" ca="1" si="221"/>
        <v>0</v>
      </c>
      <c r="W346" s="112">
        <f t="shared" ca="1" si="222"/>
        <v>1</v>
      </c>
      <c r="X346" s="114" t="str">
        <f ca="1">IF($A346&lt;&gt;"",IF(AND(X345="PB",V346&gt;=$W$2),"Bet",IF(X345&lt;&gt;"",X345,IF(AND(V346=0,MAX($V$5:V345)&gt;=$W$1),"PB",""))),"")</f>
        <v>PB</v>
      </c>
      <c r="Y346" s="114" t="str">
        <f ca="1">IF($A346&lt;&gt;"",IF(AND(Y345="PB",W346&gt;=$W$2),"Bet",IF(Y345&lt;&gt;"",Y345,IF(AND(W346=0,MAX($W$5:W345)&gt;=$W$1),"PB",""))),"")</f>
        <v/>
      </c>
      <c r="Z346" s="41">
        <f t="shared" ca="1" si="230"/>
        <v>1</v>
      </c>
      <c r="AA346" s="34">
        <f t="shared" ca="1" si="242"/>
        <v>1</v>
      </c>
      <c r="AB346" s="43" t="str">
        <f t="shared" ca="1" si="231"/>
        <v/>
      </c>
      <c r="AC346" s="43" t="str">
        <f t="shared" ca="1" si="232"/>
        <v/>
      </c>
      <c r="AD346" s="21">
        <f t="shared" ca="1" si="233"/>
        <v>0</v>
      </c>
      <c r="AE346" s="66">
        <f t="shared" ca="1" si="234"/>
        <v>0</v>
      </c>
      <c r="AF346" s="33" t="str">
        <f t="shared" ca="1" si="211"/>
        <v>L</v>
      </c>
      <c r="AG346" s="21">
        <f ca="1">COUNTIF($AF$5:$AF346,AG$4)</f>
        <v>165</v>
      </c>
      <c r="AH346" s="21">
        <f ca="1">COUNTIF($AF$5:$AF346,AH$4)</f>
        <v>177</v>
      </c>
      <c r="AI346" s="112">
        <f t="shared" ca="1" si="223"/>
        <v>1</v>
      </c>
      <c r="AJ346" s="112">
        <f t="shared" ca="1" si="224"/>
        <v>0</v>
      </c>
      <c r="AK346" s="114" t="str">
        <f ca="1">IF($A346&lt;&gt;"",IF(AND(AK345="PB",AI346&gt;=$W$2),"Bet",IF(AK345&lt;&gt;"",AK345,IF(AND(AI346=0,MAX($AI$5:AI345)&gt;=$W$1),"PB",""))),"")</f>
        <v/>
      </c>
      <c r="AL346" s="114" t="str">
        <f ca="1">IF($A346&lt;&gt;"",IF(AND(AL345="PB",AJ346&gt;=$W$2),"Bet",IF(AL345&lt;&gt;"",AL345,IF(AND(AJ346=0,MAX($AJ$5:AJ345)&gt;=$W$1),"PB",""))),"")</f>
        <v/>
      </c>
      <c r="AM346" s="41">
        <f t="shared" ca="1" si="235"/>
        <v>1</v>
      </c>
      <c r="AN346" s="34">
        <f t="shared" ca="1" si="243"/>
        <v>1</v>
      </c>
      <c r="AO346" s="43" t="str">
        <f t="shared" ca="1" si="236"/>
        <v/>
      </c>
      <c r="AP346" s="43" t="str">
        <f t="shared" ca="1" si="237"/>
        <v/>
      </c>
      <c r="AQ346" s="21">
        <f t="shared" ca="1" si="238"/>
        <v>0</v>
      </c>
      <c r="AR346" s="66">
        <f t="shared" ca="1" si="239"/>
        <v>0</v>
      </c>
      <c r="AS346" s="89">
        <f t="shared" ca="1" si="212"/>
        <v>0</v>
      </c>
      <c r="AT346" s="34">
        <f t="shared" ca="1" si="240"/>
        <v>1</v>
      </c>
      <c r="AU346" s="24">
        <f t="shared" ca="1" si="214"/>
        <v>0</v>
      </c>
      <c r="AV346" s="17">
        <f t="shared" ca="1" si="215"/>
        <v>0</v>
      </c>
      <c r="AW346" s="44">
        <f t="shared" ca="1" si="216"/>
        <v>0</v>
      </c>
      <c r="AX346" s="15">
        <f t="shared" ca="1" si="217"/>
        <v>0</v>
      </c>
      <c r="AY346" s="44">
        <f t="shared" ca="1" si="207"/>
        <v>0</v>
      </c>
      <c r="AZ346" s="40"/>
      <c r="BA346" s="40"/>
      <c r="BB346" s="40"/>
      <c r="BC346" s="40"/>
      <c r="BD346" s="40"/>
      <c r="BE346" s="40"/>
      <c r="BF346" s="40"/>
      <c r="BG346" s="40"/>
      <c r="BH346" s="40"/>
      <c r="BI346" s="40"/>
      <c r="BJ346" s="40"/>
      <c r="BK346" s="40"/>
      <c r="BL346" s="40"/>
      <c r="BM346" s="40"/>
      <c r="BN346" s="40"/>
      <c r="BO346" s="40"/>
      <c r="BP346" s="40"/>
      <c r="BQ346" s="40"/>
      <c r="BR346" s="40"/>
      <c r="BS346" s="40"/>
      <c r="BT346" s="40"/>
      <c r="BU346" s="40"/>
      <c r="BV346" s="40"/>
      <c r="BW346" s="40"/>
      <c r="BX346" s="40"/>
      <c r="BY346" s="40"/>
      <c r="BZ346" s="40"/>
      <c r="CA346" s="40"/>
      <c r="CB346" s="40"/>
      <c r="CC346" s="40"/>
      <c r="CD346" s="40"/>
      <c r="CE346" s="40"/>
      <c r="CF346" s="40"/>
      <c r="CG346" s="40"/>
      <c r="CH346" s="40"/>
      <c r="CI346" s="40"/>
      <c r="CJ346" s="40"/>
      <c r="CK346" s="40"/>
      <c r="CL346" s="40"/>
      <c r="CM346" s="40"/>
      <c r="CN346" s="40"/>
      <c r="CO346" s="40"/>
      <c r="CP346" s="40"/>
      <c r="CQ346" s="40"/>
      <c r="CR346" s="40"/>
      <c r="CS346" s="40"/>
      <c r="CT346" s="40"/>
      <c r="CU346" s="40"/>
      <c r="CV346" s="40"/>
      <c r="CW346" s="40"/>
      <c r="CX346" s="40"/>
      <c r="CY346" s="40"/>
      <c r="CZ346" s="40"/>
      <c r="DA346" s="40"/>
      <c r="DB346" s="40"/>
      <c r="DC346" s="40"/>
      <c r="DD346" s="40"/>
      <c r="DE346" s="40"/>
      <c r="DF346" s="40"/>
      <c r="DG346" s="40"/>
      <c r="DH346" s="40"/>
      <c r="DI346" s="40"/>
      <c r="DJ346" s="40"/>
      <c r="DK346" s="40"/>
      <c r="DL346" s="40"/>
      <c r="DM346" s="40"/>
      <c r="DN346" s="40"/>
      <c r="DO346" s="40"/>
      <c r="DP346" s="40"/>
      <c r="DQ346" s="40"/>
      <c r="DR346" s="40"/>
      <c r="DS346" s="40"/>
      <c r="DT346" s="40"/>
      <c r="DU346" s="40"/>
      <c r="DV346" s="50" t="e">
        <f>IF(#REF!&lt;&gt;"",#REF!&amp;",","")</f>
        <v>#REF!</v>
      </c>
      <c r="DW346" s="38"/>
      <c r="DX346" s="38"/>
      <c r="DY346" s="38"/>
      <c r="DZ346" s="38"/>
      <c r="EA346" s="38"/>
      <c r="EB346" s="38"/>
      <c r="EC346" s="38"/>
      <c r="ED346" s="38"/>
      <c r="EE346" s="38"/>
      <c r="EF346" s="38"/>
      <c r="EG346" s="38"/>
      <c r="EK346" s="36"/>
      <c r="EW346" s="88">
        <f t="shared" ca="1" si="218"/>
        <v>0</v>
      </c>
    </row>
    <row r="347" spans="1:153" ht="15">
      <c r="A347" s="88">
        <f t="shared" ca="1" si="213"/>
        <v>12</v>
      </c>
      <c r="B347" s="21" t="str">
        <f t="shared" ca="1" si="208"/>
        <v>DB</v>
      </c>
      <c r="C347" s="7" t="str">
        <f t="shared" ca="1" si="204"/>
        <v/>
      </c>
      <c r="D347" s="34">
        <f t="shared" ca="1" si="205"/>
        <v>0</v>
      </c>
      <c r="E347" s="7" t="str">
        <f t="shared" si="206"/>
        <v/>
      </c>
      <c r="F347" s="33" t="str">
        <f t="shared" ca="1" si="209"/>
        <v>R</v>
      </c>
      <c r="G347" s="21">
        <f ca="1">COUNTIF($F$5:$F347,G$4)</f>
        <v>168</v>
      </c>
      <c r="H347" s="21">
        <f ca="1">COUNTIF($F$5:$F347,H$4)</f>
        <v>175</v>
      </c>
      <c r="I347" s="112">
        <f t="shared" ca="1" si="219"/>
        <v>0</v>
      </c>
      <c r="J347" s="112">
        <f t="shared" ca="1" si="220"/>
        <v>1</v>
      </c>
      <c r="K347" s="114" t="str">
        <f ca="1">IF($A347&lt;&gt;"",IF(AND(K346="PB",I347&gt;=$W$2),"Bet",IF(K346&lt;&gt;"",K346,IF(AND(I347=0,MAX(I$5:$I346)&gt;=$W$1),"PB",""))),"")</f>
        <v/>
      </c>
      <c r="L347" s="114" t="str">
        <f ca="1">IF($A347&lt;&gt;"",IF(AND(L346="PB",J347&gt;=$W$2),"Bet",IF(L346&lt;&gt;"",L346,IF(AND(J347=0,MAX(J$5:$J346)&gt;=$W$1),"PB",""))),"")</f>
        <v/>
      </c>
      <c r="M347" s="41">
        <f t="shared" ca="1" si="225"/>
        <v>1</v>
      </c>
      <c r="N347" s="34">
        <f t="shared" ca="1" si="241"/>
        <v>1</v>
      </c>
      <c r="O347" s="43" t="str">
        <f t="shared" ca="1" si="226"/>
        <v/>
      </c>
      <c r="P347" s="43" t="str">
        <f t="shared" ca="1" si="227"/>
        <v/>
      </c>
      <c r="Q347" s="21">
        <f t="shared" ca="1" si="228"/>
        <v>0</v>
      </c>
      <c r="R347" s="66">
        <f t="shared" ca="1" si="229"/>
        <v>0</v>
      </c>
      <c r="S347" s="33" t="str">
        <f t="shared" ca="1" si="210"/>
        <v>E</v>
      </c>
      <c r="T347" s="21">
        <f ca="1">COUNTIF($S$5:$S347,T$4)</f>
        <v>181</v>
      </c>
      <c r="U347" s="21">
        <f ca="1">COUNTIF($S$5:$S347,U$4)</f>
        <v>162</v>
      </c>
      <c r="V347" s="112">
        <f t="shared" ca="1" si="221"/>
        <v>0</v>
      </c>
      <c r="W347" s="112">
        <f t="shared" ca="1" si="222"/>
        <v>2</v>
      </c>
      <c r="X347" s="114" t="str">
        <f ca="1">IF($A347&lt;&gt;"",IF(AND(X346="PB",V347&gt;=$W$2),"Bet",IF(X346&lt;&gt;"",X346,IF(AND(V347=0,MAX($V$5:V346)&gt;=$W$1),"PB",""))),"")</f>
        <v>PB</v>
      </c>
      <c r="Y347" s="114" t="str">
        <f ca="1">IF($A347&lt;&gt;"",IF(AND(Y346="PB",W347&gt;=$W$2),"Bet",IF(Y346&lt;&gt;"",Y346,IF(AND(W347=0,MAX($W$5:W346)&gt;=$W$1),"PB",""))),"")</f>
        <v/>
      </c>
      <c r="Z347" s="41">
        <f t="shared" ca="1" si="230"/>
        <v>1</v>
      </c>
      <c r="AA347" s="34">
        <f t="shared" ca="1" si="242"/>
        <v>1</v>
      </c>
      <c r="AB347" s="43" t="str">
        <f t="shared" ca="1" si="231"/>
        <v/>
      </c>
      <c r="AC347" s="43" t="str">
        <f t="shared" ca="1" si="232"/>
        <v/>
      </c>
      <c r="AD347" s="21">
        <f t="shared" ca="1" si="233"/>
        <v>0</v>
      </c>
      <c r="AE347" s="66">
        <f t="shared" ca="1" si="234"/>
        <v>0</v>
      </c>
      <c r="AF347" s="33" t="str">
        <f t="shared" ca="1" si="211"/>
        <v>L</v>
      </c>
      <c r="AG347" s="21">
        <f ca="1">COUNTIF($AF$5:$AF347,AG$4)</f>
        <v>165</v>
      </c>
      <c r="AH347" s="21">
        <f ca="1">COUNTIF($AF$5:$AF347,AH$4)</f>
        <v>178</v>
      </c>
      <c r="AI347" s="112">
        <f t="shared" ca="1" si="223"/>
        <v>2</v>
      </c>
      <c r="AJ347" s="112">
        <f t="shared" ca="1" si="224"/>
        <v>0</v>
      </c>
      <c r="AK347" s="114" t="str">
        <f ca="1">IF($A347&lt;&gt;"",IF(AND(AK346="PB",AI347&gt;=$W$2),"Bet",IF(AK346&lt;&gt;"",AK346,IF(AND(AI347=0,MAX($AI$5:AI346)&gt;=$W$1),"PB",""))),"")</f>
        <v/>
      </c>
      <c r="AL347" s="114" t="str">
        <f ca="1">IF($A347&lt;&gt;"",IF(AND(AL346="PB",AJ347&gt;=$W$2),"Bet",IF(AL346&lt;&gt;"",AL346,IF(AND(AJ347=0,MAX($AJ$5:AJ346)&gt;=$W$1),"PB",""))),"")</f>
        <v/>
      </c>
      <c r="AM347" s="41">
        <f t="shared" ca="1" si="235"/>
        <v>1</v>
      </c>
      <c r="AN347" s="34">
        <f t="shared" ca="1" si="243"/>
        <v>1</v>
      </c>
      <c r="AO347" s="43" t="str">
        <f t="shared" ca="1" si="236"/>
        <v/>
      </c>
      <c r="AP347" s="43" t="str">
        <f t="shared" ca="1" si="237"/>
        <v/>
      </c>
      <c r="AQ347" s="21">
        <f t="shared" ca="1" si="238"/>
        <v>0</v>
      </c>
      <c r="AR347" s="66">
        <f t="shared" ca="1" si="239"/>
        <v>0</v>
      </c>
      <c r="AS347" s="89">
        <f t="shared" ca="1" si="212"/>
        <v>0</v>
      </c>
      <c r="AT347" s="34">
        <f t="shared" ca="1" si="240"/>
        <v>1</v>
      </c>
      <c r="AU347" s="24">
        <f t="shared" ca="1" si="214"/>
        <v>0</v>
      </c>
      <c r="AV347" s="17">
        <f t="shared" ca="1" si="215"/>
        <v>0</v>
      </c>
      <c r="AW347" s="44">
        <f t="shared" ca="1" si="216"/>
        <v>0</v>
      </c>
      <c r="AX347" s="15">
        <f t="shared" ca="1" si="217"/>
        <v>0</v>
      </c>
      <c r="AY347" s="44">
        <f t="shared" ca="1" si="207"/>
        <v>0</v>
      </c>
      <c r="AZ347" s="40"/>
      <c r="BA347" s="40"/>
      <c r="BB347" s="40"/>
      <c r="BC347" s="40"/>
      <c r="BD347" s="40"/>
      <c r="BE347" s="40"/>
      <c r="BF347" s="40"/>
      <c r="BG347" s="40"/>
      <c r="BH347" s="40"/>
      <c r="BI347" s="40"/>
      <c r="BJ347" s="40"/>
      <c r="BK347" s="40"/>
      <c r="BL347" s="40"/>
      <c r="BM347" s="40"/>
      <c r="BN347" s="40"/>
      <c r="BO347" s="40"/>
      <c r="BP347" s="40"/>
      <c r="BQ347" s="40"/>
      <c r="BR347" s="40"/>
      <c r="BS347" s="40"/>
      <c r="BT347" s="40"/>
      <c r="BU347" s="40"/>
      <c r="BV347" s="40"/>
      <c r="BW347" s="40"/>
      <c r="BX347" s="40"/>
      <c r="BY347" s="40"/>
      <c r="BZ347" s="40"/>
      <c r="CA347" s="40"/>
      <c r="CB347" s="40"/>
      <c r="CC347" s="40"/>
      <c r="CD347" s="40"/>
      <c r="CE347" s="40"/>
      <c r="CF347" s="40"/>
      <c r="CG347" s="40"/>
      <c r="CH347" s="40"/>
      <c r="CI347" s="40"/>
      <c r="CJ347" s="40"/>
      <c r="CK347" s="40"/>
      <c r="CL347" s="40"/>
      <c r="CM347" s="40"/>
      <c r="CN347" s="40"/>
      <c r="CO347" s="40"/>
      <c r="CP347" s="40"/>
      <c r="CQ347" s="40"/>
      <c r="CR347" s="40"/>
      <c r="CS347" s="40"/>
      <c r="CT347" s="40"/>
      <c r="CU347" s="40"/>
      <c r="CV347" s="40"/>
      <c r="CW347" s="40"/>
      <c r="CX347" s="40"/>
      <c r="CY347" s="40"/>
      <c r="CZ347" s="40"/>
      <c r="DA347" s="40"/>
      <c r="DB347" s="40"/>
      <c r="DC347" s="40"/>
      <c r="DD347" s="40"/>
      <c r="DE347" s="40"/>
      <c r="DF347" s="40"/>
      <c r="DG347" s="40"/>
      <c r="DH347" s="40"/>
      <c r="DI347" s="40"/>
      <c r="DJ347" s="40"/>
      <c r="DK347" s="40"/>
      <c r="DL347" s="40"/>
      <c r="DM347" s="40"/>
      <c r="DN347" s="40"/>
      <c r="DO347" s="40"/>
      <c r="DP347" s="40"/>
      <c r="DQ347" s="40"/>
      <c r="DR347" s="40"/>
      <c r="DS347" s="40"/>
      <c r="DT347" s="40"/>
      <c r="DU347" s="40"/>
      <c r="DV347" s="50" t="e">
        <f>IF(#REF!&lt;&gt;"",#REF!&amp;",","")</f>
        <v>#REF!</v>
      </c>
      <c r="DW347" s="38"/>
      <c r="DX347" s="38"/>
      <c r="DY347" s="38"/>
      <c r="DZ347" s="38"/>
      <c r="EA347" s="38"/>
      <c r="EB347" s="38"/>
      <c r="EC347" s="38"/>
      <c r="ED347" s="38"/>
      <c r="EE347" s="38"/>
      <c r="EF347" s="38"/>
      <c r="EG347" s="38"/>
      <c r="EK347" s="36"/>
      <c r="EW347" s="88">
        <f t="shared" ca="1" si="218"/>
        <v>1</v>
      </c>
    </row>
    <row r="348" spans="1:153" ht="15">
      <c r="A348" s="88">
        <f t="shared" ca="1" si="213"/>
        <v>12</v>
      </c>
      <c r="B348" s="21" t="str">
        <f t="shared" ca="1" si="208"/>
        <v>DB</v>
      </c>
      <c r="C348" s="7" t="str">
        <f t="shared" ca="1" si="204"/>
        <v/>
      </c>
      <c r="D348" s="34">
        <f t="shared" ca="1" si="205"/>
        <v>0</v>
      </c>
      <c r="E348" s="7" t="str">
        <f t="shared" si="206"/>
        <v/>
      </c>
      <c r="F348" s="33" t="str">
        <f t="shared" ca="1" si="209"/>
        <v>R</v>
      </c>
      <c r="G348" s="21">
        <f ca="1">COUNTIF($F$5:$F348,G$4)</f>
        <v>169</v>
      </c>
      <c r="H348" s="21">
        <f ca="1">COUNTIF($F$5:$F348,H$4)</f>
        <v>175</v>
      </c>
      <c r="I348" s="112">
        <f t="shared" ca="1" si="219"/>
        <v>0</v>
      </c>
      <c r="J348" s="112">
        <f t="shared" ca="1" si="220"/>
        <v>2</v>
      </c>
      <c r="K348" s="114" t="str">
        <f ca="1">IF($A348&lt;&gt;"",IF(AND(K347="PB",I348&gt;=$W$2),"Bet",IF(K347&lt;&gt;"",K347,IF(AND(I348=0,MAX(I$5:$I347)&gt;=$W$1),"PB",""))),"")</f>
        <v/>
      </c>
      <c r="L348" s="114" t="str">
        <f ca="1">IF($A348&lt;&gt;"",IF(AND(L347="PB",J348&gt;=$W$2),"Bet",IF(L347&lt;&gt;"",L347,IF(AND(J348=0,MAX(J$5:$J347)&gt;=$W$1),"PB",""))),"")</f>
        <v/>
      </c>
      <c r="M348" s="41">
        <f t="shared" ca="1" si="225"/>
        <v>1</v>
      </c>
      <c r="N348" s="34">
        <f t="shared" ca="1" si="241"/>
        <v>1</v>
      </c>
      <c r="O348" s="43" t="str">
        <f t="shared" ca="1" si="226"/>
        <v/>
      </c>
      <c r="P348" s="43" t="str">
        <f t="shared" ca="1" si="227"/>
        <v/>
      </c>
      <c r="Q348" s="21">
        <f t="shared" ca="1" si="228"/>
        <v>0</v>
      </c>
      <c r="R348" s="66">
        <f t="shared" ca="1" si="229"/>
        <v>0</v>
      </c>
      <c r="S348" s="33" t="str">
        <f t="shared" ca="1" si="210"/>
        <v>E</v>
      </c>
      <c r="T348" s="21">
        <f ca="1">COUNTIF($S$5:$S348,T$4)</f>
        <v>182</v>
      </c>
      <c r="U348" s="21">
        <f ca="1">COUNTIF($S$5:$S348,U$4)</f>
        <v>162</v>
      </c>
      <c r="V348" s="112">
        <f t="shared" ca="1" si="221"/>
        <v>0</v>
      </c>
      <c r="W348" s="112">
        <f t="shared" ca="1" si="222"/>
        <v>3</v>
      </c>
      <c r="X348" s="114" t="str">
        <f ca="1">IF($A348&lt;&gt;"",IF(AND(X347="PB",V348&gt;=$W$2),"Bet",IF(X347&lt;&gt;"",X347,IF(AND(V348=0,MAX($V$5:V347)&gt;=$W$1),"PB",""))),"")</f>
        <v>PB</v>
      </c>
      <c r="Y348" s="114" t="str">
        <f ca="1">IF($A348&lt;&gt;"",IF(AND(Y347="PB",W348&gt;=$W$2),"Bet",IF(Y347&lt;&gt;"",Y347,IF(AND(W348=0,MAX($W$5:W347)&gt;=$W$1),"PB",""))),"")</f>
        <v/>
      </c>
      <c r="Z348" s="41">
        <f t="shared" ca="1" si="230"/>
        <v>1</v>
      </c>
      <c r="AA348" s="34">
        <f t="shared" ca="1" si="242"/>
        <v>1</v>
      </c>
      <c r="AB348" s="43" t="str">
        <f t="shared" ca="1" si="231"/>
        <v/>
      </c>
      <c r="AC348" s="43" t="str">
        <f t="shared" ca="1" si="232"/>
        <v/>
      </c>
      <c r="AD348" s="21">
        <f t="shared" ca="1" si="233"/>
        <v>0</v>
      </c>
      <c r="AE348" s="66">
        <f t="shared" ca="1" si="234"/>
        <v>0</v>
      </c>
      <c r="AF348" s="33" t="str">
        <f t="shared" ca="1" si="211"/>
        <v>L</v>
      </c>
      <c r="AG348" s="21">
        <f ca="1">COUNTIF($AF$5:$AF348,AG$4)</f>
        <v>165</v>
      </c>
      <c r="AH348" s="21">
        <f ca="1">COUNTIF($AF$5:$AF348,AH$4)</f>
        <v>179</v>
      </c>
      <c r="AI348" s="112">
        <f t="shared" ca="1" si="223"/>
        <v>3</v>
      </c>
      <c r="AJ348" s="112">
        <f t="shared" ca="1" si="224"/>
        <v>0</v>
      </c>
      <c r="AK348" s="114" t="str">
        <f ca="1">IF($A348&lt;&gt;"",IF(AND(AK347="PB",AI348&gt;=$W$2),"Bet",IF(AK347&lt;&gt;"",AK347,IF(AND(AI348=0,MAX($AI$5:AI347)&gt;=$W$1),"PB",""))),"")</f>
        <v/>
      </c>
      <c r="AL348" s="114" t="str">
        <f ca="1">IF($A348&lt;&gt;"",IF(AND(AL347="PB",AJ348&gt;=$W$2),"Bet",IF(AL347&lt;&gt;"",AL347,IF(AND(AJ348=0,MAX($AJ$5:AJ347)&gt;=$W$1),"PB",""))),"")</f>
        <v/>
      </c>
      <c r="AM348" s="41">
        <f t="shared" ca="1" si="235"/>
        <v>1</v>
      </c>
      <c r="AN348" s="34">
        <f t="shared" ca="1" si="243"/>
        <v>1</v>
      </c>
      <c r="AO348" s="43" t="str">
        <f t="shared" ca="1" si="236"/>
        <v/>
      </c>
      <c r="AP348" s="43" t="str">
        <f t="shared" ca="1" si="237"/>
        <v/>
      </c>
      <c r="AQ348" s="21">
        <f t="shared" ca="1" si="238"/>
        <v>0</v>
      </c>
      <c r="AR348" s="66">
        <f t="shared" ca="1" si="239"/>
        <v>0</v>
      </c>
      <c r="AS348" s="89">
        <f t="shared" ca="1" si="212"/>
        <v>0</v>
      </c>
      <c r="AT348" s="34">
        <f t="shared" ca="1" si="240"/>
        <v>1</v>
      </c>
      <c r="AU348" s="24">
        <f t="shared" ca="1" si="214"/>
        <v>0</v>
      </c>
      <c r="AV348" s="17">
        <f t="shared" ca="1" si="215"/>
        <v>0</v>
      </c>
      <c r="AW348" s="44">
        <f t="shared" ca="1" si="216"/>
        <v>0</v>
      </c>
      <c r="AX348" s="15">
        <f t="shared" ca="1" si="217"/>
        <v>0</v>
      </c>
      <c r="AY348" s="44">
        <f t="shared" ca="1" si="207"/>
        <v>0</v>
      </c>
      <c r="AZ348" s="40"/>
      <c r="BA348" s="40"/>
      <c r="BB348" s="40"/>
      <c r="BC348" s="40"/>
      <c r="BD348" s="40"/>
      <c r="BE348" s="40"/>
      <c r="BF348" s="40"/>
      <c r="BG348" s="40"/>
      <c r="BH348" s="40"/>
      <c r="BI348" s="40"/>
      <c r="BJ348" s="40"/>
      <c r="BK348" s="40"/>
      <c r="BL348" s="40"/>
      <c r="BM348" s="40"/>
      <c r="BN348" s="40"/>
      <c r="BO348" s="40"/>
      <c r="BP348" s="40"/>
      <c r="BQ348" s="40"/>
      <c r="BR348" s="40"/>
      <c r="BS348" s="40"/>
      <c r="BT348" s="40"/>
      <c r="BU348" s="40"/>
      <c r="BV348" s="40"/>
      <c r="BW348" s="40"/>
      <c r="BX348" s="40"/>
      <c r="BY348" s="40"/>
      <c r="BZ348" s="40"/>
      <c r="CA348" s="40"/>
      <c r="CB348" s="40"/>
      <c r="CC348" s="40"/>
      <c r="CD348" s="40"/>
      <c r="CE348" s="40"/>
      <c r="CF348" s="40"/>
      <c r="CG348" s="40"/>
      <c r="CH348" s="40"/>
      <c r="CI348" s="40"/>
      <c r="CJ348" s="40"/>
      <c r="CK348" s="40"/>
      <c r="CL348" s="40"/>
      <c r="CM348" s="40"/>
      <c r="CN348" s="40"/>
      <c r="CO348" s="40"/>
      <c r="CP348" s="40"/>
      <c r="CQ348" s="40"/>
      <c r="CR348" s="40"/>
      <c r="CS348" s="40"/>
      <c r="CT348" s="40"/>
      <c r="CU348" s="40"/>
      <c r="CV348" s="40"/>
      <c r="CW348" s="40"/>
      <c r="CX348" s="40"/>
      <c r="CY348" s="40"/>
      <c r="CZ348" s="40"/>
      <c r="DA348" s="40"/>
      <c r="DB348" s="40"/>
      <c r="DC348" s="40"/>
      <c r="DD348" s="40"/>
      <c r="DE348" s="40"/>
      <c r="DF348" s="40"/>
      <c r="DG348" s="40"/>
      <c r="DH348" s="40"/>
      <c r="DI348" s="40"/>
      <c r="DJ348" s="40"/>
      <c r="DK348" s="40"/>
      <c r="DL348" s="40"/>
      <c r="DM348" s="40"/>
      <c r="DN348" s="40"/>
      <c r="DO348" s="40"/>
      <c r="DP348" s="40"/>
      <c r="DQ348" s="40"/>
      <c r="DR348" s="40"/>
      <c r="DS348" s="40"/>
      <c r="DT348" s="40"/>
      <c r="DU348" s="40"/>
      <c r="DV348" s="50" t="e">
        <f>IF(#REF!&lt;&gt;"",#REF!&amp;",","")</f>
        <v>#REF!</v>
      </c>
      <c r="DW348" s="38"/>
      <c r="DX348" s="38"/>
      <c r="DY348" s="38"/>
      <c r="DZ348" s="38"/>
      <c r="EA348" s="38"/>
      <c r="EB348" s="38"/>
      <c r="EC348" s="38"/>
      <c r="ED348" s="38"/>
      <c r="EE348" s="38"/>
      <c r="EF348" s="38"/>
      <c r="EG348" s="38"/>
      <c r="EK348" s="36"/>
      <c r="EW348" s="88">
        <f t="shared" ca="1" si="218"/>
        <v>12</v>
      </c>
    </row>
    <row r="349" spans="1:153" ht="15">
      <c r="A349" s="88">
        <f t="shared" ca="1" si="213"/>
        <v>34</v>
      </c>
      <c r="B349" s="21" t="str">
        <f t="shared" ca="1" si="208"/>
        <v>DB</v>
      </c>
      <c r="C349" s="7" t="str">
        <f t="shared" ca="1" si="204"/>
        <v/>
      </c>
      <c r="D349" s="34">
        <f t="shared" ca="1" si="205"/>
        <v>0</v>
      </c>
      <c r="E349" s="7" t="str">
        <f t="shared" si="206"/>
        <v/>
      </c>
      <c r="F349" s="33" t="str">
        <f t="shared" ca="1" si="209"/>
        <v>R</v>
      </c>
      <c r="G349" s="21">
        <f ca="1">COUNTIF($F$5:$F349,G$4)</f>
        <v>170</v>
      </c>
      <c r="H349" s="21">
        <f ca="1">COUNTIF($F$5:$F349,H$4)</f>
        <v>175</v>
      </c>
      <c r="I349" s="112">
        <f t="shared" ca="1" si="219"/>
        <v>0</v>
      </c>
      <c r="J349" s="112">
        <f t="shared" ca="1" si="220"/>
        <v>3</v>
      </c>
      <c r="K349" s="114" t="str">
        <f ca="1">IF($A349&lt;&gt;"",IF(AND(K348="PB",I349&gt;=$W$2),"Bet",IF(K348&lt;&gt;"",K348,IF(AND(I349=0,MAX(I$5:$I348)&gt;=$W$1),"PB",""))),"")</f>
        <v/>
      </c>
      <c r="L349" s="114" t="str">
        <f ca="1">IF($A349&lt;&gt;"",IF(AND(L348="PB",J349&gt;=$W$2),"Bet",IF(L348&lt;&gt;"",L348,IF(AND(J349=0,MAX(J$5:$J348)&gt;=$W$1),"PB",""))),"")</f>
        <v/>
      </c>
      <c r="M349" s="41">
        <f t="shared" ca="1" si="225"/>
        <v>1</v>
      </c>
      <c r="N349" s="34">
        <f t="shared" ca="1" si="241"/>
        <v>1</v>
      </c>
      <c r="O349" s="43" t="str">
        <f t="shared" ca="1" si="226"/>
        <v/>
      </c>
      <c r="P349" s="43" t="str">
        <f t="shared" ca="1" si="227"/>
        <v/>
      </c>
      <c r="Q349" s="21">
        <f t="shared" ca="1" si="228"/>
        <v>0</v>
      </c>
      <c r="R349" s="66">
        <f t="shared" ca="1" si="229"/>
        <v>0</v>
      </c>
      <c r="S349" s="33" t="str">
        <f t="shared" ca="1" si="210"/>
        <v>E</v>
      </c>
      <c r="T349" s="21">
        <f ca="1">COUNTIF($S$5:$S349,T$4)</f>
        <v>183</v>
      </c>
      <c r="U349" s="21">
        <f ca="1">COUNTIF($S$5:$S349,U$4)</f>
        <v>162</v>
      </c>
      <c r="V349" s="112">
        <f t="shared" ca="1" si="221"/>
        <v>0</v>
      </c>
      <c r="W349" s="112">
        <f t="shared" ca="1" si="222"/>
        <v>4</v>
      </c>
      <c r="X349" s="114" t="str">
        <f ca="1">IF($A349&lt;&gt;"",IF(AND(X348="PB",V349&gt;=$W$2),"Bet",IF(X348&lt;&gt;"",X348,IF(AND(V349=0,MAX($V$5:V348)&gt;=$W$1),"PB",""))),"")</f>
        <v>PB</v>
      </c>
      <c r="Y349" s="114" t="str">
        <f ca="1">IF($A349&lt;&gt;"",IF(AND(Y348="PB",W349&gt;=$W$2),"Bet",IF(Y348&lt;&gt;"",Y348,IF(AND(W349=0,MAX($W$5:W348)&gt;=$W$1),"PB",""))),"")</f>
        <v/>
      </c>
      <c r="Z349" s="41">
        <f t="shared" ca="1" si="230"/>
        <v>1</v>
      </c>
      <c r="AA349" s="34">
        <f t="shared" ca="1" si="242"/>
        <v>1</v>
      </c>
      <c r="AB349" s="43" t="str">
        <f t="shared" ca="1" si="231"/>
        <v/>
      </c>
      <c r="AC349" s="43" t="str">
        <f t="shared" ca="1" si="232"/>
        <v/>
      </c>
      <c r="AD349" s="21">
        <f t="shared" ca="1" si="233"/>
        <v>0</v>
      </c>
      <c r="AE349" s="66">
        <f t="shared" ca="1" si="234"/>
        <v>0</v>
      </c>
      <c r="AF349" s="33" t="str">
        <f t="shared" ca="1" si="211"/>
        <v>H</v>
      </c>
      <c r="AG349" s="21">
        <f ca="1">COUNTIF($AF$5:$AF349,AG$4)</f>
        <v>166</v>
      </c>
      <c r="AH349" s="21">
        <f ca="1">COUNTIF($AF$5:$AF349,AH$4)</f>
        <v>179</v>
      </c>
      <c r="AI349" s="112">
        <f t="shared" ca="1" si="223"/>
        <v>0</v>
      </c>
      <c r="AJ349" s="112">
        <f t="shared" ca="1" si="224"/>
        <v>1</v>
      </c>
      <c r="AK349" s="114" t="str">
        <f ca="1">IF($A349&lt;&gt;"",IF(AND(AK348="PB",AI349&gt;=$W$2),"Bet",IF(AK348&lt;&gt;"",AK348,IF(AND(AI349=0,MAX($AI$5:AI348)&gt;=$W$1),"PB",""))),"")</f>
        <v/>
      </c>
      <c r="AL349" s="114" t="str">
        <f ca="1">IF($A349&lt;&gt;"",IF(AND(AL348="PB",AJ349&gt;=$W$2),"Bet",IF(AL348&lt;&gt;"",AL348,IF(AND(AJ349=0,MAX($AJ$5:AJ348)&gt;=$W$1),"PB",""))),"")</f>
        <v/>
      </c>
      <c r="AM349" s="41">
        <f t="shared" ca="1" si="235"/>
        <v>1</v>
      </c>
      <c r="AN349" s="34">
        <f t="shared" ca="1" si="243"/>
        <v>1</v>
      </c>
      <c r="AO349" s="43" t="str">
        <f t="shared" ca="1" si="236"/>
        <v/>
      </c>
      <c r="AP349" s="43" t="str">
        <f t="shared" ca="1" si="237"/>
        <v/>
      </c>
      <c r="AQ349" s="21">
        <f t="shared" ca="1" si="238"/>
        <v>0</v>
      </c>
      <c r="AR349" s="66">
        <f t="shared" ca="1" si="239"/>
        <v>0</v>
      </c>
      <c r="AS349" s="89">
        <f t="shared" ca="1" si="212"/>
        <v>0</v>
      </c>
      <c r="AT349" s="34">
        <f t="shared" ca="1" si="240"/>
        <v>1</v>
      </c>
      <c r="AU349" s="24">
        <f t="shared" ca="1" si="214"/>
        <v>0</v>
      </c>
      <c r="AV349" s="17">
        <f t="shared" ca="1" si="215"/>
        <v>0</v>
      </c>
      <c r="AW349" s="44">
        <f t="shared" ca="1" si="216"/>
        <v>0</v>
      </c>
      <c r="AX349" s="15">
        <f t="shared" ca="1" si="217"/>
        <v>0</v>
      </c>
      <c r="AY349" s="44">
        <f t="shared" ca="1" si="207"/>
        <v>0</v>
      </c>
      <c r="AZ349" s="40"/>
      <c r="BA349" s="40"/>
      <c r="BB349" s="40"/>
      <c r="BC349" s="40"/>
      <c r="BD349" s="40"/>
      <c r="BE349" s="40"/>
      <c r="BF349" s="40"/>
      <c r="BG349" s="40"/>
      <c r="BH349" s="40"/>
      <c r="BI349" s="40"/>
      <c r="BJ349" s="40"/>
      <c r="BK349" s="40"/>
      <c r="BL349" s="40"/>
      <c r="BM349" s="40"/>
      <c r="BN349" s="40"/>
      <c r="BO349" s="40"/>
      <c r="BP349" s="40"/>
      <c r="BQ349" s="40"/>
      <c r="BR349" s="40"/>
      <c r="BS349" s="40"/>
      <c r="BT349" s="40"/>
      <c r="BU349" s="40"/>
      <c r="BV349" s="40"/>
      <c r="BW349" s="40"/>
      <c r="BX349" s="40"/>
      <c r="BY349" s="40"/>
      <c r="BZ349" s="40"/>
      <c r="CA349" s="40"/>
      <c r="CB349" s="40"/>
      <c r="CC349" s="40"/>
      <c r="CD349" s="40"/>
      <c r="CE349" s="40"/>
      <c r="CF349" s="40"/>
      <c r="CG349" s="40"/>
      <c r="CH349" s="40"/>
      <c r="CI349" s="40"/>
      <c r="CJ349" s="40"/>
      <c r="CK349" s="40"/>
      <c r="CL349" s="40"/>
      <c r="CM349" s="40"/>
      <c r="CN349" s="40"/>
      <c r="CO349" s="40"/>
      <c r="CP349" s="40"/>
      <c r="CQ349" s="40"/>
      <c r="CR349" s="40"/>
      <c r="CS349" s="40"/>
      <c r="CT349" s="40"/>
      <c r="CU349" s="40"/>
      <c r="CV349" s="40"/>
      <c r="CW349" s="40"/>
      <c r="CX349" s="40"/>
      <c r="CY349" s="40"/>
      <c r="CZ349" s="40"/>
      <c r="DA349" s="40"/>
      <c r="DB349" s="40"/>
      <c r="DC349" s="40"/>
      <c r="DD349" s="40"/>
      <c r="DE349" s="40"/>
      <c r="DF349" s="40"/>
      <c r="DG349" s="40"/>
      <c r="DH349" s="40"/>
      <c r="DI349" s="40"/>
      <c r="DJ349" s="40"/>
      <c r="DK349" s="40"/>
      <c r="DL349" s="40"/>
      <c r="DM349" s="40"/>
      <c r="DN349" s="40"/>
      <c r="DO349" s="40"/>
      <c r="DP349" s="40"/>
      <c r="DQ349" s="40"/>
      <c r="DR349" s="40"/>
      <c r="DS349" s="40"/>
      <c r="DT349" s="40"/>
      <c r="DU349" s="40"/>
      <c r="DV349" s="50" t="e">
        <f>IF(#REF!&lt;&gt;"",#REF!&amp;",","")</f>
        <v>#REF!</v>
      </c>
      <c r="DW349" s="38"/>
      <c r="DX349" s="38"/>
      <c r="DY349" s="38"/>
      <c r="DZ349" s="38"/>
      <c r="EA349" s="38"/>
      <c r="EB349" s="38"/>
      <c r="EC349" s="38"/>
      <c r="ED349" s="38"/>
      <c r="EE349" s="38"/>
      <c r="EF349" s="38"/>
      <c r="EG349" s="38"/>
      <c r="EK349" s="36"/>
      <c r="EW349" s="88">
        <f t="shared" ca="1" si="218"/>
        <v>19</v>
      </c>
    </row>
    <row r="350" spans="1:153" ht="15">
      <c r="A350" s="88">
        <f t="shared" ca="1" si="213"/>
        <v>8</v>
      </c>
      <c r="B350" s="21" t="str">
        <f t="shared" ca="1" si="208"/>
        <v>DB</v>
      </c>
      <c r="C350" s="7" t="str">
        <f t="shared" ca="1" si="204"/>
        <v/>
      </c>
      <c r="D350" s="34">
        <f t="shared" ca="1" si="205"/>
        <v>0</v>
      </c>
      <c r="E350" s="7" t="str">
        <f t="shared" si="206"/>
        <v/>
      </c>
      <c r="F350" s="33" t="str">
        <f t="shared" ca="1" si="209"/>
        <v>B</v>
      </c>
      <c r="G350" s="21">
        <f ca="1">COUNTIF($F$5:$F350,G$4)</f>
        <v>170</v>
      </c>
      <c r="H350" s="21">
        <f ca="1">COUNTIF($F$5:$F350,H$4)</f>
        <v>176</v>
      </c>
      <c r="I350" s="112">
        <f t="shared" ca="1" si="219"/>
        <v>1</v>
      </c>
      <c r="J350" s="112">
        <f t="shared" ca="1" si="220"/>
        <v>0</v>
      </c>
      <c r="K350" s="114" t="str">
        <f ca="1">IF($A350&lt;&gt;"",IF(AND(K349="PB",I350&gt;=$W$2),"Bet",IF(K349&lt;&gt;"",K349,IF(AND(I350=0,MAX(I$5:$I349)&gt;=$W$1),"PB",""))),"")</f>
        <v/>
      </c>
      <c r="L350" s="114" t="str">
        <f ca="1">IF($A350&lt;&gt;"",IF(AND(L349="PB",J350&gt;=$W$2),"Bet",IF(L349&lt;&gt;"",L349,IF(AND(J350=0,MAX(J$5:$J349)&gt;=$W$1),"PB",""))),"")</f>
        <v/>
      </c>
      <c r="M350" s="41">
        <f t="shared" ca="1" si="225"/>
        <v>1</v>
      </c>
      <c r="N350" s="34">
        <f t="shared" ca="1" si="241"/>
        <v>1</v>
      </c>
      <c r="O350" s="43" t="str">
        <f t="shared" ca="1" si="226"/>
        <v/>
      </c>
      <c r="P350" s="43" t="str">
        <f t="shared" ca="1" si="227"/>
        <v/>
      </c>
      <c r="Q350" s="21">
        <f t="shared" ca="1" si="228"/>
        <v>0</v>
      </c>
      <c r="R350" s="66">
        <f t="shared" ca="1" si="229"/>
        <v>0</v>
      </c>
      <c r="S350" s="33" t="str">
        <f t="shared" ca="1" si="210"/>
        <v>E</v>
      </c>
      <c r="T350" s="21">
        <f ca="1">COUNTIF($S$5:$S350,T$4)</f>
        <v>184</v>
      </c>
      <c r="U350" s="21">
        <f ca="1">COUNTIF($S$5:$S350,U$4)</f>
        <v>162</v>
      </c>
      <c r="V350" s="112">
        <f t="shared" ca="1" si="221"/>
        <v>0</v>
      </c>
      <c r="W350" s="112">
        <f t="shared" ca="1" si="222"/>
        <v>5</v>
      </c>
      <c r="X350" s="114" t="str">
        <f ca="1">IF($A350&lt;&gt;"",IF(AND(X349="PB",V350&gt;=$W$2),"Bet",IF(X349&lt;&gt;"",X349,IF(AND(V350=0,MAX($V$5:V349)&gt;=$W$1),"PB",""))),"")</f>
        <v>PB</v>
      </c>
      <c r="Y350" s="114" t="str">
        <f ca="1">IF($A350&lt;&gt;"",IF(AND(Y349="PB",W350&gt;=$W$2),"Bet",IF(Y349&lt;&gt;"",Y349,IF(AND(W350=0,MAX($W$5:W349)&gt;=$W$1),"PB",""))),"")</f>
        <v/>
      </c>
      <c r="Z350" s="41">
        <f t="shared" ca="1" si="230"/>
        <v>1</v>
      </c>
      <c r="AA350" s="34">
        <f t="shared" ca="1" si="242"/>
        <v>1</v>
      </c>
      <c r="AB350" s="43" t="str">
        <f t="shared" ca="1" si="231"/>
        <v/>
      </c>
      <c r="AC350" s="43" t="str">
        <f t="shared" ca="1" si="232"/>
        <v/>
      </c>
      <c r="AD350" s="21">
        <f t="shared" ca="1" si="233"/>
        <v>0</v>
      </c>
      <c r="AE350" s="66">
        <f t="shared" ca="1" si="234"/>
        <v>0</v>
      </c>
      <c r="AF350" s="33" t="str">
        <f t="shared" ca="1" si="211"/>
        <v>L</v>
      </c>
      <c r="AG350" s="21">
        <f ca="1">COUNTIF($AF$5:$AF350,AG$4)</f>
        <v>166</v>
      </c>
      <c r="AH350" s="21">
        <f ca="1">COUNTIF($AF$5:$AF350,AH$4)</f>
        <v>180</v>
      </c>
      <c r="AI350" s="112">
        <f t="shared" ca="1" si="223"/>
        <v>1</v>
      </c>
      <c r="AJ350" s="112">
        <f t="shared" ca="1" si="224"/>
        <v>0</v>
      </c>
      <c r="AK350" s="114" t="str">
        <f ca="1">IF($A350&lt;&gt;"",IF(AND(AK349="PB",AI350&gt;=$W$2),"Bet",IF(AK349&lt;&gt;"",AK349,IF(AND(AI350=0,MAX($AI$5:AI349)&gt;=$W$1),"PB",""))),"")</f>
        <v/>
      </c>
      <c r="AL350" s="114" t="str">
        <f ca="1">IF($A350&lt;&gt;"",IF(AND(AL349="PB",AJ350&gt;=$W$2),"Bet",IF(AL349&lt;&gt;"",AL349,IF(AND(AJ350=0,MAX($AJ$5:AJ349)&gt;=$W$1),"PB",""))),"")</f>
        <v/>
      </c>
      <c r="AM350" s="41">
        <f t="shared" ca="1" si="235"/>
        <v>1</v>
      </c>
      <c r="AN350" s="34">
        <f t="shared" ca="1" si="243"/>
        <v>1</v>
      </c>
      <c r="AO350" s="43" t="str">
        <f t="shared" ca="1" si="236"/>
        <v/>
      </c>
      <c r="AP350" s="43" t="str">
        <f t="shared" ca="1" si="237"/>
        <v/>
      </c>
      <c r="AQ350" s="21">
        <f t="shared" ca="1" si="238"/>
        <v>0</v>
      </c>
      <c r="AR350" s="66">
        <f t="shared" ca="1" si="239"/>
        <v>0</v>
      </c>
      <c r="AS350" s="89">
        <f t="shared" ca="1" si="212"/>
        <v>0</v>
      </c>
      <c r="AT350" s="34">
        <f t="shared" ca="1" si="240"/>
        <v>1</v>
      </c>
      <c r="AU350" s="24">
        <f t="shared" ca="1" si="214"/>
        <v>0</v>
      </c>
      <c r="AV350" s="17">
        <f t="shared" ca="1" si="215"/>
        <v>0</v>
      </c>
      <c r="AW350" s="44">
        <f t="shared" ca="1" si="216"/>
        <v>0</v>
      </c>
      <c r="AX350" s="15">
        <f t="shared" ca="1" si="217"/>
        <v>0</v>
      </c>
      <c r="AY350" s="44">
        <f t="shared" ca="1" si="207"/>
        <v>0</v>
      </c>
      <c r="AZ350" s="40"/>
      <c r="BA350" s="40"/>
      <c r="BB350" s="40"/>
      <c r="BC350" s="40"/>
      <c r="BD350" s="40"/>
      <c r="BE350" s="40"/>
      <c r="BF350" s="40"/>
      <c r="BG350" s="40"/>
      <c r="BH350" s="40"/>
      <c r="BI350" s="40"/>
      <c r="BJ350" s="40"/>
      <c r="BK350" s="40"/>
      <c r="BL350" s="40"/>
      <c r="BM350" s="40"/>
      <c r="BN350" s="40"/>
      <c r="BO350" s="40"/>
      <c r="BP350" s="40"/>
      <c r="BQ350" s="40"/>
      <c r="BR350" s="40"/>
      <c r="BS350" s="40"/>
      <c r="BT350" s="40"/>
      <c r="BU350" s="40"/>
      <c r="BV350" s="40"/>
      <c r="BW350" s="40"/>
      <c r="BX350" s="40"/>
      <c r="BY350" s="40"/>
      <c r="BZ350" s="40"/>
      <c r="CA350" s="40"/>
      <c r="CB350" s="40"/>
      <c r="CC350" s="40"/>
      <c r="CD350" s="40"/>
      <c r="CE350" s="40"/>
      <c r="CF350" s="40"/>
      <c r="CG350" s="40"/>
      <c r="CH350" s="40"/>
      <c r="CI350" s="40"/>
      <c r="CJ350" s="40"/>
      <c r="CK350" s="40"/>
      <c r="CL350" s="40"/>
      <c r="CM350" s="40"/>
      <c r="CN350" s="40"/>
      <c r="CO350" s="40"/>
      <c r="CP350" s="40"/>
      <c r="CQ350" s="40"/>
      <c r="CR350" s="40"/>
      <c r="CS350" s="40"/>
      <c r="CT350" s="40"/>
      <c r="CU350" s="40"/>
      <c r="CV350" s="40"/>
      <c r="CW350" s="40"/>
      <c r="CX350" s="40"/>
      <c r="CY350" s="40"/>
      <c r="CZ350" s="40"/>
      <c r="DA350" s="40"/>
      <c r="DB350" s="40"/>
      <c r="DC350" s="40"/>
      <c r="DD350" s="40"/>
      <c r="DE350" s="40"/>
      <c r="DF350" s="40"/>
      <c r="DG350" s="40"/>
      <c r="DH350" s="40"/>
      <c r="DI350" s="40"/>
      <c r="DJ350" s="40"/>
      <c r="DK350" s="40"/>
      <c r="DL350" s="40"/>
      <c r="DM350" s="40"/>
      <c r="DN350" s="40"/>
      <c r="DO350" s="40"/>
      <c r="DP350" s="40"/>
      <c r="DQ350" s="40"/>
      <c r="DR350" s="40"/>
      <c r="DS350" s="40"/>
      <c r="DT350" s="40"/>
      <c r="DU350" s="40"/>
      <c r="DV350" s="50" t="e">
        <f>IF(#REF!&lt;&gt;"",#REF!&amp;",","")</f>
        <v>#REF!</v>
      </c>
      <c r="DW350" s="38"/>
      <c r="DX350" s="38"/>
      <c r="DY350" s="38"/>
      <c r="DZ350" s="38"/>
      <c r="EA350" s="38"/>
      <c r="EB350" s="38"/>
      <c r="EC350" s="38"/>
      <c r="ED350" s="38"/>
      <c r="EE350" s="38"/>
      <c r="EF350" s="38"/>
      <c r="EG350" s="38"/>
      <c r="EK350" s="36"/>
      <c r="EW350" s="88">
        <f t="shared" ca="1" si="218"/>
        <v>11</v>
      </c>
    </row>
    <row r="351" spans="1:153" ht="15">
      <c r="A351" s="88">
        <f t="shared" ca="1" si="213"/>
        <v>0</v>
      </c>
      <c r="B351" s="21" t="str">
        <f t="shared" ca="1" si="208"/>
        <v>DB</v>
      </c>
      <c r="C351" s="7" t="str">
        <f t="shared" ca="1" si="204"/>
        <v/>
      </c>
      <c r="D351" s="34">
        <f t="shared" ca="1" si="205"/>
        <v>0</v>
      </c>
      <c r="E351" s="7" t="str">
        <f t="shared" si="206"/>
        <v/>
      </c>
      <c r="F351" s="33" t="str">
        <f t="shared" ca="1" si="209"/>
        <v>R</v>
      </c>
      <c r="G351" s="21">
        <f ca="1">COUNTIF($F$5:$F351,G$4)</f>
        <v>171</v>
      </c>
      <c r="H351" s="21">
        <f ca="1">COUNTIF($F$5:$F351,H$4)</f>
        <v>176</v>
      </c>
      <c r="I351" s="112">
        <f t="shared" ca="1" si="219"/>
        <v>0</v>
      </c>
      <c r="J351" s="112">
        <f t="shared" ca="1" si="220"/>
        <v>0</v>
      </c>
      <c r="K351" s="114" t="str">
        <f ca="1">IF($A351&lt;&gt;"",IF(AND(K350="PB",I351&gt;=$W$2),"Bet",IF(K350&lt;&gt;"",K350,IF(AND(I351=0,MAX(I$5:$I350)&gt;=$W$1),"PB",""))),"")</f>
        <v/>
      </c>
      <c r="L351" s="114" t="str">
        <f ca="1">IF($A351&lt;&gt;"",IF(AND(L350="PB",J351&gt;=$W$2),"Bet",IF(L350&lt;&gt;"",L350,IF(AND(J351=0,MAX(J$5:$J350)&gt;=$W$1),"PB",""))),"")</f>
        <v/>
      </c>
      <c r="M351" s="41">
        <f t="shared" ca="1" si="225"/>
        <v>1</v>
      </c>
      <c r="N351" s="34">
        <f t="shared" ca="1" si="241"/>
        <v>1</v>
      </c>
      <c r="O351" s="43" t="str">
        <f t="shared" ca="1" si="226"/>
        <v/>
      </c>
      <c r="P351" s="43" t="str">
        <f t="shared" ca="1" si="227"/>
        <v/>
      </c>
      <c r="Q351" s="21">
        <f t="shared" ca="1" si="228"/>
        <v>0</v>
      </c>
      <c r="R351" s="66">
        <f t="shared" ca="1" si="229"/>
        <v>0</v>
      </c>
      <c r="S351" s="33" t="str">
        <f t="shared" ca="1" si="210"/>
        <v>E</v>
      </c>
      <c r="T351" s="21">
        <f ca="1">COUNTIF($S$5:$S351,T$4)</f>
        <v>185</v>
      </c>
      <c r="U351" s="21">
        <f ca="1">COUNTIF($S$5:$S351,U$4)</f>
        <v>162</v>
      </c>
      <c r="V351" s="112">
        <f t="shared" ca="1" si="221"/>
        <v>0</v>
      </c>
      <c r="W351" s="112">
        <f t="shared" ca="1" si="222"/>
        <v>0</v>
      </c>
      <c r="X351" s="114" t="str">
        <f ca="1">IF($A351&lt;&gt;"",IF(AND(X350="PB",V351&gt;=$W$2),"Bet",IF(X350&lt;&gt;"",X350,IF(AND(V351=0,MAX($V$5:V350)&gt;=$W$1),"PB",""))),"")</f>
        <v>PB</v>
      </c>
      <c r="Y351" s="114" t="str">
        <f ca="1">IF($A351&lt;&gt;"",IF(AND(Y350="PB",W351&gt;=$W$2),"Bet",IF(Y350&lt;&gt;"",Y350,IF(AND(W351=0,MAX($W$5:W350)&gt;=$W$1),"PB",""))),"")</f>
        <v/>
      </c>
      <c r="Z351" s="41">
        <f t="shared" ca="1" si="230"/>
        <v>1</v>
      </c>
      <c r="AA351" s="34">
        <f t="shared" ca="1" si="242"/>
        <v>1</v>
      </c>
      <c r="AB351" s="43" t="str">
        <f t="shared" ca="1" si="231"/>
        <v/>
      </c>
      <c r="AC351" s="43" t="str">
        <f t="shared" ca="1" si="232"/>
        <v/>
      </c>
      <c r="AD351" s="21">
        <f t="shared" ca="1" si="233"/>
        <v>0</v>
      </c>
      <c r="AE351" s="66">
        <f t="shared" ca="1" si="234"/>
        <v>0</v>
      </c>
      <c r="AF351" s="33" t="str">
        <f t="shared" ca="1" si="211"/>
        <v>L</v>
      </c>
      <c r="AG351" s="21">
        <f ca="1">COUNTIF($AF$5:$AF351,AG$4)</f>
        <v>166</v>
      </c>
      <c r="AH351" s="21">
        <f ca="1">COUNTIF($AF$5:$AF351,AH$4)</f>
        <v>181</v>
      </c>
      <c r="AI351" s="112">
        <f t="shared" ca="1" si="223"/>
        <v>0</v>
      </c>
      <c r="AJ351" s="112">
        <f t="shared" ca="1" si="224"/>
        <v>0</v>
      </c>
      <c r="AK351" s="114" t="str">
        <f ca="1">IF($A351&lt;&gt;"",IF(AND(AK350="PB",AI351&gt;=$W$2),"Bet",IF(AK350&lt;&gt;"",AK350,IF(AND(AI351=0,MAX($AI$5:AI350)&gt;=$W$1),"PB",""))),"")</f>
        <v/>
      </c>
      <c r="AL351" s="114" t="str">
        <f ca="1">IF($A351&lt;&gt;"",IF(AND(AL350="PB",AJ351&gt;=$W$2),"Bet",IF(AL350&lt;&gt;"",AL350,IF(AND(AJ351=0,MAX($AJ$5:AJ350)&gt;=$W$1),"PB",""))),"")</f>
        <v/>
      </c>
      <c r="AM351" s="41">
        <f t="shared" ca="1" si="235"/>
        <v>1</v>
      </c>
      <c r="AN351" s="34">
        <f t="shared" ca="1" si="243"/>
        <v>1</v>
      </c>
      <c r="AO351" s="43" t="str">
        <f t="shared" ca="1" si="236"/>
        <v/>
      </c>
      <c r="AP351" s="43" t="str">
        <f t="shared" ca="1" si="237"/>
        <v/>
      </c>
      <c r="AQ351" s="21">
        <f t="shared" ca="1" si="238"/>
        <v>0</v>
      </c>
      <c r="AR351" s="66">
        <f t="shared" ca="1" si="239"/>
        <v>0</v>
      </c>
      <c r="AS351" s="89">
        <f t="shared" ca="1" si="212"/>
        <v>0</v>
      </c>
      <c r="AT351" s="34">
        <f t="shared" ca="1" si="240"/>
        <v>1</v>
      </c>
      <c r="AU351" s="24">
        <f t="shared" ca="1" si="214"/>
        <v>0</v>
      </c>
      <c r="AV351" s="17">
        <f t="shared" ca="1" si="215"/>
        <v>0</v>
      </c>
      <c r="AW351" s="44">
        <f t="shared" ca="1" si="216"/>
        <v>0</v>
      </c>
      <c r="AX351" s="15">
        <f t="shared" ca="1" si="217"/>
        <v>0</v>
      </c>
      <c r="AY351" s="44">
        <f t="shared" ca="1" si="207"/>
        <v>0</v>
      </c>
      <c r="AZ351" s="40"/>
      <c r="BA351" s="40"/>
      <c r="BB351" s="40"/>
      <c r="BC351" s="40"/>
      <c r="BD351" s="40"/>
      <c r="BE351" s="40"/>
      <c r="BF351" s="40"/>
      <c r="BG351" s="40"/>
      <c r="BH351" s="40"/>
      <c r="BI351" s="40"/>
      <c r="BJ351" s="40"/>
      <c r="BK351" s="40"/>
      <c r="BL351" s="40"/>
      <c r="BM351" s="40"/>
      <c r="BN351" s="40"/>
      <c r="BO351" s="40"/>
      <c r="BP351" s="40"/>
      <c r="BQ351" s="40"/>
      <c r="BR351" s="40"/>
      <c r="BS351" s="40"/>
      <c r="BT351" s="40"/>
      <c r="BU351" s="40"/>
      <c r="BV351" s="40"/>
      <c r="BW351" s="40"/>
      <c r="BX351" s="40"/>
      <c r="BY351" s="40"/>
      <c r="BZ351" s="40"/>
      <c r="CA351" s="40"/>
      <c r="CB351" s="40"/>
      <c r="CC351" s="40"/>
      <c r="CD351" s="40"/>
      <c r="CE351" s="40"/>
      <c r="CF351" s="40"/>
      <c r="CG351" s="40"/>
      <c r="CH351" s="40"/>
      <c r="CI351" s="40"/>
      <c r="CJ351" s="40"/>
      <c r="CK351" s="40"/>
      <c r="CL351" s="40"/>
      <c r="CM351" s="40"/>
      <c r="CN351" s="40"/>
      <c r="CO351" s="40"/>
      <c r="CP351" s="40"/>
      <c r="CQ351" s="40"/>
      <c r="CR351" s="40"/>
      <c r="CS351" s="40"/>
      <c r="CT351" s="40"/>
      <c r="CU351" s="40"/>
      <c r="CV351" s="40"/>
      <c r="CW351" s="40"/>
      <c r="CX351" s="40"/>
      <c r="CY351" s="40"/>
      <c r="CZ351" s="40"/>
      <c r="DA351" s="40"/>
      <c r="DB351" s="40"/>
      <c r="DC351" s="40"/>
      <c r="DD351" s="40"/>
      <c r="DE351" s="40"/>
      <c r="DF351" s="40"/>
      <c r="DG351" s="40"/>
      <c r="DH351" s="40"/>
      <c r="DI351" s="40"/>
      <c r="DJ351" s="40"/>
      <c r="DK351" s="40"/>
      <c r="DL351" s="40"/>
      <c r="DM351" s="40"/>
      <c r="DN351" s="40"/>
      <c r="DO351" s="40"/>
      <c r="DP351" s="40"/>
      <c r="DQ351" s="40"/>
      <c r="DR351" s="40"/>
      <c r="DS351" s="40"/>
      <c r="DT351" s="40"/>
      <c r="DU351" s="40"/>
      <c r="DV351" s="50" t="e">
        <f>IF(#REF!&lt;&gt;"",#REF!&amp;",","")</f>
        <v>#REF!</v>
      </c>
      <c r="DW351" s="38"/>
      <c r="DX351" s="38"/>
      <c r="DY351" s="38"/>
      <c r="DZ351" s="38"/>
      <c r="EA351" s="38"/>
      <c r="EB351" s="38"/>
      <c r="EC351" s="38"/>
      <c r="ED351" s="38"/>
      <c r="EE351" s="38"/>
      <c r="EF351" s="38"/>
      <c r="EG351" s="38"/>
      <c r="EK351" s="36"/>
      <c r="EW351" s="88">
        <f t="shared" ca="1" si="218"/>
        <v>29</v>
      </c>
    </row>
    <row r="352" spans="1:153" ht="15">
      <c r="A352" s="88">
        <f t="shared" ca="1" si="213"/>
        <v>18</v>
      </c>
      <c r="B352" s="21" t="str">
        <f t="shared" ca="1" si="208"/>
        <v>DB</v>
      </c>
      <c r="C352" s="7" t="str">
        <f t="shared" ca="1" si="204"/>
        <v/>
      </c>
      <c r="D352" s="34">
        <f t="shared" ca="1" si="205"/>
        <v>0</v>
      </c>
      <c r="E352" s="7" t="str">
        <f t="shared" si="206"/>
        <v/>
      </c>
      <c r="F352" s="33" t="str">
        <f t="shared" ca="1" si="209"/>
        <v>R</v>
      </c>
      <c r="G352" s="21">
        <f ca="1">COUNTIF($F$5:$F352,G$4)</f>
        <v>172</v>
      </c>
      <c r="H352" s="21">
        <f ca="1">COUNTIF($F$5:$F352,H$4)</f>
        <v>176</v>
      </c>
      <c r="I352" s="112">
        <f t="shared" ca="1" si="219"/>
        <v>0</v>
      </c>
      <c r="J352" s="112">
        <f t="shared" ca="1" si="220"/>
        <v>1</v>
      </c>
      <c r="K352" s="114" t="str">
        <f ca="1">IF($A352&lt;&gt;"",IF(AND(K351="PB",I352&gt;=$W$2),"Bet",IF(K351&lt;&gt;"",K351,IF(AND(I352=0,MAX(I$5:$I351)&gt;=$W$1),"PB",""))),"")</f>
        <v/>
      </c>
      <c r="L352" s="114" t="str">
        <f ca="1">IF($A352&lt;&gt;"",IF(AND(L351="PB",J352&gt;=$W$2),"Bet",IF(L351&lt;&gt;"",L351,IF(AND(J352=0,MAX(J$5:$J351)&gt;=$W$1),"PB",""))),"")</f>
        <v/>
      </c>
      <c r="M352" s="41">
        <f t="shared" ca="1" si="225"/>
        <v>1</v>
      </c>
      <c r="N352" s="34">
        <f t="shared" ca="1" si="241"/>
        <v>1</v>
      </c>
      <c r="O352" s="43" t="str">
        <f t="shared" ca="1" si="226"/>
        <v/>
      </c>
      <c r="P352" s="43" t="str">
        <f t="shared" ca="1" si="227"/>
        <v/>
      </c>
      <c r="Q352" s="21">
        <f t="shared" ca="1" si="228"/>
        <v>0</v>
      </c>
      <c r="R352" s="66">
        <f t="shared" ca="1" si="229"/>
        <v>0</v>
      </c>
      <c r="S352" s="33" t="str">
        <f t="shared" ca="1" si="210"/>
        <v>E</v>
      </c>
      <c r="T352" s="21">
        <f ca="1">COUNTIF($S$5:$S352,T$4)</f>
        <v>186</v>
      </c>
      <c r="U352" s="21">
        <f ca="1">COUNTIF($S$5:$S352,U$4)</f>
        <v>162</v>
      </c>
      <c r="V352" s="112">
        <f t="shared" ca="1" si="221"/>
        <v>0</v>
      </c>
      <c r="W352" s="112">
        <f t="shared" ca="1" si="222"/>
        <v>1</v>
      </c>
      <c r="X352" s="114" t="str">
        <f ca="1">IF($A352&lt;&gt;"",IF(AND(X351="PB",V352&gt;=$W$2),"Bet",IF(X351&lt;&gt;"",X351,IF(AND(V352=0,MAX($V$5:V351)&gt;=$W$1),"PB",""))),"")</f>
        <v>PB</v>
      </c>
      <c r="Y352" s="114" t="str">
        <f ca="1">IF($A352&lt;&gt;"",IF(AND(Y351="PB",W352&gt;=$W$2),"Bet",IF(Y351&lt;&gt;"",Y351,IF(AND(W352=0,MAX($W$5:W351)&gt;=$W$1),"PB",""))),"")</f>
        <v/>
      </c>
      <c r="Z352" s="41">
        <f t="shared" ca="1" si="230"/>
        <v>1</v>
      </c>
      <c r="AA352" s="34">
        <f t="shared" ca="1" si="242"/>
        <v>1</v>
      </c>
      <c r="AB352" s="43" t="str">
        <f t="shared" ca="1" si="231"/>
        <v/>
      </c>
      <c r="AC352" s="43" t="str">
        <f t="shared" ca="1" si="232"/>
        <v/>
      </c>
      <c r="AD352" s="21">
        <f t="shared" ca="1" si="233"/>
        <v>0</v>
      </c>
      <c r="AE352" s="66">
        <f t="shared" ca="1" si="234"/>
        <v>0</v>
      </c>
      <c r="AF352" s="33" t="str">
        <f t="shared" ca="1" si="211"/>
        <v>L</v>
      </c>
      <c r="AG352" s="21">
        <f ca="1">COUNTIF($AF$5:$AF352,AG$4)</f>
        <v>166</v>
      </c>
      <c r="AH352" s="21">
        <f ca="1">COUNTIF($AF$5:$AF352,AH$4)</f>
        <v>182</v>
      </c>
      <c r="AI352" s="112">
        <f t="shared" ca="1" si="223"/>
        <v>1</v>
      </c>
      <c r="AJ352" s="112">
        <f t="shared" ca="1" si="224"/>
        <v>0</v>
      </c>
      <c r="AK352" s="114" t="str">
        <f ca="1">IF($A352&lt;&gt;"",IF(AND(AK351="PB",AI352&gt;=$W$2),"Bet",IF(AK351&lt;&gt;"",AK351,IF(AND(AI352=0,MAX($AI$5:AI351)&gt;=$W$1),"PB",""))),"")</f>
        <v/>
      </c>
      <c r="AL352" s="114" t="str">
        <f ca="1">IF($A352&lt;&gt;"",IF(AND(AL351="PB",AJ352&gt;=$W$2),"Bet",IF(AL351&lt;&gt;"",AL351,IF(AND(AJ352=0,MAX($AJ$5:AJ351)&gt;=$W$1),"PB",""))),"")</f>
        <v/>
      </c>
      <c r="AM352" s="41">
        <f t="shared" ca="1" si="235"/>
        <v>1</v>
      </c>
      <c r="AN352" s="34">
        <f t="shared" ca="1" si="243"/>
        <v>1</v>
      </c>
      <c r="AO352" s="43" t="str">
        <f t="shared" ca="1" si="236"/>
        <v/>
      </c>
      <c r="AP352" s="43" t="str">
        <f t="shared" ca="1" si="237"/>
        <v/>
      </c>
      <c r="AQ352" s="21">
        <f t="shared" ca="1" si="238"/>
        <v>0</v>
      </c>
      <c r="AR352" s="66">
        <f t="shared" ca="1" si="239"/>
        <v>0</v>
      </c>
      <c r="AS352" s="89">
        <f t="shared" ca="1" si="212"/>
        <v>0</v>
      </c>
      <c r="AT352" s="34">
        <f t="shared" ca="1" si="240"/>
        <v>1</v>
      </c>
      <c r="AU352" s="24">
        <f t="shared" ca="1" si="214"/>
        <v>0</v>
      </c>
      <c r="AV352" s="17">
        <f t="shared" ca="1" si="215"/>
        <v>0</v>
      </c>
      <c r="AW352" s="44">
        <f t="shared" ca="1" si="216"/>
        <v>0</v>
      </c>
      <c r="AX352" s="15">
        <f t="shared" ca="1" si="217"/>
        <v>0</v>
      </c>
      <c r="AY352" s="44">
        <f t="shared" ca="1" si="207"/>
        <v>0</v>
      </c>
      <c r="AZ352" s="40"/>
      <c r="BA352" s="40"/>
      <c r="BB352" s="40"/>
      <c r="BC352" s="40"/>
      <c r="BD352" s="40"/>
      <c r="BE352" s="40"/>
      <c r="BF352" s="40"/>
      <c r="BG352" s="40"/>
      <c r="BH352" s="40"/>
      <c r="BI352" s="40"/>
      <c r="BJ352" s="40"/>
      <c r="BK352" s="40"/>
      <c r="BL352" s="40"/>
      <c r="BM352" s="40"/>
      <c r="BN352" s="40"/>
      <c r="BO352" s="40"/>
      <c r="BP352" s="40"/>
      <c r="BQ352" s="40"/>
      <c r="BR352" s="40"/>
      <c r="BS352" s="40"/>
      <c r="BT352" s="40"/>
      <c r="BU352" s="40"/>
      <c r="BV352" s="40"/>
      <c r="BW352" s="40"/>
      <c r="BX352" s="40"/>
      <c r="BY352" s="40"/>
      <c r="BZ352" s="40"/>
      <c r="CA352" s="40"/>
      <c r="CB352" s="40"/>
      <c r="CC352" s="40"/>
      <c r="CD352" s="40"/>
      <c r="CE352" s="40"/>
      <c r="CF352" s="40"/>
      <c r="CG352" s="40"/>
      <c r="CH352" s="40"/>
      <c r="CI352" s="40"/>
      <c r="CJ352" s="40"/>
      <c r="CK352" s="40"/>
      <c r="CL352" s="40"/>
      <c r="CM352" s="40"/>
      <c r="CN352" s="40"/>
      <c r="CO352" s="40"/>
      <c r="CP352" s="40"/>
      <c r="CQ352" s="40"/>
      <c r="CR352" s="40"/>
      <c r="CS352" s="40"/>
      <c r="CT352" s="40"/>
      <c r="CU352" s="40"/>
      <c r="CV352" s="40"/>
      <c r="CW352" s="40"/>
      <c r="CX352" s="40"/>
      <c r="CY352" s="40"/>
      <c r="CZ352" s="40"/>
      <c r="DA352" s="40"/>
      <c r="DB352" s="40"/>
      <c r="DC352" s="40"/>
      <c r="DD352" s="40"/>
      <c r="DE352" s="40"/>
      <c r="DF352" s="40"/>
      <c r="DG352" s="40"/>
      <c r="DH352" s="40"/>
      <c r="DI352" s="40"/>
      <c r="DJ352" s="40"/>
      <c r="DK352" s="40"/>
      <c r="DL352" s="40"/>
      <c r="DM352" s="40"/>
      <c r="DN352" s="40"/>
      <c r="DO352" s="40"/>
      <c r="DP352" s="40"/>
      <c r="DQ352" s="40"/>
      <c r="DR352" s="40"/>
      <c r="DS352" s="40"/>
      <c r="DT352" s="40"/>
      <c r="DU352" s="40"/>
      <c r="DV352" s="50" t="e">
        <f>IF(#REF!&lt;&gt;"",#REF!&amp;",","")</f>
        <v>#REF!</v>
      </c>
      <c r="DW352" s="38"/>
      <c r="DX352" s="38"/>
      <c r="DY352" s="38"/>
      <c r="DZ352" s="38"/>
      <c r="EA352" s="38"/>
      <c r="EB352" s="38"/>
      <c r="EC352" s="38"/>
      <c r="ED352" s="38"/>
      <c r="EE352" s="38"/>
      <c r="EF352" s="38"/>
      <c r="EG352" s="38"/>
      <c r="EK352" s="36"/>
      <c r="EW352" s="88">
        <f t="shared" ca="1" si="218"/>
        <v>26</v>
      </c>
    </row>
    <row r="353" spans="1:153" ht="15">
      <c r="A353" s="88">
        <f t="shared" ca="1" si="213"/>
        <v>20</v>
      </c>
      <c r="B353" s="21" t="str">
        <f t="shared" ca="1" si="208"/>
        <v>DB</v>
      </c>
      <c r="C353" s="7" t="str">
        <f t="shared" ca="1" si="204"/>
        <v/>
      </c>
      <c r="D353" s="34">
        <f t="shared" ca="1" si="205"/>
        <v>0</v>
      </c>
      <c r="E353" s="7" t="str">
        <f t="shared" si="206"/>
        <v/>
      </c>
      <c r="F353" s="33" t="str">
        <f t="shared" ca="1" si="209"/>
        <v>B</v>
      </c>
      <c r="G353" s="21">
        <f ca="1">COUNTIF($F$5:$F353,G$4)</f>
        <v>172</v>
      </c>
      <c r="H353" s="21">
        <f ca="1">COUNTIF($F$5:$F353,H$4)</f>
        <v>177</v>
      </c>
      <c r="I353" s="112">
        <f t="shared" ca="1" si="219"/>
        <v>1</v>
      </c>
      <c r="J353" s="112">
        <f t="shared" ca="1" si="220"/>
        <v>0</v>
      </c>
      <c r="K353" s="114" t="str">
        <f ca="1">IF($A353&lt;&gt;"",IF(AND(K352="PB",I353&gt;=$W$2),"Bet",IF(K352&lt;&gt;"",K352,IF(AND(I353=0,MAX(I$5:$I352)&gt;=$W$1),"PB",""))),"")</f>
        <v/>
      </c>
      <c r="L353" s="114" t="str">
        <f ca="1">IF($A353&lt;&gt;"",IF(AND(L352="PB",J353&gt;=$W$2),"Bet",IF(L352&lt;&gt;"",L352,IF(AND(J353=0,MAX(J$5:$J352)&gt;=$W$1),"PB",""))),"")</f>
        <v/>
      </c>
      <c r="M353" s="41">
        <f t="shared" ca="1" si="225"/>
        <v>1</v>
      </c>
      <c r="N353" s="34">
        <f t="shared" ca="1" si="241"/>
        <v>1</v>
      </c>
      <c r="O353" s="43" t="str">
        <f t="shared" ca="1" si="226"/>
        <v/>
      </c>
      <c r="P353" s="43" t="str">
        <f t="shared" ca="1" si="227"/>
        <v/>
      </c>
      <c r="Q353" s="21">
        <f t="shared" ca="1" si="228"/>
        <v>0</v>
      </c>
      <c r="R353" s="66">
        <f t="shared" ca="1" si="229"/>
        <v>0</v>
      </c>
      <c r="S353" s="33" t="str">
        <f t="shared" ca="1" si="210"/>
        <v>E</v>
      </c>
      <c r="T353" s="21">
        <f ca="1">COUNTIF($S$5:$S353,T$4)</f>
        <v>187</v>
      </c>
      <c r="U353" s="21">
        <f ca="1">COUNTIF($S$5:$S353,U$4)</f>
        <v>162</v>
      </c>
      <c r="V353" s="112">
        <f t="shared" ca="1" si="221"/>
        <v>0</v>
      </c>
      <c r="W353" s="112">
        <f t="shared" ca="1" si="222"/>
        <v>2</v>
      </c>
      <c r="X353" s="114" t="str">
        <f ca="1">IF($A353&lt;&gt;"",IF(AND(X352="PB",V353&gt;=$W$2),"Bet",IF(X352&lt;&gt;"",X352,IF(AND(V353=0,MAX($V$5:V352)&gt;=$W$1),"PB",""))),"")</f>
        <v>PB</v>
      </c>
      <c r="Y353" s="114" t="str">
        <f ca="1">IF($A353&lt;&gt;"",IF(AND(Y352="PB",W353&gt;=$W$2),"Bet",IF(Y352&lt;&gt;"",Y352,IF(AND(W353=0,MAX($W$5:W352)&gt;=$W$1),"PB",""))),"")</f>
        <v/>
      </c>
      <c r="Z353" s="41">
        <f t="shared" ca="1" si="230"/>
        <v>1</v>
      </c>
      <c r="AA353" s="34">
        <f t="shared" ca="1" si="242"/>
        <v>1</v>
      </c>
      <c r="AB353" s="43" t="str">
        <f t="shared" ca="1" si="231"/>
        <v/>
      </c>
      <c r="AC353" s="43" t="str">
        <f t="shared" ca="1" si="232"/>
        <v/>
      </c>
      <c r="AD353" s="21">
        <f t="shared" ca="1" si="233"/>
        <v>0</v>
      </c>
      <c r="AE353" s="66">
        <f t="shared" ca="1" si="234"/>
        <v>0</v>
      </c>
      <c r="AF353" s="33" t="str">
        <f t="shared" ca="1" si="211"/>
        <v>H</v>
      </c>
      <c r="AG353" s="21">
        <f ca="1">COUNTIF($AF$5:$AF353,AG$4)</f>
        <v>167</v>
      </c>
      <c r="AH353" s="21">
        <f ca="1">COUNTIF($AF$5:$AF353,AH$4)</f>
        <v>182</v>
      </c>
      <c r="AI353" s="112">
        <f t="shared" ca="1" si="223"/>
        <v>0</v>
      </c>
      <c r="AJ353" s="112">
        <f t="shared" ca="1" si="224"/>
        <v>1</v>
      </c>
      <c r="AK353" s="114" t="str">
        <f ca="1">IF($A353&lt;&gt;"",IF(AND(AK352="PB",AI353&gt;=$W$2),"Bet",IF(AK352&lt;&gt;"",AK352,IF(AND(AI353=0,MAX($AI$5:AI352)&gt;=$W$1),"PB",""))),"")</f>
        <v/>
      </c>
      <c r="AL353" s="114" t="str">
        <f ca="1">IF($A353&lt;&gt;"",IF(AND(AL352="PB",AJ353&gt;=$W$2),"Bet",IF(AL352&lt;&gt;"",AL352,IF(AND(AJ353=0,MAX($AJ$5:AJ352)&gt;=$W$1),"PB",""))),"")</f>
        <v/>
      </c>
      <c r="AM353" s="41">
        <f t="shared" ca="1" si="235"/>
        <v>1</v>
      </c>
      <c r="AN353" s="34">
        <f t="shared" ca="1" si="243"/>
        <v>1</v>
      </c>
      <c r="AO353" s="43" t="str">
        <f t="shared" ca="1" si="236"/>
        <v/>
      </c>
      <c r="AP353" s="43" t="str">
        <f t="shared" ca="1" si="237"/>
        <v/>
      </c>
      <c r="AQ353" s="21">
        <f t="shared" ca="1" si="238"/>
        <v>0</v>
      </c>
      <c r="AR353" s="66">
        <f t="shared" ca="1" si="239"/>
        <v>0</v>
      </c>
      <c r="AS353" s="89">
        <f t="shared" ca="1" si="212"/>
        <v>0</v>
      </c>
      <c r="AT353" s="34">
        <f t="shared" ca="1" si="240"/>
        <v>1</v>
      </c>
      <c r="AU353" s="24">
        <f t="shared" ca="1" si="214"/>
        <v>0</v>
      </c>
      <c r="AV353" s="17">
        <f t="shared" ca="1" si="215"/>
        <v>0</v>
      </c>
      <c r="AW353" s="44">
        <f t="shared" ca="1" si="216"/>
        <v>0</v>
      </c>
      <c r="AX353" s="15">
        <f t="shared" ca="1" si="217"/>
        <v>0</v>
      </c>
      <c r="AY353" s="44">
        <f t="shared" ca="1" si="207"/>
        <v>0</v>
      </c>
      <c r="AZ353" s="40"/>
      <c r="BA353" s="40"/>
      <c r="BB353" s="40"/>
      <c r="BC353" s="40"/>
      <c r="BD353" s="40"/>
      <c r="BE353" s="40"/>
      <c r="BF353" s="40"/>
      <c r="BG353" s="40"/>
      <c r="BH353" s="40"/>
      <c r="BI353" s="40"/>
      <c r="BJ353" s="40"/>
      <c r="BK353" s="40"/>
      <c r="BL353" s="40"/>
      <c r="BM353" s="40"/>
      <c r="BN353" s="40"/>
      <c r="BO353" s="40"/>
      <c r="BP353" s="40"/>
      <c r="BQ353" s="40"/>
      <c r="BR353" s="40"/>
      <c r="BS353" s="40"/>
      <c r="BT353" s="40"/>
      <c r="BU353" s="40"/>
      <c r="BV353" s="40"/>
      <c r="BW353" s="40"/>
      <c r="BX353" s="40"/>
      <c r="BY353" s="40"/>
      <c r="BZ353" s="40"/>
      <c r="CA353" s="40"/>
      <c r="CB353" s="40"/>
      <c r="CC353" s="40"/>
      <c r="CD353" s="40"/>
      <c r="CE353" s="40"/>
      <c r="CF353" s="40"/>
      <c r="CG353" s="40"/>
      <c r="CH353" s="40"/>
      <c r="CI353" s="40"/>
      <c r="CJ353" s="40"/>
      <c r="CK353" s="40"/>
      <c r="CL353" s="40"/>
      <c r="CM353" s="40"/>
      <c r="CN353" s="40"/>
      <c r="CO353" s="40"/>
      <c r="CP353" s="40"/>
      <c r="CQ353" s="40"/>
      <c r="CR353" s="40"/>
      <c r="CS353" s="40"/>
      <c r="CT353" s="40"/>
      <c r="CU353" s="40"/>
      <c r="CV353" s="40"/>
      <c r="CW353" s="40"/>
      <c r="CX353" s="40"/>
      <c r="CY353" s="40"/>
      <c r="CZ353" s="40"/>
      <c r="DA353" s="40"/>
      <c r="DB353" s="40"/>
      <c r="DC353" s="40"/>
      <c r="DD353" s="40"/>
      <c r="DE353" s="40"/>
      <c r="DF353" s="40"/>
      <c r="DG353" s="40"/>
      <c r="DH353" s="40"/>
      <c r="DI353" s="40"/>
      <c r="DJ353" s="40"/>
      <c r="DK353" s="40"/>
      <c r="DL353" s="40"/>
      <c r="DM353" s="40"/>
      <c r="DN353" s="40"/>
      <c r="DO353" s="40"/>
      <c r="DP353" s="40"/>
      <c r="DQ353" s="40"/>
      <c r="DR353" s="40"/>
      <c r="DS353" s="40"/>
      <c r="DT353" s="40"/>
      <c r="DU353" s="40"/>
      <c r="DV353" s="50" t="e">
        <f>IF(#REF!&lt;&gt;"",#REF!&amp;",","")</f>
        <v>#REF!</v>
      </c>
      <c r="DW353" s="38"/>
      <c r="DX353" s="38"/>
      <c r="DY353" s="38"/>
      <c r="DZ353" s="38"/>
      <c r="EA353" s="38"/>
      <c r="EB353" s="38"/>
      <c r="EC353" s="38"/>
      <c r="ED353" s="38"/>
      <c r="EE353" s="38"/>
      <c r="EF353" s="38"/>
      <c r="EG353" s="38"/>
      <c r="EK353" s="36"/>
      <c r="EW353" s="88">
        <f t="shared" ca="1" si="218"/>
        <v>34</v>
      </c>
    </row>
    <row r="354" spans="1:153" ht="15">
      <c r="A354" s="88">
        <f t="shared" ca="1" si="213"/>
        <v>28</v>
      </c>
      <c r="B354" s="21" t="str">
        <f t="shared" ca="1" si="208"/>
        <v>DB</v>
      </c>
      <c r="C354" s="7" t="str">
        <f t="shared" ca="1" si="204"/>
        <v/>
      </c>
      <c r="D354" s="34">
        <f t="shared" ca="1" si="205"/>
        <v>0</v>
      </c>
      <c r="E354" s="7" t="str">
        <f t="shared" si="206"/>
        <v/>
      </c>
      <c r="F354" s="33" t="str">
        <f t="shared" ca="1" si="209"/>
        <v>B</v>
      </c>
      <c r="G354" s="21">
        <f ca="1">COUNTIF($F$5:$F354,G$4)</f>
        <v>172</v>
      </c>
      <c r="H354" s="21">
        <f ca="1">COUNTIF($F$5:$F354,H$4)</f>
        <v>178</v>
      </c>
      <c r="I354" s="112">
        <f t="shared" ca="1" si="219"/>
        <v>2</v>
      </c>
      <c r="J354" s="112">
        <f t="shared" ca="1" si="220"/>
        <v>0</v>
      </c>
      <c r="K354" s="114" t="str">
        <f ca="1">IF($A354&lt;&gt;"",IF(AND(K353="PB",I354&gt;=$W$2),"Bet",IF(K353&lt;&gt;"",K353,IF(AND(I354=0,MAX(I$5:$I353)&gt;=$W$1),"PB",""))),"")</f>
        <v/>
      </c>
      <c r="L354" s="114" t="str">
        <f ca="1">IF($A354&lt;&gt;"",IF(AND(L353="PB",J354&gt;=$W$2),"Bet",IF(L353&lt;&gt;"",L353,IF(AND(J354=0,MAX(J$5:$J353)&gt;=$W$1),"PB",""))),"")</f>
        <v/>
      </c>
      <c r="M354" s="41">
        <f t="shared" ca="1" si="225"/>
        <v>1</v>
      </c>
      <c r="N354" s="34">
        <f t="shared" ca="1" si="241"/>
        <v>1</v>
      </c>
      <c r="O354" s="43" t="str">
        <f t="shared" ca="1" si="226"/>
        <v/>
      </c>
      <c r="P354" s="43" t="str">
        <f t="shared" ca="1" si="227"/>
        <v/>
      </c>
      <c r="Q354" s="21">
        <f t="shared" ca="1" si="228"/>
        <v>0</v>
      </c>
      <c r="R354" s="66">
        <f t="shared" ca="1" si="229"/>
        <v>0</v>
      </c>
      <c r="S354" s="33" t="str">
        <f t="shared" ca="1" si="210"/>
        <v>E</v>
      </c>
      <c r="T354" s="21">
        <f ca="1">COUNTIF($S$5:$S354,T$4)</f>
        <v>188</v>
      </c>
      <c r="U354" s="21">
        <f ca="1">COUNTIF($S$5:$S354,U$4)</f>
        <v>162</v>
      </c>
      <c r="V354" s="112">
        <f t="shared" ca="1" si="221"/>
        <v>0</v>
      </c>
      <c r="W354" s="112">
        <f t="shared" ca="1" si="222"/>
        <v>3</v>
      </c>
      <c r="X354" s="114" t="str">
        <f ca="1">IF($A354&lt;&gt;"",IF(AND(X353="PB",V354&gt;=$W$2),"Bet",IF(X353&lt;&gt;"",X353,IF(AND(V354=0,MAX($V$5:V353)&gt;=$W$1),"PB",""))),"")</f>
        <v>PB</v>
      </c>
      <c r="Y354" s="114" t="str">
        <f ca="1">IF($A354&lt;&gt;"",IF(AND(Y353="PB",W354&gt;=$W$2),"Bet",IF(Y353&lt;&gt;"",Y353,IF(AND(W354=0,MAX($W$5:W353)&gt;=$W$1),"PB",""))),"")</f>
        <v/>
      </c>
      <c r="Z354" s="41">
        <f t="shared" ca="1" si="230"/>
        <v>1</v>
      </c>
      <c r="AA354" s="34">
        <f t="shared" ca="1" si="242"/>
        <v>1</v>
      </c>
      <c r="AB354" s="43" t="str">
        <f t="shared" ca="1" si="231"/>
        <v/>
      </c>
      <c r="AC354" s="43" t="str">
        <f t="shared" ca="1" si="232"/>
        <v/>
      </c>
      <c r="AD354" s="21">
        <f t="shared" ca="1" si="233"/>
        <v>0</v>
      </c>
      <c r="AE354" s="66">
        <f t="shared" ca="1" si="234"/>
        <v>0</v>
      </c>
      <c r="AF354" s="33" t="str">
        <f t="shared" ca="1" si="211"/>
        <v>H</v>
      </c>
      <c r="AG354" s="21">
        <f ca="1">COUNTIF($AF$5:$AF354,AG$4)</f>
        <v>168</v>
      </c>
      <c r="AH354" s="21">
        <f ca="1">COUNTIF($AF$5:$AF354,AH$4)</f>
        <v>182</v>
      </c>
      <c r="AI354" s="112">
        <f t="shared" ca="1" si="223"/>
        <v>0</v>
      </c>
      <c r="AJ354" s="112">
        <f t="shared" ca="1" si="224"/>
        <v>2</v>
      </c>
      <c r="AK354" s="114" t="str">
        <f ca="1">IF($A354&lt;&gt;"",IF(AND(AK353="PB",AI354&gt;=$W$2),"Bet",IF(AK353&lt;&gt;"",AK353,IF(AND(AI354=0,MAX($AI$5:AI353)&gt;=$W$1),"PB",""))),"")</f>
        <v/>
      </c>
      <c r="AL354" s="114" t="str">
        <f ca="1">IF($A354&lt;&gt;"",IF(AND(AL353="PB",AJ354&gt;=$W$2),"Bet",IF(AL353&lt;&gt;"",AL353,IF(AND(AJ354=0,MAX($AJ$5:AJ353)&gt;=$W$1),"PB",""))),"")</f>
        <v/>
      </c>
      <c r="AM354" s="41">
        <f t="shared" ca="1" si="235"/>
        <v>1</v>
      </c>
      <c r="AN354" s="34">
        <f t="shared" ca="1" si="243"/>
        <v>1</v>
      </c>
      <c r="AO354" s="43" t="str">
        <f t="shared" ca="1" si="236"/>
        <v/>
      </c>
      <c r="AP354" s="43" t="str">
        <f t="shared" ca="1" si="237"/>
        <v/>
      </c>
      <c r="AQ354" s="21">
        <f t="shared" ca="1" si="238"/>
        <v>0</v>
      </c>
      <c r="AR354" s="66">
        <f t="shared" ca="1" si="239"/>
        <v>0</v>
      </c>
      <c r="AS354" s="89">
        <f t="shared" ca="1" si="212"/>
        <v>0</v>
      </c>
      <c r="AT354" s="34">
        <f t="shared" ca="1" si="240"/>
        <v>1</v>
      </c>
      <c r="AU354" s="24">
        <f t="shared" ca="1" si="214"/>
        <v>0</v>
      </c>
      <c r="AV354" s="17">
        <f t="shared" ca="1" si="215"/>
        <v>0</v>
      </c>
      <c r="AW354" s="44">
        <f t="shared" ca="1" si="216"/>
        <v>0</v>
      </c>
      <c r="AX354" s="15">
        <f t="shared" ca="1" si="217"/>
        <v>0</v>
      </c>
      <c r="AY354" s="44">
        <f t="shared" ca="1" si="207"/>
        <v>0</v>
      </c>
      <c r="AZ354" s="40"/>
      <c r="BA354" s="40"/>
      <c r="BB354" s="40"/>
      <c r="BC354" s="40"/>
      <c r="BD354" s="40"/>
      <c r="BE354" s="40"/>
      <c r="BF354" s="40"/>
      <c r="BG354" s="40"/>
      <c r="BH354" s="40"/>
      <c r="BI354" s="40"/>
      <c r="BJ354" s="40"/>
      <c r="BK354" s="40"/>
      <c r="BL354" s="40"/>
      <c r="BM354" s="40"/>
      <c r="BN354" s="40"/>
      <c r="BO354" s="40"/>
      <c r="BP354" s="40"/>
      <c r="BQ354" s="40"/>
      <c r="BR354" s="40"/>
      <c r="BS354" s="40"/>
      <c r="BT354" s="40"/>
      <c r="BU354" s="40"/>
      <c r="BV354" s="40"/>
      <c r="BW354" s="40"/>
      <c r="BX354" s="40"/>
      <c r="BY354" s="40"/>
      <c r="BZ354" s="40"/>
      <c r="CA354" s="40"/>
      <c r="CB354" s="40"/>
      <c r="CC354" s="40"/>
      <c r="CD354" s="40"/>
      <c r="CE354" s="40"/>
      <c r="CF354" s="40"/>
      <c r="CG354" s="40"/>
      <c r="CH354" s="40"/>
      <c r="CI354" s="40"/>
      <c r="CJ354" s="40"/>
      <c r="CK354" s="40"/>
      <c r="CL354" s="40"/>
      <c r="CM354" s="40"/>
      <c r="CN354" s="40"/>
      <c r="CO354" s="40"/>
      <c r="CP354" s="40"/>
      <c r="CQ354" s="40"/>
      <c r="CR354" s="40"/>
      <c r="CS354" s="40"/>
      <c r="CT354" s="40"/>
      <c r="CU354" s="40"/>
      <c r="CV354" s="40"/>
      <c r="CW354" s="40"/>
      <c r="CX354" s="40"/>
      <c r="CY354" s="40"/>
      <c r="CZ354" s="40"/>
      <c r="DA354" s="40"/>
      <c r="DB354" s="40"/>
      <c r="DC354" s="40"/>
      <c r="DD354" s="40"/>
      <c r="DE354" s="40"/>
      <c r="DF354" s="40"/>
      <c r="DG354" s="40"/>
      <c r="DH354" s="40"/>
      <c r="DI354" s="40"/>
      <c r="DJ354" s="40"/>
      <c r="DK354" s="40"/>
      <c r="DL354" s="40"/>
      <c r="DM354" s="40"/>
      <c r="DN354" s="40"/>
      <c r="DO354" s="40"/>
      <c r="DP354" s="40"/>
      <c r="DQ354" s="40"/>
      <c r="DR354" s="40"/>
      <c r="DS354" s="40"/>
      <c r="DT354" s="40"/>
      <c r="DU354" s="40"/>
      <c r="DV354" s="50" t="e">
        <f>IF(#REF!&lt;&gt;"",#REF!&amp;",","")</f>
        <v>#REF!</v>
      </c>
      <c r="DW354" s="38"/>
      <c r="DX354" s="38"/>
      <c r="DY354" s="38"/>
      <c r="DZ354" s="38"/>
      <c r="EA354" s="38"/>
      <c r="EB354" s="38"/>
      <c r="EC354" s="38"/>
      <c r="ED354" s="38"/>
      <c r="EE354" s="38"/>
      <c r="EF354" s="38"/>
      <c r="EG354" s="38"/>
      <c r="EK354" s="36"/>
      <c r="EW354" s="88">
        <f t="shared" ca="1" si="218"/>
        <v>10</v>
      </c>
    </row>
    <row r="355" spans="1:153" ht="15">
      <c r="A355" s="88">
        <f t="shared" ca="1" si="213"/>
        <v>25</v>
      </c>
      <c r="B355" s="21" t="str">
        <f t="shared" ca="1" si="208"/>
        <v>DB</v>
      </c>
      <c r="C355" s="7" t="str">
        <f t="shared" ca="1" si="204"/>
        <v/>
      </c>
      <c r="D355" s="34">
        <f t="shared" ca="1" si="205"/>
        <v>0</v>
      </c>
      <c r="E355" s="7" t="str">
        <f t="shared" si="206"/>
        <v/>
      </c>
      <c r="F355" s="33" t="str">
        <f t="shared" ca="1" si="209"/>
        <v>R</v>
      </c>
      <c r="G355" s="21">
        <f ca="1">COUNTIF($F$5:$F355,G$4)</f>
        <v>173</v>
      </c>
      <c r="H355" s="21">
        <f ca="1">COUNTIF($F$5:$F355,H$4)</f>
        <v>178</v>
      </c>
      <c r="I355" s="112">
        <f t="shared" ca="1" si="219"/>
        <v>0</v>
      </c>
      <c r="J355" s="112">
        <f t="shared" ca="1" si="220"/>
        <v>1</v>
      </c>
      <c r="K355" s="114" t="str">
        <f ca="1">IF($A355&lt;&gt;"",IF(AND(K354="PB",I355&gt;=$W$2),"Bet",IF(K354&lt;&gt;"",K354,IF(AND(I355=0,MAX(I$5:$I354)&gt;=$W$1),"PB",""))),"")</f>
        <v/>
      </c>
      <c r="L355" s="114" t="str">
        <f ca="1">IF($A355&lt;&gt;"",IF(AND(L354="PB",J355&gt;=$W$2),"Bet",IF(L354&lt;&gt;"",L354,IF(AND(J355=0,MAX(J$5:$J354)&gt;=$W$1),"PB",""))),"")</f>
        <v/>
      </c>
      <c r="M355" s="41">
        <f t="shared" ca="1" si="225"/>
        <v>1</v>
      </c>
      <c r="N355" s="34">
        <f t="shared" ca="1" si="241"/>
        <v>1</v>
      </c>
      <c r="O355" s="43" t="str">
        <f t="shared" ca="1" si="226"/>
        <v/>
      </c>
      <c r="P355" s="43" t="str">
        <f t="shared" ca="1" si="227"/>
        <v/>
      </c>
      <c r="Q355" s="21">
        <f t="shared" ca="1" si="228"/>
        <v>0</v>
      </c>
      <c r="R355" s="66">
        <f t="shared" ca="1" si="229"/>
        <v>0</v>
      </c>
      <c r="S355" s="33" t="str">
        <f t="shared" ca="1" si="210"/>
        <v>O</v>
      </c>
      <c r="T355" s="21">
        <f ca="1">COUNTIF($S$5:$S355,T$4)</f>
        <v>188</v>
      </c>
      <c r="U355" s="21">
        <f ca="1">COUNTIF($S$5:$S355,U$4)</f>
        <v>163</v>
      </c>
      <c r="V355" s="112">
        <f t="shared" ca="1" si="221"/>
        <v>1</v>
      </c>
      <c r="W355" s="112">
        <f t="shared" ca="1" si="222"/>
        <v>0</v>
      </c>
      <c r="X355" s="114" t="str">
        <f ca="1">IF($A355&lt;&gt;"",IF(AND(X354="PB",V355&gt;=$W$2),"Bet",IF(X354&lt;&gt;"",X354,IF(AND(V355=0,MAX($V$5:V354)&gt;=$W$1),"PB",""))),"")</f>
        <v>PB</v>
      </c>
      <c r="Y355" s="114" t="str">
        <f ca="1">IF($A355&lt;&gt;"",IF(AND(Y354="PB",W355&gt;=$W$2),"Bet",IF(Y354&lt;&gt;"",Y354,IF(AND(W355=0,MAX($W$5:W354)&gt;=$W$1),"PB",""))),"")</f>
        <v/>
      </c>
      <c r="Z355" s="41">
        <f t="shared" ca="1" si="230"/>
        <v>1</v>
      </c>
      <c r="AA355" s="34">
        <f t="shared" ca="1" si="242"/>
        <v>1</v>
      </c>
      <c r="AB355" s="43" t="str">
        <f t="shared" ca="1" si="231"/>
        <v/>
      </c>
      <c r="AC355" s="43" t="str">
        <f t="shared" ca="1" si="232"/>
        <v/>
      </c>
      <c r="AD355" s="21">
        <f t="shared" ca="1" si="233"/>
        <v>0</v>
      </c>
      <c r="AE355" s="66">
        <f t="shared" ca="1" si="234"/>
        <v>0</v>
      </c>
      <c r="AF355" s="33" t="str">
        <f t="shared" ca="1" si="211"/>
        <v>H</v>
      </c>
      <c r="AG355" s="21">
        <f ca="1">COUNTIF($AF$5:$AF355,AG$4)</f>
        <v>169</v>
      </c>
      <c r="AH355" s="21">
        <f ca="1">COUNTIF($AF$5:$AF355,AH$4)</f>
        <v>182</v>
      </c>
      <c r="AI355" s="112">
        <f t="shared" ca="1" si="223"/>
        <v>0</v>
      </c>
      <c r="AJ355" s="112">
        <f t="shared" ca="1" si="224"/>
        <v>3</v>
      </c>
      <c r="AK355" s="114" t="str">
        <f ca="1">IF($A355&lt;&gt;"",IF(AND(AK354="PB",AI355&gt;=$W$2),"Bet",IF(AK354&lt;&gt;"",AK354,IF(AND(AI355=0,MAX($AI$5:AI354)&gt;=$W$1),"PB",""))),"")</f>
        <v/>
      </c>
      <c r="AL355" s="114" t="str">
        <f ca="1">IF($A355&lt;&gt;"",IF(AND(AL354="PB",AJ355&gt;=$W$2),"Bet",IF(AL354&lt;&gt;"",AL354,IF(AND(AJ355=0,MAX($AJ$5:AJ354)&gt;=$W$1),"PB",""))),"")</f>
        <v/>
      </c>
      <c r="AM355" s="41">
        <f t="shared" ca="1" si="235"/>
        <v>1</v>
      </c>
      <c r="AN355" s="34">
        <f t="shared" ca="1" si="243"/>
        <v>1</v>
      </c>
      <c r="AO355" s="43" t="str">
        <f t="shared" ca="1" si="236"/>
        <v/>
      </c>
      <c r="AP355" s="43" t="str">
        <f t="shared" ca="1" si="237"/>
        <v/>
      </c>
      <c r="AQ355" s="21">
        <f t="shared" ca="1" si="238"/>
        <v>0</v>
      </c>
      <c r="AR355" s="66">
        <f t="shared" ca="1" si="239"/>
        <v>0</v>
      </c>
      <c r="AS355" s="89">
        <f t="shared" ca="1" si="212"/>
        <v>0</v>
      </c>
      <c r="AT355" s="34">
        <f t="shared" ca="1" si="240"/>
        <v>1</v>
      </c>
      <c r="AU355" s="24">
        <f t="shared" ca="1" si="214"/>
        <v>0</v>
      </c>
      <c r="AV355" s="17">
        <f t="shared" ca="1" si="215"/>
        <v>0</v>
      </c>
      <c r="AW355" s="44">
        <f t="shared" ca="1" si="216"/>
        <v>0</v>
      </c>
      <c r="AX355" s="15">
        <f t="shared" ca="1" si="217"/>
        <v>0</v>
      </c>
      <c r="AY355" s="44">
        <f t="shared" ca="1" si="207"/>
        <v>0</v>
      </c>
      <c r="AZ355" s="40"/>
      <c r="BA355" s="40"/>
      <c r="BB355" s="40"/>
      <c r="BC355" s="40"/>
      <c r="BD355" s="40"/>
      <c r="BE355" s="40"/>
      <c r="BF355" s="40"/>
      <c r="BG355" s="40"/>
      <c r="BH355" s="40"/>
      <c r="BI355" s="40"/>
      <c r="BJ355" s="40"/>
      <c r="BK355" s="40"/>
      <c r="BL355" s="40"/>
      <c r="BM355" s="40"/>
      <c r="BN355" s="40"/>
      <c r="BO355" s="40"/>
      <c r="BP355" s="40"/>
      <c r="BQ355" s="40"/>
      <c r="BR355" s="40"/>
      <c r="BS355" s="40"/>
      <c r="BT355" s="40"/>
      <c r="BU355" s="40"/>
      <c r="BV355" s="40"/>
      <c r="BW355" s="40"/>
      <c r="BX355" s="40"/>
      <c r="BY355" s="40"/>
      <c r="BZ355" s="40"/>
      <c r="CA355" s="40"/>
      <c r="CB355" s="40"/>
      <c r="CC355" s="40"/>
      <c r="CD355" s="40"/>
      <c r="CE355" s="40"/>
      <c r="CF355" s="40"/>
      <c r="CG355" s="40"/>
      <c r="CH355" s="40"/>
      <c r="CI355" s="40"/>
      <c r="CJ355" s="40"/>
      <c r="CK355" s="40"/>
      <c r="CL355" s="40"/>
      <c r="CM355" s="40"/>
      <c r="CN355" s="40"/>
      <c r="CO355" s="40"/>
      <c r="CP355" s="40"/>
      <c r="CQ355" s="40"/>
      <c r="CR355" s="40"/>
      <c r="CS355" s="40"/>
      <c r="CT355" s="40"/>
      <c r="CU355" s="40"/>
      <c r="CV355" s="40"/>
      <c r="CW355" s="40"/>
      <c r="CX355" s="40"/>
      <c r="CY355" s="40"/>
      <c r="CZ355" s="40"/>
      <c r="DA355" s="40"/>
      <c r="DB355" s="40"/>
      <c r="DC355" s="40"/>
      <c r="DD355" s="40"/>
      <c r="DE355" s="40"/>
      <c r="DF355" s="40"/>
      <c r="DG355" s="40"/>
      <c r="DH355" s="40"/>
      <c r="DI355" s="40"/>
      <c r="DJ355" s="40"/>
      <c r="DK355" s="40"/>
      <c r="DL355" s="40"/>
      <c r="DM355" s="40"/>
      <c r="DN355" s="40"/>
      <c r="DO355" s="40"/>
      <c r="DP355" s="40"/>
      <c r="DQ355" s="40"/>
      <c r="DR355" s="40"/>
      <c r="DS355" s="40"/>
      <c r="DT355" s="40"/>
      <c r="DU355" s="40"/>
      <c r="DV355" s="50" t="e">
        <f>IF(#REF!&lt;&gt;"",#REF!&amp;",","")</f>
        <v>#REF!</v>
      </c>
      <c r="DW355" s="38"/>
      <c r="DX355" s="38"/>
      <c r="DY355" s="38"/>
      <c r="DZ355" s="38"/>
      <c r="EA355" s="38"/>
      <c r="EB355" s="38"/>
      <c r="EC355" s="38"/>
      <c r="ED355" s="38"/>
      <c r="EE355" s="38"/>
      <c r="EF355" s="38"/>
      <c r="EG355" s="38"/>
      <c r="EK355" s="36"/>
      <c r="EW355" s="88">
        <f t="shared" ca="1" si="218"/>
        <v>14</v>
      </c>
    </row>
    <row r="356" spans="1:153" ht="15">
      <c r="A356" s="88">
        <f t="shared" ca="1" si="213"/>
        <v>36</v>
      </c>
      <c r="B356" s="21" t="str">
        <f t="shared" ca="1" si="208"/>
        <v>DB</v>
      </c>
      <c r="C356" s="7" t="str">
        <f t="shared" ca="1" si="204"/>
        <v/>
      </c>
      <c r="D356" s="34">
        <f t="shared" ca="1" si="205"/>
        <v>0</v>
      </c>
      <c r="E356" s="7" t="str">
        <f t="shared" si="206"/>
        <v/>
      </c>
      <c r="F356" s="33" t="str">
        <f t="shared" ca="1" si="209"/>
        <v>R</v>
      </c>
      <c r="G356" s="21">
        <f ca="1">COUNTIF($F$5:$F356,G$4)</f>
        <v>174</v>
      </c>
      <c r="H356" s="21">
        <f ca="1">COUNTIF($F$5:$F356,H$4)</f>
        <v>178</v>
      </c>
      <c r="I356" s="112">
        <f t="shared" ca="1" si="219"/>
        <v>0</v>
      </c>
      <c r="J356" s="112">
        <f t="shared" ca="1" si="220"/>
        <v>2</v>
      </c>
      <c r="K356" s="114" t="str">
        <f ca="1">IF($A356&lt;&gt;"",IF(AND(K355="PB",I356&gt;=$W$2),"Bet",IF(K355&lt;&gt;"",K355,IF(AND(I356=0,MAX(I$5:$I355)&gt;=$W$1),"PB",""))),"")</f>
        <v/>
      </c>
      <c r="L356" s="114" t="str">
        <f ca="1">IF($A356&lt;&gt;"",IF(AND(L355="PB",J356&gt;=$W$2),"Bet",IF(L355&lt;&gt;"",L355,IF(AND(J356=0,MAX(J$5:$J355)&gt;=$W$1),"PB",""))),"")</f>
        <v/>
      </c>
      <c r="M356" s="41">
        <f t="shared" ca="1" si="225"/>
        <v>1</v>
      </c>
      <c r="N356" s="34">
        <f t="shared" ca="1" si="241"/>
        <v>1</v>
      </c>
      <c r="O356" s="43" t="str">
        <f t="shared" ca="1" si="226"/>
        <v/>
      </c>
      <c r="P356" s="43" t="str">
        <f t="shared" ca="1" si="227"/>
        <v/>
      </c>
      <c r="Q356" s="21">
        <f t="shared" ca="1" si="228"/>
        <v>0</v>
      </c>
      <c r="R356" s="66">
        <f t="shared" ca="1" si="229"/>
        <v>0</v>
      </c>
      <c r="S356" s="33" t="str">
        <f t="shared" ca="1" si="210"/>
        <v>E</v>
      </c>
      <c r="T356" s="21">
        <f ca="1">COUNTIF($S$5:$S356,T$4)</f>
        <v>189</v>
      </c>
      <c r="U356" s="21">
        <f ca="1">COUNTIF($S$5:$S356,U$4)</f>
        <v>163</v>
      </c>
      <c r="V356" s="112">
        <f t="shared" ca="1" si="221"/>
        <v>0</v>
      </c>
      <c r="W356" s="112">
        <f t="shared" ca="1" si="222"/>
        <v>1</v>
      </c>
      <c r="X356" s="114" t="str">
        <f ca="1">IF($A356&lt;&gt;"",IF(AND(X355="PB",V356&gt;=$W$2),"Bet",IF(X355&lt;&gt;"",X355,IF(AND(V356=0,MAX($V$5:V355)&gt;=$W$1),"PB",""))),"")</f>
        <v>PB</v>
      </c>
      <c r="Y356" s="114" t="str">
        <f ca="1">IF($A356&lt;&gt;"",IF(AND(Y355="PB",W356&gt;=$W$2),"Bet",IF(Y355&lt;&gt;"",Y355,IF(AND(W356=0,MAX($W$5:W355)&gt;=$W$1),"PB",""))),"")</f>
        <v/>
      </c>
      <c r="Z356" s="41">
        <f t="shared" ca="1" si="230"/>
        <v>1</v>
      </c>
      <c r="AA356" s="34">
        <f t="shared" ca="1" si="242"/>
        <v>1</v>
      </c>
      <c r="AB356" s="43" t="str">
        <f t="shared" ca="1" si="231"/>
        <v/>
      </c>
      <c r="AC356" s="43" t="str">
        <f t="shared" ca="1" si="232"/>
        <v/>
      </c>
      <c r="AD356" s="21">
        <f t="shared" ca="1" si="233"/>
        <v>0</v>
      </c>
      <c r="AE356" s="66">
        <f t="shared" ca="1" si="234"/>
        <v>0</v>
      </c>
      <c r="AF356" s="33" t="str">
        <f t="shared" ca="1" si="211"/>
        <v>H</v>
      </c>
      <c r="AG356" s="21">
        <f ca="1">COUNTIF($AF$5:$AF356,AG$4)</f>
        <v>170</v>
      </c>
      <c r="AH356" s="21">
        <f ca="1">COUNTIF($AF$5:$AF356,AH$4)</f>
        <v>182</v>
      </c>
      <c r="AI356" s="112">
        <f t="shared" ca="1" si="223"/>
        <v>0</v>
      </c>
      <c r="AJ356" s="112">
        <f t="shared" ca="1" si="224"/>
        <v>4</v>
      </c>
      <c r="AK356" s="114" t="str">
        <f ca="1">IF($A356&lt;&gt;"",IF(AND(AK355="PB",AI356&gt;=$W$2),"Bet",IF(AK355&lt;&gt;"",AK355,IF(AND(AI356=0,MAX($AI$5:AI355)&gt;=$W$1),"PB",""))),"")</f>
        <v/>
      </c>
      <c r="AL356" s="114" t="str">
        <f ca="1">IF($A356&lt;&gt;"",IF(AND(AL355="PB",AJ356&gt;=$W$2),"Bet",IF(AL355&lt;&gt;"",AL355,IF(AND(AJ356=0,MAX($AJ$5:AJ355)&gt;=$W$1),"PB",""))),"")</f>
        <v/>
      </c>
      <c r="AM356" s="41">
        <f t="shared" ca="1" si="235"/>
        <v>1</v>
      </c>
      <c r="AN356" s="34">
        <f t="shared" ca="1" si="243"/>
        <v>1</v>
      </c>
      <c r="AO356" s="43" t="str">
        <f t="shared" ca="1" si="236"/>
        <v/>
      </c>
      <c r="AP356" s="43" t="str">
        <f t="shared" ca="1" si="237"/>
        <v/>
      </c>
      <c r="AQ356" s="21">
        <f t="shared" ca="1" si="238"/>
        <v>0</v>
      </c>
      <c r="AR356" s="66">
        <f t="shared" ca="1" si="239"/>
        <v>0</v>
      </c>
      <c r="AS356" s="89">
        <f t="shared" ca="1" si="212"/>
        <v>0</v>
      </c>
      <c r="AT356" s="34">
        <f t="shared" ca="1" si="240"/>
        <v>1</v>
      </c>
      <c r="AU356" s="24">
        <f t="shared" ca="1" si="214"/>
        <v>0</v>
      </c>
      <c r="AV356" s="17">
        <f t="shared" ca="1" si="215"/>
        <v>0</v>
      </c>
      <c r="AW356" s="44">
        <f t="shared" ca="1" si="216"/>
        <v>0</v>
      </c>
      <c r="AX356" s="15">
        <f t="shared" ca="1" si="217"/>
        <v>0</v>
      </c>
      <c r="AY356" s="44">
        <f t="shared" ca="1" si="207"/>
        <v>0</v>
      </c>
      <c r="AZ356" s="40"/>
      <c r="BA356" s="40"/>
      <c r="BB356" s="40"/>
      <c r="BC356" s="40"/>
      <c r="BD356" s="40"/>
      <c r="BE356" s="40"/>
      <c r="BF356" s="40"/>
      <c r="BG356" s="40"/>
      <c r="BH356" s="40"/>
      <c r="BI356" s="40"/>
      <c r="BJ356" s="40"/>
      <c r="BK356" s="40"/>
      <c r="BL356" s="40"/>
      <c r="BM356" s="40"/>
      <c r="BN356" s="40"/>
      <c r="BO356" s="40"/>
      <c r="BP356" s="40"/>
      <c r="BQ356" s="40"/>
      <c r="BR356" s="40"/>
      <c r="BS356" s="40"/>
      <c r="BT356" s="40"/>
      <c r="BU356" s="40"/>
      <c r="BV356" s="40"/>
      <c r="BW356" s="40"/>
      <c r="BX356" s="40"/>
      <c r="BY356" s="40"/>
      <c r="BZ356" s="40"/>
      <c r="CA356" s="40"/>
      <c r="CB356" s="40"/>
      <c r="CC356" s="40"/>
      <c r="CD356" s="40"/>
      <c r="CE356" s="40"/>
      <c r="CF356" s="40"/>
      <c r="CG356" s="40"/>
      <c r="CH356" s="40"/>
      <c r="CI356" s="40"/>
      <c r="CJ356" s="40"/>
      <c r="CK356" s="40"/>
      <c r="CL356" s="40"/>
      <c r="CM356" s="40"/>
      <c r="CN356" s="40"/>
      <c r="CO356" s="40"/>
      <c r="CP356" s="40"/>
      <c r="CQ356" s="40"/>
      <c r="CR356" s="40"/>
      <c r="CS356" s="40"/>
      <c r="CT356" s="40"/>
      <c r="CU356" s="40"/>
      <c r="CV356" s="40"/>
      <c r="CW356" s="40"/>
      <c r="CX356" s="40"/>
      <c r="CY356" s="40"/>
      <c r="CZ356" s="40"/>
      <c r="DA356" s="40"/>
      <c r="DB356" s="40"/>
      <c r="DC356" s="40"/>
      <c r="DD356" s="40"/>
      <c r="DE356" s="40"/>
      <c r="DF356" s="40"/>
      <c r="DG356" s="40"/>
      <c r="DH356" s="40"/>
      <c r="DI356" s="40"/>
      <c r="DJ356" s="40"/>
      <c r="DK356" s="40"/>
      <c r="DL356" s="40"/>
      <c r="DM356" s="40"/>
      <c r="DN356" s="40"/>
      <c r="DO356" s="40"/>
      <c r="DP356" s="40"/>
      <c r="DQ356" s="40"/>
      <c r="DR356" s="40"/>
      <c r="DS356" s="40"/>
      <c r="DT356" s="40"/>
      <c r="DU356" s="40"/>
      <c r="DV356" s="50" t="e">
        <f>IF(#REF!&lt;&gt;"",#REF!&amp;",","")</f>
        <v>#REF!</v>
      </c>
      <c r="DW356" s="38"/>
      <c r="DX356" s="38"/>
      <c r="DY356" s="38"/>
      <c r="DZ356" s="38"/>
      <c r="EA356" s="38"/>
      <c r="EB356" s="38"/>
      <c r="EC356" s="38"/>
      <c r="ED356" s="38"/>
      <c r="EE356" s="38"/>
      <c r="EF356" s="38"/>
      <c r="EG356" s="38"/>
      <c r="EK356" s="36"/>
      <c r="EW356" s="88">
        <f t="shared" ca="1" si="218"/>
        <v>5</v>
      </c>
    </row>
    <row r="357" spans="1:153" ht="15">
      <c r="A357" s="88">
        <f t="shared" ca="1" si="213"/>
        <v>25</v>
      </c>
      <c r="B357" s="21" t="str">
        <f t="shared" ca="1" si="208"/>
        <v>DB</v>
      </c>
      <c r="C357" s="7" t="str">
        <f t="shared" ca="1" si="204"/>
        <v/>
      </c>
      <c r="D357" s="34">
        <f t="shared" ca="1" si="205"/>
        <v>0</v>
      </c>
      <c r="E357" s="7" t="str">
        <f t="shared" si="206"/>
        <v/>
      </c>
      <c r="F357" s="33" t="str">
        <f t="shared" ca="1" si="209"/>
        <v>R</v>
      </c>
      <c r="G357" s="21">
        <f ca="1">COUNTIF($F$5:$F357,G$4)</f>
        <v>175</v>
      </c>
      <c r="H357" s="21">
        <f ca="1">COUNTIF($F$5:$F357,H$4)</f>
        <v>178</v>
      </c>
      <c r="I357" s="112">
        <f t="shared" ca="1" si="219"/>
        <v>0</v>
      </c>
      <c r="J357" s="112">
        <f t="shared" ca="1" si="220"/>
        <v>3</v>
      </c>
      <c r="K357" s="114" t="str">
        <f ca="1">IF($A357&lt;&gt;"",IF(AND(K356="PB",I357&gt;=$W$2),"Bet",IF(K356&lt;&gt;"",K356,IF(AND(I357=0,MAX(I$5:$I356)&gt;=$W$1),"PB",""))),"")</f>
        <v/>
      </c>
      <c r="L357" s="114" t="str">
        <f ca="1">IF($A357&lt;&gt;"",IF(AND(L356="PB",J357&gt;=$W$2),"Bet",IF(L356&lt;&gt;"",L356,IF(AND(J357=0,MAX(J$5:$J356)&gt;=$W$1),"PB",""))),"")</f>
        <v/>
      </c>
      <c r="M357" s="41">
        <f t="shared" ca="1" si="225"/>
        <v>1</v>
      </c>
      <c r="N357" s="34">
        <f t="shared" ca="1" si="241"/>
        <v>1</v>
      </c>
      <c r="O357" s="43" t="str">
        <f t="shared" ca="1" si="226"/>
        <v/>
      </c>
      <c r="P357" s="43" t="str">
        <f t="shared" ca="1" si="227"/>
        <v/>
      </c>
      <c r="Q357" s="21">
        <f t="shared" ca="1" si="228"/>
        <v>0</v>
      </c>
      <c r="R357" s="66">
        <f t="shared" ca="1" si="229"/>
        <v>0</v>
      </c>
      <c r="S357" s="33" t="str">
        <f t="shared" ca="1" si="210"/>
        <v>O</v>
      </c>
      <c r="T357" s="21">
        <f ca="1">COUNTIF($S$5:$S357,T$4)</f>
        <v>189</v>
      </c>
      <c r="U357" s="21">
        <f ca="1">COUNTIF($S$5:$S357,U$4)</f>
        <v>164</v>
      </c>
      <c r="V357" s="112">
        <f t="shared" ca="1" si="221"/>
        <v>1</v>
      </c>
      <c r="W357" s="112">
        <f t="shared" ca="1" si="222"/>
        <v>0</v>
      </c>
      <c r="X357" s="114" t="str">
        <f ca="1">IF($A357&lt;&gt;"",IF(AND(X356="PB",V357&gt;=$W$2),"Bet",IF(X356&lt;&gt;"",X356,IF(AND(V357=0,MAX($V$5:V356)&gt;=$W$1),"PB",""))),"")</f>
        <v>PB</v>
      </c>
      <c r="Y357" s="114" t="str">
        <f ca="1">IF($A357&lt;&gt;"",IF(AND(Y356="PB",W357&gt;=$W$2),"Bet",IF(Y356&lt;&gt;"",Y356,IF(AND(W357=0,MAX($W$5:W356)&gt;=$W$1),"PB",""))),"")</f>
        <v/>
      </c>
      <c r="Z357" s="41">
        <f t="shared" ca="1" si="230"/>
        <v>1</v>
      </c>
      <c r="AA357" s="34">
        <f t="shared" ca="1" si="242"/>
        <v>1</v>
      </c>
      <c r="AB357" s="43" t="str">
        <f t="shared" ca="1" si="231"/>
        <v/>
      </c>
      <c r="AC357" s="43" t="str">
        <f t="shared" ca="1" si="232"/>
        <v/>
      </c>
      <c r="AD357" s="21">
        <f t="shared" ca="1" si="233"/>
        <v>0</v>
      </c>
      <c r="AE357" s="66">
        <f t="shared" ca="1" si="234"/>
        <v>0</v>
      </c>
      <c r="AF357" s="33" t="str">
        <f t="shared" ca="1" si="211"/>
        <v>H</v>
      </c>
      <c r="AG357" s="21">
        <f ca="1">COUNTIF($AF$5:$AF357,AG$4)</f>
        <v>171</v>
      </c>
      <c r="AH357" s="21">
        <f ca="1">COUNTIF($AF$5:$AF357,AH$4)</f>
        <v>182</v>
      </c>
      <c r="AI357" s="112">
        <f t="shared" ca="1" si="223"/>
        <v>0</v>
      </c>
      <c r="AJ357" s="112">
        <f t="shared" ca="1" si="224"/>
        <v>5</v>
      </c>
      <c r="AK357" s="114" t="str">
        <f ca="1">IF($A357&lt;&gt;"",IF(AND(AK356="PB",AI357&gt;=$W$2),"Bet",IF(AK356&lt;&gt;"",AK356,IF(AND(AI357=0,MAX($AI$5:AI356)&gt;=$W$1),"PB",""))),"")</f>
        <v/>
      </c>
      <c r="AL357" s="114" t="str">
        <f ca="1">IF($A357&lt;&gt;"",IF(AND(AL356="PB",AJ357&gt;=$W$2),"Bet",IF(AL356&lt;&gt;"",AL356,IF(AND(AJ357=0,MAX($AJ$5:AJ356)&gt;=$W$1),"PB",""))),"")</f>
        <v/>
      </c>
      <c r="AM357" s="41">
        <f t="shared" ca="1" si="235"/>
        <v>1</v>
      </c>
      <c r="AN357" s="34">
        <f t="shared" ca="1" si="243"/>
        <v>1</v>
      </c>
      <c r="AO357" s="43" t="str">
        <f t="shared" ca="1" si="236"/>
        <v/>
      </c>
      <c r="AP357" s="43" t="str">
        <f t="shared" ca="1" si="237"/>
        <v/>
      </c>
      <c r="AQ357" s="21">
        <f t="shared" ca="1" si="238"/>
        <v>0</v>
      </c>
      <c r="AR357" s="66">
        <f t="shared" ca="1" si="239"/>
        <v>0</v>
      </c>
      <c r="AS357" s="89">
        <f t="shared" ca="1" si="212"/>
        <v>0</v>
      </c>
      <c r="AT357" s="34">
        <f t="shared" ca="1" si="240"/>
        <v>1</v>
      </c>
      <c r="AU357" s="24">
        <f t="shared" ca="1" si="214"/>
        <v>0</v>
      </c>
      <c r="AV357" s="17">
        <f t="shared" ca="1" si="215"/>
        <v>0</v>
      </c>
      <c r="AW357" s="44">
        <f t="shared" ca="1" si="216"/>
        <v>0</v>
      </c>
      <c r="AX357" s="15">
        <f t="shared" ca="1" si="217"/>
        <v>0</v>
      </c>
      <c r="AY357" s="44">
        <f t="shared" ca="1" si="207"/>
        <v>0</v>
      </c>
      <c r="AZ357" s="40"/>
      <c r="BA357" s="40"/>
      <c r="BB357" s="40"/>
      <c r="BC357" s="40"/>
      <c r="BD357" s="40"/>
      <c r="BE357" s="40"/>
      <c r="BF357" s="40"/>
      <c r="BG357" s="40"/>
      <c r="BH357" s="40"/>
      <c r="BI357" s="40"/>
      <c r="BJ357" s="40"/>
      <c r="BK357" s="40"/>
      <c r="BL357" s="40"/>
      <c r="BM357" s="40"/>
      <c r="BN357" s="40"/>
      <c r="BO357" s="40"/>
      <c r="BP357" s="40"/>
      <c r="BQ357" s="40"/>
      <c r="BR357" s="40"/>
      <c r="BS357" s="40"/>
      <c r="BT357" s="40"/>
      <c r="BU357" s="40"/>
      <c r="BV357" s="40"/>
      <c r="BW357" s="40"/>
      <c r="BX357" s="40"/>
      <c r="BY357" s="40"/>
      <c r="BZ357" s="40"/>
      <c r="CA357" s="40"/>
      <c r="CB357" s="40"/>
      <c r="CC357" s="40"/>
      <c r="CD357" s="40"/>
      <c r="CE357" s="40"/>
      <c r="CF357" s="40"/>
      <c r="CG357" s="40"/>
      <c r="CH357" s="40"/>
      <c r="CI357" s="40"/>
      <c r="CJ357" s="40"/>
      <c r="CK357" s="40"/>
      <c r="CL357" s="40"/>
      <c r="CM357" s="40"/>
      <c r="CN357" s="40"/>
      <c r="CO357" s="40"/>
      <c r="CP357" s="40"/>
      <c r="CQ357" s="40"/>
      <c r="CR357" s="40"/>
      <c r="CS357" s="40"/>
      <c r="CT357" s="40"/>
      <c r="CU357" s="40"/>
      <c r="CV357" s="40"/>
      <c r="CW357" s="40"/>
      <c r="CX357" s="40"/>
      <c r="CY357" s="40"/>
      <c r="CZ357" s="40"/>
      <c r="DA357" s="40"/>
      <c r="DB357" s="40"/>
      <c r="DC357" s="40"/>
      <c r="DD357" s="40"/>
      <c r="DE357" s="40"/>
      <c r="DF357" s="40"/>
      <c r="DG357" s="40"/>
      <c r="DH357" s="40"/>
      <c r="DI357" s="40"/>
      <c r="DJ357" s="40"/>
      <c r="DK357" s="40"/>
      <c r="DL357" s="40"/>
      <c r="DM357" s="40"/>
      <c r="DN357" s="40"/>
      <c r="DO357" s="40"/>
      <c r="DP357" s="40"/>
      <c r="DQ357" s="40"/>
      <c r="DR357" s="40"/>
      <c r="DS357" s="40"/>
      <c r="DT357" s="40"/>
      <c r="DU357" s="40"/>
      <c r="DV357" s="50" t="e">
        <f>IF(#REF!&lt;&gt;"",#REF!&amp;",","")</f>
        <v>#REF!</v>
      </c>
      <c r="DW357" s="38"/>
      <c r="DX357" s="38"/>
      <c r="DY357" s="38"/>
      <c r="DZ357" s="38"/>
      <c r="EA357" s="38"/>
      <c r="EB357" s="38"/>
      <c r="EC357" s="38"/>
      <c r="ED357" s="38"/>
      <c r="EE357" s="38"/>
      <c r="EF357" s="38"/>
      <c r="EG357" s="38"/>
      <c r="EK357" s="36"/>
      <c r="EW357" s="88">
        <f t="shared" ca="1" si="218"/>
        <v>34</v>
      </c>
    </row>
    <row r="358" spans="1:153" ht="15">
      <c r="A358" s="88">
        <f t="shared" ca="1" si="213"/>
        <v>1</v>
      </c>
      <c r="B358" s="21" t="str">
        <f t="shared" ca="1" si="208"/>
        <v>DB</v>
      </c>
      <c r="C358" s="7" t="str">
        <f t="shared" ca="1" si="204"/>
        <v/>
      </c>
      <c r="D358" s="34">
        <f t="shared" ca="1" si="205"/>
        <v>0</v>
      </c>
      <c r="E358" s="7" t="str">
        <f t="shared" si="206"/>
        <v/>
      </c>
      <c r="F358" s="33" t="str">
        <f t="shared" ca="1" si="209"/>
        <v>R</v>
      </c>
      <c r="G358" s="21">
        <f ca="1">COUNTIF($F$5:$F358,G$4)</f>
        <v>176</v>
      </c>
      <c r="H358" s="21">
        <f ca="1">COUNTIF($F$5:$F358,H$4)</f>
        <v>178</v>
      </c>
      <c r="I358" s="112">
        <f t="shared" ca="1" si="219"/>
        <v>0</v>
      </c>
      <c r="J358" s="112">
        <f t="shared" ca="1" si="220"/>
        <v>4</v>
      </c>
      <c r="K358" s="114" t="str">
        <f ca="1">IF($A358&lt;&gt;"",IF(AND(K357="PB",I358&gt;=$W$2),"Bet",IF(K357&lt;&gt;"",K357,IF(AND(I358=0,MAX(I$5:$I357)&gt;=$W$1),"PB",""))),"")</f>
        <v/>
      </c>
      <c r="L358" s="114" t="str">
        <f ca="1">IF($A358&lt;&gt;"",IF(AND(L357="PB",J358&gt;=$W$2),"Bet",IF(L357&lt;&gt;"",L357,IF(AND(J358=0,MAX(J$5:$J357)&gt;=$W$1),"PB",""))),"")</f>
        <v/>
      </c>
      <c r="M358" s="41">
        <f t="shared" ca="1" si="225"/>
        <v>1</v>
      </c>
      <c r="N358" s="34">
        <f t="shared" ca="1" si="241"/>
        <v>1</v>
      </c>
      <c r="O358" s="43" t="str">
        <f t="shared" ca="1" si="226"/>
        <v/>
      </c>
      <c r="P358" s="43" t="str">
        <f t="shared" ca="1" si="227"/>
        <v/>
      </c>
      <c r="Q358" s="21">
        <f t="shared" ca="1" si="228"/>
        <v>0</v>
      </c>
      <c r="R358" s="66">
        <f t="shared" ca="1" si="229"/>
        <v>0</v>
      </c>
      <c r="S358" s="33" t="str">
        <f t="shared" ca="1" si="210"/>
        <v>O</v>
      </c>
      <c r="T358" s="21">
        <f ca="1">COUNTIF($S$5:$S358,T$4)</f>
        <v>189</v>
      </c>
      <c r="U358" s="21">
        <f ca="1">COUNTIF($S$5:$S358,U$4)</f>
        <v>165</v>
      </c>
      <c r="V358" s="112">
        <f t="shared" ca="1" si="221"/>
        <v>2</v>
      </c>
      <c r="W358" s="112">
        <f t="shared" ca="1" si="222"/>
        <v>0</v>
      </c>
      <c r="X358" s="114" t="str">
        <f ca="1">IF($A358&lt;&gt;"",IF(AND(X357="PB",V358&gt;=$W$2),"Bet",IF(X357&lt;&gt;"",X357,IF(AND(V358=0,MAX($V$5:V357)&gt;=$W$1),"PB",""))),"")</f>
        <v>PB</v>
      </c>
      <c r="Y358" s="114" t="str">
        <f ca="1">IF($A358&lt;&gt;"",IF(AND(Y357="PB",W358&gt;=$W$2),"Bet",IF(Y357&lt;&gt;"",Y357,IF(AND(W358=0,MAX($W$5:W357)&gt;=$W$1),"PB",""))),"")</f>
        <v/>
      </c>
      <c r="Z358" s="41">
        <f t="shared" ca="1" si="230"/>
        <v>1</v>
      </c>
      <c r="AA358" s="34">
        <f t="shared" ca="1" si="242"/>
        <v>1</v>
      </c>
      <c r="AB358" s="43" t="str">
        <f t="shared" ca="1" si="231"/>
        <v/>
      </c>
      <c r="AC358" s="43" t="str">
        <f t="shared" ca="1" si="232"/>
        <v/>
      </c>
      <c r="AD358" s="21">
        <f t="shared" ca="1" si="233"/>
        <v>0</v>
      </c>
      <c r="AE358" s="66">
        <f t="shared" ca="1" si="234"/>
        <v>0</v>
      </c>
      <c r="AF358" s="33" t="str">
        <f t="shared" ca="1" si="211"/>
        <v>L</v>
      </c>
      <c r="AG358" s="21">
        <f ca="1">COUNTIF($AF$5:$AF358,AG$4)</f>
        <v>171</v>
      </c>
      <c r="AH358" s="21">
        <f ca="1">COUNTIF($AF$5:$AF358,AH$4)</f>
        <v>183</v>
      </c>
      <c r="AI358" s="112">
        <f t="shared" ca="1" si="223"/>
        <v>1</v>
      </c>
      <c r="AJ358" s="112">
        <f t="shared" ca="1" si="224"/>
        <v>0</v>
      </c>
      <c r="AK358" s="114" t="str">
        <f ca="1">IF($A358&lt;&gt;"",IF(AND(AK357="PB",AI358&gt;=$W$2),"Bet",IF(AK357&lt;&gt;"",AK357,IF(AND(AI358=0,MAX($AI$5:AI357)&gt;=$W$1),"PB",""))),"")</f>
        <v/>
      </c>
      <c r="AL358" s="114" t="str">
        <f ca="1">IF($A358&lt;&gt;"",IF(AND(AL357="PB",AJ358&gt;=$W$2),"Bet",IF(AL357&lt;&gt;"",AL357,IF(AND(AJ358=0,MAX($AJ$5:AJ357)&gt;=$W$1),"PB",""))),"")</f>
        <v/>
      </c>
      <c r="AM358" s="41">
        <f t="shared" ca="1" si="235"/>
        <v>1</v>
      </c>
      <c r="AN358" s="34">
        <f t="shared" ca="1" si="243"/>
        <v>1</v>
      </c>
      <c r="AO358" s="43" t="str">
        <f t="shared" ca="1" si="236"/>
        <v/>
      </c>
      <c r="AP358" s="43" t="str">
        <f t="shared" ca="1" si="237"/>
        <v/>
      </c>
      <c r="AQ358" s="21">
        <f t="shared" ca="1" si="238"/>
        <v>0</v>
      </c>
      <c r="AR358" s="66">
        <f t="shared" ca="1" si="239"/>
        <v>0</v>
      </c>
      <c r="AS358" s="89">
        <f t="shared" ca="1" si="212"/>
        <v>0</v>
      </c>
      <c r="AT358" s="34">
        <f t="shared" ca="1" si="240"/>
        <v>1</v>
      </c>
      <c r="AU358" s="24">
        <f t="shared" ca="1" si="214"/>
        <v>0</v>
      </c>
      <c r="AV358" s="17">
        <f t="shared" ca="1" si="215"/>
        <v>0</v>
      </c>
      <c r="AW358" s="44">
        <f t="shared" ca="1" si="216"/>
        <v>0</v>
      </c>
      <c r="AX358" s="15">
        <f t="shared" ca="1" si="217"/>
        <v>0</v>
      </c>
      <c r="AY358" s="44">
        <f t="shared" ca="1" si="207"/>
        <v>0</v>
      </c>
      <c r="AZ358" s="40"/>
      <c r="BA358" s="40"/>
      <c r="BB358" s="40"/>
      <c r="BC358" s="40"/>
      <c r="BD358" s="40"/>
      <c r="BE358" s="40"/>
      <c r="BF358" s="40"/>
      <c r="BG358" s="40"/>
      <c r="BH358" s="40"/>
      <c r="BI358" s="40"/>
      <c r="BJ358" s="40"/>
      <c r="BK358" s="40"/>
      <c r="BL358" s="40"/>
      <c r="BM358" s="40"/>
      <c r="BN358" s="40"/>
      <c r="BO358" s="40"/>
      <c r="BP358" s="40"/>
      <c r="BQ358" s="40"/>
      <c r="BR358" s="40"/>
      <c r="BS358" s="40"/>
      <c r="BT358" s="40"/>
      <c r="BU358" s="40"/>
      <c r="BV358" s="40"/>
      <c r="BW358" s="40"/>
      <c r="BX358" s="40"/>
      <c r="BY358" s="40"/>
      <c r="BZ358" s="40"/>
      <c r="CA358" s="40"/>
      <c r="CB358" s="40"/>
      <c r="CC358" s="40"/>
      <c r="CD358" s="40"/>
      <c r="CE358" s="40"/>
      <c r="CF358" s="40"/>
      <c r="CG358" s="40"/>
      <c r="CH358" s="40"/>
      <c r="CI358" s="40"/>
      <c r="CJ358" s="40"/>
      <c r="CK358" s="40"/>
      <c r="CL358" s="40"/>
      <c r="CM358" s="40"/>
      <c r="CN358" s="40"/>
      <c r="CO358" s="40"/>
      <c r="CP358" s="40"/>
      <c r="CQ358" s="40"/>
      <c r="CR358" s="40"/>
      <c r="CS358" s="40"/>
      <c r="CT358" s="40"/>
      <c r="CU358" s="40"/>
      <c r="CV358" s="40"/>
      <c r="CW358" s="40"/>
      <c r="CX358" s="40"/>
      <c r="CY358" s="40"/>
      <c r="CZ358" s="40"/>
      <c r="DA358" s="40"/>
      <c r="DB358" s="40"/>
      <c r="DC358" s="40"/>
      <c r="DD358" s="40"/>
      <c r="DE358" s="40"/>
      <c r="DF358" s="40"/>
      <c r="DG358" s="40"/>
      <c r="DH358" s="40"/>
      <c r="DI358" s="40"/>
      <c r="DJ358" s="40"/>
      <c r="DK358" s="40"/>
      <c r="DL358" s="40"/>
      <c r="DM358" s="40"/>
      <c r="DN358" s="40"/>
      <c r="DO358" s="40"/>
      <c r="DP358" s="40"/>
      <c r="DQ358" s="40"/>
      <c r="DR358" s="40"/>
      <c r="DS358" s="40"/>
      <c r="DT358" s="40"/>
      <c r="DU358" s="40"/>
      <c r="DV358" s="50" t="e">
        <f>IF(#REF!&lt;&gt;"",#REF!&amp;",","")</f>
        <v>#REF!</v>
      </c>
      <c r="DW358" s="38"/>
      <c r="DX358" s="38"/>
      <c r="DY358" s="38"/>
      <c r="DZ358" s="38"/>
      <c r="EA358" s="38"/>
      <c r="EB358" s="38"/>
      <c r="EC358" s="38"/>
      <c r="ED358" s="38"/>
      <c r="EE358" s="38"/>
      <c r="EF358" s="38"/>
      <c r="EG358" s="38"/>
      <c r="EK358" s="36"/>
      <c r="EW358" s="88">
        <f t="shared" ca="1" si="218"/>
        <v>20</v>
      </c>
    </row>
    <row r="359" spans="1:153" ht="15">
      <c r="A359" s="88">
        <f t="shared" ca="1" si="213"/>
        <v>0</v>
      </c>
      <c r="B359" s="21" t="str">
        <f t="shared" ca="1" si="208"/>
        <v>DB</v>
      </c>
      <c r="C359" s="7" t="str">
        <f t="shared" ca="1" si="204"/>
        <v/>
      </c>
      <c r="D359" s="34">
        <f t="shared" ca="1" si="205"/>
        <v>0</v>
      </c>
      <c r="E359" s="7" t="str">
        <f t="shared" si="206"/>
        <v/>
      </c>
      <c r="F359" s="33" t="str">
        <f t="shared" ca="1" si="209"/>
        <v>R</v>
      </c>
      <c r="G359" s="21">
        <f ca="1">COUNTIF($F$5:$F359,G$4)</f>
        <v>177</v>
      </c>
      <c r="H359" s="21">
        <f ca="1">COUNTIF($F$5:$F359,H$4)</f>
        <v>178</v>
      </c>
      <c r="I359" s="112">
        <f t="shared" ca="1" si="219"/>
        <v>0</v>
      </c>
      <c r="J359" s="112">
        <f t="shared" ca="1" si="220"/>
        <v>0</v>
      </c>
      <c r="K359" s="114" t="str">
        <f ca="1">IF($A359&lt;&gt;"",IF(AND(K358="PB",I359&gt;=$W$2),"Bet",IF(K358&lt;&gt;"",K358,IF(AND(I359=0,MAX(I$5:$I358)&gt;=$W$1),"PB",""))),"")</f>
        <v/>
      </c>
      <c r="L359" s="114" t="str">
        <f ca="1">IF($A359&lt;&gt;"",IF(AND(L358="PB",J359&gt;=$W$2),"Bet",IF(L358&lt;&gt;"",L358,IF(AND(J359=0,MAX(J$5:$J358)&gt;=$W$1),"PB",""))),"")</f>
        <v/>
      </c>
      <c r="M359" s="41">
        <f t="shared" ca="1" si="225"/>
        <v>1</v>
      </c>
      <c r="N359" s="34">
        <f t="shared" ca="1" si="241"/>
        <v>1</v>
      </c>
      <c r="O359" s="43" t="str">
        <f t="shared" ca="1" si="226"/>
        <v/>
      </c>
      <c r="P359" s="43" t="str">
        <f t="shared" ca="1" si="227"/>
        <v/>
      </c>
      <c r="Q359" s="21">
        <f t="shared" ca="1" si="228"/>
        <v>0</v>
      </c>
      <c r="R359" s="66">
        <f t="shared" ca="1" si="229"/>
        <v>0</v>
      </c>
      <c r="S359" s="33" t="str">
        <f t="shared" ca="1" si="210"/>
        <v>E</v>
      </c>
      <c r="T359" s="21">
        <f ca="1">COUNTIF($S$5:$S359,T$4)</f>
        <v>190</v>
      </c>
      <c r="U359" s="21">
        <f ca="1">COUNTIF($S$5:$S359,U$4)</f>
        <v>165</v>
      </c>
      <c r="V359" s="112">
        <f t="shared" ca="1" si="221"/>
        <v>0</v>
      </c>
      <c r="W359" s="112">
        <f t="shared" ca="1" si="222"/>
        <v>0</v>
      </c>
      <c r="X359" s="114" t="str">
        <f ca="1">IF($A359&lt;&gt;"",IF(AND(X358="PB",V359&gt;=$W$2),"Bet",IF(X358&lt;&gt;"",X358,IF(AND(V359=0,MAX($V$5:V358)&gt;=$W$1),"PB",""))),"")</f>
        <v>PB</v>
      </c>
      <c r="Y359" s="114" t="str">
        <f ca="1">IF($A359&lt;&gt;"",IF(AND(Y358="PB",W359&gt;=$W$2),"Bet",IF(Y358&lt;&gt;"",Y358,IF(AND(W359=0,MAX($W$5:W358)&gt;=$W$1),"PB",""))),"")</f>
        <v/>
      </c>
      <c r="Z359" s="41">
        <f t="shared" ca="1" si="230"/>
        <v>1</v>
      </c>
      <c r="AA359" s="34">
        <f t="shared" ca="1" si="242"/>
        <v>1</v>
      </c>
      <c r="AB359" s="43" t="str">
        <f t="shared" ca="1" si="231"/>
        <v/>
      </c>
      <c r="AC359" s="43" t="str">
        <f t="shared" ca="1" si="232"/>
        <v/>
      </c>
      <c r="AD359" s="21">
        <f t="shared" ca="1" si="233"/>
        <v>0</v>
      </c>
      <c r="AE359" s="66">
        <f t="shared" ca="1" si="234"/>
        <v>0</v>
      </c>
      <c r="AF359" s="33" t="str">
        <f t="shared" ca="1" si="211"/>
        <v>L</v>
      </c>
      <c r="AG359" s="21">
        <f ca="1">COUNTIF($AF$5:$AF359,AG$4)</f>
        <v>171</v>
      </c>
      <c r="AH359" s="21">
        <f ca="1">COUNTIF($AF$5:$AF359,AH$4)</f>
        <v>184</v>
      </c>
      <c r="AI359" s="112">
        <f t="shared" ca="1" si="223"/>
        <v>0</v>
      </c>
      <c r="AJ359" s="112">
        <f t="shared" ca="1" si="224"/>
        <v>0</v>
      </c>
      <c r="AK359" s="114" t="str">
        <f ca="1">IF($A359&lt;&gt;"",IF(AND(AK358="PB",AI359&gt;=$W$2),"Bet",IF(AK358&lt;&gt;"",AK358,IF(AND(AI359=0,MAX($AI$5:AI358)&gt;=$W$1),"PB",""))),"")</f>
        <v/>
      </c>
      <c r="AL359" s="114" t="str">
        <f ca="1">IF($A359&lt;&gt;"",IF(AND(AL358="PB",AJ359&gt;=$W$2),"Bet",IF(AL358&lt;&gt;"",AL358,IF(AND(AJ359=0,MAX($AJ$5:AJ358)&gt;=$W$1),"PB",""))),"")</f>
        <v/>
      </c>
      <c r="AM359" s="41">
        <f t="shared" ca="1" si="235"/>
        <v>1</v>
      </c>
      <c r="AN359" s="34">
        <f t="shared" ca="1" si="243"/>
        <v>1</v>
      </c>
      <c r="AO359" s="43" t="str">
        <f t="shared" ca="1" si="236"/>
        <v/>
      </c>
      <c r="AP359" s="43" t="str">
        <f t="shared" ca="1" si="237"/>
        <v/>
      </c>
      <c r="AQ359" s="21">
        <f t="shared" ca="1" si="238"/>
        <v>0</v>
      </c>
      <c r="AR359" s="66">
        <f t="shared" ca="1" si="239"/>
        <v>0</v>
      </c>
      <c r="AS359" s="89">
        <f t="shared" ca="1" si="212"/>
        <v>0</v>
      </c>
      <c r="AT359" s="34">
        <f t="shared" ca="1" si="240"/>
        <v>1</v>
      </c>
      <c r="AU359" s="24">
        <f t="shared" ca="1" si="214"/>
        <v>0</v>
      </c>
      <c r="AV359" s="17">
        <f t="shared" ca="1" si="215"/>
        <v>0</v>
      </c>
      <c r="AW359" s="44">
        <f t="shared" ca="1" si="216"/>
        <v>0</v>
      </c>
      <c r="AX359" s="15">
        <f t="shared" ca="1" si="217"/>
        <v>0</v>
      </c>
      <c r="AY359" s="44">
        <f t="shared" ca="1" si="207"/>
        <v>0</v>
      </c>
      <c r="AZ359" s="40"/>
      <c r="BA359" s="40"/>
      <c r="BB359" s="40"/>
      <c r="BC359" s="40"/>
      <c r="BD359" s="40"/>
      <c r="BE359" s="40"/>
      <c r="BF359" s="40"/>
      <c r="BG359" s="40"/>
      <c r="BH359" s="40"/>
      <c r="BI359" s="40"/>
      <c r="BJ359" s="40"/>
      <c r="BK359" s="40"/>
      <c r="BL359" s="40"/>
      <c r="BM359" s="40"/>
      <c r="BN359" s="40"/>
      <c r="BO359" s="40"/>
      <c r="BP359" s="40"/>
      <c r="BQ359" s="40"/>
      <c r="BR359" s="40"/>
      <c r="BS359" s="40"/>
      <c r="BT359" s="40"/>
      <c r="BU359" s="40"/>
      <c r="BV359" s="40"/>
      <c r="BW359" s="40"/>
      <c r="BX359" s="40"/>
      <c r="BY359" s="40"/>
      <c r="BZ359" s="40"/>
      <c r="CA359" s="40"/>
      <c r="CB359" s="40"/>
      <c r="CC359" s="40"/>
      <c r="CD359" s="40"/>
      <c r="CE359" s="40"/>
      <c r="CF359" s="40"/>
      <c r="CG359" s="40"/>
      <c r="CH359" s="40"/>
      <c r="CI359" s="40"/>
      <c r="CJ359" s="40"/>
      <c r="CK359" s="40"/>
      <c r="CL359" s="40"/>
      <c r="CM359" s="40"/>
      <c r="CN359" s="40"/>
      <c r="CO359" s="40"/>
      <c r="CP359" s="40"/>
      <c r="CQ359" s="40"/>
      <c r="CR359" s="40"/>
      <c r="CS359" s="40"/>
      <c r="CT359" s="40"/>
      <c r="CU359" s="40"/>
      <c r="CV359" s="40"/>
      <c r="CW359" s="40"/>
      <c r="CX359" s="40"/>
      <c r="CY359" s="40"/>
      <c r="CZ359" s="40"/>
      <c r="DA359" s="40"/>
      <c r="DB359" s="40"/>
      <c r="DC359" s="40"/>
      <c r="DD359" s="40"/>
      <c r="DE359" s="40"/>
      <c r="DF359" s="40"/>
      <c r="DG359" s="40"/>
      <c r="DH359" s="40"/>
      <c r="DI359" s="40"/>
      <c r="DJ359" s="40"/>
      <c r="DK359" s="40"/>
      <c r="DL359" s="40"/>
      <c r="DM359" s="40"/>
      <c r="DN359" s="40"/>
      <c r="DO359" s="40"/>
      <c r="DP359" s="40"/>
      <c r="DQ359" s="40"/>
      <c r="DR359" s="40"/>
      <c r="DS359" s="40"/>
      <c r="DT359" s="40"/>
      <c r="DU359" s="40"/>
      <c r="DV359" s="50" t="e">
        <f>IF(#REF!&lt;&gt;"",#REF!&amp;",","")</f>
        <v>#REF!</v>
      </c>
      <c r="DW359" s="38"/>
      <c r="DX359" s="38"/>
      <c r="DY359" s="38"/>
      <c r="DZ359" s="38"/>
      <c r="EA359" s="38"/>
      <c r="EB359" s="38"/>
      <c r="EC359" s="38"/>
      <c r="ED359" s="38"/>
      <c r="EE359" s="38"/>
      <c r="EF359" s="38"/>
      <c r="EG359" s="38"/>
      <c r="EK359" s="36"/>
      <c r="EW359" s="88">
        <f t="shared" ca="1" si="218"/>
        <v>31</v>
      </c>
    </row>
    <row r="360" spans="1:153" ht="15">
      <c r="A360" s="88">
        <f t="shared" ca="1" si="213"/>
        <v>19</v>
      </c>
      <c r="B360" s="21" t="str">
        <f t="shared" ca="1" si="208"/>
        <v>DB</v>
      </c>
      <c r="C360" s="7" t="str">
        <f t="shared" ca="1" si="204"/>
        <v/>
      </c>
      <c r="D360" s="34">
        <f t="shared" ca="1" si="205"/>
        <v>0</v>
      </c>
      <c r="E360" s="7" t="str">
        <f t="shared" si="206"/>
        <v/>
      </c>
      <c r="F360" s="33" t="str">
        <f t="shared" ca="1" si="209"/>
        <v>R</v>
      </c>
      <c r="G360" s="21">
        <f ca="1">COUNTIF($F$5:$F360,G$4)</f>
        <v>178</v>
      </c>
      <c r="H360" s="21">
        <f ca="1">COUNTIF($F$5:$F360,H$4)</f>
        <v>178</v>
      </c>
      <c r="I360" s="112">
        <f t="shared" ca="1" si="219"/>
        <v>0</v>
      </c>
      <c r="J360" s="112">
        <f t="shared" ca="1" si="220"/>
        <v>1</v>
      </c>
      <c r="K360" s="114" t="str">
        <f ca="1">IF($A360&lt;&gt;"",IF(AND(K359="PB",I360&gt;=$W$2),"Bet",IF(K359&lt;&gt;"",K359,IF(AND(I360=0,MAX(I$5:$I359)&gt;=$W$1),"PB",""))),"")</f>
        <v/>
      </c>
      <c r="L360" s="114" t="str">
        <f ca="1">IF($A360&lt;&gt;"",IF(AND(L359="PB",J360&gt;=$W$2),"Bet",IF(L359&lt;&gt;"",L359,IF(AND(J360=0,MAX(J$5:$J359)&gt;=$W$1),"PB",""))),"")</f>
        <v/>
      </c>
      <c r="M360" s="41">
        <f t="shared" ca="1" si="225"/>
        <v>1</v>
      </c>
      <c r="N360" s="34">
        <f t="shared" ca="1" si="241"/>
        <v>1</v>
      </c>
      <c r="O360" s="43" t="str">
        <f t="shared" ca="1" si="226"/>
        <v/>
      </c>
      <c r="P360" s="43" t="str">
        <f t="shared" ca="1" si="227"/>
        <v/>
      </c>
      <c r="Q360" s="21">
        <f t="shared" ca="1" si="228"/>
        <v>0</v>
      </c>
      <c r="R360" s="66">
        <f t="shared" ca="1" si="229"/>
        <v>0</v>
      </c>
      <c r="S360" s="33" t="str">
        <f t="shared" ca="1" si="210"/>
        <v>O</v>
      </c>
      <c r="T360" s="21">
        <f ca="1">COUNTIF($S$5:$S360,T$4)</f>
        <v>190</v>
      </c>
      <c r="U360" s="21">
        <f ca="1">COUNTIF($S$5:$S360,U$4)</f>
        <v>166</v>
      </c>
      <c r="V360" s="112">
        <f t="shared" ca="1" si="221"/>
        <v>1</v>
      </c>
      <c r="W360" s="112">
        <f t="shared" ca="1" si="222"/>
        <v>0</v>
      </c>
      <c r="X360" s="114" t="str">
        <f ca="1">IF($A360&lt;&gt;"",IF(AND(X359="PB",V360&gt;=$W$2),"Bet",IF(X359&lt;&gt;"",X359,IF(AND(V360=0,MAX($V$5:V359)&gt;=$W$1),"PB",""))),"")</f>
        <v>PB</v>
      </c>
      <c r="Y360" s="114" t="str">
        <f ca="1">IF($A360&lt;&gt;"",IF(AND(Y359="PB",W360&gt;=$W$2),"Bet",IF(Y359&lt;&gt;"",Y359,IF(AND(W360=0,MAX($W$5:W359)&gt;=$W$1),"PB",""))),"")</f>
        <v/>
      </c>
      <c r="Z360" s="41">
        <f t="shared" ca="1" si="230"/>
        <v>1</v>
      </c>
      <c r="AA360" s="34">
        <f t="shared" ca="1" si="242"/>
        <v>1</v>
      </c>
      <c r="AB360" s="43" t="str">
        <f t="shared" ca="1" si="231"/>
        <v/>
      </c>
      <c r="AC360" s="43" t="str">
        <f t="shared" ca="1" si="232"/>
        <v/>
      </c>
      <c r="AD360" s="21">
        <f t="shared" ca="1" si="233"/>
        <v>0</v>
      </c>
      <c r="AE360" s="66">
        <f t="shared" ca="1" si="234"/>
        <v>0</v>
      </c>
      <c r="AF360" s="33" t="str">
        <f t="shared" ca="1" si="211"/>
        <v>H</v>
      </c>
      <c r="AG360" s="21">
        <f ca="1">COUNTIF($AF$5:$AF360,AG$4)</f>
        <v>172</v>
      </c>
      <c r="AH360" s="21">
        <f ca="1">COUNTIF($AF$5:$AF360,AH$4)</f>
        <v>184</v>
      </c>
      <c r="AI360" s="112">
        <f t="shared" ca="1" si="223"/>
        <v>0</v>
      </c>
      <c r="AJ360" s="112">
        <f t="shared" ca="1" si="224"/>
        <v>1</v>
      </c>
      <c r="AK360" s="114" t="str">
        <f ca="1">IF($A360&lt;&gt;"",IF(AND(AK359="PB",AI360&gt;=$W$2),"Bet",IF(AK359&lt;&gt;"",AK359,IF(AND(AI360=0,MAX($AI$5:AI359)&gt;=$W$1),"PB",""))),"")</f>
        <v/>
      </c>
      <c r="AL360" s="114" t="str">
        <f ca="1">IF($A360&lt;&gt;"",IF(AND(AL359="PB",AJ360&gt;=$W$2),"Bet",IF(AL359&lt;&gt;"",AL359,IF(AND(AJ360=0,MAX($AJ$5:AJ359)&gt;=$W$1),"PB",""))),"")</f>
        <v/>
      </c>
      <c r="AM360" s="41">
        <f t="shared" ca="1" si="235"/>
        <v>1</v>
      </c>
      <c r="AN360" s="34">
        <f t="shared" ca="1" si="243"/>
        <v>1</v>
      </c>
      <c r="AO360" s="43" t="str">
        <f t="shared" ca="1" si="236"/>
        <v/>
      </c>
      <c r="AP360" s="43" t="str">
        <f t="shared" ca="1" si="237"/>
        <v/>
      </c>
      <c r="AQ360" s="21">
        <f t="shared" ca="1" si="238"/>
        <v>0</v>
      </c>
      <c r="AR360" s="66">
        <f t="shared" ca="1" si="239"/>
        <v>0</v>
      </c>
      <c r="AS360" s="89">
        <f t="shared" ca="1" si="212"/>
        <v>0</v>
      </c>
      <c r="AT360" s="34">
        <f t="shared" ca="1" si="240"/>
        <v>1</v>
      </c>
      <c r="AU360" s="24">
        <f t="shared" ca="1" si="214"/>
        <v>0</v>
      </c>
      <c r="AV360" s="17">
        <f t="shared" ca="1" si="215"/>
        <v>0</v>
      </c>
      <c r="AW360" s="44">
        <f t="shared" ca="1" si="216"/>
        <v>0</v>
      </c>
      <c r="AX360" s="15">
        <f t="shared" ca="1" si="217"/>
        <v>0</v>
      </c>
      <c r="AY360" s="44">
        <f t="shared" ca="1" si="207"/>
        <v>0</v>
      </c>
      <c r="AZ360" s="40"/>
      <c r="BA360" s="40"/>
      <c r="BB360" s="40"/>
      <c r="BC360" s="40"/>
      <c r="BD360" s="40"/>
      <c r="BE360" s="40"/>
      <c r="BF360" s="40"/>
      <c r="BG360" s="40"/>
      <c r="BH360" s="40"/>
      <c r="BI360" s="40"/>
      <c r="BJ360" s="40"/>
      <c r="BK360" s="40"/>
      <c r="BL360" s="40"/>
      <c r="BM360" s="40"/>
      <c r="BN360" s="40"/>
      <c r="BO360" s="40"/>
      <c r="BP360" s="40"/>
      <c r="BQ360" s="40"/>
      <c r="BR360" s="40"/>
      <c r="BS360" s="40"/>
      <c r="BT360" s="40"/>
      <c r="BU360" s="40"/>
      <c r="BV360" s="40"/>
      <c r="BW360" s="40"/>
      <c r="BX360" s="40"/>
      <c r="BY360" s="40"/>
      <c r="BZ360" s="40"/>
      <c r="CA360" s="40"/>
      <c r="CB360" s="40"/>
      <c r="CC360" s="40"/>
      <c r="CD360" s="40"/>
      <c r="CE360" s="40"/>
      <c r="CF360" s="40"/>
      <c r="CG360" s="40"/>
      <c r="CH360" s="40"/>
      <c r="CI360" s="40"/>
      <c r="CJ360" s="40"/>
      <c r="CK360" s="40"/>
      <c r="CL360" s="40"/>
      <c r="CM360" s="40"/>
      <c r="CN360" s="40"/>
      <c r="CO360" s="40"/>
      <c r="CP360" s="40"/>
      <c r="CQ360" s="40"/>
      <c r="CR360" s="40"/>
      <c r="CS360" s="40"/>
      <c r="CT360" s="40"/>
      <c r="CU360" s="40"/>
      <c r="CV360" s="40"/>
      <c r="CW360" s="40"/>
      <c r="CX360" s="40"/>
      <c r="CY360" s="40"/>
      <c r="CZ360" s="40"/>
      <c r="DA360" s="40"/>
      <c r="DB360" s="40"/>
      <c r="DC360" s="40"/>
      <c r="DD360" s="40"/>
      <c r="DE360" s="40"/>
      <c r="DF360" s="40"/>
      <c r="DG360" s="40"/>
      <c r="DH360" s="40"/>
      <c r="DI360" s="40"/>
      <c r="DJ360" s="40"/>
      <c r="DK360" s="40"/>
      <c r="DL360" s="40"/>
      <c r="DM360" s="40"/>
      <c r="DN360" s="40"/>
      <c r="DO360" s="40"/>
      <c r="DP360" s="40"/>
      <c r="DQ360" s="40"/>
      <c r="DR360" s="40"/>
      <c r="DS360" s="40"/>
      <c r="DT360" s="40"/>
      <c r="DU360" s="40"/>
      <c r="DV360" s="50" t="e">
        <f>IF(#REF!&lt;&gt;"",#REF!&amp;",","")</f>
        <v>#REF!</v>
      </c>
      <c r="DW360" s="38"/>
      <c r="DX360" s="38"/>
      <c r="DY360" s="38"/>
      <c r="DZ360" s="38"/>
      <c r="EA360" s="38"/>
      <c r="EB360" s="38"/>
      <c r="EC360" s="38"/>
      <c r="ED360" s="38"/>
      <c r="EE360" s="38"/>
      <c r="EF360" s="38"/>
      <c r="EG360" s="38"/>
      <c r="EK360" s="36"/>
      <c r="EW360" s="88">
        <f t="shared" ca="1" si="218"/>
        <v>34</v>
      </c>
    </row>
    <row r="361" spans="1:153" ht="15">
      <c r="A361" s="88">
        <f t="shared" ca="1" si="213"/>
        <v>33</v>
      </c>
      <c r="B361" s="21" t="str">
        <f t="shared" ca="1" si="208"/>
        <v>DB</v>
      </c>
      <c r="C361" s="7" t="str">
        <f t="shared" ca="1" si="204"/>
        <v/>
      </c>
      <c r="D361" s="34">
        <f t="shared" ca="1" si="205"/>
        <v>0</v>
      </c>
      <c r="E361" s="7" t="str">
        <f t="shared" si="206"/>
        <v/>
      </c>
      <c r="F361" s="33" t="str">
        <f t="shared" ca="1" si="209"/>
        <v>B</v>
      </c>
      <c r="G361" s="21">
        <f ca="1">COUNTIF($F$5:$F361,G$4)</f>
        <v>178</v>
      </c>
      <c r="H361" s="21">
        <f ca="1">COUNTIF($F$5:$F361,H$4)</f>
        <v>179</v>
      </c>
      <c r="I361" s="112">
        <f t="shared" ca="1" si="219"/>
        <v>1</v>
      </c>
      <c r="J361" s="112">
        <f t="shared" ca="1" si="220"/>
        <v>0</v>
      </c>
      <c r="K361" s="114" t="str">
        <f ca="1">IF($A361&lt;&gt;"",IF(AND(K360="PB",I361&gt;=$W$2),"Bet",IF(K360&lt;&gt;"",K360,IF(AND(I361=0,MAX(I$5:$I360)&gt;=$W$1),"PB",""))),"")</f>
        <v/>
      </c>
      <c r="L361" s="114" t="str">
        <f ca="1">IF($A361&lt;&gt;"",IF(AND(L360="PB",J361&gt;=$W$2),"Bet",IF(L360&lt;&gt;"",L360,IF(AND(J361=0,MAX(J$5:$J360)&gt;=$W$1),"PB",""))),"")</f>
        <v/>
      </c>
      <c r="M361" s="41">
        <f t="shared" ca="1" si="225"/>
        <v>1</v>
      </c>
      <c r="N361" s="34">
        <f t="shared" ca="1" si="241"/>
        <v>1</v>
      </c>
      <c r="O361" s="43" t="str">
        <f t="shared" ca="1" si="226"/>
        <v/>
      </c>
      <c r="P361" s="43" t="str">
        <f t="shared" ca="1" si="227"/>
        <v/>
      </c>
      <c r="Q361" s="21">
        <f t="shared" ca="1" si="228"/>
        <v>0</v>
      </c>
      <c r="R361" s="66">
        <f t="shared" ca="1" si="229"/>
        <v>0</v>
      </c>
      <c r="S361" s="33" t="str">
        <f t="shared" ca="1" si="210"/>
        <v>O</v>
      </c>
      <c r="T361" s="21">
        <f ca="1">COUNTIF($S$5:$S361,T$4)</f>
        <v>190</v>
      </c>
      <c r="U361" s="21">
        <f ca="1">COUNTIF($S$5:$S361,U$4)</f>
        <v>167</v>
      </c>
      <c r="V361" s="112">
        <f t="shared" ca="1" si="221"/>
        <v>2</v>
      </c>
      <c r="W361" s="112">
        <f t="shared" ca="1" si="222"/>
        <v>0</v>
      </c>
      <c r="X361" s="114" t="str">
        <f ca="1">IF($A361&lt;&gt;"",IF(AND(X360="PB",V361&gt;=$W$2),"Bet",IF(X360&lt;&gt;"",X360,IF(AND(V361=0,MAX($V$5:V360)&gt;=$W$1),"PB",""))),"")</f>
        <v>PB</v>
      </c>
      <c r="Y361" s="114" t="str">
        <f ca="1">IF($A361&lt;&gt;"",IF(AND(Y360="PB",W361&gt;=$W$2),"Bet",IF(Y360&lt;&gt;"",Y360,IF(AND(W361=0,MAX($W$5:W360)&gt;=$W$1),"PB",""))),"")</f>
        <v/>
      </c>
      <c r="Z361" s="41">
        <f t="shared" ca="1" si="230"/>
        <v>1</v>
      </c>
      <c r="AA361" s="34">
        <f t="shared" ca="1" si="242"/>
        <v>1</v>
      </c>
      <c r="AB361" s="43" t="str">
        <f t="shared" ca="1" si="231"/>
        <v/>
      </c>
      <c r="AC361" s="43" t="str">
        <f t="shared" ca="1" si="232"/>
        <v/>
      </c>
      <c r="AD361" s="21">
        <f t="shared" ca="1" si="233"/>
        <v>0</v>
      </c>
      <c r="AE361" s="66">
        <f t="shared" ca="1" si="234"/>
        <v>0</v>
      </c>
      <c r="AF361" s="33" t="str">
        <f t="shared" ca="1" si="211"/>
        <v>H</v>
      </c>
      <c r="AG361" s="21">
        <f ca="1">COUNTIF($AF$5:$AF361,AG$4)</f>
        <v>173</v>
      </c>
      <c r="AH361" s="21">
        <f ca="1">COUNTIF($AF$5:$AF361,AH$4)</f>
        <v>184</v>
      </c>
      <c r="AI361" s="112">
        <f t="shared" ca="1" si="223"/>
        <v>0</v>
      </c>
      <c r="AJ361" s="112">
        <f t="shared" ca="1" si="224"/>
        <v>2</v>
      </c>
      <c r="AK361" s="114" t="str">
        <f ca="1">IF($A361&lt;&gt;"",IF(AND(AK360="PB",AI361&gt;=$W$2),"Bet",IF(AK360&lt;&gt;"",AK360,IF(AND(AI361=0,MAX($AI$5:AI360)&gt;=$W$1),"PB",""))),"")</f>
        <v/>
      </c>
      <c r="AL361" s="114" t="str">
        <f ca="1">IF($A361&lt;&gt;"",IF(AND(AL360="PB",AJ361&gt;=$W$2),"Bet",IF(AL360&lt;&gt;"",AL360,IF(AND(AJ361=0,MAX($AJ$5:AJ360)&gt;=$W$1),"PB",""))),"")</f>
        <v/>
      </c>
      <c r="AM361" s="41">
        <f t="shared" ca="1" si="235"/>
        <v>1</v>
      </c>
      <c r="AN361" s="34">
        <f t="shared" ca="1" si="243"/>
        <v>1</v>
      </c>
      <c r="AO361" s="43" t="str">
        <f t="shared" ca="1" si="236"/>
        <v/>
      </c>
      <c r="AP361" s="43" t="str">
        <f t="shared" ca="1" si="237"/>
        <v/>
      </c>
      <c r="AQ361" s="21">
        <f t="shared" ca="1" si="238"/>
        <v>0</v>
      </c>
      <c r="AR361" s="66">
        <f t="shared" ca="1" si="239"/>
        <v>0</v>
      </c>
      <c r="AS361" s="89">
        <f t="shared" ca="1" si="212"/>
        <v>0</v>
      </c>
      <c r="AT361" s="34">
        <f t="shared" ca="1" si="240"/>
        <v>1</v>
      </c>
      <c r="AU361" s="24">
        <f t="shared" ca="1" si="214"/>
        <v>0</v>
      </c>
      <c r="AV361" s="17">
        <f t="shared" ca="1" si="215"/>
        <v>0</v>
      </c>
      <c r="AW361" s="44">
        <f t="shared" ca="1" si="216"/>
        <v>0</v>
      </c>
      <c r="AX361" s="15">
        <f t="shared" ca="1" si="217"/>
        <v>0</v>
      </c>
      <c r="AY361" s="44">
        <f t="shared" ca="1" si="207"/>
        <v>0</v>
      </c>
      <c r="AZ361" s="40"/>
      <c r="BA361" s="40"/>
      <c r="BB361" s="40"/>
      <c r="BC361" s="40"/>
      <c r="BD361" s="40"/>
      <c r="BE361" s="40"/>
      <c r="BF361" s="40"/>
      <c r="BG361" s="40"/>
      <c r="BH361" s="40"/>
      <c r="BI361" s="40"/>
      <c r="BJ361" s="40"/>
      <c r="BK361" s="40"/>
      <c r="BL361" s="40"/>
      <c r="BM361" s="40"/>
      <c r="BN361" s="40"/>
      <c r="BO361" s="40"/>
      <c r="BP361" s="40"/>
      <c r="BQ361" s="40"/>
      <c r="BR361" s="40"/>
      <c r="BS361" s="40"/>
      <c r="BT361" s="40"/>
      <c r="BU361" s="40"/>
      <c r="BV361" s="40"/>
      <c r="BW361" s="40"/>
      <c r="BX361" s="40"/>
      <c r="BY361" s="40"/>
      <c r="BZ361" s="40"/>
      <c r="CA361" s="40"/>
      <c r="CB361" s="40"/>
      <c r="CC361" s="40"/>
      <c r="CD361" s="40"/>
      <c r="CE361" s="40"/>
      <c r="CF361" s="40"/>
      <c r="CG361" s="40"/>
      <c r="CH361" s="40"/>
      <c r="CI361" s="40"/>
      <c r="CJ361" s="40"/>
      <c r="CK361" s="40"/>
      <c r="CL361" s="40"/>
      <c r="CM361" s="40"/>
      <c r="CN361" s="40"/>
      <c r="CO361" s="40"/>
      <c r="CP361" s="40"/>
      <c r="CQ361" s="40"/>
      <c r="CR361" s="40"/>
      <c r="CS361" s="40"/>
      <c r="CT361" s="40"/>
      <c r="CU361" s="40"/>
      <c r="CV361" s="40"/>
      <c r="CW361" s="40"/>
      <c r="CX361" s="40"/>
      <c r="CY361" s="40"/>
      <c r="CZ361" s="40"/>
      <c r="DA361" s="40"/>
      <c r="DB361" s="40"/>
      <c r="DC361" s="40"/>
      <c r="DD361" s="40"/>
      <c r="DE361" s="40"/>
      <c r="DF361" s="40"/>
      <c r="DG361" s="40"/>
      <c r="DH361" s="40"/>
      <c r="DI361" s="40"/>
      <c r="DJ361" s="40"/>
      <c r="DK361" s="40"/>
      <c r="DL361" s="40"/>
      <c r="DM361" s="40"/>
      <c r="DN361" s="40"/>
      <c r="DO361" s="40"/>
      <c r="DP361" s="40"/>
      <c r="DQ361" s="40"/>
      <c r="DR361" s="40"/>
      <c r="DS361" s="40"/>
      <c r="DT361" s="40"/>
      <c r="DU361" s="40"/>
      <c r="DV361" s="50" t="e">
        <f>IF(#REF!&lt;&gt;"",#REF!&amp;",","")</f>
        <v>#REF!</v>
      </c>
      <c r="DW361" s="38"/>
      <c r="DX361" s="38"/>
      <c r="DY361" s="38"/>
      <c r="DZ361" s="38"/>
      <c r="EA361" s="38"/>
      <c r="EB361" s="38"/>
      <c r="EC361" s="38"/>
      <c r="ED361" s="38"/>
      <c r="EE361" s="38"/>
      <c r="EF361" s="38"/>
      <c r="EG361" s="38"/>
      <c r="EK361" s="36"/>
      <c r="EW361" s="88">
        <f t="shared" ca="1" si="218"/>
        <v>17</v>
      </c>
    </row>
    <row r="362" spans="1:153" ht="15">
      <c r="A362" s="88">
        <f t="shared" ca="1" si="213"/>
        <v>31</v>
      </c>
      <c r="B362" s="21" t="str">
        <f t="shared" ca="1" si="208"/>
        <v>DB</v>
      </c>
      <c r="C362" s="7" t="str">
        <f t="shared" ref="C362:C425" ca="1" si="244">IF(AND(AW362=0,AX362=0),"",IF(AW362="Profit Target","profit target",IF(AX362="Stop Loss","stop loss","")))</f>
        <v/>
      </c>
      <c r="D362" s="34">
        <f t="shared" ref="D362:D425" ca="1" si="245">AU362</f>
        <v>0</v>
      </c>
      <c r="E362" s="7" t="str">
        <f t="shared" ref="E362:E425" si="246">CK363&amp;CL363&amp;CM363&amp;CN363&amp;CO363&amp;CP363&amp;CQ363&amp;CR363&amp;CS363&amp;CT363&amp;CU363&amp;CV363&amp;CW363&amp;CX363&amp;CY363&amp;CZ363&amp;DA363&amp;DB363&amp;DC363&amp;DD363&amp;DE363&amp;DF363&amp;DG363&amp;DH363&amp;DI363&amp;DJ363&amp;DK363&amp;DL363&amp;DM363&amp;DN363&amp;DO363&amp;DP363&amp;DQ363&amp;DR363&amp;DS363&amp;DT363&amp;DU363</f>
        <v/>
      </c>
      <c r="F362" s="33" t="str">
        <f t="shared" ca="1" si="209"/>
        <v>B</v>
      </c>
      <c r="G362" s="21">
        <f ca="1">COUNTIF($F$5:$F362,G$4)</f>
        <v>178</v>
      </c>
      <c r="H362" s="21">
        <f ca="1">COUNTIF($F$5:$F362,H$4)</f>
        <v>180</v>
      </c>
      <c r="I362" s="112">
        <f t="shared" ca="1" si="219"/>
        <v>2</v>
      </c>
      <c r="J362" s="112">
        <f t="shared" ca="1" si="220"/>
        <v>0</v>
      </c>
      <c r="K362" s="114" t="str">
        <f ca="1">IF($A362&lt;&gt;"",IF(AND(K361="PB",I362&gt;=$W$2),"Bet",IF(K361&lt;&gt;"",K361,IF(AND(I362=0,MAX(I$5:$I361)&gt;=$W$1),"PB",""))),"")</f>
        <v/>
      </c>
      <c r="L362" s="114" t="str">
        <f ca="1">IF($A362&lt;&gt;"",IF(AND(L361="PB",J362&gt;=$W$2),"Bet",IF(L361&lt;&gt;"",L361,IF(AND(J362=0,MAX(J$5:$J361)&gt;=$W$1),"PB",""))),"")</f>
        <v/>
      </c>
      <c r="M362" s="41">
        <f t="shared" ca="1" si="225"/>
        <v>1</v>
      </c>
      <c r="N362" s="34">
        <f t="shared" ca="1" si="241"/>
        <v>1</v>
      </c>
      <c r="O362" s="43" t="str">
        <f t="shared" ca="1" si="226"/>
        <v/>
      </c>
      <c r="P362" s="43" t="str">
        <f t="shared" ca="1" si="227"/>
        <v/>
      </c>
      <c r="Q362" s="21">
        <f t="shared" ca="1" si="228"/>
        <v>0</v>
      </c>
      <c r="R362" s="66">
        <f t="shared" ca="1" si="229"/>
        <v>0</v>
      </c>
      <c r="S362" s="33" t="str">
        <f t="shared" ca="1" si="210"/>
        <v>O</v>
      </c>
      <c r="T362" s="21">
        <f ca="1">COUNTIF($S$5:$S362,T$4)</f>
        <v>190</v>
      </c>
      <c r="U362" s="21">
        <f ca="1">COUNTIF($S$5:$S362,U$4)</f>
        <v>168</v>
      </c>
      <c r="V362" s="112">
        <f t="shared" ca="1" si="221"/>
        <v>3</v>
      </c>
      <c r="W362" s="112">
        <f t="shared" ca="1" si="222"/>
        <v>0</v>
      </c>
      <c r="X362" s="114" t="str">
        <f ca="1">IF($A362&lt;&gt;"",IF(AND(X361="PB",V362&gt;=$W$2),"Bet",IF(X361&lt;&gt;"",X361,IF(AND(V362=0,MAX($V$5:V361)&gt;=$W$1),"PB",""))),"")</f>
        <v>PB</v>
      </c>
      <c r="Y362" s="114" t="str">
        <f ca="1">IF($A362&lt;&gt;"",IF(AND(Y361="PB",W362&gt;=$W$2),"Bet",IF(Y361&lt;&gt;"",Y361,IF(AND(W362=0,MAX($W$5:W361)&gt;=$W$1),"PB",""))),"")</f>
        <v/>
      </c>
      <c r="Z362" s="41">
        <f t="shared" ca="1" si="230"/>
        <v>1</v>
      </c>
      <c r="AA362" s="34">
        <f t="shared" ca="1" si="242"/>
        <v>1</v>
      </c>
      <c r="AB362" s="43" t="str">
        <f t="shared" ca="1" si="231"/>
        <v/>
      </c>
      <c r="AC362" s="43" t="str">
        <f t="shared" ca="1" si="232"/>
        <v/>
      </c>
      <c r="AD362" s="21">
        <f t="shared" ca="1" si="233"/>
        <v>0</v>
      </c>
      <c r="AE362" s="66">
        <f t="shared" ca="1" si="234"/>
        <v>0</v>
      </c>
      <c r="AF362" s="33" t="str">
        <f t="shared" ca="1" si="211"/>
        <v>H</v>
      </c>
      <c r="AG362" s="21">
        <f ca="1">COUNTIF($AF$5:$AF362,AG$4)</f>
        <v>174</v>
      </c>
      <c r="AH362" s="21">
        <f ca="1">COUNTIF($AF$5:$AF362,AH$4)</f>
        <v>184</v>
      </c>
      <c r="AI362" s="112">
        <f t="shared" ca="1" si="223"/>
        <v>0</v>
      </c>
      <c r="AJ362" s="112">
        <f t="shared" ca="1" si="224"/>
        <v>3</v>
      </c>
      <c r="AK362" s="114" t="str">
        <f ca="1">IF($A362&lt;&gt;"",IF(AND(AK361="PB",AI362&gt;=$W$2),"Bet",IF(AK361&lt;&gt;"",AK361,IF(AND(AI362=0,MAX($AI$5:AI361)&gt;=$W$1),"PB",""))),"")</f>
        <v/>
      </c>
      <c r="AL362" s="114" t="str">
        <f ca="1">IF($A362&lt;&gt;"",IF(AND(AL361="PB",AJ362&gt;=$W$2),"Bet",IF(AL361&lt;&gt;"",AL361,IF(AND(AJ362=0,MAX($AJ$5:AJ361)&gt;=$W$1),"PB",""))),"")</f>
        <v/>
      </c>
      <c r="AM362" s="41">
        <f t="shared" ca="1" si="235"/>
        <v>1</v>
      </c>
      <c r="AN362" s="34">
        <f t="shared" ca="1" si="243"/>
        <v>1</v>
      </c>
      <c r="AO362" s="43" t="str">
        <f t="shared" ca="1" si="236"/>
        <v/>
      </c>
      <c r="AP362" s="43" t="str">
        <f t="shared" ca="1" si="237"/>
        <v/>
      </c>
      <c r="AQ362" s="21">
        <f t="shared" ca="1" si="238"/>
        <v>0</v>
      </c>
      <c r="AR362" s="66">
        <f t="shared" ca="1" si="239"/>
        <v>0</v>
      </c>
      <c r="AS362" s="89">
        <f t="shared" ca="1" si="212"/>
        <v>0</v>
      </c>
      <c r="AT362" s="34">
        <f t="shared" ca="1" si="240"/>
        <v>1</v>
      </c>
      <c r="AU362" s="24">
        <f t="shared" ca="1" si="214"/>
        <v>0</v>
      </c>
      <c r="AV362" s="17">
        <f t="shared" ca="1" si="215"/>
        <v>0</v>
      </c>
      <c r="AW362" s="44">
        <f t="shared" ca="1" si="216"/>
        <v>0</v>
      </c>
      <c r="AX362" s="15">
        <f t="shared" ca="1" si="217"/>
        <v>0</v>
      </c>
      <c r="AY362" s="44">
        <f t="shared" ref="AY362:AY425" ca="1" si="247">IF(AV362&gt;AY361,AV362,AY361)</f>
        <v>0</v>
      </c>
      <c r="AZ362" s="40"/>
      <c r="BA362" s="40"/>
      <c r="BB362" s="40"/>
      <c r="BC362" s="40"/>
      <c r="BD362" s="40"/>
      <c r="BE362" s="40"/>
      <c r="BF362" s="40"/>
      <c r="BG362" s="40"/>
      <c r="BH362" s="40"/>
      <c r="BI362" s="40"/>
      <c r="BJ362" s="40"/>
      <c r="BK362" s="40"/>
      <c r="BL362" s="40"/>
      <c r="BM362" s="40"/>
      <c r="BN362" s="40"/>
      <c r="BO362" s="40"/>
      <c r="BP362" s="40"/>
      <c r="BQ362" s="40"/>
      <c r="BR362" s="40"/>
      <c r="BS362" s="40"/>
      <c r="BT362" s="40"/>
      <c r="BU362" s="40"/>
      <c r="BV362" s="40"/>
      <c r="BW362" s="40"/>
      <c r="BX362" s="40"/>
      <c r="BY362" s="40"/>
      <c r="BZ362" s="40"/>
      <c r="CA362" s="40"/>
      <c r="CB362" s="40"/>
      <c r="CC362" s="40"/>
      <c r="CD362" s="40"/>
      <c r="CE362" s="40"/>
      <c r="CF362" s="40"/>
      <c r="CG362" s="40"/>
      <c r="CH362" s="40"/>
      <c r="CI362" s="40"/>
      <c r="CJ362" s="40"/>
      <c r="CK362" s="40"/>
      <c r="CL362" s="40"/>
      <c r="CM362" s="40"/>
      <c r="CN362" s="40"/>
      <c r="CO362" s="40"/>
      <c r="CP362" s="40"/>
      <c r="CQ362" s="40"/>
      <c r="CR362" s="40"/>
      <c r="CS362" s="40"/>
      <c r="CT362" s="40"/>
      <c r="CU362" s="40"/>
      <c r="CV362" s="40"/>
      <c r="CW362" s="40"/>
      <c r="CX362" s="40"/>
      <c r="CY362" s="40"/>
      <c r="CZ362" s="40"/>
      <c r="DA362" s="40"/>
      <c r="DB362" s="40"/>
      <c r="DC362" s="40"/>
      <c r="DD362" s="40"/>
      <c r="DE362" s="40"/>
      <c r="DF362" s="40"/>
      <c r="DG362" s="40"/>
      <c r="DH362" s="40"/>
      <c r="DI362" s="40"/>
      <c r="DJ362" s="40"/>
      <c r="DK362" s="40"/>
      <c r="DL362" s="40"/>
      <c r="DM362" s="40"/>
      <c r="DN362" s="40"/>
      <c r="DO362" s="40"/>
      <c r="DP362" s="40"/>
      <c r="DQ362" s="40"/>
      <c r="DR362" s="40"/>
      <c r="DS362" s="40"/>
      <c r="DT362" s="40"/>
      <c r="DU362" s="40"/>
      <c r="DV362" s="50" t="e">
        <f>IF(#REF!&lt;&gt;"",#REF!&amp;",","")</f>
        <v>#REF!</v>
      </c>
      <c r="DW362" s="38"/>
      <c r="DX362" s="38"/>
      <c r="DY362" s="38"/>
      <c r="DZ362" s="38"/>
      <c r="EA362" s="38"/>
      <c r="EB362" s="38"/>
      <c r="EC362" s="38"/>
      <c r="ED362" s="38"/>
      <c r="EE362" s="38"/>
      <c r="EF362" s="38"/>
      <c r="EG362" s="38"/>
      <c r="EK362" s="36"/>
      <c r="EW362" s="88">
        <f t="shared" ca="1" si="218"/>
        <v>31</v>
      </c>
    </row>
    <row r="363" spans="1:153" ht="15">
      <c r="A363" s="88">
        <f t="shared" ca="1" si="213"/>
        <v>11</v>
      </c>
      <c r="B363" s="21" t="str">
        <f t="shared" ca="1" si="208"/>
        <v>DB</v>
      </c>
      <c r="C363" s="7" t="str">
        <f t="shared" ca="1" si="244"/>
        <v/>
      </c>
      <c r="D363" s="34">
        <f t="shared" ca="1" si="245"/>
        <v>0</v>
      </c>
      <c r="E363" s="7" t="str">
        <f t="shared" si="246"/>
        <v/>
      </c>
      <c r="F363" s="33" t="str">
        <f t="shared" ca="1" si="209"/>
        <v>B</v>
      </c>
      <c r="G363" s="21">
        <f ca="1">COUNTIF($F$5:$F363,G$4)</f>
        <v>178</v>
      </c>
      <c r="H363" s="21">
        <f ca="1">COUNTIF($F$5:$F363,H$4)</f>
        <v>181</v>
      </c>
      <c r="I363" s="112">
        <f t="shared" ca="1" si="219"/>
        <v>3</v>
      </c>
      <c r="J363" s="112">
        <f t="shared" ca="1" si="220"/>
        <v>0</v>
      </c>
      <c r="K363" s="114" t="str">
        <f ca="1">IF($A363&lt;&gt;"",IF(AND(K362="PB",I363&gt;=$W$2),"Bet",IF(K362&lt;&gt;"",K362,IF(AND(I363=0,MAX(I$5:$I362)&gt;=$W$1),"PB",""))),"")</f>
        <v/>
      </c>
      <c r="L363" s="114" t="str">
        <f ca="1">IF($A363&lt;&gt;"",IF(AND(L362="PB",J363&gt;=$W$2),"Bet",IF(L362&lt;&gt;"",L362,IF(AND(J363=0,MAX(J$5:$J362)&gt;=$W$1),"PB",""))),"")</f>
        <v/>
      </c>
      <c r="M363" s="41">
        <f t="shared" ca="1" si="225"/>
        <v>1</v>
      </c>
      <c r="N363" s="34">
        <f t="shared" ca="1" si="241"/>
        <v>1</v>
      </c>
      <c r="O363" s="43" t="str">
        <f t="shared" ca="1" si="226"/>
        <v/>
      </c>
      <c r="P363" s="43" t="str">
        <f t="shared" ca="1" si="227"/>
        <v/>
      </c>
      <c r="Q363" s="21">
        <f t="shared" ca="1" si="228"/>
        <v>0</v>
      </c>
      <c r="R363" s="66">
        <f t="shared" ca="1" si="229"/>
        <v>0</v>
      </c>
      <c r="S363" s="33" t="str">
        <f t="shared" ca="1" si="210"/>
        <v>O</v>
      </c>
      <c r="T363" s="21">
        <f ca="1">COUNTIF($S$5:$S363,T$4)</f>
        <v>190</v>
      </c>
      <c r="U363" s="21">
        <f ca="1">COUNTIF($S$5:$S363,U$4)</f>
        <v>169</v>
      </c>
      <c r="V363" s="112">
        <f t="shared" ca="1" si="221"/>
        <v>4</v>
      </c>
      <c r="W363" s="112">
        <f t="shared" ca="1" si="222"/>
        <v>0</v>
      </c>
      <c r="X363" s="114" t="str">
        <f ca="1">IF($A363&lt;&gt;"",IF(AND(X362="PB",V363&gt;=$W$2),"Bet",IF(X362&lt;&gt;"",X362,IF(AND(V363=0,MAX($V$5:V362)&gt;=$W$1),"PB",""))),"")</f>
        <v>Bet</v>
      </c>
      <c r="Y363" s="114" t="str">
        <f ca="1">IF($A363&lt;&gt;"",IF(AND(Y362="PB",W363&gt;=$W$2),"Bet",IF(Y362&lt;&gt;"",Y362,IF(AND(W363=0,MAX($W$5:W362)&gt;=$W$1),"PB",""))),"")</f>
        <v/>
      </c>
      <c r="Z363" s="41">
        <f t="shared" ca="1" si="230"/>
        <v>1</v>
      </c>
      <c r="AA363" s="34">
        <f t="shared" ca="1" si="242"/>
        <v>1</v>
      </c>
      <c r="AB363" s="43" t="str">
        <f t="shared" ca="1" si="231"/>
        <v/>
      </c>
      <c r="AC363" s="43" t="str">
        <f t="shared" ca="1" si="232"/>
        <v/>
      </c>
      <c r="AD363" s="21">
        <f t="shared" ca="1" si="233"/>
        <v>0</v>
      </c>
      <c r="AE363" s="66">
        <f t="shared" ca="1" si="234"/>
        <v>0</v>
      </c>
      <c r="AF363" s="33" t="str">
        <f t="shared" ca="1" si="211"/>
        <v>L</v>
      </c>
      <c r="AG363" s="21">
        <f ca="1">COUNTIF($AF$5:$AF363,AG$4)</f>
        <v>174</v>
      </c>
      <c r="AH363" s="21">
        <f ca="1">COUNTIF($AF$5:$AF363,AH$4)</f>
        <v>185</v>
      </c>
      <c r="AI363" s="112">
        <f t="shared" ca="1" si="223"/>
        <v>1</v>
      </c>
      <c r="AJ363" s="112">
        <f t="shared" ca="1" si="224"/>
        <v>0</v>
      </c>
      <c r="AK363" s="114" t="str">
        <f ca="1">IF($A363&lt;&gt;"",IF(AND(AK362="PB",AI363&gt;=$W$2),"Bet",IF(AK362&lt;&gt;"",AK362,IF(AND(AI363=0,MAX($AI$5:AI362)&gt;=$W$1),"PB",""))),"")</f>
        <v/>
      </c>
      <c r="AL363" s="114" t="str">
        <f ca="1">IF($A363&lt;&gt;"",IF(AND(AL362="PB",AJ363&gt;=$W$2),"Bet",IF(AL362&lt;&gt;"",AL362,IF(AND(AJ363=0,MAX($AJ$5:AJ362)&gt;=$W$1),"PB",""))),"")</f>
        <v/>
      </c>
      <c r="AM363" s="41">
        <f t="shared" ca="1" si="235"/>
        <v>1</v>
      </c>
      <c r="AN363" s="34">
        <f t="shared" ca="1" si="243"/>
        <v>1</v>
      </c>
      <c r="AO363" s="43" t="str">
        <f t="shared" ca="1" si="236"/>
        <v/>
      </c>
      <c r="AP363" s="43" t="str">
        <f t="shared" ca="1" si="237"/>
        <v/>
      </c>
      <c r="AQ363" s="21">
        <f t="shared" ca="1" si="238"/>
        <v>0</v>
      </c>
      <c r="AR363" s="66">
        <f t="shared" ca="1" si="239"/>
        <v>0</v>
      </c>
      <c r="AS363" s="89">
        <f t="shared" ca="1" si="212"/>
        <v>0</v>
      </c>
      <c r="AT363" s="34">
        <f t="shared" ca="1" si="240"/>
        <v>1</v>
      </c>
      <c r="AU363" s="24">
        <f t="shared" ca="1" si="214"/>
        <v>0</v>
      </c>
      <c r="AV363" s="17">
        <f t="shared" ca="1" si="215"/>
        <v>0</v>
      </c>
      <c r="AW363" s="44">
        <f t="shared" ca="1" si="216"/>
        <v>0</v>
      </c>
      <c r="AX363" s="15">
        <f t="shared" ca="1" si="217"/>
        <v>0</v>
      </c>
      <c r="AY363" s="44">
        <f t="shared" ca="1" si="247"/>
        <v>0</v>
      </c>
      <c r="AZ363" s="40"/>
      <c r="BA363" s="40"/>
      <c r="BB363" s="40"/>
      <c r="BC363" s="40"/>
      <c r="BD363" s="40"/>
      <c r="BE363" s="40"/>
      <c r="BF363" s="40"/>
      <c r="BG363" s="40"/>
      <c r="BH363" s="40"/>
      <c r="BI363" s="40"/>
      <c r="BJ363" s="40"/>
      <c r="BK363" s="40"/>
      <c r="BL363" s="40"/>
      <c r="BM363" s="40"/>
      <c r="BN363" s="40"/>
      <c r="BO363" s="40"/>
      <c r="BP363" s="40"/>
      <c r="BQ363" s="40"/>
      <c r="BR363" s="40"/>
      <c r="BS363" s="40"/>
      <c r="BT363" s="40"/>
      <c r="BU363" s="40"/>
      <c r="BV363" s="40"/>
      <c r="BW363" s="40"/>
      <c r="BX363" s="40"/>
      <c r="BY363" s="40"/>
      <c r="BZ363" s="40"/>
      <c r="CA363" s="40"/>
      <c r="CB363" s="40"/>
      <c r="CC363" s="40"/>
      <c r="CD363" s="40"/>
      <c r="CE363" s="40"/>
      <c r="CF363" s="40"/>
      <c r="CG363" s="40"/>
      <c r="CH363" s="40"/>
      <c r="CI363" s="40"/>
      <c r="CJ363" s="40"/>
      <c r="CK363" s="40"/>
      <c r="CL363" s="40"/>
      <c r="CM363" s="40"/>
      <c r="CN363" s="40"/>
      <c r="CO363" s="40"/>
      <c r="CP363" s="40"/>
      <c r="CQ363" s="40"/>
      <c r="CR363" s="40"/>
      <c r="CS363" s="40"/>
      <c r="CT363" s="40"/>
      <c r="CU363" s="40"/>
      <c r="CV363" s="40"/>
      <c r="CW363" s="40"/>
      <c r="CX363" s="40"/>
      <c r="CY363" s="40"/>
      <c r="CZ363" s="40"/>
      <c r="DA363" s="40"/>
      <c r="DB363" s="40"/>
      <c r="DC363" s="40"/>
      <c r="DD363" s="40"/>
      <c r="DE363" s="40"/>
      <c r="DF363" s="40"/>
      <c r="DG363" s="40"/>
      <c r="DH363" s="40"/>
      <c r="DI363" s="40"/>
      <c r="DJ363" s="40"/>
      <c r="DK363" s="40"/>
      <c r="DL363" s="40"/>
      <c r="DM363" s="40"/>
      <c r="DN363" s="40"/>
      <c r="DO363" s="40"/>
      <c r="DP363" s="40"/>
      <c r="DQ363" s="40"/>
      <c r="DR363" s="40"/>
      <c r="DS363" s="40"/>
      <c r="DT363" s="40"/>
      <c r="DU363" s="40"/>
      <c r="DV363" s="50" t="e">
        <f>IF(#REF!&lt;&gt;"",#REF!&amp;",","")</f>
        <v>#REF!</v>
      </c>
      <c r="DW363" s="38"/>
      <c r="DX363" s="38"/>
      <c r="DY363" s="38"/>
      <c r="DZ363" s="38"/>
      <c r="EA363" s="38"/>
      <c r="EB363" s="38"/>
      <c r="EC363" s="38"/>
      <c r="ED363" s="38"/>
      <c r="EE363" s="38"/>
      <c r="EF363" s="38"/>
      <c r="EG363" s="38"/>
      <c r="EK363" s="36"/>
      <c r="EW363" s="88">
        <f t="shared" ca="1" si="218"/>
        <v>35</v>
      </c>
    </row>
    <row r="364" spans="1:153" ht="15">
      <c r="A364" s="88">
        <f t="shared" ca="1" si="213"/>
        <v>4</v>
      </c>
      <c r="B364" s="21" t="str">
        <f t="shared" ca="1" si="208"/>
        <v>DB</v>
      </c>
      <c r="C364" s="7" t="str">
        <f t="shared" ca="1" si="244"/>
        <v>profit target</v>
      </c>
      <c r="D364" s="34">
        <f t="shared" ca="1" si="245"/>
        <v>1</v>
      </c>
      <c r="E364" s="7" t="str">
        <f t="shared" si="246"/>
        <v/>
      </c>
      <c r="F364" s="33" t="str">
        <f t="shared" ca="1" si="209"/>
        <v>B</v>
      </c>
      <c r="G364" s="21">
        <f ca="1">COUNTIF($F$5:$F364,G$4)</f>
        <v>178</v>
      </c>
      <c r="H364" s="21">
        <f ca="1">COUNTIF($F$5:$F364,H$4)</f>
        <v>182</v>
      </c>
      <c r="I364" s="112">
        <f t="shared" ca="1" si="219"/>
        <v>4</v>
      </c>
      <c r="J364" s="112">
        <f t="shared" ca="1" si="220"/>
        <v>0</v>
      </c>
      <c r="K364" s="114" t="str">
        <f ca="1">IF($A364&lt;&gt;"",IF(AND(K363="PB",I364&gt;=$W$2),"Bet",IF(K363&lt;&gt;"",K363,IF(AND(I364=0,MAX(I$5:$I363)&gt;=$W$1),"PB",""))),"")</f>
        <v/>
      </c>
      <c r="L364" s="114" t="str">
        <f ca="1">IF($A364&lt;&gt;"",IF(AND(L363="PB",J364&gt;=$W$2),"Bet",IF(L363&lt;&gt;"",L363,IF(AND(J364=0,MAX(J$5:$J363)&gt;=$W$1),"PB",""))),"")</f>
        <v/>
      </c>
      <c r="M364" s="41">
        <f t="shared" ca="1" si="225"/>
        <v>1</v>
      </c>
      <c r="N364" s="34">
        <f t="shared" ca="1" si="241"/>
        <v>1</v>
      </c>
      <c r="O364" s="43" t="str">
        <f t="shared" ca="1" si="226"/>
        <v/>
      </c>
      <c r="P364" s="43" t="str">
        <f t="shared" ca="1" si="227"/>
        <v/>
      </c>
      <c r="Q364" s="21">
        <f t="shared" ca="1" si="228"/>
        <v>0</v>
      </c>
      <c r="R364" s="66">
        <f t="shared" ca="1" si="229"/>
        <v>0</v>
      </c>
      <c r="S364" s="33" t="str">
        <f t="shared" ca="1" si="210"/>
        <v>E</v>
      </c>
      <c r="T364" s="21">
        <f ca="1">COUNTIF($S$5:$S364,T$4)</f>
        <v>191</v>
      </c>
      <c r="U364" s="21">
        <f ca="1">COUNTIF($S$5:$S364,U$4)</f>
        <v>169</v>
      </c>
      <c r="V364" s="112">
        <f t="shared" ca="1" si="221"/>
        <v>0</v>
      </c>
      <c r="W364" s="112">
        <f t="shared" ca="1" si="222"/>
        <v>1</v>
      </c>
      <c r="X364" s="114" t="str">
        <f ca="1">IF($A364&lt;&gt;"",IF(AND(X363="PB",V364&gt;=$W$2),"Bet",IF(X363&lt;&gt;"",X363,IF(AND(V364=0,MAX($V$5:V363)&gt;=$W$1),"PB",""))),"")</f>
        <v>Bet</v>
      </c>
      <c r="Y364" s="114" t="str">
        <f ca="1">IF($A364&lt;&gt;"",IF(AND(Y363="PB",W364&gt;=$W$2),"Bet",IF(Y363&lt;&gt;"",Y363,IF(AND(W364=0,MAX($W$5:W363)&gt;=$W$1),"PB",""))),"")</f>
        <v/>
      </c>
      <c r="Z364" s="41">
        <f t="shared" ca="1" si="230"/>
        <v>1</v>
      </c>
      <c r="AA364" s="34">
        <f t="shared" ca="1" si="242"/>
        <v>1</v>
      </c>
      <c r="AB364" s="43" t="str">
        <f t="shared" ca="1" si="231"/>
        <v>E</v>
      </c>
      <c r="AC364" s="43" t="str">
        <f t="shared" ca="1" si="232"/>
        <v>W</v>
      </c>
      <c r="AD364" s="21">
        <f t="shared" ca="1" si="233"/>
        <v>1</v>
      </c>
      <c r="AE364" s="66">
        <f t="shared" ca="1" si="234"/>
        <v>0</v>
      </c>
      <c r="AF364" s="33" t="str">
        <f t="shared" ca="1" si="211"/>
        <v>L</v>
      </c>
      <c r="AG364" s="21">
        <f ca="1">COUNTIF($AF$5:$AF364,AG$4)</f>
        <v>174</v>
      </c>
      <c r="AH364" s="21">
        <f ca="1">COUNTIF($AF$5:$AF364,AH$4)</f>
        <v>186</v>
      </c>
      <c r="AI364" s="112">
        <f t="shared" ca="1" si="223"/>
        <v>2</v>
      </c>
      <c r="AJ364" s="112">
        <f t="shared" ca="1" si="224"/>
        <v>0</v>
      </c>
      <c r="AK364" s="114" t="str">
        <f ca="1">IF($A364&lt;&gt;"",IF(AND(AK363="PB",AI364&gt;=$W$2),"Bet",IF(AK363&lt;&gt;"",AK363,IF(AND(AI364=0,MAX($AI$5:AI363)&gt;=$W$1),"PB",""))),"")</f>
        <v/>
      </c>
      <c r="AL364" s="114" t="str">
        <f ca="1">IF($A364&lt;&gt;"",IF(AND(AL363="PB",AJ364&gt;=$W$2),"Bet",IF(AL363&lt;&gt;"",AL363,IF(AND(AJ364=0,MAX($AJ$5:AJ363)&gt;=$W$1),"PB",""))),"")</f>
        <v/>
      </c>
      <c r="AM364" s="41">
        <f t="shared" ca="1" si="235"/>
        <v>1</v>
      </c>
      <c r="AN364" s="34">
        <f t="shared" ca="1" si="243"/>
        <v>1</v>
      </c>
      <c r="AO364" s="43" t="str">
        <f t="shared" ca="1" si="236"/>
        <v/>
      </c>
      <c r="AP364" s="43" t="str">
        <f t="shared" ca="1" si="237"/>
        <v/>
      </c>
      <c r="AQ364" s="21">
        <f t="shared" ca="1" si="238"/>
        <v>0</v>
      </c>
      <c r="AR364" s="66">
        <f t="shared" ca="1" si="239"/>
        <v>0</v>
      </c>
      <c r="AS364" s="89">
        <f t="shared" ca="1" si="212"/>
        <v>1</v>
      </c>
      <c r="AT364" s="34">
        <f t="shared" ca="1" si="240"/>
        <v>1</v>
      </c>
      <c r="AU364" s="24">
        <f t="shared" ca="1" si="214"/>
        <v>1</v>
      </c>
      <c r="AV364" s="17">
        <f t="shared" ca="1" si="215"/>
        <v>1</v>
      </c>
      <c r="AW364" s="44" t="str">
        <f t="shared" ca="1" si="216"/>
        <v>Profit Target</v>
      </c>
      <c r="AX364" s="15">
        <f t="shared" ca="1" si="217"/>
        <v>0</v>
      </c>
      <c r="AY364" s="44">
        <f t="shared" ca="1" si="247"/>
        <v>1</v>
      </c>
      <c r="AZ364" s="40"/>
      <c r="BA364" s="40"/>
      <c r="BB364" s="40"/>
      <c r="BC364" s="40"/>
      <c r="BD364" s="40"/>
      <c r="BE364" s="40"/>
      <c r="BF364" s="40"/>
      <c r="BG364" s="40"/>
      <c r="BH364" s="40"/>
      <c r="BI364" s="40"/>
      <c r="BJ364" s="40"/>
      <c r="BK364" s="40"/>
      <c r="BL364" s="40"/>
      <c r="BM364" s="40"/>
      <c r="BN364" s="40"/>
      <c r="BO364" s="40"/>
      <c r="BP364" s="40"/>
      <c r="BQ364" s="40"/>
      <c r="BR364" s="40"/>
      <c r="BS364" s="40"/>
      <c r="BT364" s="40"/>
      <c r="BU364" s="40"/>
      <c r="BV364" s="40"/>
      <c r="BW364" s="40"/>
      <c r="BX364" s="40"/>
      <c r="BY364" s="40"/>
      <c r="BZ364" s="40"/>
      <c r="CA364" s="40"/>
      <c r="CB364" s="40"/>
      <c r="CC364" s="40"/>
      <c r="CD364" s="40"/>
      <c r="CE364" s="40"/>
      <c r="CF364" s="40"/>
      <c r="CG364" s="40"/>
      <c r="CH364" s="40"/>
      <c r="CI364" s="40"/>
      <c r="CJ364" s="40"/>
      <c r="CK364" s="40"/>
      <c r="CL364" s="40"/>
      <c r="CM364" s="40"/>
      <c r="CN364" s="40"/>
      <c r="CO364" s="40"/>
      <c r="CP364" s="40"/>
      <c r="CQ364" s="40"/>
      <c r="CR364" s="40"/>
      <c r="CS364" s="40"/>
      <c r="CT364" s="40"/>
      <c r="CU364" s="40"/>
      <c r="CV364" s="40"/>
      <c r="CW364" s="40"/>
      <c r="CX364" s="40"/>
      <c r="CY364" s="40"/>
      <c r="CZ364" s="40"/>
      <c r="DA364" s="40"/>
      <c r="DB364" s="40"/>
      <c r="DC364" s="40"/>
      <c r="DD364" s="40"/>
      <c r="DE364" s="40"/>
      <c r="DF364" s="40"/>
      <c r="DG364" s="40"/>
      <c r="DH364" s="40"/>
      <c r="DI364" s="40"/>
      <c r="DJ364" s="40"/>
      <c r="DK364" s="40"/>
      <c r="DL364" s="40"/>
      <c r="DM364" s="40"/>
      <c r="DN364" s="40"/>
      <c r="DO364" s="40"/>
      <c r="DP364" s="40"/>
      <c r="DQ364" s="40"/>
      <c r="DR364" s="40"/>
      <c r="DS364" s="40"/>
      <c r="DT364" s="40"/>
      <c r="DU364" s="40"/>
      <c r="DV364" s="50" t="e">
        <f>IF(#REF!&lt;&gt;"",#REF!&amp;",","")</f>
        <v>#REF!</v>
      </c>
      <c r="DW364" s="38"/>
      <c r="DX364" s="38"/>
      <c r="DY364" s="38"/>
      <c r="DZ364" s="38"/>
      <c r="EA364" s="38"/>
      <c r="EB364" s="38"/>
      <c r="EC364" s="38"/>
      <c r="ED364" s="38"/>
      <c r="EE364" s="38"/>
      <c r="EF364" s="38"/>
      <c r="EG364" s="38"/>
      <c r="EK364" s="36"/>
      <c r="EW364" s="88">
        <f t="shared" ca="1" si="218"/>
        <v>19</v>
      </c>
    </row>
    <row r="365" spans="1:153" ht="15">
      <c r="A365" s="88">
        <f t="shared" ca="1" si="213"/>
        <v>29</v>
      </c>
      <c r="B365" s="21" t="str">
        <f t="shared" ca="1" si="208"/>
        <v>DB</v>
      </c>
      <c r="C365" s="7" t="str">
        <f t="shared" ca="1" si="244"/>
        <v>profit target</v>
      </c>
      <c r="D365" s="34">
        <f t="shared" ca="1" si="245"/>
        <v>0</v>
      </c>
      <c r="E365" s="7" t="str">
        <f t="shared" si="246"/>
        <v/>
      </c>
      <c r="F365" s="33" t="str">
        <f t="shared" ca="1" si="209"/>
        <v>B</v>
      </c>
      <c r="G365" s="21">
        <f ca="1">COUNTIF($F$5:$F365,G$4)</f>
        <v>178</v>
      </c>
      <c r="H365" s="21">
        <f ca="1">COUNTIF($F$5:$F365,H$4)</f>
        <v>183</v>
      </c>
      <c r="I365" s="112">
        <f t="shared" ca="1" si="219"/>
        <v>5</v>
      </c>
      <c r="J365" s="112">
        <f t="shared" ca="1" si="220"/>
        <v>0</v>
      </c>
      <c r="K365" s="114" t="str">
        <f ca="1">IF($A365&lt;&gt;"",IF(AND(K364="PB",I365&gt;=$W$2),"Bet",IF(K364&lt;&gt;"",K364,IF(AND(I365=0,MAX(I$5:$I364)&gt;=$W$1),"PB",""))),"")</f>
        <v/>
      </c>
      <c r="L365" s="114" t="str">
        <f ca="1">IF($A365&lt;&gt;"",IF(AND(L364="PB",J365&gt;=$W$2),"Bet",IF(L364&lt;&gt;"",L364,IF(AND(J365=0,MAX(J$5:$J364)&gt;=$W$1),"PB",""))),"")</f>
        <v/>
      </c>
      <c r="M365" s="41">
        <f t="shared" ca="1" si="225"/>
        <v>1</v>
      </c>
      <c r="N365" s="34">
        <f t="shared" ca="1" si="241"/>
        <v>1</v>
      </c>
      <c r="O365" s="43" t="str">
        <f t="shared" ca="1" si="226"/>
        <v/>
      </c>
      <c r="P365" s="43" t="str">
        <f t="shared" ca="1" si="227"/>
        <v/>
      </c>
      <c r="Q365" s="21" t="str">
        <f t="shared" ca="1" si="228"/>
        <v>0</v>
      </c>
      <c r="R365" s="66">
        <f t="shared" ca="1" si="229"/>
        <v>0</v>
      </c>
      <c r="S365" s="33" t="str">
        <f t="shared" ca="1" si="210"/>
        <v>O</v>
      </c>
      <c r="T365" s="21">
        <f ca="1">COUNTIF($S$5:$S365,T$4)</f>
        <v>191</v>
      </c>
      <c r="U365" s="21">
        <f ca="1">COUNTIF($S$5:$S365,U$4)</f>
        <v>170</v>
      </c>
      <c r="V365" s="112">
        <f t="shared" ca="1" si="221"/>
        <v>1</v>
      </c>
      <c r="W365" s="112">
        <f t="shared" ca="1" si="222"/>
        <v>0</v>
      </c>
      <c r="X365" s="114" t="str">
        <f ca="1">IF($A365&lt;&gt;"",IF(AND(X364="PB",V365&gt;=$W$2),"Bet",IF(X364&lt;&gt;"",X364,IF(AND(V365=0,MAX($V$5:V364)&gt;=$W$1),"PB",""))),"")</f>
        <v>Bet</v>
      </c>
      <c r="Y365" s="114" t="str">
        <f ca="1">IF($A365&lt;&gt;"",IF(AND(Y364="PB",W365&gt;=$W$2),"Bet",IF(Y364&lt;&gt;"",Y364,IF(AND(W365=0,MAX($W$5:W364)&gt;=$W$1),"PB",""))),"")</f>
        <v/>
      </c>
      <c r="Z365" s="41">
        <f t="shared" ca="1" si="230"/>
        <v>1</v>
      </c>
      <c r="AA365" s="34">
        <f t="shared" ca="1" si="242"/>
        <v>1</v>
      </c>
      <c r="AB365" s="43" t="str">
        <f t="shared" ca="1" si="231"/>
        <v/>
      </c>
      <c r="AC365" s="43" t="str">
        <f t="shared" ca="1" si="232"/>
        <v/>
      </c>
      <c r="AD365" s="21" t="str">
        <f t="shared" ca="1" si="233"/>
        <v>0</v>
      </c>
      <c r="AE365" s="66">
        <f t="shared" ca="1" si="234"/>
        <v>0</v>
      </c>
      <c r="AF365" s="33" t="str">
        <f t="shared" ca="1" si="211"/>
        <v>H</v>
      </c>
      <c r="AG365" s="21">
        <f ca="1">COUNTIF($AF$5:$AF365,AG$4)</f>
        <v>175</v>
      </c>
      <c r="AH365" s="21">
        <f ca="1">COUNTIF($AF$5:$AF365,AH$4)</f>
        <v>186</v>
      </c>
      <c r="AI365" s="112">
        <f t="shared" ca="1" si="223"/>
        <v>0</v>
      </c>
      <c r="AJ365" s="112">
        <f t="shared" ca="1" si="224"/>
        <v>1</v>
      </c>
      <c r="AK365" s="114" t="str">
        <f ca="1">IF($A365&lt;&gt;"",IF(AND(AK364="PB",AI365&gt;=$W$2),"Bet",IF(AK364&lt;&gt;"",AK364,IF(AND(AI365=0,MAX($AI$5:AI364)&gt;=$W$1),"PB",""))),"")</f>
        <v/>
      </c>
      <c r="AL365" s="114" t="str">
        <f ca="1">IF($A365&lt;&gt;"",IF(AND(AL364="PB",AJ365&gt;=$W$2),"Bet",IF(AL364&lt;&gt;"",AL364,IF(AND(AJ365=0,MAX($AJ$5:AJ364)&gt;=$W$1),"PB",""))),"")</f>
        <v/>
      </c>
      <c r="AM365" s="41">
        <f t="shared" ca="1" si="235"/>
        <v>1</v>
      </c>
      <c r="AN365" s="34">
        <f t="shared" ca="1" si="243"/>
        <v>1</v>
      </c>
      <c r="AO365" s="43" t="str">
        <f t="shared" ca="1" si="236"/>
        <v/>
      </c>
      <c r="AP365" s="43" t="str">
        <f t="shared" ca="1" si="237"/>
        <v/>
      </c>
      <c r="AQ365" s="21" t="str">
        <f t="shared" ca="1" si="238"/>
        <v>0</v>
      </c>
      <c r="AR365" s="66">
        <f t="shared" ca="1" si="239"/>
        <v>0</v>
      </c>
      <c r="AS365" s="89">
        <f t="shared" ca="1" si="212"/>
        <v>0</v>
      </c>
      <c r="AT365" s="34">
        <f t="shared" ca="1" si="240"/>
        <v>1</v>
      </c>
      <c r="AU365" s="24">
        <f t="shared" ca="1" si="214"/>
        <v>0</v>
      </c>
      <c r="AV365" s="17">
        <f t="shared" ca="1" si="215"/>
        <v>1</v>
      </c>
      <c r="AW365" s="44" t="str">
        <f t="shared" ca="1" si="216"/>
        <v>Profit Target</v>
      </c>
      <c r="AX365" s="15">
        <f t="shared" ca="1" si="217"/>
        <v>0</v>
      </c>
      <c r="AY365" s="44">
        <f t="shared" ca="1" si="247"/>
        <v>1</v>
      </c>
      <c r="AZ365" s="40"/>
      <c r="BA365" s="40"/>
      <c r="BB365" s="40"/>
      <c r="BC365" s="40"/>
      <c r="BD365" s="40"/>
      <c r="BE365" s="40"/>
      <c r="BF365" s="40"/>
      <c r="BG365" s="40"/>
      <c r="BH365" s="40"/>
      <c r="BI365" s="40"/>
      <c r="BJ365" s="40"/>
      <c r="BK365" s="40"/>
      <c r="BL365" s="40"/>
      <c r="BM365" s="40"/>
      <c r="BN365" s="40"/>
      <c r="BO365" s="40"/>
      <c r="BP365" s="40"/>
      <c r="BQ365" s="40"/>
      <c r="BR365" s="40"/>
      <c r="BS365" s="40"/>
      <c r="BT365" s="40"/>
      <c r="BU365" s="40"/>
      <c r="BV365" s="40"/>
      <c r="BW365" s="40"/>
      <c r="BX365" s="40"/>
      <c r="BY365" s="40"/>
      <c r="BZ365" s="40"/>
      <c r="CA365" s="40"/>
      <c r="CB365" s="40"/>
      <c r="CC365" s="40"/>
      <c r="CD365" s="40"/>
      <c r="CE365" s="40"/>
      <c r="CF365" s="40"/>
      <c r="CG365" s="40"/>
      <c r="CH365" s="40"/>
      <c r="CI365" s="40"/>
      <c r="CJ365" s="40"/>
      <c r="CK365" s="40"/>
      <c r="CL365" s="40"/>
      <c r="CM365" s="40"/>
      <c r="CN365" s="40"/>
      <c r="CO365" s="40"/>
      <c r="CP365" s="40"/>
      <c r="CQ365" s="40"/>
      <c r="CR365" s="40"/>
      <c r="CS365" s="40"/>
      <c r="CT365" s="40"/>
      <c r="CU365" s="40"/>
      <c r="CV365" s="40"/>
      <c r="CW365" s="40"/>
      <c r="CX365" s="40"/>
      <c r="CY365" s="40"/>
      <c r="CZ365" s="40"/>
      <c r="DA365" s="40"/>
      <c r="DB365" s="40"/>
      <c r="DC365" s="40"/>
      <c r="DD365" s="40"/>
      <c r="DE365" s="40"/>
      <c r="DF365" s="40"/>
      <c r="DG365" s="40"/>
      <c r="DH365" s="40"/>
      <c r="DI365" s="40"/>
      <c r="DJ365" s="40"/>
      <c r="DK365" s="40"/>
      <c r="DL365" s="40"/>
      <c r="DM365" s="40"/>
      <c r="DN365" s="40"/>
      <c r="DO365" s="40"/>
      <c r="DP365" s="40"/>
      <c r="DQ365" s="40"/>
      <c r="DR365" s="40"/>
      <c r="DS365" s="40"/>
      <c r="DT365" s="40"/>
      <c r="DU365" s="40"/>
      <c r="DV365" s="50" t="e">
        <f>IF(#REF!&lt;&gt;"",#REF!&amp;",","")</f>
        <v>#REF!</v>
      </c>
      <c r="DW365" s="38"/>
      <c r="DX365" s="38"/>
      <c r="DY365" s="38"/>
      <c r="DZ365" s="38"/>
      <c r="EA365" s="38"/>
      <c r="EB365" s="38"/>
      <c r="EC365" s="38"/>
      <c r="ED365" s="38"/>
      <c r="EE365" s="38"/>
      <c r="EF365" s="38"/>
      <c r="EG365" s="38"/>
      <c r="EK365" s="36"/>
      <c r="EW365" s="88">
        <f t="shared" ca="1" si="218"/>
        <v>24</v>
      </c>
    </row>
    <row r="366" spans="1:153" ht="15">
      <c r="A366" s="88">
        <f t="shared" ca="1" si="213"/>
        <v>14</v>
      </c>
      <c r="B366" s="21" t="str">
        <f t="shared" ca="1" si="208"/>
        <v>DB</v>
      </c>
      <c r="C366" s="7" t="str">
        <f t="shared" ca="1" si="244"/>
        <v>profit target</v>
      </c>
      <c r="D366" s="34">
        <f t="shared" ca="1" si="245"/>
        <v>0</v>
      </c>
      <c r="E366" s="7" t="str">
        <f t="shared" si="246"/>
        <v/>
      </c>
      <c r="F366" s="33" t="str">
        <f t="shared" ca="1" si="209"/>
        <v>R</v>
      </c>
      <c r="G366" s="21">
        <f ca="1">COUNTIF($F$5:$F366,G$4)</f>
        <v>179</v>
      </c>
      <c r="H366" s="21">
        <f ca="1">COUNTIF($F$5:$F366,H$4)</f>
        <v>183</v>
      </c>
      <c r="I366" s="112">
        <f t="shared" ca="1" si="219"/>
        <v>0</v>
      </c>
      <c r="J366" s="112">
        <f t="shared" ca="1" si="220"/>
        <v>1</v>
      </c>
      <c r="K366" s="114" t="str">
        <f ca="1">IF($A366&lt;&gt;"",IF(AND(K365="PB",I366&gt;=$W$2),"Bet",IF(K365&lt;&gt;"",K365,IF(AND(I366=0,MAX(I$5:$I365)&gt;=$W$1),"PB",""))),"")</f>
        <v/>
      </c>
      <c r="L366" s="114" t="str">
        <f ca="1">IF($A366&lt;&gt;"",IF(AND(L365="PB",J366&gt;=$W$2),"Bet",IF(L365&lt;&gt;"",L365,IF(AND(J366=0,MAX(J$5:$J365)&gt;=$W$1),"PB",""))),"")</f>
        <v/>
      </c>
      <c r="M366" s="41">
        <f t="shared" ca="1" si="225"/>
        <v>1</v>
      </c>
      <c r="N366" s="34">
        <f t="shared" ca="1" si="241"/>
        <v>1</v>
      </c>
      <c r="O366" s="43" t="str">
        <f t="shared" ca="1" si="226"/>
        <v/>
      </c>
      <c r="P366" s="43" t="str">
        <f t="shared" ca="1" si="227"/>
        <v/>
      </c>
      <c r="Q366" s="21" t="str">
        <f t="shared" ca="1" si="228"/>
        <v>0</v>
      </c>
      <c r="R366" s="66">
        <f t="shared" ca="1" si="229"/>
        <v>0</v>
      </c>
      <c r="S366" s="33" t="str">
        <f t="shared" ca="1" si="210"/>
        <v>E</v>
      </c>
      <c r="T366" s="21">
        <f ca="1">COUNTIF($S$5:$S366,T$4)</f>
        <v>192</v>
      </c>
      <c r="U366" s="21">
        <f ca="1">COUNTIF($S$5:$S366,U$4)</f>
        <v>170</v>
      </c>
      <c r="V366" s="112">
        <f t="shared" ca="1" si="221"/>
        <v>0</v>
      </c>
      <c r="W366" s="112">
        <f t="shared" ca="1" si="222"/>
        <v>1</v>
      </c>
      <c r="X366" s="114" t="str">
        <f ca="1">IF($A366&lt;&gt;"",IF(AND(X365="PB",V366&gt;=$W$2),"Bet",IF(X365&lt;&gt;"",X365,IF(AND(V366=0,MAX($V$5:V365)&gt;=$W$1),"PB",""))),"")</f>
        <v>Bet</v>
      </c>
      <c r="Y366" s="114" t="str">
        <f ca="1">IF($A366&lt;&gt;"",IF(AND(Y365="PB",W366&gt;=$W$2),"Bet",IF(Y365&lt;&gt;"",Y365,IF(AND(W366=0,MAX($W$5:W365)&gt;=$W$1),"PB",""))),"")</f>
        <v/>
      </c>
      <c r="Z366" s="41">
        <f t="shared" ca="1" si="230"/>
        <v>1</v>
      </c>
      <c r="AA366" s="34">
        <f t="shared" ca="1" si="242"/>
        <v>1</v>
      </c>
      <c r="AB366" s="43" t="str">
        <f t="shared" ca="1" si="231"/>
        <v/>
      </c>
      <c r="AC366" s="43" t="str">
        <f t="shared" ca="1" si="232"/>
        <v/>
      </c>
      <c r="AD366" s="21" t="str">
        <f t="shared" ca="1" si="233"/>
        <v>0</v>
      </c>
      <c r="AE366" s="66">
        <f t="shared" ca="1" si="234"/>
        <v>0</v>
      </c>
      <c r="AF366" s="33" t="str">
        <f t="shared" ca="1" si="211"/>
        <v>L</v>
      </c>
      <c r="AG366" s="21">
        <f ca="1">COUNTIF($AF$5:$AF366,AG$4)</f>
        <v>175</v>
      </c>
      <c r="AH366" s="21">
        <f ca="1">COUNTIF($AF$5:$AF366,AH$4)</f>
        <v>187</v>
      </c>
      <c r="AI366" s="112">
        <f t="shared" ca="1" si="223"/>
        <v>1</v>
      </c>
      <c r="AJ366" s="112">
        <f t="shared" ca="1" si="224"/>
        <v>0</v>
      </c>
      <c r="AK366" s="114" t="str">
        <f ca="1">IF($A366&lt;&gt;"",IF(AND(AK365="PB",AI366&gt;=$W$2),"Bet",IF(AK365&lt;&gt;"",AK365,IF(AND(AI366=0,MAX($AI$5:AI365)&gt;=$W$1),"PB",""))),"")</f>
        <v/>
      </c>
      <c r="AL366" s="114" t="str">
        <f ca="1">IF($A366&lt;&gt;"",IF(AND(AL365="PB",AJ366&gt;=$W$2),"Bet",IF(AL365&lt;&gt;"",AL365,IF(AND(AJ366=0,MAX($AJ$5:AJ365)&gt;=$W$1),"PB",""))),"")</f>
        <v/>
      </c>
      <c r="AM366" s="41">
        <f t="shared" ca="1" si="235"/>
        <v>1</v>
      </c>
      <c r="AN366" s="34">
        <f t="shared" ca="1" si="243"/>
        <v>1</v>
      </c>
      <c r="AO366" s="43" t="str">
        <f t="shared" ca="1" si="236"/>
        <v/>
      </c>
      <c r="AP366" s="43" t="str">
        <f t="shared" ca="1" si="237"/>
        <v/>
      </c>
      <c r="AQ366" s="21" t="str">
        <f t="shared" ca="1" si="238"/>
        <v>0</v>
      </c>
      <c r="AR366" s="66">
        <f t="shared" ca="1" si="239"/>
        <v>0</v>
      </c>
      <c r="AS366" s="89">
        <f t="shared" ca="1" si="212"/>
        <v>0</v>
      </c>
      <c r="AT366" s="34">
        <f t="shared" ca="1" si="240"/>
        <v>1</v>
      </c>
      <c r="AU366" s="24">
        <f t="shared" ca="1" si="214"/>
        <v>0</v>
      </c>
      <c r="AV366" s="17">
        <f t="shared" ca="1" si="215"/>
        <v>1</v>
      </c>
      <c r="AW366" s="44" t="str">
        <f t="shared" ca="1" si="216"/>
        <v>Profit Target</v>
      </c>
      <c r="AX366" s="15">
        <f t="shared" ca="1" si="217"/>
        <v>0</v>
      </c>
      <c r="AY366" s="44">
        <f t="shared" ca="1" si="247"/>
        <v>1</v>
      </c>
      <c r="AZ366" s="40"/>
      <c r="BA366" s="40"/>
      <c r="BB366" s="40"/>
      <c r="BC366" s="40"/>
      <c r="BD366" s="40"/>
      <c r="BE366" s="40"/>
      <c r="BF366" s="40"/>
      <c r="BG366" s="40"/>
      <c r="BH366" s="40"/>
      <c r="BI366" s="40"/>
      <c r="BJ366" s="40"/>
      <c r="BK366" s="40"/>
      <c r="BL366" s="40"/>
      <c r="BM366" s="40"/>
      <c r="BN366" s="40"/>
      <c r="BO366" s="40"/>
      <c r="BP366" s="40"/>
      <c r="BQ366" s="40"/>
      <c r="BR366" s="40"/>
      <c r="BS366" s="40"/>
      <c r="BT366" s="40"/>
      <c r="BU366" s="40"/>
      <c r="BV366" s="40"/>
      <c r="BW366" s="40"/>
      <c r="BX366" s="40"/>
      <c r="BY366" s="40"/>
      <c r="BZ366" s="40"/>
      <c r="CA366" s="40"/>
      <c r="CB366" s="40"/>
      <c r="CC366" s="40"/>
      <c r="CD366" s="40"/>
      <c r="CE366" s="40"/>
      <c r="CF366" s="40"/>
      <c r="CG366" s="40"/>
      <c r="CH366" s="40"/>
      <c r="CI366" s="40"/>
      <c r="CJ366" s="40"/>
      <c r="CK366" s="40"/>
      <c r="CL366" s="40"/>
      <c r="CM366" s="40"/>
      <c r="CN366" s="40"/>
      <c r="CO366" s="40"/>
      <c r="CP366" s="40"/>
      <c r="CQ366" s="40"/>
      <c r="CR366" s="40"/>
      <c r="CS366" s="40"/>
      <c r="CT366" s="40"/>
      <c r="CU366" s="40"/>
      <c r="CV366" s="40"/>
      <c r="CW366" s="40"/>
      <c r="CX366" s="40"/>
      <c r="CY366" s="40"/>
      <c r="CZ366" s="40"/>
      <c r="DA366" s="40"/>
      <c r="DB366" s="40"/>
      <c r="DC366" s="40"/>
      <c r="DD366" s="40"/>
      <c r="DE366" s="40"/>
      <c r="DF366" s="40"/>
      <c r="DG366" s="40"/>
      <c r="DH366" s="40"/>
      <c r="DI366" s="40"/>
      <c r="DJ366" s="40"/>
      <c r="DK366" s="40"/>
      <c r="DL366" s="40"/>
      <c r="DM366" s="40"/>
      <c r="DN366" s="40"/>
      <c r="DO366" s="40"/>
      <c r="DP366" s="40"/>
      <c r="DQ366" s="40"/>
      <c r="DR366" s="40"/>
      <c r="DS366" s="40"/>
      <c r="DT366" s="40"/>
      <c r="DU366" s="40"/>
      <c r="DV366" s="50" t="e">
        <f>IF(#REF!&lt;&gt;"",#REF!&amp;",","")</f>
        <v>#REF!</v>
      </c>
      <c r="DW366" s="38"/>
      <c r="DX366" s="38"/>
      <c r="DY366" s="38"/>
      <c r="DZ366" s="38"/>
      <c r="EA366" s="38"/>
      <c r="EB366" s="38"/>
      <c r="EC366" s="38"/>
      <c r="ED366" s="38"/>
      <c r="EE366" s="38"/>
      <c r="EF366" s="38"/>
      <c r="EG366" s="38"/>
      <c r="EK366" s="36"/>
      <c r="EW366" s="88">
        <f t="shared" ca="1" si="218"/>
        <v>34</v>
      </c>
    </row>
    <row r="367" spans="1:153" ht="15">
      <c r="A367" s="88">
        <f t="shared" ca="1" si="213"/>
        <v>9</v>
      </c>
      <c r="B367" s="21" t="str">
        <f t="shared" ca="1" si="208"/>
        <v>DB</v>
      </c>
      <c r="C367" s="7" t="str">
        <f t="shared" ca="1" si="244"/>
        <v>profit target</v>
      </c>
      <c r="D367" s="34">
        <f t="shared" ca="1" si="245"/>
        <v>0</v>
      </c>
      <c r="E367" s="7" t="str">
        <f t="shared" si="246"/>
        <v/>
      </c>
      <c r="F367" s="33" t="str">
        <f t="shared" ca="1" si="209"/>
        <v>R</v>
      </c>
      <c r="G367" s="21">
        <f ca="1">COUNTIF($F$5:$F367,G$4)</f>
        <v>180</v>
      </c>
      <c r="H367" s="21">
        <f ca="1">COUNTIF($F$5:$F367,H$4)</f>
        <v>183</v>
      </c>
      <c r="I367" s="112">
        <f t="shared" ca="1" si="219"/>
        <v>0</v>
      </c>
      <c r="J367" s="112">
        <f t="shared" ca="1" si="220"/>
        <v>2</v>
      </c>
      <c r="K367" s="114" t="str">
        <f ca="1">IF($A367&lt;&gt;"",IF(AND(K366="PB",I367&gt;=$W$2),"Bet",IF(K366&lt;&gt;"",K366,IF(AND(I367=0,MAX(I$5:$I366)&gt;=$W$1),"PB",""))),"")</f>
        <v/>
      </c>
      <c r="L367" s="114" t="str">
        <f ca="1">IF($A367&lt;&gt;"",IF(AND(L366="PB",J367&gt;=$W$2),"Bet",IF(L366&lt;&gt;"",L366,IF(AND(J367=0,MAX(J$5:$J366)&gt;=$W$1),"PB",""))),"")</f>
        <v/>
      </c>
      <c r="M367" s="41">
        <f t="shared" ca="1" si="225"/>
        <v>1</v>
      </c>
      <c r="N367" s="34">
        <f t="shared" ca="1" si="241"/>
        <v>1</v>
      </c>
      <c r="O367" s="43" t="str">
        <f t="shared" ca="1" si="226"/>
        <v/>
      </c>
      <c r="P367" s="43" t="str">
        <f t="shared" ca="1" si="227"/>
        <v/>
      </c>
      <c r="Q367" s="21" t="str">
        <f t="shared" ca="1" si="228"/>
        <v>0</v>
      </c>
      <c r="R367" s="66">
        <f t="shared" ca="1" si="229"/>
        <v>0</v>
      </c>
      <c r="S367" s="33" t="str">
        <f t="shared" ca="1" si="210"/>
        <v>O</v>
      </c>
      <c r="T367" s="21">
        <f ca="1">COUNTIF($S$5:$S367,T$4)</f>
        <v>192</v>
      </c>
      <c r="U367" s="21">
        <f ca="1">COUNTIF($S$5:$S367,U$4)</f>
        <v>171</v>
      </c>
      <c r="V367" s="112">
        <f t="shared" ca="1" si="221"/>
        <v>1</v>
      </c>
      <c r="W367" s="112">
        <f t="shared" ca="1" si="222"/>
        <v>0</v>
      </c>
      <c r="X367" s="114" t="str">
        <f ca="1">IF($A367&lt;&gt;"",IF(AND(X366="PB",V367&gt;=$W$2),"Bet",IF(X366&lt;&gt;"",X366,IF(AND(V367=0,MAX($V$5:V366)&gt;=$W$1),"PB",""))),"")</f>
        <v>Bet</v>
      </c>
      <c r="Y367" s="114" t="str">
        <f ca="1">IF($A367&lt;&gt;"",IF(AND(Y366="PB",W367&gt;=$W$2),"Bet",IF(Y366&lt;&gt;"",Y366,IF(AND(W367=0,MAX($W$5:W366)&gt;=$W$1),"PB",""))),"")</f>
        <v/>
      </c>
      <c r="Z367" s="41">
        <f t="shared" ca="1" si="230"/>
        <v>1</v>
      </c>
      <c r="AA367" s="34">
        <f t="shared" ca="1" si="242"/>
        <v>1</v>
      </c>
      <c r="AB367" s="43" t="str">
        <f t="shared" ca="1" si="231"/>
        <v/>
      </c>
      <c r="AC367" s="43" t="str">
        <f t="shared" ca="1" si="232"/>
        <v/>
      </c>
      <c r="AD367" s="21" t="str">
        <f t="shared" ca="1" si="233"/>
        <v>0</v>
      </c>
      <c r="AE367" s="66">
        <f t="shared" ca="1" si="234"/>
        <v>0</v>
      </c>
      <c r="AF367" s="33" t="str">
        <f t="shared" ca="1" si="211"/>
        <v>L</v>
      </c>
      <c r="AG367" s="21">
        <f ca="1">COUNTIF($AF$5:$AF367,AG$4)</f>
        <v>175</v>
      </c>
      <c r="AH367" s="21">
        <f ca="1">COUNTIF($AF$5:$AF367,AH$4)</f>
        <v>188</v>
      </c>
      <c r="AI367" s="112">
        <f t="shared" ca="1" si="223"/>
        <v>2</v>
      </c>
      <c r="AJ367" s="112">
        <f t="shared" ca="1" si="224"/>
        <v>0</v>
      </c>
      <c r="AK367" s="114" t="str">
        <f ca="1">IF($A367&lt;&gt;"",IF(AND(AK366="PB",AI367&gt;=$W$2),"Bet",IF(AK366&lt;&gt;"",AK366,IF(AND(AI367=0,MAX($AI$5:AI366)&gt;=$W$1),"PB",""))),"")</f>
        <v/>
      </c>
      <c r="AL367" s="114" t="str">
        <f ca="1">IF($A367&lt;&gt;"",IF(AND(AL366="PB",AJ367&gt;=$W$2),"Bet",IF(AL366&lt;&gt;"",AL366,IF(AND(AJ367=0,MAX($AJ$5:AJ366)&gt;=$W$1),"PB",""))),"")</f>
        <v/>
      </c>
      <c r="AM367" s="41">
        <f t="shared" ca="1" si="235"/>
        <v>1</v>
      </c>
      <c r="AN367" s="34">
        <f t="shared" ca="1" si="243"/>
        <v>1</v>
      </c>
      <c r="AO367" s="43" t="str">
        <f t="shared" ca="1" si="236"/>
        <v/>
      </c>
      <c r="AP367" s="43" t="str">
        <f t="shared" ca="1" si="237"/>
        <v/>
      </c>
      <c r="AQ367" s="21" t="str">
        <f t="shared" ca="1" si="238"/>
        <v>0</v>
      </c>
      <c r="AR367" s="66">
        <f t="shared" ca="1" si="239"/>
        <v>0</v>
      </c>
      <c r="AS367" s="89">
        <f t="shared" ca="1" si="212"/>
        <v>0</v>
      </c>
      <c r="AT367" s="34">
        <f t="shared" ca="1" si="240"/>
        <v>1</v>
      </c>
      <c r="AU367" s="24">
        <f t="shared" ca="1" si="214"/>
        <v>0</v>
      </c>
      <c r="AV367" s="17">
        <f t="shared" ca="1" si="215"/>
        <v>1</v>
      </c>
      <c r="AW367" s="44" t="str">
        <f t="shared" ca="1" si="216"/>
        <v>Profit Target</v>
      </c>
      <c r="AX367" s="15">
        <f t="shared" ca="1" si="217"/>
        <v>0</v>
      </c>
      <c r="AY367" s="44">
        <f t="shared" ca="1" si="247"/>
        <v>1</v>
      </c>
      <c r="AZ367" s="40"/>
      <c r="BA367" s="40"/>
      <c r="BB367" s="40"/>
      <c r="BC367" s="40"/>
      <c r="BD367" s="40"/>
      <c r="BE367" s="40"/>
      <c r="BF367" s="40"/>
      <c r="BG367" s="40"/>
      <c r="BH367" s="40"/>
      <c r="BI367" s="40"/>
      <c r="BJ367" s="40"/>
      <c r="BK367" s="40"/>
      <c r="BL367" s="40"/>
      <c r="BM367" s="40"/>
      <c r="BN367" s="40"/>
      <c r="BO367" s="40"/>
      <c r="BP367" s="40"/>
      <c r="BQ367" s="40"/>
      <c r="BR367" s="40"/>
      <c r="BS367" s="40"/>
      <c r="BT367" s="40"/>
      <c r="BU367" s="40"/>
      <c r="BV367" s="40"/>
      <c r="BW367" s="40"/>
      <c r="BX367" s="40"/>
      <c r="BY367" s="40"/>
      <c r="BZ367" s="40"/>
      <c r="CA367" s="40"/>
      <c r="CB367" s="40"/>
      <c r="CC367" s="40"/>
      <c r="CD367" s="40"/>
      <c r="CE367" s="40"/>
      <c r="CF367" s="40"/>
      <c r="CG367" s="40"/>
      <c r="CH367" s="40"/>
      <c r="CI367" s="40"/>
      <c r="CJ367" s="40"/>
      <c r="CK367" s="40"/>
      <c r="CL367" s="40"/>
      <c r="CM367" s="40"/>
      <c r="CN367" s="40"/>
      <c r="CO367" s="40"/>
      <c r="CP367" s="40"/>
      <c r="CQ367" s="40"/>
      <c r="CR367" s="40"/>
      <c r="CS367" s="40"/>
      <c r="CT367" s="40"/>
      <c r="CU367" s="40"/>
      <c r="CV367" s="40"/>
      <c r="CW367" s="40"/>
      <c r="CX367" s="40"/>
      <c r="CY367" s="40"/>
      <c r="CZ367" s="40"/>
      <c r="DA367" s="40"/>
      <c r="DB367" s="40"/>
      <c r="DC367" s="40"/>
      <c r="DD367" s="40"/>
      <c r="DE367" s="40"/>
      <c r="DF367" s="40"/>
      <c r="DG367" s="40"/>
      <c r="DH367" s="40"/>
      <c r="DI367" s="40"/>
      <c r="DJ367" s="40"/>
      <c r="DK367" s="40"/>
      <c r="DL367" s="40"/>
      <c r="DM367" s="40"/>
      <c r="DN367" s="40"/>
      <c r="DO367" s="40"/>
      <c r="DP367" s="40"/>
      <c r="DQ367" s="40"/>
      <c r="DR367" s="40"/>
      <c r="DS367" s="40"/>
      <c r="DT367" s="40"/>
      <c r="DU367" s="40"/>
      <c r="DV367" s="50" t="e">
        <f>IF(#REF!&lt;&gt;"",#REF!&amp;",","")</f>
        <v>#REF!</v>
      </c>
      <c r="DW367" s="38"/>
      <c r="DX367" s="38"/>
      <c r="DY367" s="38"/>
      <c r="DZ367" s="38"/>
      <c r="EA367" s="38"/>
      <c r="EB367" s="38"/>
      <c r="EC367" s="38"/>
      <c r="ED367" s="38"/>
      <c r="EE367" s="38"/>
      <c r="EF367" s="38"/>
      <c r="EG367" s="38"/>
      <c r="EK367" s="36"/>
      <c r="EW367" s="88">
        <f t="shared" ca="1" si="218"/>
        <v>18</v>
      </c>
    </row>
    <row r="368" spans="1:153" ht="15">
      <c r="A368" s="88">
        <f t="shared" ca="1" si="213"/>
        <v>14</v>
      </c>
      <c r="B368" s="21" t="str">
        <f t="shared" ca="1" si="208"/>
        <v>DB</v>
      </c>
      <c r="C368" s="7" t="str">
        <f t="shared" ca="1" si="244"/>
        <v>profit target</v>
      </c>
      <c r="D368" s="34">
        <f t="shared" ca="1" si="245"/>
        <v>0</v>
      </c>
      <c r="E368" s="7" t="str">
        <f t="shared" si="246"/>
        <v/>
      </c>
      <c r="F368" s="33" t="str">
        <f t="shared" ca="1" si="209"/>
        <v>R</v>
      </c>
      <c r="G368" s="21">
        <f ca="1">COUNTIF($F$5:$F368,G$4)</f>
        <v>181</v>
      </c>
      <c r="H368" s="21">
        <f ca="1">COUNTIF($F$5:$F368,H$4)</f>
        <v>183</v>
      </c>
      <c r="I368" s="112">
        <f t="shared" ca="1" si="219"/>
        <v>0</v>
      </c>
      <c r="J368" s="112">
        <f t="shared" ca="1" si="220"/>
        <v>3</v>
      </c>
      <c r="K368" s="114" t="str">
        <f ca="1">IF($A368&lt;&gt;"",IF(AND(K367="PB",I368&gt;=$W$2),"Bet",IF(K367&lt;&gt;"",K367,IF(AND(I368=0,MAX(I$5:$I367)&gt;=$W$1),"PB",""))),"")</f>
        <v/>
      </c>
      <c r="L368" s="114" t="str">
        <f ca="1">IF($A368&lt;&gt;"",IF(AND(L367="PB",J368&gt;=$W$2),"Bet",IF(L367&lt;&gt;"",L367,IF(AND(J368=0,MAX(J$5:$J367)&gt;=$W$1),"PB",""))),"")</f>
        <v/>
      </c>
      <c r="M368" s="41">
        <f t="shared" ca="1" si="225"/>
        <v>1</v>
      </c>
      <c r="N368" s="34">
        <f t="shared" ca="1" si="241"/>
        <v>1</v>
      </c>
      <c r="O368" s="43" t="str">
        <f t="shared" ca="1" si="226"/>
        <v/>
      </c>
      <c r="P368" s="43" t="str">
        <f t="shared" ca="1" si="227"/>
        <v/>
      </c>
      <c r="Q368" s="21" t="str">
        <f t="shared" ca="1" si="228"/>
        <v>0</v>
      </c>
      <c r="R368" s="66">
        <f t="shared" ca="1" si="229"/>
        <v>0</v>
      </c>
      <c r="S368" s="33" t="str">
        <f t="shared" ca="1" si="210"/>
        <v>E</v>
      </c>
      <c r="T368" s="21">
        <f ca="1">COUNTIF($S$5:$S368,T$4)</f>
        <v>193</v>
      </c>
      <c r="U368" s="21">
        <f ca="1">COUNTIF($S$5:$S368,U$4)</f>
        <v>171</v>
      </c>
      <c r="V368" s="112">
        <f t="shared" ca="1" si="221"/>
        <v>0</v>
      </c>
      <c r="W368" s="112">
        <f t="shared" ca="1" si="222"/>
        <v>1</v>
      </c>
      <c r="X368" s="114" t="str">
        <f ca="1">IF($A368&lt;&gt;"",IF(AND(X367="PB",V368&gt;=$W$2),"Bet",IF(X367&lt;&gt;"",X367,IF(AND(V368=0,MAX($V$5:V367)&gt;=$W$1),"PB",""))),"")</f>
        <v>Bet</v>
      </c>
      <c r="Y368" s="114" t="str">
        <f ca="1">IF($A368&lt;&gt;"",IF(AND(Y367="PB",W368&gt;=$W$2),"Bet",IF(Y367&lt;&gt;"",Y367,IF(AND(W368=0,MAX($W$5:W367)&gt;=$W$1),"PB",""))),"")</f>
        <v/>
      </c>
      <c r="Z368" s="41">
        <f t="shared" ca="1" si="230"/>
        <v>1</v>
      </c>
      <c r="AA368" s="34">
        <f t="shared" ca="1" si="242"/>
        <v>1</v>
      </c>
      <c r="AB368" s="43" t="str">
        <f t="shared" ca="1" si="231"/>
        <v/>
      </c>
      <c r="AC368" s="43" t="str">
        <f t="shared" ca="1" si="232"/>
        <v/>
      </c>
      <c r="AD368" s="21" t="str">
        <f t="shared" ca="1" si="233"/>
        <v>0</v>
      </c>
      <c r="AE368" s="66">
        <f t="shared" ca="1" si="234"/>
        <v>0</v>
      </c>
      <c r="AF368" s="33" t="str">
        <f t="shared" ca="1" si="211"/>
        <v>L</v>
      </c>
      <c r="AG368" s="21">
        <f ca="1">COUNTIF($AF$5:$AF368,AG$4)</f>
        <v>175</v>
      </c>
      <c r="AH368" s="21">
        <f ca="1">COUNTIF($AF$5:$AF368,AH$4)</f>
        <v>189</v>
      </c>
      <c r="AI368" s="112">
        <f t="shared" ca="1" si="223"/>
        <v>3</v>
      </c>
      <c r="AJ368" s="112">
        <f t="shared" ca="1" si="224"/>
        <v>0</v>
      </c>
      <c r="AK368" s="114" t="str">
        <f ca="1">IF($A368&lt;&gt;"",IF(AND(AK367="PB",AI368&gt;=$W$2),"Bet",IF(AK367&lt;&gt;"",AK367,IF(AND(AI368=0,MAX($AI$5:AI367)&gt;=$W$1),"PB",""))),"")</f>
        <v/>
      </c>
      <c r="AL368" s="114" t="str">
        <f ca="1">IF($A368&lt;&gt;"",IF(AND(AL367="PB",AJ368&gt;=$W$2),"Bet",IF(AL367&lt;&gt;"",AL367,IF(AND(AJ368=0,MAX($AJ$5:AJ367)&gt;=$W$1),"PB",""))),"")</f>
        <v/>
      </c>
      <c r="AM368" s="41">
        <f t="shared" ca="1" si="235"/>
        <v>1</v>
      </c>
      <c r="AN368" s="34">
        <f t="shared" ca="1" si="243"/>
        <v>1</v>
      </c>
      <c r="AO368" s="43" t="str">
        <f t="shared" ca="1" si="236"/>
        <v/>
      </c>
      <c r="AP368" s="43" t="str">
        <f t="shared" ca="1" si="237"/>
        <v/>
      </c>
      <c r="AQ368" s="21" t="str">
        <f t="shared" ca="1" si="238"/>
        <v>0</v>
      </c>
      <c r="AR368" s="66">
        <f t="shared" ca="1" si="239"/>
        <v>0</v>
      </c>
      <c r="AS368" s="89">
        <f t="shared" ca="1" si="212"/>
        <v>0</v>
      </c>
      <c r="AT368" s="34">
        <f t="shared" ca="1" si="240"/>
        <v>1</v>
      </c>
      <c r="AU368" s="24">
        <f t="shared" ca="1" si="214"/>
        <v>0</v>
      </c>
      <c r="AV368" s="17">
        <f t="shared" ca="1" si="215"/>
        <v>1</v>
      </c>
      <c r="AW368" s="44" t="str">
        <f t="shared" ca="1" si="216"/>
        <v>Profit Target</v>
      </c>
      <c r="AX368" s="15">
        <f t="shared" ca="1" si="217"/>
        <v>0</v>
      </c>
      <c r="AY368" s="44">
        <f t="shared" ca="1" si="247"/>
        <v>1</v>
      </c>
      <c r="AZ368" s="40"/>
      <c r="BA368" s="40"/>
      <c r="BB368" s="40"/>
      <c r="BC368" s="40"/>
      <c r="BD368" s="40"/>
      <c r="BE368" s="40"/>
      <c r="BF368" s="40"/>
      <c r="BG368" s="40"/>
      <c r="BH368" s="40"/>
      <c r="BI368" s="40"/>
      <c r="BJ368" s="40"/>
      <c r="BK368" s="40"/>
      <c r="BL368" s="40"/>
      <c r="BM368" s="40"/>
      <c r="BN368" s="40"/>
      <c r="BO368" s="40"/>
      <c r="BP368" s="40"/>
      <c r="BQ368" s="40"/>
      <c r="BR368" s="40"/>
      <c r="BS368" s="40"/>
      <c r="BT368" s="40"/>
      <c r="BU368" s="40"/>
      <c r="BV368" s="40"/>
      <c r="BW368" s="40"/>
      <c r="BX368" s="40"/>
      <c r="BY368" s="40"/>
      <c r="BZ368" s="40"/>
      <c r="CA368" s="40"/>
      <c r="CB368" s="40"/>
      <c r="CC368" s="40"/>
      <c r="CD368" s="40"/>
      <c r="CE368" s="40"/>
      <c r="CF368" s="40"/>
      <c r="CG368" s="40"/>
      <c r="CH368" s="40"/>
      <c r="CI368" s="40"/>
      <c r="CJ368" s="40"/>
      <c r="CK368" s="40"/>
      <c r="CL368" s="40"/>
      <c r="CM368" s="40"/>
      <c r="CN368" s="40"/>
      <c r="CO368" s="40"/>
      <c r="CP368" s="40"/>
      <c r="CQ368" s="40"/>
      <c r="CR368" s="40"/>
      <c r="CS368" s="40"/>
      <c r="CT368" s="40"/>
      <c r="CU368" s="40"/>
      <c r="CV368" s="40"/>
      <c r="CW368" s="40"/>
      <c r="CX368" s="40"/>
      <c r="CY368" s="40"/>
      <c r="CZ368" s="40"/>
      <c r="DA368" s="40"/>
      <c r="DB368" s="40"/>
      <c r="DC368" s="40"/>
      <c r="DD368" s="40"/>
      <c r="DE368" s="40"/>
      <c r="DF368" s="40"/>
      <c r="DG368" s="40"/>
      <c r="DH368" s="40"/>
      <c r="DI368" s="40"/>
      <c r="DJ368" s="40"/>
      <c r="DK368" s="40"/>
      <c r="DL368" s="40"/>
      <c r="DM368" s="40"/>
      <c r="DN368" s="40"/>
      <c r="DO368" s="40"/>
      <c r="DP368" s="40"/>
      <c r="DQ368" s="40"/>
      <c r="DR368" s="40"/>
      <c r="DS368" s="40"/>
      <c r="DT368" s="40"/>
      <c r="DU368" s="40"/>
      <c r="DV368" s="50" t="e">
        <f>IF(#REF!&lt;&gt;"",#REF!&amp;",","")</f>
        <v>#REF!</v>
      </c>
      <c r="DW368" s="38"/>
      <c r="DX368" s="38"/>
      <c r="DY368" s="38"/>
      <c r="DZ368" s="38"/>
      <c r="EA368" s="38"/>
      <c r="EB368" s="38"/>
      <c r="EC368" s="38"/>
      <c r="ED368" s="38"/>
      <c r="EE368" s="38"/>
      <c r="EF368" s="38"/>
      <c r="EG368" s="38"/>
      <c r="EK368" s="36"/>
      <c r="EW368" s="88">
        <f t="shared" ca="1" si="218"/>
        <v>23</v>
      </c>
    </row>
    <row r="369" spans="1:153" ht="15">
      <c r="A369" s="88">
        <f t="shared" ca="1" si="213"/>
        <v>11</v>
      </c>
      <c r="B369" s="21" t="str">
        <f t="shared" ca="1" si="208"/>
        <v>DB</v>
      </c>
      <c r="C369" s="7" t="str">
        <f t="shared" ca="1" si="244"/>
        <v>profit target</v>
      </c>
      <c r="D369" s="34">
        <f t="shared" ca="1" si="245"/>
        <v>0</v>
      </c>
      <c r="E369" s="7" t="str">
        <f t="shared" si="246"/>
        <v/>
      </c>
      <c r="F369" s="33" t="str">
        <f t="shared" ca="1" si="209"/>
        <v>B</v>
      </c>
      <c r="G369" s="21">
        <f ca="1">COUNTIF($F$5:$F369,G$4)</f>
        <v>181</v>
      </c>
      <c r="H369" s="21">
        <f ca="1">COUNTIF($F$5:$F369,H$4)</f>
        <v>184</v>
      </c>
      <c r="I369" s="112">
        <f t="shared" ca="1" si="219"/>
        <v>1</v>
      </c>
      <c r="J369" s="112">
        <f t="shared" ca="1" si="220"/>
        <v>0</v>
      </c>
      <c r="K369" s="114" t="str">
        <f ca="1">IF($A369&lt;&gt;"",IF(AND(K368="PB",I369&gt;=$W$2),"Bet",IF(K368&lt;&gt;"",K368,IF(AND(I369=0,MAX(I$5:$I368)&gt;=$W$1),"PB",""))),"")</f>
        <v/>
      </c>
      <c r="L369" s="114" t="str">
        <f ca="1">IF($A369&lt;&gt;"",IF(AND(L368="PB",J369&gt;=$W$2),"Bet",IF(L368&lt;&gt;"",L368,IF(AND(J369=0,MAX(J$5:$J368)&gt;=$W$1),"PB",""))),"")</f>
        <v/>
      </c>
      <c r="M369" s="41">
        <f t="shared" ca="1" si="225"/>
        <v>1</v>
      </c>
      <c r="N369" s="34">
        <f t="shared" ca="1" si="241"/>
        <v>1</v>
      </c>
      <c r="O369" s="43" t="str">
        <f t="shared" ca="1" si="226"/>
        <v/>
      </c>
      <c r="P369" s="43" t="str">
        <f t="shared" ca="1" si="227"/>
        <v/>
      </c>
      <c r="Q369" s="21" t="str">
        <f t="shared" ca="1" si="228"/>
        <v>0</v>
      </c>
      <c r="R369" s="66">
        <f t="shared" ca="1" si="229"/>
        <v>0</v>
      </c>
      <c r="S369" s="33" t="str">
        <f t="shared" ca="1" si="210"/>
        <v>O</v>
      </c>
      <c r="T369" s="21">
        <f ca="1">COUNTIF($S$5:$S369,T$4)</f>
        <v>193</v>
      </c>
      <c r="U369" s="21">
        <f ca="1">COUNTIF($S$5:$S369,U$4)</f>
        <v>172</v>
      </c>
      <c r="V369" s="112">
        <f t="shared" ca="1" si="221"/>
        <v>1</v>
      </c>
      <c r="W369" s="112">
        <f t="shared" ca="1" si="222"/>
        <v>0</v>
      </c>
      <c r="X369" s="114" t="str">
        <f ca="1">IF($A369&lt;&gt;"",IF(AND(X368="PB",V369&gt;=$W$2),"Bet",IF(X368&lt;&gt;"",X368,IF(AND(V369=0,MAX($V$5:V368)&gt;=$W$1),"PB",""))),"")</f>
        <v>Bet</v>
      </c>
      <c r="Y369" s="114" t="str">
        <f ca="1">IF($A369&lt;&gt;"",IF(AND(Y368="PB",W369&gt;=$W$2),"Bet",IF(Y368&lt;&gt;"",Y368,IF(AND(W369=0,MAX($W$5:W368)&gt;=$W$1),"PB",""))),"")</f>
        <v/>
      </c>
      <c r="Z369" s="41">
        <f t="shared" ca="1" si="230"/>
        <v>1</v>
      </c>
      <c r="AA369" s="34">
        <f t="shared" ca="1" si="242"/>
        <v>1</v>
      </c>
      <c r="AB369" s="43" t="str">
        <f t="shared" ca="1" si="231"/>
        <v/>
      </c>
      <c r="AC369" s="43" t="str">
        <f t="shared" ca="1" si="232"/>
        <v/>
      </c>
      <c r="AD369" s="21" t="str">
        <f t="shared" ca="1" si="233"/>
        <v>0</v>
      </c>
      <c r="AE369" s="66">
        <f t="shared" ca="1" si="234"/>
        <v>0</v>
      </c>
      <c r="AF369" s="33" t="str">
        <f t="shared" ca="1" si="211"/>
        <v>L</v>
      </c>
      <c r="AG369" s="21">
        <f ca="1">COUNTIF($AF$5:$AF369,AG$4)</f>
        <v>175</v>
      </c>
      <c r="AH369" s="21">
        <f ca="1">COUNTIF($AF$5:$AF369,AH$4)</f>
        <v>190</v>
      </c>
      <c r="AI369" s="112">
        <f t="shared" ca="1" si="223"/>
        <v>4</v>
      </c>
      <c r="AJ369" s="112">
        <f t="shared" ca="1" si="224"/>
        <v>0</v>
      </c>
      <c r="AK369" s="114" t="str">
        <f ca="1">IF($A369&lt;&gt;"",IF(AND(AK368="PB",AI369&gt;=$W$2),"Bet",IF(AK368&lt;&gt;"",AK368,IF(AND(AI369=0,MAX($AI$5:AI368)&gt;=$W$1),"PB",""))),"")</f>
        <v/>
      </c>
      <c r="AL369" s="114" t="str">
        <f ca="1">IF($A369&lt;&gt;"",IF(AND(AL368="PB",AJ369&gt;=$W$2),"Bet",IF(AL368&lt;&gt;"",AL368,IF(AND(AJ369=0,MAX($AJ$5:AJ368)&gt;=$W$1),"PB",""))),"")</f>
        <v/>
      </c>
      <c r="AM369" s="41">
        <f t="shared" ca="1" si="235"/>
        <v>1</v>
      </c>
      <c r="AN369" s="34">
        <f t="shared" ca="1" si="243"/>
        <v>1</v>
      </c>
      <c r="AO369" s="43" t="str">
        <f t="shared" ca="1" si="236"/>
        <v/>
      </c>
      <c r="AP369" s="43" t="str">
        <f t="shared" ca="1" si="237"/>
        <v/>
      </c>
      <c r="AQ369" s="21" t="str">
        <f t="shared" ca="1" si="238"/>
        <v>0</v>
      </c>
      <c r="AR369" s="66">
        <f t="shared" ca="1" si="239"/>
        <v>0</v>
      </c>
      <c r="AS369" s="89">
        <f t="shared" ca="1" si="212"/>
        <v>0</v>
      </c>
      <c r="AT369" s="34">
        <f t="shared" ca="1" si="240"/>
        <v>1</v>
      </c>
      <c r="AU369" s="24">
        <f t="shared" ca="1" si="214"/>
        <v>0</v>
      </c>
      <c r="AV369" s="17">
        <f t="shared" ca="1" si="215"/>
        <v>1</v>
      </c>
      <c r="AW369" s="44" t="str">
        <f t="shared" ca="1" si="216"/>
        <v>Profit Target</v>
      </c>
      <c r="AX369" s="15">
        <f t="shared" ca="1" si="217"/>
        <v>0</v>
      </c>
      <c r="AY369" s="44">
        <f t="shared" ca="1" si="247"/>
        <v>1</v>
      </c>
      <c r="AZ369" s="40"/>
      <c r="BA369" s="40"/>
      <c r="BB369" s="40"/>
      <c r="BC369" s="40"/>
      <c r="BD369" s="40"/>
      <c r="BE369" s="40"/>
      <c r="BF369" s="40"/>
      <c r="BG369" s="40"/>
      <c r="BH369" s="40"/>
      <c r="BI369" s="40"/>
      <c r="BJ369" s="40"/>
      <c r="BK369" s="40"/>
      <c r="BL369" s="40"/>
      <c r="BM369" s="40"/>
      <c r="BN369" s="40"/>
      <c r="BO369" s="40"/>
      <c r="BP369" s="40"/>
      <c r="BQ369" s="40"/>
      <c r="BR369" s="40"/>
      <c r="BS369" s="40"/>
      <c r="BT369" s="40"/>
      <c r="BU369" s="40"/>
      <c r="BV369" s="40"/>
      <c r="BW369" s="40"/>
      <c r="BX369" s="40"/>
      <c r="BY369" s="40"/>
      <c r="BZ369" s="40"/>
      <c r="CA369" s="40"/>
      <c r="CB369" s="40"/>
      <c r="CC369" s="40"/>
      <c r="CD369" s="40"/>
      <c r="CE369" s="40"/>
      <c r="CF369" s="40"/>
      <c r="CG369" s="40"/>
      <c r="CH369" s="40"/>
      <c r="CI369" s="40"/>
      <c r="CJ369" s="40"/>
      <c r="CK369" s="40"/>
      <c r="CL369" s="40"/>
      <c r="CM369" s="40"/>
      <c r="CN369" s="40"/>
      <c r="CO369" s="40"/>
      <c r="CP369" s="40"/>
      <c r="CQ369" s="40"/>
      <c r="CR369" s="40"/>
      <c r="CS369" s="40"/>
      <c r="CT369" s="40"/>
      <c r="CU369" s="40"/>
      <c r="CV369" s="40"/>
      <c r="CW369" s="40"/>
      <c r="CX369" s="40"/>
      <c r="CY369" s="40"/>
      <c r="CZ369" s="40"/>
      <c r="DA369" s="40"/>
      <c r="DB369" s="40"/>
      <c r="DC369" s="40"/>
      <c r="DD369" s="40"/>
      <c r="DE369" s="40"/>
      <c r="DF369" s="40"/>
      <c r="DG369" s="40"/>
      <c r="DH369" s="40"/>
      <c r="DI369" s="40"/>
      <c r="DJ369" s="40"/>
      <c r="DK369" s="40"/>
      <c r="DL369" s="40"/>
      <c r="DM369" s="40"/>
      <c r="DN369" s="40"/>
      <c r="DO369" s="40"/>
      <c r="DP369" s="40"/>
      <c r="DQ369" s="40"/>
      <c r="DR369" s="40"/>
      <c r="DS369" s="40"/>
      <c r="DT369" s="40"/>
      <c r="DU369" s="40"/>
      <c r="DV369" s="50" t="e">
        <f>IF(#REF!&lt;&gt;"",#REF!&amp;",","")</f>
        <v>#REF!</v>
      </c>
      <c r="DW369" s="38"/>
      <c r="DX369" s="38"/>
      <c r="DY369" s="38"/>
      <c r="DZ369" s="38"/>
      <c r="EA369" s="38"/>
      <c r="EB369" s="38"/>
      <c r="EC369" s="38"/>
      <c r="ED369" s="38"/>
      <c r="EE369" s="38"/>
      <c r="EF369" s="38"/>
      <c r="EG369" s="38"/>
      <c r="EK369" s="36"/>
      <c r="EW369" s="88">
        <f t="shared" ca="1" si="218"/>
        <v>4</v>
      </c>
    </row>
    <row r="370" spans="1:153" ht="15">
      <c r="A370" s="88">
        <f t="shared" ca="1" si="213"/>
        <v>15</v>
      </c>
      <c r="B370" s="21" t="str">
        <f t="shared" ca="1" si="208"/>
        <v>DB</v>
      </c>
      <c r="C370" s="7" t="str">
        <f t="shared" ca="1" si="244"/>
        <v>profit target</v>
      </c>
      <c r="D370" s="34">
        <f t="shared" ca="1" si="245"/>
        <v>0</v>
      </c>
      <c r="E370" s="7" t="str">
        <f t="shared" si="246"/>
        <v/>
      </c>
      <c r="F370" s="33" t="str">
        <f t="shared" ca="1" si="209"/>
        <v>B</v>
      </c>
      <c r="G370" s="21">
        <f ca="1">COUNTIF($F$5:$F370,G$4)</f>
        <v>181</v>
      </c>
      <c r="H370" s="21">
        <f ca="1">COUNTIF($F$5:$F370,H$4)</f>
        <v>185</v>
      </c>
      <c r="I370" s="112">
        <f t="shared" ca="1" si="219"/>
        <v>2</v>
      </c>
      <c r="J370" s="112">
        <f t="shared" ca="1" si="220"/>
        <v>0</v>
      </c>
      <c r="K370" s="114" t="str">
        <f ca="1">IF($A370&lt;&gt;"",IF(AND(K369="PB",I370&gt;=$W$2),"Bet",IF(K369&lt;&gt;"",K369,IF(AND(I370=0,MAX(I$5:$I369)&gt;=$W$1),"PB",""))),"")</f>
        <v/>
      </c>
      <c r="L370" s="114" t="str">
        <f ca="1">IF($A370&lt;&gt;"",IF(AND(L369="PB",J370&gt;=$W$2),"Bet",IF(L369&lt;&gt;"",L369,IF(AND(J370=0,MAX(J$5:$J369)&gt;=$W$1),"PB",""))),"")</f>
        <v/>
      </c>
      <c r="M370" s="41">
        <f t="shared" ca="1" si="225"/>
        <v>1</v>
      </c>
      <c r="N370" s="34">
        <f t="shared" ca="1" si="241"/>
        <v>1</v>
      </c>
      <c r="O370" s="43" t="str">
        <f t="shared" ca="1" si="226"/>
        <v/>
      </c>
      <c r="P370" s="43" t="str">
        <f t="shared" ca="1" si="227"/>
        <v/>
      </c>
      <c r="Q370" s="21" t="str">
        <f t="shared" ca="1" si="228"/>
        <v>0</v>
      </c>
      <c r="R370" s="66">
        <f t="shared" ca="1" si="229"/>
        <v>0</v>
      </c>
      <c r="S370" s="33" t="str">
        <f t="shared" ca="1" si="210"/>
        <v>O</v>
      </c>
      <c r="T370" s="21">
        <f ca="1">COUNTIF($S$5:$S370,T$4)</f>
        <v>193</v>
      </c>
      <c r="U370" s="21">
        <f ca="1">COUNTIF($S$5:$S370,U$4)</f>
        <v>173</v>
      </c>
      <c r="V370" s="112">
        <f t="shared" ca="1" si="221"/>
        <v>2</v>
      </c>
      <c r="W370" s="112">
        <f t="shared" ca="1" si="222"/>
        <v>0</v>
      </c>
      <c r="X370" s="114" t="str">
        <f ca="1">IF($A370&lt;&gt;"",IF(AND(X369="PB",V370&gt;=$W$2),"Bet",IF(X369&lt;&gt;"",X369,IF(AND(V370=0,MAX($V$5:V369)&gt;=$W$1),"PB",""))),"")</f>
        <v>Bet</v>
      </c>
      <c r="Y370" s="114" t="str">
        <f ca="1">IF($A370&lt;&gt;"",IF(AND(Y369="PB",W370&gt;=$W$2),"Bet",IF(Y369&lt;&gt;"",Y369,IF(AND(W370=0,MAX($W$5:W369)&gt;=$W$1),"PB",""))),"")</f>
        <v/>
      </c>
      <c r="Z370" s="41">
        <f t="shared" ca="1" si="230"/>
        <v>1</v>
      </c>
      <c r="AA370" s="34">
        <f t="shared" ca="1" si="242"/>
        <v>1</v>
      </c>
      <c r="AB370" s="43" t="str">
        <f t="shared" ca="1" si="231"/>
        <v/>
      </c>
      <c r="AC370" s="43" t="str">
        <f t="shared" ca="1" si="232"/>
        <v/>
      </c>
      <c r="AD370" s="21" t="str">
        <f t="shared" ca="1" si="233"/>
        <v>0</v>
      </c>
      <c r="AE370" s="66">
        <f t="shared" ca="1" si="234"/>
        <v>0</v>
      </c>
      <c r="AF370" s="33" t="str">
        <f t="shared" ca="1" si="211"/>
        <v>L</v>
      </c>
      <c r="AG370" s="21">
        <f ca="1">COUNTIF($AF$5:$AF370,AG$4)</f>
        <v>175</v>
      </c>
      <c r="AH370" s="21">
        <f ca="1">COUNTIF($AF$5:$AF370,AH$4)</f>
        <v>191</v>
      </c>
      <c r="AI370" s="112">
        <f t="shared" ca="1" si="223"/>
        <v>5</v>
      </c>
      <c r="AJ370" s="112">
        <f t="shared" ca="1" si="224"/>
        <v>0</v>
      </c>
      <c r="AK370" s="114" t="str">
        <f ca="1">IF($A370&lt;&gt;"",IF(AND(AK369="PB",AI370&gt;=$W$2),"Bet",IF(AK369&lt;&gt;"",AK369,IF(AND(AI370=0,MAX($AI$5:AI369)&gt;=$W$1),"PB",""))),"")</f>
        <v/>
      </c>
      <c r="AL370" s="114" t="str">
        <f ca="1">IF($A370&lt;&gt;"",IF(AND(AL369="PB",AJ370&gt;=$W$2),"Bet",IF(AL369&lt;&gt;"",AL369,IF(AND(AJ370=0,MAX($AJ$5:AJ369)&gt;=$W$1),"PB",""))),"")</f>
        <v/>
      </c>
      <c r="AM370" s="41">
        <f t="shared" ca="1" si="235"/>
        <v>1</v>
      </c>
      <c r="AN370" s="34">
        <f t="shared" ca="1" si="243"/>
        <v>1</v>
      </c>
      <c r="AO370" s="43" t="str">
        <f t="shared" ca="1" si="236"/>
        <v/>
      </c>
      <c r="AP370" s="43" t="str">
        <f t="shared" ca="1" si="237"/>
        <v/>
      </c>
      <c r="AQ370" s="21" t="str">
        <f t="shared" ca="1" si="238"/>
        <v>0</v>
      </c>
      <c r="AR370" s="66">
        <f t="shared" ca="1" si="239"/>
        <v>0</v>
      </c>
      <c r="AS370" s="89">
        <f t="shared" ca="1" si="212"/>
        <v>0</v>
      </c>
      <c r="AT370" s="34">
        <f t="shared" ca="1" si="240"/>
        <v>1</v>
      </c>
      <c r="AU370" s="24">
        <f t="shared" ca="1" si="214"/>
        <v>0</v>
      </c>
      <c r="AV370" s="17">
        <f t="shared" ca="1" si="215"/>
        <v>1</v>
      </c>
      <c r="AW370" s="44" t="str">
        <f t="shared" ca="1" si="216"/>
        <v>Profit Target</v>
      </c>
      <c r="AX370" s="15">
        <f t="shared" ca="1" si="217"/>
        <v>0</v>
      </c>
      <c r="AY370" s="44">
        <f t="shared" ca="1" si="247"/>
        <v>1</v>
      </c>
      <c r="AZ370" s="40"/>
      <c r="BA370" s="40"/>
      <c r="BB370" s="40"/>
      <c r="BC370" s="40"/>
      <c r="BD370" s="40"/>
      <c r="BE370" s="40"/>
      <c r="BF370" s="40"/>
      <c r="BG370" s="40"/>
      <c r="BH370" s="40"/>
      <c r="BI370" s="40"/>
      <c r="BJ370" s="40"/>
      <c r="BK370" s="40"/>
      <c r="BL370" s="40"/>
      <c r="BM370" s="40"/>
      <c r="BN370" s="40"/>
      <c r="BO370" s="40"/>
      <c r="BP370" s="40"/>
      <c r="BQ370" s="40"/>
      <c r="BR370" s="40"/>
      <c r="BS370" s="40"/>
      <c r="BT370" s="40"/>
      <c r="BU370" s="40"/>
      <c r="BV370" s="40"/>
      <c r="BW370" s="40"/>
      <c r="BX370" s="40"/>
      <c r="BY370" s="40"/>
      <c r="BZ370" s="40"/>
      <c r="CA370" s="40"/>
      <c r="CB370" s="40"/>
      <c r="CC370" s="40"/>
      <c r="CD370" s="40"/>
      <c r="CE370" s="40"/>
      <c r="CF370" s="40"/>
      <c r="CG370" s="40"/>
      <c r="CH370" s="40"/>
      <c r="CI370" s="40"/>
      <c r="CJ370" s="40"/>
      <c r="CK370" s="40"/>
      <c r="CL370" s="40"/>
      <c r="CM370" s="40"/>
      <c r="CN370" s="40"/>
      <c r="CO370" s="40"/>
      <c r="CP370" s="40"/>
      <c r="CQ370" s="40"/>
      <c r="CR370" s="40"/>
      <c r="CS370" s="40"/>
      <c r="CT370" s="40"/>
      <c r="CU370" s="40"/>
      <c r="CV370" s="40"/>
      <c r="CW370" s="40"/>
      <c r="CX370" s="40"/>
      <c r="CY370" s="40"/>
      <c r="CZ370" s="40"/>
      <c r="DA370" s="40"/>
      <c r="DB370" s="40"/>
      <c r="DC370" s="40"/>
      <c r="DD370" s="40"/>
      <c r="DE370" s="40"/>
      <c r="DF370" s="40"/>
      <c r="DG370" s="40"/>
      <c r="DH370" s="40"/>
      <c r="DI370" s="40"/>
      <c r="DJ370" s="40"/>
      <c r="DK370" s="40"/>
      <c r="DL370" s="40"/>
      <c r="DM370" s="40"/>
      <c r="DN370" s="40"/>
      <c r="DO370" s="40"/>
      <c r="DP370" s="40"/>
      <c r="DQ370" s="40"/>
      <c r="DR370" s="40"/>
      <c r="DS370" s="40"/>
      <c r="DT370" s="40"/>
      <c r="DU370" s="40"/>
      <c r="DV370" s="50" t="e">
        <f>IF(#REF!&lt;&gt;"",#REF!&amp;",","")</f>
        <v>#REF!</v>
      </c>
      <c r="DW370" s="38"/>
      <c r="DX370" s="38"/>
      <c r="DY370" s="38"/>
      <c r="DZ370" s="38"/>
      <c r="EA370" s="38"/>
      <c r="EB370" s="38"/>
      <c r="EC370" s="38"/>
      <c r="ED370" s="38"/>
      <c r="EE370" s="38"/>
      <c r="EF370" s="38"/>
      <c r="EG370" s="38"/>
      <c r="EK370" s="36"/>
      <c r="EW370" s="88">
        <f t="shared" ca="1" si="218"/>
        <v>4</v>
      </c>
    </row>
    <row r="371" spans="1:153" ht="15">
      <c r="A371" s="88">
        <f t="shared" ca="1" si="213"/>
        <v>1</v>
      </c>
      <c r="B371" s="21" t="str">
        <f t="shared" ca="1" si="208"/>
        <v>DB</v>
      </c>
      <c r="C371" s="7" t="str">
        <f t="shared" ca="1" si="244"/>
        <v>profit target</v>
      </c>
      <c r="D371" s="34">
        <f t="shared" ca="1" si="245"/>
        <v>0</v>
      </c>
      <c r="E371" s="7" t="str">
        <f t="shared" si="246"/>
        <v/>
      </c>
      <c r="F371" s="33" t="str">
        <f t="shared" ca="1" si="209"/>
        <v>R</v>
      </c>
      <c r="G371" s="21">
        <f ca="1">COUNTIF($F$5:$F371,G$4)</f>
        <v>182</v>
      </c>
      <c r="H371" s="21">
        <f ca="1">COUNTIF($F$5:$F371,H$4)</f>
        <v>185</v>
      </c>
      <c r="I371" s="112">
        <f t="shared" ca="1" si="219"/>
        <v>0</v>
      </c>
      <c r="J371" s="112">
        <f t="shared" ca="1" si="220"/>
        <v>1</v>
      </c>
      <c r="K371" s="114" t="str">
        <f ca="1">IF($A371&lt;&gt;"",IF(AND(K370="PB",I371&gt;=$W$2),"Bet",IF(K370&lt;&gt;"",K370,IF(AND(I371=0,MAX(I$5:$I370)&gt;=$W$1),"PB",""))),"")</f>
        <v/>
      </c>
      <c r="L371" s="114" t="str">
        <f ca="1">IF($A371&lt;&gt;"",IF(AND(L370="PB",J371&gt;=$W$2),"Bet",IF(L370&lt;&gt;"",L370,IF(AND(J371=0,MAX(J$5:$J370)&gt;=$W$1),"PB",""))),"")</f>
        <v/>
      </c>
      <c r="M371" s="41">
        <f t="shared" ca="1" si="225"/>
        <v>1</v>
      </c>
      <c r="N371" s="34">
        <f t="shared" ca="1" si="241"/>
        <v>1</v>
      </c>
      <c r="O371" s="43" t="str">
        <f t="shared" ca="1" si="226"/>
        <v/>
      </c>
      <c r="P371" s="43" t="str">
        <f t="shared" ca="1" si="227"/>
        <v/>
      </c>
      <c r="Q371" s="21" t="str">
        <f t="shared" ca="1" si="228"/>
        <v>0</v>
      </c>
      <c r="R371" s="66">
        <f t="shared" ca="1" si="229"/>
        <v>0</v>
      </c>
      <c r="S371" s="33" t="str">
        <f t="shared" ca="1" si="210"/>
        <v>O</v>
      </c>
      <c r="T371" s="21">
        <f ca="1">COUNTIF($S$5:$S371,T$4)</f>
        <v>193</v>
      </c>
      <c r="U371" s="21">
        <f ca="1">COUNTIF($S$5:$S371,U$4)</f>
        <v>174</v>
      </c>
      <c r="V371" s="112">
        <f t="shared" ca="1" si="221"/>
        <v>3</v>
      </c>
      <c r="W371" s="112">
        <f t="shared" ca="1" si="222"/>
        <v>0</v>
      </c>
      <c r="X371" s="114" t="str">
        <f ca="1">IF($A371&lt;&gt;"",IF(AND(X370="PB",V371&gt;=$W$2),"Bet",IF(X370&lt;&gt;"",X370,IF(AND(V371=0,MAX($V$5:V370)&gt;=$W$1),"PB",""))),"")</f>
        <v>Bet</v>
      </c>
      <c r="Y371" s="114" t="str">
        <f ca="1">IF($A371&lt;&gt;"",IF(AND(Y370="PB",W371&gt;=$W$2),"Bet",IF(Y370&lt;&gt;"",Y370,IF(AND(W371=0,MAX($W$5:W370)&gt;=$W$1),"PB",""))),"")</f>
        <v/>
      </c>
      <c r="Z371" s="41">
        <f t="shared" ca="1" si="230"/>
        <v>1</v>
      </c>
      <c r="AA371" s="34">
        <f t="shared" ca="1" si="242"/>
        <v>1</v>
      </c>
      <c r="AB371" s="43" t="str">
        <f t="shared" ca="1" si="231"/>
        <v/>
      </c>
      <c r="AC371" s="43" t="str">
        <f t="shared" ca="1" si="232"/>
        <v/>
      </c>
      <c r="AD371" s="21" t="str">
        <f t="shared" ca="1" si="233"/>
        <v>0</v>
      </c>
      <c r="AE371" s="66">
        <f t="shared" ca="1" si="234"/>
        <v>0</v>
      </c>
      <c r="AF371" s="33" t="str">
        <f t="shared" ca="1" si="211"/>
        <v>L</v>
      </c>
      <c r="AG371" s="21">
        <f ca="1">COUNTIF($AF$5:$AF371,AG$4)</f>
        <v>175</v>
      </c>
      <c r="AH371" s="21">
        <f ca="1">COUNTIF($AF$5:$AF371,AH$4)</f>
        <v>192</v>
      </c>
      <c r="AI371" s="112">
        <f t="shared" ca="1" si="223"/>
        <v>6</v>
      </c>
      <c r="AJ371" s="112">
        <f t="shared" ca="1" si="224"/>
        <v>0</v>
      </c>
      <c r="AK371" s="114" t="str">
        <f ca="1">IF($A371&lt;&gt;"",IF(AND(AK370="PB",AI371&gt;=$W$2),"Bet",IF(AK370&lt;&gt;"",AK370,IF(AND(AI371=0,MAX($AI$5:AI370)&gt;=$W$1),"PB",""))),"")</f>
        <v/>
      </c>
      <c r="AL371" s="114" t="str">
        <f ca="1">IF($A371&lt;&gt;"",IF(AND(AL370="PB",AJ371&gt;=$W$2),"Bet",IF(AL370&lt;&gt;"",AL370,IF(AND(AJ371=0,MAX($AJ$5:AJ370)&gt;=$W$1),"PB",""))),"")</f>
        <v/>
      </c>
      <c r="AM371" s="41">
        <f t="shared" ca="1" si="235"/>
        <v>1</v>
      </c>
      <c r="AN371" s="34">
        <f t="shared" ca="1" si="243"/>
        <v>1</v>
      </c>
      <c r="AO371" s="43" t="str">
        <f t="shared" ca="1" si="236"/>
        <v/>
      </c>
      <c r="AP371" s="43" t="str">
        <f t="shared" ca="1" si="237"/>
        <v/>
      </c>
      <c r="AQ371" s="21" t="str">
        <f t="shared" ca="1" si="238"/>
        <v>0</v>
      </c>
      <c r="AR371" s="66">
        <f t="shared" ca="1" si="239"/>
        <v>0</v>
      </c>
      <c r="AS371" s="89">
        <f t="shared" ca="1" si="212"/>
        <v>0</v>
      </c>
      <c r="AT371" s="34">
        <f t="shared" ca="1" si="240"/>
        <v>1</v>
      </c>
      <c r="AU371" s="24">
        <f t="shared" ca="1" si="214"/>
        <v>0</v>
      </c>
      <c r="AV371" s="17">
        <f t="shared" ca="1" si="215"/>
        <v>1</v>
      </c>
      <c r="AW371" s="44" t="str">
        <f t="shared" ca="1" si="216"/>
        <v>Profit Target</v>
      </c>
      <c r="AX371" s="15">
        <f t="shared" ca="1" si="217"/>
        <v>0</v>
      </c>
      <c r="AY371" s="44">
        <f t="shared" ca="1" si="247"/>
        <v>1</v>
      </c>
      <c r="AZ371" s="40"/>
      <c r="BA371" s="40"/>
      <c r="BB371" s="40"/>
      <c r="BC371" s="40"/>
      <c r="BD371" s="40"/>
      <c r="BE371" s="40"/>
      <c r="BF371" s="40"/>
      <c r="BG371" s="40"/>
      <c r="BH371" s="40"/>
      <c r="BI371" s="40"/>
      <c r="BJ371" s="40"/>
      <c r="BK371" s="40"/>
      <c r="BL371" s="40"/>
      <c r="BM371" s="40"/>
      <c r="BN371" s="40"/>
      <c r="BO371" s="40"/>
      <c r="BP371" s="40"/>
      <c r="BQ371" s="40"/>
      <c r="BR371" s="40"/>
      <c r="BS371" s="40"/>
      <c r="BT371" s="40"/>
      <c r="BU371" s="40"/>
      <c r="BV371" s="40"/>
      <c r="BW371" s="40"/>
      <c r="BX371" s="40"/>
      <c r="BY371" s="40"/>
      <c r="BZ371" s="40"/>
      <c r="CA371" s="40"/>
      <c r="CB371" s="40"/>
      <c r="CC371" s="40"/>
      <c r="CD371" s="40"/>
      <c r="CE371" s="40"/>
      <c r="CF371" s="40"/>
      <c r="CG371" s="40"/>
      <c r="CH371" s="40"/>
      <c r="CI371" s="40"/>
      <c r="CJ371" s="40"/>
      <c r="CK371" s="40"/>
      <c r="CL371" s="40"/>
      <c r="CM371" s="40"/>
      <c r="CN371" s="40"/>
      <c r="CO371" s="40"/>
      <c r="CP371" s="40"/>
      <c r="CQ371" s="40"/>
      <c r="CR371" s="40"/>
      <c r="CS371" s="40"/>
      <c r="CT371" s="40"/>
      <c r="CU371" s="40"/>
      <c r="CV371" s="40"/>
      <c r="CW371" s="40"/>
      <c r="CX371" s="40"/>
      <c r="CY371" s="40"/>
      <c r="CZ371" s="40"/>
      <c r="DA371" s="40"/>
      <c r="DB371" s="40"/>
      <c r="DC371" s="40"/>
      <c r="DD371" s="40"/>
      <c r="DE371" s="40"/>
      <c r="DF371" s="40"/>
      <c r="DG371" s="40"/>
      <c r="DH371" s="40"/>
      <c r="DI371" s="40"/>
      <c r="DJ371" s="40"/>
      <c r="DK371" s="40"/>
      <c r="DL371" s="40"/>
      <c r="DM371" s="40"/>
      <c r="DN371" s="40"/>
      <c r="DO371" s="40"/>
      <c r="DP371" s="40"/>
      <c r="DQ371" s="40"/>
      <c r="DR371" s="40"/>
      <c r="DS371" s="40"/>
      <c r="DT371" s="40"/>
      <c r="DU371" s="40"/>
      <c r="DV371" s="50" t="e">
        <f>IF(#REF!&lt;&gt;"",#REF!&amp;",","")</f>
        <v>#REF!</v>
      </c>
      <c r="DW371" s="38"/>
      <c r="DX371" s="38"/>
      <c r="DY371" s="38"/>
      <c r="DZ371" s="38"/>
      <c r="EA371" s="38"/>
      <c r="EB371" s="38"/>
      <c r="EC371" s="38"/>
      <c r="ED371" s="38"/>
      <c r="EE371" s="38"/>
      <c r="EF371" s="38"/>
      <c r="EG371" s="38"/>
      <c r="EK371" s="36"/>
      <c r="EW371" s="88">
        <f t="shared" ca="1" si="218"/>
        <v>14</v>
      </c>
    </row>
    <row r="372" spans="1:153" ht="15">
      <c r="A372" s="88">
        <f t="shared" ca="1" si="213"/>
        <v>31</v>
      </c>
      <c r="B372" s="21" t="str">
        <f t="shared" ca="1" si="208"/>
        <v>DB</v>
      </c>
      <c r="C372" s="7" t="str">
        <f t="shared" ca="1" si="244"/>
        <v>profit target</v>
      </c>
      <c r="D372" s="34">
        <f t="shared" ca="1" si="245"/>
        <v>0</v>
      </c>
      <c r="E372" s="7" t="str">
        <f t="shared" si="246"/>
        <v/>
      </c>
      <c r="F372" s="33" t="str">
        <f t="shared" ca="1" si="209"/>
        <v>B</v>
      </c>
      <c r="G372" s="21">
        <f ca="1">COUNTIF($F$5:$F372,G$4)</f>
        <v>182</v>
      </c>
      <c r="H372" s="21">
        <f ca="1">COUNTIF($F$5:$F372,H$4)</f>
        <v>186</v>
      </c>
      <c r="I372" s="112">
        <f t="shared" ca="1" si="219"/>
        <v>1</v>
      </c>
      <c r="J372" s="112">
        <f t="shared" ca="1" si="220"/>
        <v>0</v>
      </c>
      <c r="K372" s="114" t="str">
        <f ca="1">IF($A372&lt;&gt;"",IF(AND(K371="PB",I372&gt;=$W$2),"Bet",IF(K371&lt;&gt;"",K371,IF(AND(I372=0,MAX(I$5:$I371)&gt;=$W$1),"PB",""))),"")</f>
        <v/>
      </c>
      <c r="L372" s="114" t="str">
        <f ca="1">IF($A372&lt;&gt;"",IF(AND(L371="PB",J372&gt;=$W$2),"Bet",IF(L371&lt;&gt;"",L371,IF(AND(J372=0,MAX(J$5:$J371)&gt;=$W$1),"PB",""))),"")</f>
        <v/>
      </c>
      <c r="M372" s="41">
        <f t="shared" ca="1" si="225"/>
        <v>1</v>
      </c>
      <c r="N372" s="34">
        <f t="shared" ca="1" si="241"/>
        <v>1</v>
      </c>
      <c r="O372" s="43" t="str">
        <f t="shared" ca="1" si="226"/>
        <v/>
      </c>
      <c r="P372" s="43" t="str">
        <f t="shared" ca="1" si="227"/>
        <v/>
      </c>
      <c r="Q372" s="21" t="str">
        <f t="shared" ca="1" si="228"/>
        <v>0</v>
      </c>
      <c r="R372" s="66">
        <f t="shared" ca="1" si="229"/>
        <v>0</v>
      </c>
      <c r="S372" s="33" t="str">
        <f t="shared" ca="1" si="210"/>
        <v>O</v>
      </c>
      <c r="T372" s="21">
        <f ca="1">COUNTIF($S$5:$S372,T$4)</f>
        <v>193</v>
      </c>
      <c r="U372" s="21">
        <f ca="1">COUNTIF($S$5:$S372,U$4)</f>
        <v>175</v>
      </c>
      <c r="V372" s="112">
        <f t="shared" ca="1" si="221"/>
        <v>4</v>
      </c>
      <c r="W372" s="112">
        <f t="shared" ca="1" si="222"/>
        <v>0</v>
      </c>
      <c r="X372" s="114" t="str">
        <f ca="1">IF($A372&lt;&gt;"",IF(AND(X371="PB",V372&gt;=$W$2),"Bet",IF(X371&lt;&gt;"",X371,IF(AND(V372=0,MAX($V$5:V371)&gt;=$W$1),"PB",""))),"")</f>
        <v>Bet</v>
      </c>
      <c r="Y372" s="114" t="str">
        <f ca="1">IF($A372&lt;&gt;"",IF(AND(Y371="PB",W372&gt;=$W$2),"Bet",IF(Y371&lt;&gt;"",Y371,IF(AND(W372=0,MAX($W$5:W371)&gt;=$W$1),"PB",""))),"")</f>
        <v/>
      </c>
      <c r="Z372" s="41">
        <f t="shared" ca="1" si="230"/>
        <v>1</v>
      </c>
      <c r="AA372" s="34">
        <f t="shared" ca="1" si="242"/>
        <v>1</v>
      </c>
      <c r="AB372" s="43" t="str">
        <f t="shared" ca="1" si="231"/>
        <v/>
      </c>
      <c r="AC372" s="43" t="str">
        <f t="shared" ca="1" si="232"/>
        <v/>
      </c>
      <c r="AD372" s="21" t="str">
        <f t="shared" ca="1" si="233"/>
        <v>0</v>
      </c>
      <c r="AE372" s="66">
        <f t="shared" ca="1" si="234"/>
        <v>0</v>
      </c>
      <c r="AF372" s="33" t="str">
        <f t="shared" ca="1" si="211"/>
        <v>H</v>
      </c>
      <c r="AG372" s="21">
        <f ca="1">COUNTIF($AF$5:$AF372,AG$4)</f>
        <v>176</v>
      </c>
      <c r="AH372" s="21">
        <f ca="1">COUNTIF($AF$5:$AF372,AH$4)</f>
        <v>192</v>
      </c>
      <c r="AI372" s="112">
        <f t="shared" ca="1" si="223"/>
        <v>0</v>
      </c>
      <c r="AJ372" s="112">
        <f t="shared" ca="1" si="224"/>
        <v>1</v>
      </c>
      <c r="AK372" s="114" t="str">
        <f ca="1">IF($A372&lt;&gt;"",IF(AND(AK371="PB",AI372&gt;=$W$2),"Bet",IF(AK371&lt;&gt;"",AK371,IF(AND(AI372=0,MAX($AI$5:AI371)&gt;=$W$1),"PB",""))),"")</f>
        <v/>
      </c>
      <c r="AL372" s="114" t="str">
        <f ca="1">IF($A372&lt;&gt;"",IF(AND(AL371="PB",AJ372&gt;=$W$2),"Bet",IF(AL371&lt;&gt;"",AL371,IF(AND(AJ372=0,MAX($AJ$5:AJ371)&gt;=$W$1),"PB",""))),"")</f>
        <v/>
      </c>
      <c r="AM372" s="41">
        <f t="shared" ca="1" si="235"/>
        <v>1</v>
      </c>
      <c r="AN372" s="34">
        <f t="shared" ca="1" si="243"/>
        <v>1</v>
      </c>
      <c r="AO372" s="43" t="str">
        <f t="shared" ca="1" si="236"/>
        <v/>
      </c>
      <c r="AP372" s="43" t="str">
        <f t="shared" ca="1" si="237"/>
        <v/>
      </c>
      <c r="AQ372" s="21" t="str">
        <f t="shared" ca="1" si="238"/>
        <v>0</v>
      </c>
      <c r="AR372" s="66">
        <f t="shared" ca="1" si="239"/>
        <v>0</v>
      </c>
      <c r="AS372" s="89">
        <f t="shared" ca="1" si="212"/>
        <v>0</v>
      </c>
      <c r="AT372" s="34">
        <f t="shared" ca="1" si="240"/>
        <v>1</v>
      </c>
      <c r="AU372" s="24">
        <f t="shared" ca="1" si="214"/>
        <v>0</v>
      </c>
      <c r="AV372" s="17">
        <f t="shared" ca="1" si="215"/>
        <v>1</v>
      </c>
      <c r="AW372" s="44" t="str">
        <f t="shared" ca="1" si="216"/>
        <v>Profit Target</v>
      </c>
      <c r="AX372" s="15">
        <f t="shared" ca="1" si="217"/>
        <v>0</v>
      </c>
      <c r="AY372" s="44">
        <f t="shared" ca="1" si="247"/>
        <v>1</v>
      </c>
      <c r="AZ372" s="40"/>
      <c r="BA372" s="40"/>
      <c r="BB372" s="40"/>
      <c r="BC372" s="40"/>
      <c r="BD372" s="40"/>
      <c r="BE372" s="40"/>
      <c r="BF372" s="40"/>
      <c r="BG372" s="40"/>
      <c r="BH372" s="40"/>
      <c r="BI372" s="40"/>
      <c r="BJ372" s="40"/>
      <c r="BK372" s="40"/>
      <c r="BL372" s="40"/>
      <c r="BM372" s="40"/>
      <c r="BN372" s="40"/>
      <c r="BO372" s="40"/>
      <c r="BP372" s="40"/>
      <c r="BQ372" s="40"/>
      <c r="BR372" s="40"/>
      <c r="BS372" s="40"/>
      <c r="BT372" s="40"/>
      <c r="BU372" s="40"/>
      <c r="BV372" s="40"/>
      <c r="BW372" s="40"/>
      <c r="BX372" s="40"/>
      <c r="BY372" s="40"/>
      <c r="BZ372" s="40"/>
      <c r="CA372" s="40"/>
      <c r="CB372" s="40"/>
      <c r="CC372" s="40"/>
      <c r="CD372" s="40"/>
      <c r="CE372" s="40"/>
      <c r="CF372" s="40"/>
      <c r="CG372" s="40"/>
      <c r="CH372" s="40"/>
      <c r="CI372" s="40"/>
      <c r="CJ372" s="40"/>
      <c r="CK372" s="40"/>
      <c r="CL372" s="40"/>
      <c r="CM372" s="40"/>
      <c r="CN372" s="40"/>
      <c r="CO372" s="40"/>
      <c r="CP372" s="40"/>
      <c r="CQ372" s="40"/>
      <c r="CR372" s="40"/>
      <c r="CS372" s="40"/>
      <c r="CT372" s="40"/>
      <c r="CU372" s="40"/>
      <c r="CV372" s="40"/>
      <c r="CW372" s="40"/>
      <c r="CX372" s="40"/>
      <c r="CY372" s="40"/>
      <c r="CZ372" s="40"/>
      <c r="DA372" s="40"/>
      <c r="DB372" s="40"/>
      <c r="DC372" s="40"/>
      <c r="DD372" s="40"/>
      <c r="DE372" s="40"/>
      <c r="DF372" s="40"/>
      <c r="DG372" s="40"/>
      <c r="DH372" s="40"/>
      <c r="DI372" s="40"/>
      <c r="DJ372" s="40"/>
      <c r="DK372" s="40"/>
      <c r="DL372" s="40"/>
      <c r="DM372" s="40"/>
      <c r="DN372" s="40"/>
      <c r="DO372" s="40"/>
      <c r="DP372" s="40"/>
      <c r="DQ372" s="40"/>
      <c r="DR372" s="40"/>
      <c r="DS372" s="40"/>
      <c r="DT372" s="40"/>
      <c r="DU372" s="40"/>
      <c r="DV372" s="50" t="e">
        <f>IF(#REF!&lt;&gt;"",#REF!&amp;",","")</f>
        <v>#REF!</v>
      </c>
      <c r="DW372" s="38"/>
      <c r="DX372" s="38"/>
      <c r="DY372" s="38"/>
      <c r="DZ372" s="38"/>
      <c r="EA372" s="38"/>
      <c r="EB372" s="38"/>
      <c r="EC372" s="38"/>
      <c r="ED372" s="38"/>
      <c r="EE372" s="38"/>
      <c r="EF372" s="38"/>
      <c r="EG372" s="38"/>
      <c r="EK372" s="36"/>
      <c r="EW372" s="88">
        <f t="shared" ca="1" si="218"/>
        <v>12</v>
      </c>
    </row>
    <row r="373" spans="1:153" ht="15">
      <c r="A373" s="88">
        <f t="shared" ca="1" si="213"/>
        <v>23</v>
      </c>
      <c r="B373" s="21" t="str">
        <f t="shared" ca="1" si="208"/>
        <v>DB</v>
      </c>
      <c r="C373" s="7" t="str">
        <f t="shared" ca="1" si="244"/>
        <v>profit target</v>
      </c>
      <c r="D373" s="34">
        <f t="shared" ca="1" si="245"/>
        <v>0</v>
      </c>
      <c r="E373" s="7" t="str">
        <f t="shared" si="246"/>
        <v/>
      </c>
      <c r="F373" s="33" t="str">
        <f t="shared" ca="1" si="209"/>
        <v>R</v>
      </c>
      <c r="G373" s="21">
        <f ca="1">COUNTIF($F$5:$F373,G$4)</f>
        <v>183</v>
      </c>
      <c r="H373" s="21">
        <f ca="1">COUNTIF($F$5:$F373,H$4)</f>
        <v>186</v>
      </c>
      <c r="I373" s="112">
        <f t="shared" ca="1" si="219"/>
        <v>0</v>
      </c>
      <c r="J373" s="112">
        <f t="shared" ca="1" si="220"/>
        <v>1</v>
      </c>
      <c r="K373" s="114" t="str">
        <f ca="1">IF($A373&lt;&gt;"",IF(AND(K372="PB",I373&gt;=$W$2),"Bet",IF(K372&lt;&gt;"",K372,IF(AND(I373=0,MAX(I$5:$I372)&gt;=$W$1),"PB",""))),"")</f>
        <v/>
      </c>
      <c r="L373" s="114" t="str">
        <f ca="1">IF($A373&lt;&gt;"",IF(AND(L372="PB",J373&gt;=$W$2),"Bet",IF(L372&lt;&gt;"",L372,IF(AND(J373=0,MAX(J$5:$J372)&gt;=$W$1),"PB",""))),"")</f>
        <v/>
      </c>
      <c r="M373" s="41">
        <f t="shared" ca="1" si="225"/>
        <v>1</v>
      </c>
      <c r="N373" s="34">
        <f t="shared" ca="1" si="241"/>
        <v>1</v>
      </c>
      <c r="O373" s="43" t="str">
        <f t="shared" ca="1" si="226"/>
        <v/>
      </c>
      <c r="P373" s="43" t="str">
        <f t="shared" ca="1" si="227"/>
        <v/>
      </c>
      <c r="Q373" s="21" t="str">
        <f t="shared" ca="1" si="228"/>
        <v>0</v>
      </c>
      <c r="R373" s="66">
        <f t="shared" ca="1" si="229"/>
        <v>0</v>
      </c>
      <c r="S373" s="33" t="str">
        <f t="shared" ca="1" si="210"/>
        <v>O</v>
      </c>
      <c r="T373" s="21">
        <f ca="1">COUNTIF($S$5:$S373,T$4)</f>
        <v>193</v>
      </c>
      <c r="U373" s="21">
        <f ca="1">COUNTIF($S$5:$S373,U$4)</f>
        <v>176</v>
      </c>
      <c r="V373" s="112">
        <f t="shared" ca="1" si="221"/>
        <v>5</v>
      </c>
      <c r="W373" s="112">
        <f t="shared" ca="1" si="222"/>
        <v>0</v>
      </c>
      <c r="X373" s="114" t="str">
        <f ca="1">IF($A373&lt;&gt;"",IF(AND(X372="PB",V373&gt;=$W$2),"Bet",IF(X372&lt;&gt;"",X372,IF(AND(V373=0,MAX($V$5:V372)&gt;=$W$1),"PB",""))),"")</f>
        <v>Bet</v>
      </c>
      <c r="Y373" s="114" t="str">
        <f ca="1">IF($A373&lt;&gt;"",IF(AND(Y372="PB",W373&gt;=$W$2),"Bet",IF(Y372&lt;&gt;"",Y372,IF(AND(W373=0,MAX($W$5:W372)&gt;=$W$1),"PB",""))),"")</f>
        <v/>
      </c>
      <c r="Z373" s="41">
        <f t="shared" ca="1" si="230"/>
        <v>1</v>
      </c>
      <c r="AA373" s="34">
        <f t="shared" ca="1" si="242"/>
        <v>1</v>
      </c>
      <c r="AB373" s="43" t="str">
        <f t="shared" ca="1" si="231"/>
        <v/>
      </c>
      <c r="AC373" s="43" t="str">
        <f t="shared" ca="1" si="232"/>
        <v/>
      </c>
      <c r="AD373" s="21" t="str">
        <f t="shared" ca="1" si="233"/>
        <v>0</v>
      </c>
      <c r="AE373" s="66">
        <f t="shared" ca="1" si="234"/>
        <v>0</v>
      </c>
      <c r="AF373" s="33" t="str">
        <f t="shared" ca="1" si="211"/>
        <v>H</v>
      </c>
      <c r="AG373" s="21">
        <f ca="1">COUNTIF($AF$5:$AF373,AG$4)</f>
        <v>177</v>
      </c>
      <c r="AH373" s="21">
        <f ca="1">COUNTIF($AF$5:$AF373,AH$4)</f>
        <v>192</v>
      </c>
      <c r="AI373" s="112">
        <f t="shared" ca="1" si="223"/>
        <v>0</v>
      </c>
      <c r="AJ373" s="112">
        <f t="shared" ca="1" si="224"/>
        <v>2</v>
      </c>
      <c r="AK373" s="114" t="str">
        <f ca="1">IF($A373&lt;&gt;"",IF(AND(AK372="PB",AI373&gt;=$W$2),"Bet",IF(AK372&lt;&gt;"",AK372,IF(AND(AI373=0,MAX($AI$5:AI372)&gt;=$W$1),"PB",""))),"")</f>
        <v/>
      </c>
      <c r="AL373" s="114" t="str">
        <f ca="1">IF($A373&lt;&gt;"",IF(AND(AL372="PB",AJ373&gt;=$W$2),"Bet",IF(AL372&lt;&gt;"",AL372,IF(AND(AJ373=0,MAX($AJ$5:AJ372)&gt;=$W$1),"PB",""))),"")</f>
        <v/>
      </c>
      <c r="AM373" s="41">
        <f t="shared" ca="1" si="235"/>
        <v>1</v>
      </c>
      <c r="AN373" s="34">
        <f t="shared" ca="1" si="243"/>
        <v>1</v>
      </c>
      <c r="AO373" s="43" t="str">
        <f t="shared" ca="1" si="236"/>
        <v/>
      </c>
      <c r="AP373" s="43" t="str">
        <f t="shared" ca="1" si="237"/>
        <v/>
      </c>
      <c r="AQ373" s="21" t="str">
        <f t="shared" ca="1" si="238"/>
        <v>0</v>
      </c>
      <c r="AR373" s="66">
        <f t="shared" ca="1" si="239"/>
        <v>0</v>
      </c>
      <c r="AS373" s="89">
        <f t="shared" ca="1" si="212"/>
        <v>0</v>
      </c>
      <c r="AT373" s="34">
        <f t="shared" ca="1" si="240"/>
        <v>1</v>
      </c>
      <c r="AU373" s="24">
        <f t="shared" ca="1" si="214"/>
        <v>0</v>
      </c>
      <c r="AV373" s="17">
        <f t="shared" ca="1" si="215"/>
        <v>1</v>
      </c>
      <c r="AW373" s="44" t="str">
        <f t="shared" ca="1" si="216"/>
        <v>Profit Target</v>
      </c>
      <c r="AX373" s="15">
        <f t="shared" ca="1" si="217"/>
        <v>0</v>
      </c>
      <c r="AY373" s="44">
        <f t="shared" ca="1" si="247"/>
        <v>1</v>
      </c>
      <c r="AZ373" s="40"/>
      <c r="BA373" s="40"/>
      <c r="BB373" s="40"/>
      <c r="BC373" s="40"/>
      <c r="BD373" s="40"/>
      <c r="BE373" s="40"/>
      <c r="BF373" s="40"/>
      <c r="BG373" s="40"/>
      <c r="BH373" s="40"/>
      <c r="BI373" s="40"/>
      <c r="BJ373" s="40"/>
      <c r="BK373" s="40"/>
      <c r="BL373" s="40"/>
      <c r="BM373" s="40"/>
      <c r="BN373" s="40"/>
      <c r="BO373" s="40"/>
      <c r="BP373" s="40"/>
      <c r="BQ373" s="40"/>
      <c r="BR373" s="40"/>
      <c r="BS373" s="40"/>
      <c r="BT373" s="40"/>
      <c r="BU373" s="40"/>
      <c r="BV373" s="40"/>
      <c r="BW373" s="40"/>
      <c r="BX373" s="40"/>
      <c r="BY373" s="40"/>
      <c r="BZ373" s="40"/>
      <c r="CA373" s="40"/>
      <c r="CB373" s="40"/>
      <c r="CC373" s="40"/>
      <c r="CD373" s="40"/>
      <c r="CE373" s="40"/>
      <c r="CF373" s="40"/>
      <c r="CG373" s="40"/>
      <c r="CH373" s="40"/>
      <c r="CI373" s="40"/>
      <c r="CJ373" s="40"/>
      <c r="CK373" s="40"/>
      <c r="CL373" s="40"/>
      <c r="CM373" s="40"/>
      <c r="CN373" s="40"/>
      <c r="CO373" s="40"/>
      <c r="CP373" s="40"/>
      <c r="CQ373" s="40"/>
      <c r="CR373" s="40"/>
      <c r="CS373" s="40"/>
      <c r="CT373" s="40"/>
      <c r="CU373" s="40"/>
      <c r="CV373" s="40"/>
      <c r="CW373" s="40"/>
      <c r="CX373" s="40"/>
      <c r="CY373" s="40"/>
      <c r="CZ373" s="40"/>
      <c r="DA373" s="40"/>
      <c r="DB373" s="40"/>
      <c r="DC373" s="40"/>
      <c r="DD373" s="40"/>
      <c r="DE373" s="40"/>
      <c r="DF373" s="40"/>
      <c r="DG373" s="40"/>
      <c r="DH373" s="40"/>
      <c r="DI373" s="40"/>
      <c r="DJ373" s="40"/>
      <c r="DK373" s="40"/>
      <c r="DL373" s="40"/>
      <c r="DM373" s="40"/>
      <c r="DN373" s="40"/>
      <c r="DO373" s="40"/>
      <c r="DP373" s="40"/>
      <c r="DQ373" s="40"/>
      <c r="DR373" s="40"/>
      <c r="DS373" s="40"/>
      <c r="DT373" s="40"/>
      <c r="DU373" s="40"/>
      <c r="DV373" s="50" t="e">
        <f>IF(#REF!&lt;&gt;"",#REF!&amp;",","")</f>
        <v>#REF!</v>
      </c>
      <c r="DW373" s="38"/>
      <c r="DX373" s="38"/>
      <c r="DY373" s="38"/>
      <c r="DZ373" s="38"/>
      <c r="EA373" s="38"/>
      <c r="EB373" s="38"/>
      <c r="EC373" s="38"/>
      <c r="ED373" s="38"/>
      <c r="EE373" s="38"/>
      <c r="EF373" s="38"/>
      <c r="EG373" s="38"/>
      <c r="EK373" s="36"/>
      <c r="EW373" s="88">
        <f t="shared" ca="1" si="218"/>
        <v>29</v>
      </c>
    </row>
    <row r="374" spans="1:153" ht="15">
      <c r="A374" s="88">
        <f t="shared" ca="1" si="213"/>
        <v>18</v>
      </c>
      <c r="B374" s="21" t="str">
        <f t="shared" ca="1" si="208"/>
        <v>DB</v>
      </c>
      <c r="C374" s="7" t="str">
        <f t="shared" ca="1" si="244"/>
        <v>profit target</v>
      </c>
      <c r="D374" s="34">
        <f t="shared" ca="1" si="245"/>
        <v>0</v>
      </c>
      <c r="E374" s="7" t="str">
        <f t="shared" si="246"/>
        <v/>
      </c>
      <c r="F374" s="33" t="str">
        <f t="shared" ca="1" si="209"/>
        <v>R</v>
      </c>
      <c r="G374" s="21">
        <f ca="1">COUNTIF($F$5:$F374,G$4)</f>
        <v>184</v>
      </c>
      <c r="H374" s="21">
        <f ca="1">COUNTIF($F$5:$F374,H$4)</f>
        <v>186</v>
      </c>
      <c r="I374" s="112">
        <f t="shared" ca="1" si="219"/>
        <v>0</v>
      </c>
      <c r="J374" s="112">
        <f t="shared" ca="1" si="220"/>
        <v>2</v>
      </c>
      <c r="K374" s="114" t="str">
        <f ca="1">IF($A374&lt;&gt;"",IF(AND(K373="PB",I374&gt;=$W$2),"Bet",IF(K373&lt;&gt;"",K373,IF(AND(I374=0,MAX(I$5:$I373)&gt;=$W$1),"PB",""))),"")</f>
        <v/>
      </c>
      <c r="L374" s="114" t="str">
        <f ca="1">IF($A374&lt;&gt;"",IF(AND(L373="PB",J374&gt;=$W$2),"Bet",IF(L373&lt;&gt;"",L373,IF(AND(J374=0,MAX(J$5:$J373)&gt;=$W$1),"PB",""))),"")</f>
        <v/>
      </c>
      <c r="M374" s="41">
        <f t="shared" ca="1" si="225"/>
        <v>1</v>
      </c>
      <c r="N374" s="34">
        <f t="shared" ca="1" si="241"/>
        <v>1</v>
      </c>
      <c r="O374" s="43" t="str">
        <f t="shared" ca="1" si="226"/>
        <v/>
      </c>
      <c r="P374" s="43" t="str">
        <f t="shared" ca="1" si="227"/>
        <v/>
      </c>
      <c r="Q374" s="21" t="str">
        <f t="shared" ca="1" si="228"/>
        <v>0</v>
      </c>
      <c r="R374" s="66">
        <f t="shared" ca="1" si="229"/>
        <v>0</v>
      </c>
      <c r="S374" s="33" t="str">
        <f t="shared" ca="1" si="210"/>
        <v>E</v>
      </c>
      <c r="T374" s="21">
        <f ca="1">COUNTIF($S$5:$S374,T$4)</f>
        <v>194</v>
      </c>
      <c r="U374" s="21">
        <f ca="1">COUNTIF($S$5:$S374,U$4)</f>
        <v>176</v>
      </c>
      <c r="V374" s="112">
        <f t="shared" ca="1" si="221"/>
        <v>0</v>
      </c>
      <c r="W374" s="112">
        <f t="shared" ca="1" si="222"/>
        <v>1</v>
      </c>
      <c r="X374" s="114" t="str">
        <f ca="1">IF($A374&lt;&gt;"",IF(AND(X373="PB",V374&gt;=$W$2),"Bet",IF(X373&lt;&gt;"",X373,IF(AND(V374=0,MAX($V$5:V373)&gt;=$W$1),"PB",""))),"")</f>
        <v>Bet</v>
      </c>
      <c r="Y374" s="114" t="str">
        <f ca="1">IF($A374&lt;&gt;"",IF(AND(Y373="PB",W374&gt;=$W$2),"Bet",IF(Y373&lt;&gt;"",Y373,IF(AND(W374=0,MAX($W$5:W373)&gt;=$W$1),"PB",""))),"")</f>
        <v/>
      </c>
      <c r="Z374" s="41">
        <f t="shared" ca="1" si="230"/>
        <v>1</v>
      </c>
      <c r="AA374" s="34">
        <f t="shared" ca="1" si="242"/>
        <v>1</v>
      </c>
      <c r="AB374" s="43" t="str">
        <f t="shared" ca="1" si="231"/>
        <v/>
      </c>
      <c r="AC374" s="43" t="str">
        <f t="shared" ca="1" si="232"/>
        <v/>
      </c>
      <c r="AD374" s="21" t="str">
        <f t="shared" ca="1" si="233"/>
        <v>0</v>
      </c>
      <c r="AE374" s="66">
        <f t="shared" ca="1" si="234"/>
        <v>0</v>
      </c>
      <c r="AF374" s="33" t="str">
        <f t="shared" ca="1" si="211"/>
        <v>L</v>
      </c>
      <c r="AG374" s="21">
        <f ca="1">COUNTIF($AF$5:$AF374,AG$4)</f>
        <v>177</v>
      </c>
      <c r="AH374" s="21">
        <f ca="1">COUNTIF($AF$5:$AF374,AH$4)</f>
        <v>193</v>
      </c>
      <c r="AI374" s="112">
        <f t="shared" ca="1" si="223"/>
        <v>1</v>
      </c>
      <c r="AJ374" s="112">
        <f t="shared" ca="1" si="224"/>
        <v>0</v>
      </c>
      <c r="AK374" s="114" t="str">
        <f ca="1">IF($A374&lt;&gt;"",IF(AND(AK373="PB",AI374&gt;=$W$2),"Bet",IF(AK373&lt;&gt;"",AK373,IF(AND(AI374=0,MAX($AI$5:AI373)&gt;=$W$1),"PB",""))),"")</f>
        <v/>
      </c>
      <c r="AL374" s="114" t="str">
        <f ca="1">IF($A374&lt;&gt;"",IF(AND(AL373="PB",AJ374&gt;=$W$2),"Bet",IF(AL373&lt;&gt;"",AL373,IF(AND(AJ374=0,MAX($AJ$5:AJ373)&gt;=$W$1),"PB",""))),"")</f>
        <v/>
      </c>
      <c r="AM374" s="41">
        <f t="shared" ca="1" si="235"/>
        <v>1</v>
      </c>
      <c r="AN374" s="34">
        <f t="shared" ca="1" si="243"/>
        <v>1</v>
      </c>
      <c r="AO374" s="43" t="str">
        <f t="shared" ca="1" si="236"/>
        <v/>
      </c>
      <c r="AP374" s="43" t="str">
        <f t="shared" ca="1" si="237"/>
        <v/>
      </c>
      <c r="AQ374" s="21" t="str">
        <f t="shared" ca="1" si="238"/>
        <v>0</v>
      </c>
      <c r="AR374" s="66">
        <f t="shared" ca="1" si="239"/>
        <v>0</v>
      </c>
      <c r="AS374" s="89">
        <f t="shared" ca="1" si="212"/>
        <v>0</v>
      </c>
      <c r="AT374" s="34">
        <f t="shared" ca="1" si="240"/>
        <v>1</v>
      </c>
      <c r="AU374" s="24">
        <f t="shared" ca="1" si="214"/>
        <v>0</v>
      </c>
      <c r="AV374" s="17">
        <f t="shared" ca="1" si="215"/>
        <v>1</v>
      </c>
      <c r="AW374" s="44" t="str">
        <f t="shared" ca="1" si="216"/>
        <v>Profit Target</v>
      </c>
      <c r="AX374" s="15">
        <f t="shared" ca="1" si="217"/>
        <v>0</v>
      </c>
      <c r="AY374" s="44">
        <f t="shared" ca="1" si="247"/>
        <v>1</v>
      </c>
      <c r="AZ374" s="40"/>
      <c r="BA374" s="40"/>
      <c r="BB374" s="40"/>
      <c r="BC374" s="40"/>
      <c r="BD374" s="40"/>
      <c r="BE374" s="40"/>
      <c r="BF374" s="40"/>
      <c r="BG374" s="40"/>
      <c r="BH374" s="40"/>
      <c r="BI374" s="40"/>
      <c r="BJ374" s="40"/>
      <c r="BK374" s="40"/>
      <c r="BL374" s="40"/>
      <c r="BM374" s="40"/>
      <c r="BN374" s="40"/>
      <c r="BO374" s="40"/>
      <c r="BP374" s="40"/>
      <c r="BQ374" s="40"/>
      <c r="BR374" s="40"/>
      <c r="BS374" s="40"/>
      <c r="BT374" s="40"/>
      <c r="BU374" s="40"/>
      <c r="BV374" s="40"/>
      <c r="BW374" s="40"/>
      <c r="BX374" s="40"/>
      <c r="BY374" s="40"/>
      <c r="BZ374" s="40"/>
      <c r="CA374" s="40"/>
      <c r="CB374" s="40"/>
      <c r="CC374" s="40"/>
      <c r="CD374" s="40"/>
      <c r="CE374" s="40"/>
      <c r="CF374" s="40"/>
      <c r="CG374" s="40"/>
      <c r="CH374" s="40"/>
      <c r="CI374" s="40"/>
      <c r="CJ374" s="40"/>
      <c r="CK374" s="40"/>
      <c r="CL374" s="40"/>
      <c r="CM374" s="40"/>
      <c r="CN374" s="40"/>
      <c r="CO374" s="40"/>
      <c r="CP374" s="40"/>
      <c r="CQ374" s="40"/>
      <c r="CR374" s="40"/>
      <c r="CS374" s="40"/>
      <c r="CT374" s="40"/>
      <c r="CU374" s="40"/>
      <c r="CV374" s="40"/>
      <c r="CW374" s="40"/>
      <c r="CX374" s="40"/>
      <c r="CY374" s="40"/>
      <c r="CZ374" s="40"/>
      <c r="DA374" s="40"/>
      <c r="DB374" s="40"/>
      <c r="DC374" s="40"/>
      <c r="DD374" s="40"/>
      <c r="DE374" s="40"/>
      <c r="DF374" s="40"/>
      <c r="DG374" s="40"/>
      <c r="DH374" s="40"/>
      <c r="DI374" s="40"/>
      <c r="DJ374" s="40"/>
      <c r="DK374" s="40"/>
      <c r="DL374" s="40"/>
      <c r="DM374" s="40"/>
      <c r="DN374" s="40"/>
      <c r="DO374" s="40"/>
      <c r="DP374" s="40"/>
      <c r="DQ374" s="40"/>
      <c r="DR374" s="40"/>
      <c r="DS374" s="40"/>
      <c r="DT374" s="40"/>
      <c r="DU374" s="40"/>
      <c r="DV374" s="50" t="e">
        <f>IF(#REF!&lt;&gt;"",#REF!&amp;",","")</f>
        <v>#REF!</v>
      </c>
      <c r="DW374" s="38"/>
      <c r="DX374" s="38"/>
      <c r="DY374" s="38"/>
      <c r="DZ374" s="38"/>
      <c r="EA374" s="38"/>
      <c r="EB374" s="38"/>
      <c r="EC374" s="38"/>
      <c r="ED374" s="38"/>
      <c r="EE374" s="38"/>
      <c r="EF374" s="38"/>
      <c r="EG374" s="38"/>
      <c r="EK374" s="36"/>
      <c r="EW374" s="88">
        <f t="shared" ca="1" si="218"/>
        <v>12</v>
      </c>
    </row>
    <row r="375" spans="1:153" ht="15">
      <c r="A375" s="88">
        <f t="shared" ca="1" si="213"/>
        <v>3</v>
      </c>
      <c r="B375" s="21" t="str">
        <f t="shared" ca="1" si="208"/>
        <v>DB</v>
      </c>
      <c r="C375" s="7" t="str">
        <f t="shared" ca="1" si="244"/>
        <v>profit target</v>
      </c>
      <c r="D375" s="34">
        <f t="shared" ca="1" si="245"/>
        <v>0</v>
      </c>
      <c r="E375" s="7" t="str">
        <f t="shared" si="246"/>
        <v/>
      </c>
      <c r="F375" s="33" t="str">
        <f t="shared" ca="1" si="209"/>
        <v>R</v>
      </c>
      <c r="G375" s="21">
        <f ca="1">COUNTIF($F$5:$F375,G$4)</f>
        <v>185</v>
      </c>
      <c r="H375" s="21">
        <f ca="1">COUNTIF($F$5:$F375,H$4)</f>
        <v>186</v>
      </c>
      <c r="I375" s="112">
        <f t="shared" ca="1" si="219"/>
        <v>0</v>
      </c>
      <c r="J375" s="112">
        <f t="shared" ca="1" si="220"/>
        <v>3</v>
      </c>
      <c r="K375" s="114" t="str">
        <f ca="1">IF($A375&lt;&gt;"",IF(AND(K374="PB",I375&gt;=$W$2),"Bet",IF(K374&lt;&gt;"",K374,IF(AND(I375=0,MAX(I$5:$I374)&gt;=$W$1),"PB",""))),"")</f>
        <v/>
      </c>
      <c r="L375" s="114" t="str">
        <f ca="1">IF($A375&lt;&gt;"",IF(AND(L374="PB",J375&gt;=$W$2),"Bet",IF(L374&lt;&gt;"",L374,IF(AND(J375=0,MAX(J$5:$J374)&gt;=$W$1),"PB",""))),"")</f>
        <v/>
      </c>
      <c r="M375" s="41">
        <f t="shared" ca="1" si="225"/>
        <v>1</v>
      </c>
      <c r="N375" s="34">
        <f t="shared" ca="1" si="241"/>
        <v>1</v>
      </c>
      <c r="O375" s="43" t="str">
        <f t="shared" ca="1" si="226"/>
        <v/>
      </c>
      <c r="P375" s="43" t="str">
        <f t="shared" ca="1" si="227"/>
        <v/>
      </c>
      <c r="Q375" s="21" t="str">
        <f t="shared" ca="1" si="228"/>
        <v>0</v>
      </c>
      <c r="R375" s="66">
        <f t="shared" ca="1" si="229"/>
        <v>0</v>
      </c>
      <c r="S375" s="33" t="str">
        <f t="shared" ca="1" si="210"/>
        <v>O</v>
      </c>
      <c r="T375" s="21">
        <f ca="1">COUNTIF($S$5:$S375,T$4)</f>
        <v>194</v>
      </c>
      <c r="U375" s="21">
        <f ca="1">COUNTIF($S$5:$S375,U$4)</f>
        <v>177</v>
      </c>
      <c r="V375" s="112">
        <f t="shared" ca="1" si="221"/>
        <v>1</v>
      </c>
      <c r="W375" s="112">
        <f t="shared" ca="1" si="222"/>
        <v>0</v>
      </c>
      <c r="X375" s="114" t="str">
        <f ca="1">IF($A375&lt;&gt;"",IF(AND(X374="PB",V375&gt;=$W$2),"Bet",IF(X374&lt;&gt;"",X374,IF(AND(V375=0,MAX($V$5:V374)&gt;=$W$1),"PB",""))),"")</f>
        <v>Bet</v>
      </c>
      <c r="Y375" s="114" t="str">
        <f ca="1">IF($A375&lt;&gt;"",IF(AND(Y374="PB",W375&gt;=$W$2),"Bet",IF(Y374&lt;&gt;"",Y374,IF(AND(W375=0,MAX($W$5:W374)&gt;=$W$1),"PB",""))),"")</f>
        <v/>
      </c>
      <c r="Z375" s="41">
        <f t="shared" ca="1" si="230"/>
        <v>1</v>
      </c>
      <c r="AA375" s="34">
        <f t="shared" ca="1" si="242"/>
        <v>1</v>
      </c>
      <c r="AB375" s="43" t="str">
        <f t="shared" ca="1" si="231"/>
        <v/>
      </c>
      <c r="AC375" s="43" t="str">
        <f t="shared" ca="1" si="232"/>
        <v/>
      </c>
      <c r="AD375" s="21" t="str">
        <f t="shared" ca="1" si="233"/>
        <v>0</v>
      </c>
      <c r="AE375" s="66">
        <f t="shared" ca="1" si="234"/>
        <v>0</v>
      </c>
      <c r="AF375" s="33" t="str">
        <f t="shared" ca="1" si="211"/>
        <v>L</v>
      </c>
      <c r="AG375" s="21">
        <f ca="1">COUNTIF($AF$5:$AF375,AG$4)</f>
        <v>177</v>
      </c>
      <c r="AH375" s="21">
        <f ca="1">COUNTIF($AF$5:$AF375,AH$4)</f>
        <v>194</v>
      </c>
      <c r="AI375" s="112">
        <f t="shared" ca="1" si="223"/>
        <v>2</v>
      </c>
      <c r="AJ375" s="112">
        <f t="shared" ca="1" si="224"/>
        <v>0</v>
      </c>
      <c r="AK375" s="114" t="str">
        <f ca="1">IF($A375&lt;&gt;"",IF(AND(AK374="PB",AI375&gt;=$W$2),"Bet",IF(AK374&lt;&gt;"",AK374,IF(AND(AI375=0,MAX($AI$5:AI374)&gt;=$W$1),"PB",""))),"")</f>
        <v/>
      </c>
      <c r="AL375" s="114" t="str">
        <f ca="1">IF($A375&lt;&gt;"",IF(AND(AL374="PB",AJ375&gt;=$W$2),"Bet",IF(AL374&lt;&gt;"",AL374,IF(AND(AJ375=0,MAX($AJ$5:AJ374)&gt;=$W$1),"PB",""))),"")</f>
        <v/>
      </c>
      <c r="AM375" s="41">
        <f t="shared" ca="1" si="235"/>
        <v>1</v>
      </c>
      <c r="AN375" s="34">
        <f t="shared" ca="1" si="243"/>
        <v>1</v>
      </c>
      <c r="AO375" s="43" t="str">
        <f t="shared" ca="1" si="236"/>
        <v/>
      </c>
      <c r="AP375" s="43" t="str">
        <f t="shared" ca="1" si="237"/>
        <v/>
      </c>
      <c r="AQ375" s="21" t="str">
        <f t="shared" ca="1" si="238"/>
        <v>0</v>
      </c>
      <c r="AR375" s="66">
        <f t="shared" ca="1" si="239"/>
        <v>0</v>
      </c>
      <c r="AS375" s="89">
        <f t="shared" ca="1" si="212"/>
        <v>0</v>
      </c>
      <c r="AT375" s="34">
        <f t="shared" ca="1" si="240"/>
        <v>1</v>
      </c>
      <c r="AU375" s="24">
        <f t="shared" ca="1" si="214"/>
        <v>0</v>
      </c>
      <c r="AV375" s="17">
        <f t="shared" ca="1" si="215"/>
        <v>1</v>
      </c>
      <c r="AW375" s="44" t="str">
        <f t="shared" ca="1" si="216"/>
        <v>Profit Target</v>
      </c>
      <c r="AX375" s="15">
        <f t="shared" ca="1" si="217"/>
        <v>0</v>
      </c>
      <c r="AY375" s="44">
        <f t="shared" ca="1" si="247"/>
        <v>1</v>
      </c>
      <c r="AZ375" s="40"/>
      <c r="BA375" s="40"/>
      <c r="BB375" s="40"/>
      <c r="BC375" s="40"/>
      <c r="BD375" s="40"/>
      <c r="BE375" s="40"/>
      <c r="BF375" s="40"/>
      <c r="BG375" s="40"/>
      <c r="BH375" s="40"/>
      <c r="BI375" s="40"/>
      <c r="BJ375" s="40"/>
      <c r="BK375" s="40"/>
      <c r="BL375" s="40"/>
      <c r="BM375" s="40"/>
      <c r="BN375" s="40"/>
      <c r="BO375" s="40"/>
      <c r="BP375" s="40"/>
      <c r="BQ375" s="40"/>
      <c r="BR375" s="40"/>
      <c r="BS375" s="40"/>
      <c r="BT375" s="40"/>
      <c r="BU375" s="40"/>
      <c r="BV375" s="40"/>
      <c r="BW375" s="40"/>
      <c r="BX375" s="40"/>
      <c r="BY375" s="40"/>
      <c r="BZ375" s="40"/>
      <c r="CA375" s="40"/>
      <c r="CB375" s="40"/>
      <c r="CC375" s="40"/>
      <c r="CD375" s="40"/>
      <c r="CE375" s="40"/>
      <c r="CF375" s="40"/>
      <c r="CG375" s="40"/>
      <c r="CH375" s="40"/>
      <c r="CI375" s="40"/>
      <c r="CJ375" s="40"/>
      <c r="CK375" s="40"/>
      <c r="CL375" s="40"/>
      <c r="CM375" s="40"/>
      <c r="CN375" s="40"/>
      <c r="CO375" s="40"/>
      <c r="CP375" s="40"/>
      <c r="CQ375" s="40"/>
      <c r="CR375" s="40"/>
      <c r="CS375" s="40"/>
      <c r="CT375" s="40"/>
      <c r="CU375" s="40"/>
      <c r="CV375" s="40"/>
      <c r="CW375" s="40"/>
      <c r="CX375" s="40"/>
      <c r="CY375" s="40"/>
      <c r="CZ375" s="40"/>
      <c r="DA375" s="40"/>
      <c r="DB375" s="40"/>
      <c r="DC375" s="40"/>
      <c r="DD375" s="40"/>
      <c r="DE375" s="40"/>
      <c r="DF375" s="40"/>
      <c r="DG375" s="40"/>
      <c r="DH375" s="40"/>
      <c r="DI375" s="40"/>
      <c r="DJ375" s="40"/>
      <c r="DK375" s="40"/>
      <c r="DL375" s="40"/>
      <c r="DM375" s="40"/>
      <c r="DN375" s="40"/>
      <c r="DO375" s="40"/>
      <c r="DP375" s="40"/>
      <c r="DQ375" s="40"/>
      <c r="DR375" s="40"/>
      <c r="DS375" s="40"/>
      <c r="DT375" s="40"/>
      <c r="DU375" s="40"/>
      <c r="DV375" s="50" t="e">
        <f>IF(#REF!&lt;&gt;"",#REF!&amp;",","")</f>
        <v>#REF!</v>
      </c>
      <c r="DW375" s="38"/>
      <c r="DX375" s="38"/>
      <c r="DY375" s="38"/>
      <c r="DZ375" s="38"/>
      <c r="EA375" s="38"/>
      <c r="EB375" s="38"/>
      <c r="EC375" s="38"/>
      <c r="ED375" s="38"/>
      <c r="EE375" s="38"/>
      <c r="EF375" s="38"/>
      <c r="EG375" s="38"/>
      <c r="EK375" s="36"/>
      <c r="EW375" s="88">
        <f t="shared" ca="1" si="218"/>
        <v>29</v>
      </c>
    </row>
    <row r="376" spans="1:153" ht="15">
      <c r="A376" s="88">
        <f t="shared" ca="1" si="213"/>
        <v>12</v>
      </c>
      <c r="B376" s="21" t="str">
        <f t="shared" ca="1" si="208"/>
        <v>DB</v>
      </c>
      <c r="C376" s="7" t="str">
        <f t="shared" ca="1" si="244"/>
        <v>profit target</v>
      </c>
      <c r="D376" s="34">
        <f t="shared" ca="1" si="245"/>
        <v>0</v>
      </c>
      <c r="E376" s="7" t="str">
        <f t="shared" si="246"/>
        <v/>
      </c>
      <c r="F376" s="33" t="str">
        <f t="shared" ca="1" si="209"/>
        <v>R</v>
      </c>
      <c r="G376" s="21">
        <f ca="1">COUNTIF($F$5:$F376,G$4)</f>
        <v>186</v>
      </c>
      <c r="H376" s="21">
        <f ca="1">COUNTIF($F$5:$F376,H$4)</f>
        <v>186</v>
      </c>
      <c r="I376" s="112">
        <f t="shared" ca="1" si="219"/>
        <v>0</v>
      </c>
      <c r="J376" s="112">
        <f t="shared" ca="1" si="220"/>
        <v>4</v>
      </c>
      <c r="K376" s="114" t="str">
        <f ca="1">IF($A376&lt;&gt;"",IF(AND(K375="PB",I376&gt;=$W$2),"Bet",IF(K375&lt;&gt;"",K375,IF(AND(I376=0,MAX(I$5:$I375)&gt;=$W$1),"PB",""))),"")</f>
        <v/>
      </c>
      <c r="L376" s="114" t="str">
        <f ca="1">IF($A376&lt;&gt;"",IF(AND(L375="PB",J376&gt;=$W$2),"Bet",IF(L375&lt;&gt;"",L375,IF(AND(J376=0,MAX(J$5:$J375)&gt;=$W$1),"PB",""))),"")</f>
        <v/>
      </c>
      <c r="M376" s="41">
        <f t="shared" ca="1" si="225"/>
        <v>1</v>
      </c>
      <c r="N376" s="34">
        <f t="shared" ca="1" si="241"/>
        <v>1</v>
      </c>
      <c r="O376" s="43" t="str">
        <f t="shared" ca="1" si="226"/>
        <v/>
      </c>
      <c r="P376" s="43" t="str">
        <f t="shared" ca="1" si="227"/>
        <v/>
      </c>
      <c r="Q376" s="21" t="str">
        <f t="shared" ca="1" si="228"/>
        <v>0</v>
      </c>
      <c r="R376" s="66">
        <f t="shared" ca="1" si="229"/>
        <v>0</v>
      </c>
      <c r="S376" s="33" t="str">
        <f t="shared" ca="1" si="210"/>
        <v>E</v>
      </c>
      <c r="T376" s="21">
        <f ca="1">COUNTIF($S$5:$S376,T$4)</f>
        <v>195</v>
      </c>
      <c r="U376" s="21">
        <f ca="1">COUNTIF($S$5:$S376,U$4)</f>
        <v>177</v>
      </c>
      <c r="V376" s="112">
        <f t="shared" ca="1" si="221"/>
        <v>0</v>
      </c>
      <c r="W376" s="112">
        <f t="shared" ca="1" si="222"/>
        <v>1</v>
      </c>
      <c r="X376" s="114" t="str">
        <f ca="1">IF($A376&lt;&gt;"",IF(AND(X375="PB",V376&gt;=$W$2),"Bet",IF(X375&lt;&gt;"",X375,IF(AND(V376=0,MAX($V$5:V375)&gt;=$W$1),"PB",""))),"")</f>
        <v>Bet</v>
      </c>
      <c r="Y376" s="114" t="str">
        <f ca="1">IF($A376&lt;&gt;"",IF(AND(Y375="PB",W376&gt;=$W$2),"Bet",IF(Y375&lt;&gt;"",Y375,IF(AND(W376=0,MAX($W$5:W375)&gt;=$W$1),"PB",""))),"")</f>
        <v/>
      </c>
      <c r="Z376" s="41">
        <f t="shared" ca="1" si="230"/>
        <v>1</v>
      </c>
      <c r="AA376" s="34">
        <f t="shared" ca="1" si="242"/>
        <v>1</v>
      </c>
      <c r="AB376" s="43" t="str">
        <f t="shared" ca="1" si="231"/>
        <v/>
      </c>
      <c r="AC376" s="43" t="str">
        <f t="shared" ca="1" si="232"/>
        <v/>
      </c>
      <c r="AD376" s="21" t="str">
        <f t="shared" ca="1" si="233"/>
        <v>0</v>
      </c>
      <c r="AE376" s="66">
        <f t="shared" ca="1" si="234"/>
        <v>0</v>
      </c>
      <c r="AF376" s="33" t="str">
        <f t="shared" ca="1" si="211"/>
        <v>L</v>
      </c>
      <c r="AG376" s="21">
        <f ca="1">COUNTIF($AF$5:$AF376,AG$4)</f>
        <v>177</v>
      </c>
      <c r="AH376" s="21">
        <f ca="1">COUNTIF($AF$5:$AF376,AH$4)</f>
        <v>195</v>
      </c>
      <c r="AI376" s="112">
        <f t="shared" ca="1" si="223"/>
        <v>3</v>
      </c>
      <c r="AJ376" s="112">
        <f t="shared" ca="1" si="224"/>
        <v>0</v>
      </c>
      <c r="AK376" s="114" t="str">
        <f ca="1">IF($A376&lt;&gt;"",IF(AND(AK375="PB",AI376&gt;=$W$2),"Bet",IF(AK375&lt;&gt;"",AK375,IF(AND(AI376=0,MAX($AI$5:AI375)&gt;=$W$1),"PB",""))),"")</f>
        <v/>
      </c>
      <c r="AL376" s="114" t="str">
        <f ca="1">IF($A376&lt;&gt;"",IF(AND(AL375="PB",AJ376&gt;=$W$2),"Bet",IF(AL375&lt;&gt;"",AL375,IF(AND(AJ376=0,MAX($AJ$5:AJ375)&gt;=$W$1),"PB",""))),"")</f>
        <v/>
      </c>
      <c r="AM376" s="41">
        <f t="shared" ca="1" si="235"/>
        <v>1</v>
      </c>
      <c r="AN376" s="34">
        <f t="shared" ca="1" si="243"/>
        <v>1</v>
      </c>
      <c r="AO376" s="43" t="str">
        <f t="shared" ca="1" si="236"/>
        <v/>
      </c>
      <c r="AP376" s="43" t="str">
        <f t="shared" ca="1" si="237"/>
        <v/>
      </c>
      <c r="AQ376" s="21" t="str">
        <f t="shared" ca="1" si="238"/>
        <v>0</v>
      </c>
      <c r="AR376" s="66">
        <f t="shared" ca="1" si="239"/>
        <v>0</v>
      </c>
      <c r="AS376" s="89">
        <f t="shared" ca="1" si="212"/>
        <v>0</v>
      </c>
      <c r="AT376" s="34">
        <f t="shared" ca="1" si="240"/>
        <v>1</v>
      </c>
      <c r="AU376" s="24">
        <f t="shared" ca="1" si="214"/>
        <v>0</v>
      </c>
      <c r="AV376" s="17">
        <f t="shared" ca="1" si="215"/>
        <v>1</v>
      </c>
      <c r="AW376" s="44" t="str">
        <f t="shared" ca="1" si="216"/>
        <v>Profit Target</v>
      </c>
      <c r="AX376" s="15">
        <f t="shared" ca="1" si="217"/>
        <v>0</v>
      </c>
      <c r="AY376" s="44">
        <f t="shared" ca="1" si="247"/>
        <v>1</v>
      </c>
      <c r="AZ376" s="40"/>
      <c r="BA376" s="40"/>
      <c r="BB376" s="40"/>
      <c r="BC376" s="40"/>
      <c r="BD376" s="40"/>
      <c r="BE376" s="40"/>
      <c r="BF376" s="40"/>
      <c r="BG376" s="40"/>
      <c r="BH376" s="40"/>
      <c r="BI376" s="40"/>
      <c r="BJ376" s="40"/>
      <c r="BK376" s="40"/>
      <c r="BL376" s="40"/>
      <c r="BM376" s="40"/>
      <c r="BN376" s="40"/>
      <c r="BO376" s="40"/>
      <c r="BP376" s="40"/>
      <c r="BQ376" s="40"/>
      <c r="BR376" s="40"/>
      <c r="BS376" s="40"/>
      <c r="BT376" s="40"/>
      <c r="BU376" s="40"/>
      <c r="BV376" s="40"/>
      <c r="BW376" s="40"/>
      <c r="BX376" s="40"/>
      <c r="BY376" s="40"/>
      <c r="BZ376" s="40"/>
      <c r="CA376" s="40"/>
      <c r="CB376" s="40"/>
      <c r="CC376" s="40"/>
      <c r="CD376" s="40"/>
      <c r="CE376" s="40"/>
      <c r="CF376" s="40"/>
      <c r="CG376" s="40"/>
      <c r="CH376" s="40"/>
      <c r="CI376" s="40"/>
      <c r="CJ376" s="40"/>
      <c r="CK376" s="40"/>
      <c r="CL376" s="40"/>
      <c r="CM376" s="40"/>
      <c r="CN376" s="40"/>
      <c r="CO376" s="40"/>
      <c r="CP376" s="40"/>
      <c r="CQ376" s="40"/>
      <c r="CR376" s="40"/>
      <c r="CS376" s="40"/>
      <c r="CT376" s="40"/>
      <c r="CU376" s="40"/>
      <c r="CV376" s="40"/>
      <c r="CW376" s="40"/>
      <c r="CX376" s="40"/>
      <c r="CY376" s="40"/>
      <c r="CZ376" s="40"/>
      <c r="DA376" s="40"/>
      <c r="DB376" s="40"/>
      <c r="DC376" s="40"/>
      <c r="DD376" s="40"/>
      <c r="DE376" s="40"/>
      <c r="DF376" s="40"/>
      <c r="DG376" s="40"/>
      <c r="DH376" s="40"/>
      <c r="DI376" s="40"/>
      <c r="DJ376" s="40"/>
      <c r="DK376" s="40"/>
      <c r="DL376" s="40"/>
      <c r="DM376" s="40"/>
      <c r="DN376" s="40"/>
      <c r="DO376" s="40"/>
      <c r="DP376" s="40"/>
      <c r="DQ376" s="40"/>
      <c r="DR376" s="40"/>
      <c r="DS376" s="40"/>
      <c r="DT376" s="40"/>
      <c r="DU376" s="40"/>
      <c r="DV376" s="50" t="e">
        <f>IF(#REF!&lt;&gt;"",#REF!&amp;",","")</f>
        <v>#REF!</v>
      </c>
      <c r="DW376" s="38"/>
      <c r="DX376" s="38"/>
      <c r="DY376" s="38"/>
      <c r="DZ376" s="38"/>
      <c r="EA376" s="38"/>
      <c r="EB376" s="38"/>
      <c r="EC376" s="38"/>
      <c r="ED376" s="38"/>
      <c r="EE376" s="38"/>
      <c r="EF376" s="38"/>
      <c r="EG376" s="38"/>
      <c r="EK376" s="36"/>
      <c r="EW376" s="88">
        <f t="shared" ca="1" si="218"/>
        <v>20</v>
      </c>
    </row>
    <row r="377" spans="1:153" ht="15">
      <c r="A377" s="88">
        <f t="shared" ca="1" si="213"/>
        <v>7</v>
      </c>
      <c r="B377" s="21" t="str">
        <f t="shared" ca="1" si="208"/>
        <v>DB</v>
      </c>
      <c r="C377" s="7" t="str">
        <f t="shared" ca="1" si="244"/>
        <v>profit target</v>
      </c>
      <c r="D377" s="34">
        <f t="shared" ca="1" si="245"/>
        <v>0</v>
      </c>
      <c r="E377" s="7" t="str">
        <f t="shared" si="246"/>
        <v/>
      </c>
      <c r="F377" s="33" t="str">
        <f t="shared" ca="1" si="209"/>
        <v>R</v>
      </c>
      <c r="G377" s="21">
        <f ca="1">COUNTIF($F$5:$F377,G$4)</f>
        <v>187</v>
      </c>
      <c r="H377" s="21">
        <f ca="1">COUNTIF($F$5:$F377,H$4)</f>
        <v>186</v>
      </c>
      <c r="I377" s="112">
        <f t="shared" ca="1" si="219"/>
        <v>0</v>
      </c>
      <c r="J377" s="112">
        <f t="shared" ca="1" si="220"/>
        <v>5</v>
      </c>
      <c r="K377" s="114" t="str">
        <f ca="1">IF($A377&lt;&gt;"",IF(AND(K376="PB",I377&gt;=$W$2),"Bet",IF(K376&lt;&gt;"",K376,IF(AND(I377=0,MAX(I$5:$I376)&gt;=$W$1),"PB",""))),"")</f>
        <v/>
      </c>
      <c r="L377" s="114" t="str">
        <f ca="1">IF($A377&lt;&gt;"",IF(AND(L376="PB",J377&gt;=$W$2),"Bet",IF(L376&lt;&gt;"",L376,IF(AND(J377=0,MAX(J$5:$J376)&gt;=$W$1),"PB",""))),"")</f>
        <v/>
      </c>
      <c r="M377" s="41">
        <f t="shared" ca="1" si="225"/>
        <v>1</v>
      </c>
      <c r="N377" s="34">
        <f t="shared" ca="1" si="241"/>
        <v>1</v>
      </c>
      <c r="O377" s="43" t="str">
        <f t="shared" ca="1" si="226"/>
        <v/>
      </c>
      <c r="P377" s="43" t="str">
        <f t="shared" ca="1" si="227"/>
        <v/>
      </c>
      <c r="Q377" s="21" t="str">
        <f t="shared" ca="1" si="228"/>
        <v>0</v>
      </c>
      <c r="R377" s="66">
        <f t="shared" ca="1" si="229"/>
        <v>0</v>
      </c>
      <c r="S377" s="33" t="str">
        <f t="shared" ca="1" si="210"/>
        <v>O</v>
      </c>
      <c r="T377" s="21">
        <f ca="1">COUNTIF($S$5:$S377,T$4)</f>
        <v>195</v>
      </c>
      <c r="U377" s="21">
        <f ca="1">COUNTIF($S$5:$S377,U$4)</f>
        <v>178</v>
      </c>
      <c r="V377" s="112">
        <f t="shared" ca="1" si="221"/>
        <v>1</v>
      </c>
      <c r="W377" s="112">
        <f t="shared" ca="1" si="222"/>
        <v>0</v>
      </c>
      <c r="X377" s="114" t="str">
        <f ca="1">IF($A377&lt;&gt;"",IF(AND(X376="PB",V377&gt;=$W$2),"Bet",IF(X376&lt;&gt;"",X376,IF(AND(V377=0,MAX($V$5:V376)&gt;=$W$1),"PB",""))),"")</f>
        <v>Bet</v>
      </c>
      <c r="Y377" s="114" t="str">
        <f ca="1">IF($A377&lt;&gt;"",IF(AND(Y376="PB",W377&gt;=$W$2),"Bet",IF(Y376&lt;&gt;"",Y376,IF(AND(W377=0,MAX($W$5:W376)&gt;=$W$1),"PB",""))),"")</f>
        <v/>
      </c>
      <c r="Z377" s="41">
        <f t="shared" ca="1" si="230"/>
        <v>1</v>
      </c>
      <c r="AA377" s="34">
        <f t="shared" ca="1" si="242"/>
        <v>1</v>
      </c>
      <c r="AB377" s="43" t="str">
        <f t="shared" ca="1" si="231"/>
        <v/>
      </c>
      <c r="AC377" s="43" t="str">
        <f t="shared" ca="1" si="232"/>
        <v/>
      </c>
      <c r="AD377" s="21" t="str">
        <f t="shared" ca="1" si="233"/>
        <v>0</v>
      </c>
      <c r="AE377" s="66">
        <f t="shared" ca="1" si="234"/>
        <v>0</v>
      </c>
      <c r="AF377" s="33" t="str">
        <f t="shared" ca="1" si="211"/>
        <v>L</v>
      </c>
      <c r="AG377" s="21">
        <f ca="1">COUNTIF($AF$5:$AF377,AG$4)</f>
        <v>177</v>
      </c>
      <c r="AH377" s="21">
        <f ca="1">COUNTIF($AF$5:$AF377,AH$4)</f>
        <v>196</v>
      </c>
      <c r="AI377" s="112">
        <f t="shared" ca="1" si="223"/>
        <v>4</v>
      </c>
      <c r="AJ377" s="112">
        <f t="shared" ca="1" si="224"/>
        <v>0</v>
      </c>
      <c r="AK377" s="114" t="str">
        <f ca="1">IF($A377&lt;&gt;"",IF(AND(AK376="PB",AI377&gt;=$W$2),"Bet",IF(AK376&lt;&gt;"",AK376,IF(AND(AI377=0,MAX($AI$5:AI376)&gt;=$W$1),"PB",""))),"")</f>
        <v/>
      </c>
      <c r="AL377" s="114" t="str">
        <f ca="1">IF($A377&lt;&gt;"",IF(AND(AL376="PB",AJ377&gt;=$W$2),"Bet",IF(AL376&lt;&gt;"",AL376,IF(AND(AJ377=0,MAX($AJ$5:AJ376)&gt;=$W$1),"PB",""))),"")</f>
        <v/>
      </c>
      <c r="AM377" s="41">
        <f t="shared" ca="1" si="235"/>
        <v>1</v>
      </c>
      <c r="AN377" s="34">
        <f t="shared" ca="1" si="243"/>
        <v>1</v>
      </c>
      <c r="AO377" s="43" t="str">
        <f t="shared" ca="1" si="236"/>
        <v/>
      </c>
      <c r="AP377" s="43" t="str">
        <f t="shared" ca="1" si="237"/>
        <v/>
      </c>
      <c r="AQ377" s="21" t="str">
        <f t="shared" ca="1" si="238"/>
        <v>0</v>
      </c>
      <c r="AR377" s="66">
        <f t="shared" ca="1" si="239"/>
        <v>0</v>
      </c>
      <c r="AS377" s="89">
        <f t="shared" ca="1" si="212"/>
        <v>0</v>
      </c>
      <c r="AT377" s="34">
        <f t="shared" ca="1" si="240"/>
        <v>1</v>
      </c>
      <c r="AU377" s="24">
        <f t="shared" ca="1" si="214"/>
        <v>0</v>
      </c>
      <c r="AV377" s="17">
        <f t="shared" ca="1" si="215"/>
        <v>1</v>
      </c>
      <c r="AW377" s="44" t="str">
        <f t="shared" ca="1" si="216"/>
        <v>Profit Target</v>
      </c>
      <c r="AX377" s="15">
        <f t="shared" ca="1" si="217"/>
        <v>0</v>
      </c>
      <c r="AY377" s="44">
        <f t="shared" ca="1" si="247"/>
        <v>1</v>
      </c>
      <c r="AZ377" s="40"/>
      <c r="BA377" s="40"/>
      <c r="BB377" s="40"/>
      <c r="BC377" s="40"/>
      <c r="BD377" s="40"/>
      <c r="BE377" s="40"/>
      <c r="BF377" s="40"/>
      <c r="BG377" s="40"/>
      <c r="BH377" s="40"/>
      <c r="BI377" s="40"/>
      <c r="BJ377" s="40"/>
      <c r="BK377" s="40"/>
      <c r="BL377" s="40"/>
      <c r="BM377" s="40"/>
      <c r="BN377" s="40"/>
      <c r="BO377" s="40"/>
      <c r="BP377" s="40"/>
      <c r="BQ377" s="40"/>
      <c r="BR377" s="40"/>
      <c r="BS377" s="40"/>
      <c r="BT377" s="40"/>
      <c r="BU377" s="40"/>
      <c r="BV377" s="40"/>
      <c r="BW377" s="40"/>
      <c r="BX377" s="40"/>
      <c r="BY377" s="40"/>
      <c r="BZ377" s="40"/>
      <c r="CA377" s="40"/>
      <c r="CB377" s="40"/>
      <c r="CC377" s="40"/>
      <c r="CD377" s="40"/>
      <c r="CE377" s="40"/>
      <c r="CF377" s="40"/>
      <c r="CG377" s="40"/>
      <c r="CH377" s="40"/>
      <c r="CI377" s="40"/>
      <c r="CJ377" s="40"/>
      <c r="CK377" s="40"/>
      <c r="CL377" s="40"/>
      <c r="CM377" s="40"/>
      <c r="CN377" s="40"/>
      <c r="CO377" s="40"/>
      <c r="CP377" s="40"/>
      <c r="CQ377" s="40"/>
      <c r="CR377" s="40"/>
      <c r="CS377" s="40"/>
      <c r="CT377" s="40"/>
      <c r="CU377" s="40"/>
      <c r="CV377" s="40"/>
      <c r="CW377" s="40"/>
      <c r="CX377" s="40"/>
      <c r="CY377" s="40"/>
      <c r="CZ377" s="40"/>
      <c r="DA377" s="40"/>
      <c r="DB377" s="40"/>
      <c r="DC377" s="40"/>
      <c r="DD377" s="40"/>
      <c r="DE377" s="40"/>
      <c r="DF377" s="40"/>
      <c r="DG377" s="40"/>
      <c r="DH377" s="40"/>
      <c r="DI377" s="40"/>
      <c r="DJ377" s="40"/>
      <c r="DK377" s="40"/>
      <c r="DL377" s="40"/>
      <c r="DM377" s="40"/>
      <c r="DN377" s="40"/>
      <c r="DO377" s="40"/>
      <c r="DP377" s="40"/>
      <c r="DQ377" s="40"/>
      <c r="DR377" s="40"/>
      <c r="DS377" s="40"/>
      <c r="DT377" s="40"/>
      <c r="DU377" s="40"/>
      <c r="DV377" s="50" t="e">
        <f>IF(#REF!&lt;&gt;"",#REF!&amp;",","")</f>
        <v>#REF!</v>
      </c>
      <c r="DW377" s="38"/>
      <c r="DX377" s="38"/>
      <c r="DY377" s="38"/>
      <c r="DZ377" s="38"/>
      <c r="EA377" s="38"/>
      <c r="EB377" s="38"/>
      <c r="EC377" s="38"/>
      <c r="ED377" s="38"/>
      <c r="EE377" s="38"/>
      <c r="EF377" s="38"/>
      <c r="EG377" s="38"/>
      <c r="EK377" s="36"/>
      <c r="EW377" s="88">
        <f t="shared" ca="1" si="218"/>
        <v>7</v>
      </c>
    </row>
    <row r="378" spans="1:153" ht="15">
      <c r="A378" s="88">
        <f t="shared" ca="1" si="213"/>
        <v>0</v>
      </c>
      <c r="B378" s="21" t="str">
        <f t="shared" ca="1" si="208"/>
        <v>DB</v>
      </c>
      <c r="C378" s="7" t="str">
        <f t="shared" ca="1" si="244"/>
        <v>profit target</v>
      </c>
      <c r="D378" s="34">
        <f t="shared" ca="1" si="245"/>
        <v>0</v>
      </c>
      <c r="E378" s="7" t="str">
        <f t="shared" si="246"/>
        <v/>
      </c>
      <c r="F378" s="33" t="str">
        <f t="shared" ca="1" si="209"/>
        <v>R</v>
      </c>
      <c r="G378" s="21">
        <f ca="1">COUNTIF($F$5:$F378,G$4)</f>
        <v>188</v>
      </c>
      <c r="H378" s="21">
        <f ca="1">COUNTIF($F$5:$F378,H$4)</f>
        <v>186</v>
      </c>
      <c r="I378" s="112">
        <f t="shared" ca="1" si="219"/>
        <v>0</v>
      </c>
      <c r="J378" s="112">
        <f t="shared" ca="1" si="220"/>
        <v>0</v>
      </c>
      <c r="K378" s="114" t="str">
        <f ca="1">IF($A378&lt;&gt;"",IF(AND(K377="PB",I378&gt;=$W$2),"Bet",IF(K377&lt;&gt;"",K377,IF(AND(I378=0,MAX(I$5:$I377)&gt;=$W$1),"PB",""))),"")</f>
        <v/>
      </c>
      <c r="L378" s="114" t="str">
        <f ca="1">IF($A378&lt;&gt;"",IF(AND(L377="PB",J378&gt;=$W$2),"Bet",IF(L377&lt;&gt;"",L377,IF(AND(J378=0,MAX(J$5:$J377)&gt;=$W$1),"PB",""))),"")</f>
        <v/>
      </c>
      <c r="M378" s="41">
        <f t="shared" ca="1" si="225"/>
        <v>1</v>
      </c>
      <c r="N378" s="34">
        <f t="shared" ca="1" si="241"/>
        <v>1</v>
      </c>
      <c r="O378" s="43" t="str">
        <f t="shared" ca="1" si="226"/>
        <v/>
      </c>
      <c r="P378" s="43" t="str">
        <f t="shared" ca="1" si="227"/>
        <v/>
      </c>
      <c r="Q378" s="21" t="str">
        <f t="shared" ca="1" si="228"/>
        <v>0</v>
      </c>
      <c r="R378" s="66">
        <f t="shared" ca="1" si="229"/>
        <v>0</v>
      </c>
      <c r="S378" s="33" t="str">
        <f t="shared" ca="1" si="210"/>
        <v>E</v>
      </c>
      <c r="T378" s="21">
        <f ca="1">COUNTIF($S$5:$S378,T$4)</f>
        <v>196</v>
      </c>
      <c r="U378" s="21">
        <f ca="1">COUNTIF($S$5:$S378,U$4)</f>
        <v>178</v>
      </c>
      <c r="V378" s="112">
        <f t="shared" ca="1" si="221"/>
        <v>0</v>
      </c>
      <c r="W378" s="112">
        <f t="shared" ca="1" si="222"/>
        <v>0</v>
      </c>
      <c r="X378" s="114" t="str">
        <f ca="1">IF($A378&lt;&gt;"",IF(AND(X377="PB",V378&gt;=$W$2),"Bet",IF(X377&lt;&gt;"",X377,IF(AND(V378=0,MAX($V$5:V377)&gt;=$W$1),"PB",""))),"")</f>
        <v>Bet</v>
      </c>
      <c r="Y378" s="114" t="str">
        <f ca="1">IF($A378&lt;&gt;"",IF(AND(Y377="PB",W378&gt;=$W$2),"Bet",IF(Y377&lt;&gt;"",Y377,IF(AND(W378=0,MAX($W$5:W377)&gt;=$W$1),"PB",""))),"")</f>
        <v/>
      </c>
      <c r="Z378" s="41">
        <f t="shared" ca="1" si="230"/>
        <v>1</v>
      </c>
      <c r="AA378" s="34">
        <f t="shared" ca="1" si="242"/>
        <v>1</v>
      </c>
      <c r="AB378" s="43" t="str">
        <f t="shared" ca="1" si="231"/>
        <v/>
      </c>
      <c r="AC378" s="43" t="str">
        <f t="shared" ca="1" si="232"/>
        <v/>
      </c>
      <c r="AD378" s="21" t="str">
        <f t="shared" ca="1" si="233"/>
        <v>0</v>
      </c>
      <c r="AE378" s="66">
        <f t="shared" ca="1" si="234"/>
        <v>0</v>
      </c>
      <c r="AF378" s="33" t="str">
        <f t="shared" ca="1" si="211"/>
        <v>L</v>
      </c>
      <c r="AG378" s="21">
        <f ca="1">COUNTIF($AF$5:$AF378,AG$4)</f>
        <v>177</v>
      </c>
      <c r="AH378" s="21">
        <f ca="1">COUNTIF($AF$5:$AF378,AH$4)</f>
        <v>197</v>
      </c>
      <c r="AI378" s="112">
        <f t="shared" ca="1" si="223"/>
        <v>0</v>
      </c>
      <c r="AJ378" s="112">
        <f t="shared" ca="1" si="224"/>
        <v>0</v>
      </c>
      <c r="AK378" s="114" t="str">
        <f ca="1">IF($A378&lt;&gt;"",IF(AND(AK377="PB",AI378&gt;=$W$2),"Bet",IF(AK377&lt;&gt;"",AK377,IF(AND(AI378=0,MAX($AI$5:AI377)&gt;=$W$1),"PB",""))),"")</f>
        <v/>
      </c>
      <c r="AL378" s="114" t="str">
        <f ca="1">IF($A378&lt;&gt;"",IF(AND(AL377="PB",AJ378&gt;=$W$2),"Bet",IF(AL377&lt;&gt;"",AL377,IF(AND(AJ378=0,MAX($AJ$5:AJ377)&gt;=$W$1),"PB",""))),"")</f>
        <v/>
      </c>
      <c r="AM378" s="41">
        <f t="shared" ca="1" si="235"/>
        <v>1</v>
      </c>
      <c r="AN378" s="34">
        <f t="shared" ca="1" si="243"/>
        <v>1</v>
      </c>
      <c r="AO378" s="43" t="str">
        <f t="shared" ca="1" si="236"/>
        <v/>
      </c>
      <c r="AP378" s="43" t="str">
        <f t="shared" ca="1" si="237"/>
        <v/>
      </c>
      <c r="AQ378" s="21" t="str">
        <f t="shared" ca="1" si="238"/>
        <v>0</v>
      </c>
      <c r="AR378" s="66">
        <f t="shared" ca="1" si="239"/>
        <v>0</v>
      </c>
      <c r="AS378" s="89">
        <f t="shared" ca="1" si="212"/>
        <v>0</v>
      </c>
      <c r="AT378" s="34">
        <f t="shared" ca="1" si="240"/>
        <v>1</v>
      </c>
      <c r="AU378" s="24">
        <f t="shared" ca="1" si="214"/>
        <v>0</v>
      </c>
      <c r="AV378" s="17">
        <f t="shared" ca="1" si="215"/>
        <v>1</v>
      </c>
      <c r="AW378" s="44" t="str">
        <f t="shared" ca="1" si="216"/>
        <v>Profit Target</v>
      </c>
      <c r="AX378" s="15">
        <f t="shared" ca="1" si="217"/>
        <v>0</v>
      </c>
      <c r="AY378" s="44">
        <f t="shared" ca="1" si="247"/>
        <v>1</v>
      </c>
      <c r="AZ378" s="40"/>
      <c r="BA378" s="40"/>
      <c r="BB378" s="40"/>
      <c r="BC378" s="40"/>
      <c r="BD378" s="40"/>
      <c r="BE378" s="40"/>
      <c r="BF378" s="40"/>
      <c r="BG378" s="40"/>
      <c r="BH378" s="40"/>
      <c r="BI378" s="40"/>
      <c r="BJ378" s="40"/>
      <c r="BK378" s="40"/>
      <c r="BL378" s="40"/>
      <c r="BM378" s="40"/>
      <c r="BN378" s="40"/>
      <c r="BO378" s="40"/>
      <c r="BP378" s="40"/>
      <c r="BQ378" s="40"/>
      <c r="BR378" s="40"/>
      <c r="BS378" s="40"/>
      <c r="BT378" s="40"/>
      <c r="BU378" s="40"/>
      <c r="BV378" s="40"/>
      <c r="BW378" s="40"/>
      <c r="BX378" s="40"/>
      <c r="BY378" s="40"/>
      <c r="BZ378" s="40"/>
      <c r="CA378" s="40"/>
      <c r="CB378" s="40"/>
      <c r="CC378" s="40"/>
      <c r="CD378" s="40"/>
      <c r="CE378" s="40"/>
      <c r="CF378" s="40"/>
      <c r="CG378" s="40"/>
      <c r="CH378" s="40"/>
      <c r="CI378" s="40"/>
      <c r="CJ378" s="40"/>
      <c r="CK378" s="40"/>
      <c r="CL378" s="40"/>
      <c r="CM378" s="40"/>
      <c r="CN378" s="40"/>
      <c r="CO378" s="40"/>
      <c r="CP378" s="40"/>
      <c r="CQ378" s="40"/>
      <c r="CR378" s="40"/>
      <c r="CS378" s="40"/>
      <c r="CT378" s="40"/>
      <c r="CU378" s="40"/>
      <c r="CV378" s="40"/>
      <c r="CW378" s="40"/>
      <c r="CX378" s="40"/>
      <c r="CY378" s="40"/>
      <c r="CZ378" s="40"/>
      <c r="DA378" s="40"/>
      <c r="DB378" s="40"/>
      <c r="DC378" s="40"/>
      <c r="DD378" s="40"/>
      <c r="DE378" s="40"/>
      <c r="DF378" s="40"/>
      <c r="DG378" s="40"/>
      <c r="DH378" s="40"/>
      <c r="DI378" s="40"/>
      <c r="DJ378" s="40"/>
      <c r="DK378" s="40"/>
      <c r="DL378" s="40"/>
      <c r="DM378" s="40"/>
      <c r="DN378" s="40"/>
      <c r="DO378" s="40"/>
      <c r="DP378" s="40"/>
      <c r="DQ378" s="40"/>
      <c r="DR378" s="40"/>
      <c r="DS378" s="40"/>
      <c r="DT378" s="40"/>
      <c r="DU378" s="40"/>
      <c r="DV378" s="50" t="e">
        <f>IF(#REF!&lt;&gt;"",#REF!&amp;",","")</f>
        <v>#REF!</v>
      </c>
      <c r="DW378" s="38"/>
      <c r="DX378" s="38"/>
      <c r="DY378" s="38"/>
      <c r="DZ378" s="38"/>
      <c r="EA378" s="38"/>
      <c r="EB378" s="38"/>
      <c r="EC378" s="38"/>
      <c r="ED378" s="38"/>
      <c r="EE378" s="38"/>
      <c r="EF378" s="38"/>
      <c r="EG378" s="38"/>
      <c r="EK378" s="36"/>
      <c r="EW378" s="88">
        <f t="shared" ca="1" si="218"/>
        <v>6</v>
      </c>
    </row>
    <row r="379" spans="1:153" ht="15">
      <c r="A379" s="88">
        <f t="shared" ca="1" si="213"/>
        <v>27</v>
      </c>
      <c r="B379" s="21" t="str">
        <f t="shared" ca="1" si="208"/>
        <v>DB</v>
      </c>
      <c r="C379" s="7" t="str">
        <f t="shared" ca="1" si="244"/>
        <v>profit target</v>
      </c>
      <c r="D379" s="34">
        <f t="shared" ca="1" si="245"/>
        <v>0</v>
      </c>
      <c r="E379" s="7" t="str">
        <f t="shared" si="246"/>
        <v/>
      </c>
      <c r="F379" s="33" t="str">
        <f t="shared" ca="1" si="209"/>
        <v>R</v>
      </c>
      <c r="G379" s="21">
        <f ca="1">COUNTIF($F$5:$F379,G$4)</f>
        <v>189</v>
      </c>
      <c r="H379" s="21">
        <f ca="1">COUNTIF($F$5:$F379,H$4)</f>
        <v>186</v>
      </c>
      <c r="I379" s="112">
        <f t="shared" ca="1" si="219"/>
        <v>0</v>
      </c>
      <c r="J379" s="112">
        <f t="shared" ca="1" si="220"/>
        <v>1</v>
      </c>
      <c r="K379" s="114" t="str">
        <f ca="1">IF($A379&lt;&gt;"",IF(AND(K378="PB",I379&gt;=$W$2),"Bet",IF(K378&lt;&gt;"",K378,IF(AND(I379=0,MAX(I$5:$I378)&gt;=$W$1),"PB",""))),"")</f>
        <v/>
      </c>
      <c r="L379" s="114" t="str">
        <f ca="1">IF($A379&lt;&gt;"",IF(AND(L378="PB",J379&gt;=$W$2),"Bet",IF(L378&lt;&gt;"",L378,IF(AND(J379=0,MAX(J$5:$J378)&gt;=$W$1),"PB",""))),"")</f>
        <v/>
      </c>
      <c r="M379" s="41">
        <f t="shared" ca="1" si="225"/>
        <v>1</v>
      </c>
      <c r="N379" s="34">
        <f t="shared" ca="1" si="241"/>
        <v>1</v>
      </c>
      <c r="O379" s="43" t="str">
        <f t="shared" ca="1" si="226"/>
        <v/>
      </c>
      <c r="P379" s="43" t="str">
        <f t="shared" ca="1" si="227"/>
        <v/>
      </c>
      <c r="Q379" s="21" t="str">
        <f t="shared" ca="1" si="228"/>
        <v>0</v>
      </c>
      <c r="R379" s="66">
        <f t="shared" ca="1" si="229"/>
        <v>0</v>
      </c>
      <c r="S379" s="33" t="str">
        <f t="shared" ca="1" si="210"/>
        <v>O</v>
      </c>
      <c r="T379" s="21">
        <f ca="1">COUNTIF($S$5:$S379,T$4)</f>
        <v>196</v>
      </c>
      <c r="U379" s="21">
        <f ca="1">COUNTIF($S$5:$S379,U$4)</f>
        <v>179</v>
      </c>
      <c r="V379" s="112">
        <f t="shared" ca="1" si="221"/>
        <v>1</v>
      </c>
      <c r="W379" s="112">
        <f t="shared" ca="1" si="222"/>
        <v>0</v>
      </c>
      <c r="X379" s="114" t="str">
        <f ca="1">IF($A379&lt;&gt;"",IF(AND(X378="PB",V379&gt;=$W$2),"Bet",IF(X378&lt;&gt;"",X378,IF(AND(V379=0,MAX($V$5:V378)&gt;=$W$1),"PB",""))),"")</f>
        <v>Bet</v>
      </c>
      <c r="Y379" s="114" t="str">
        <f ca="1">IF($A379&lt;&gt;"",IF(AND(Y378="PB",W379&gt;=$W$2),"Bet",IF(Y378&lt;&gt;"",Y378,IF(AND(W379=0,MAX($W$5:W378)&gt;=$W$1),"PB",""))),"")</f>
        <v/>
      </c>
      <c r="Z379" s="41">
        <f t="shared" ca="1" si="230"/>
        <v>1</v>
      </c>
      <c r="AA379" s="34">
        <f t="shared" ca="1" si="242"/>
        <v>1</v>
      </c>
      <c r="AB379" s="43" t="str">
        <f t="shared" ca="1" si="231"/>
        <v/>
      </c>
      <c r="AC379" s="43" t="str">
        <f t="shared" ca="1" si="232"/>
        <v/>
      </c>
      <c r="AD379" s="21" t="str">
        <f t="shared" ca="1" si="233"/>
        <v>0</v>
      </c>
      <c r="AE379" s="66">
        <f t="shared" ca="1" si="234"/>
        <v>0</v>
      </c>
      <c r="AF379" s="33" t="str">
        <f t="shared" ca="1" si="211"/>
        <v>H</v>
      </c>
      <c r="AG379" s="21">
        <f ca="1">COUNTIF($AF$5:$AF379,AG$4)</f>
        <v>178</v>
      </c>
      <c r="AH379" s="21">
        <f ca="1">COUNTIF($AF$5:$AF379,AH$4)</f>
        <v>197</v>
      </c>
      <c r="AI379" s="112">
        <f t="shared" ca="1" si="223"/>
        <v>0</v>
      </c>
      <c r="AJ379" s="112">
        <f t="shared" ca="1" si="224"/>
        <v>1</v>
      </c>
      <c r="AK379" s="114" t="str">
        <f ca="1">IF($A379&lt;&gt;"",IF(AND(AK378="PB",AI379&gt;=$W$2),"Bet",IF(AK378&lt;&gt;"",AK378,IF(AND(AI379=0,MAX($AI$5:AI378)&gt;=$W$1),"PB",""))),"")</f>
        <v/>
      </c>
      <c r="AL379" s="114" t="str">
        <f ca="1">IF($A379&lt;&gt;"",IF(AND(AL378="PB",AJ379&gt;=$W$2),"Bet",IF(AL378&lt;&gt;"",AL378,IF(AND(AJ379=0,MAX($AJ$5:AJ378)&gt;=$W$1),"PB",""))),"")</f>
        <v/>
      </c>
      <c r="AM379" s="41">
        <f t="shared" ca="1" si="235"/>
        <v>1</v>
      </c>
      <c r="AN379" s="34">
        <f t="shared" ca="1" si="243"/>
        <v>1</v>
      </c>
      <c r="AO379" s="43" t="str">
        <f t="shared" ca="1" si="236"/>
        <v/>
      </c>
      <c r="AP379" s="43" t="str">
        <f t="shared" ca="1" si="237"/>
        <v/>
      </c>
      <c r="AQ379" s="21" t="str">
        <f t="shared" ca="1" si="238"/>
        <v>0</v>
      </c>
      <c r="AR379" s="66">
        <f t="shared" ca="1" si="239"/>
        <v>0</v>
      </c>
      <c r="AS379" s="89">
        <f t="shared" ca="1" si="212"/>
        <v>0</v>
      </c>
      <c r="AT379" s="34">
        <f t="shared" ca="1" si="240"/>
        <v>1</v>
      </c>
      <c r="AU379" s="24">
        <f t="shared" ca="1" si="214"/>
        <v>0</v>
      </c>
      <c r="AV379" s="17">
        <f t="shared" ca="1" si="215"/>
        <v>1</v>
      </c>
      <c r="AW379" s="44" t="str">
        <f t="shared" ca="1" si="216"/>
        <v>Profit Target</v>
      </c>
      <c r="AX379" s="15">
        <f t="shared" ca="1" si="217"/>
        <v>0</v>
      </c>
      <c r="AY379" s="44">
        <f t="shared" ca="1" si="247"/>
        <v>1</v>
      </c>
      <c r="AZ379" s="40"/>
      <c r="BA379" s="40"/>
      <c r="BB379" s="40"/>
      <c r="BC379" s="40"/>
      <c r="BD379" s="40"/>
      <c r="BE379" s="40"/>
      <c r="BF379" s="40"/>
      <c r="BG379" s="40"/>
      <c r="BH379" s="40"/>
      <c r="BI379" s="40"/>
      <c r="BJ379" s="40"/>
      <c r="BK379" s="40"/>
      <c r="BL379" s="40"/>
      <c r="BM379" s="40"/>
      <c r="BN379" s="40"/>
      <c r="BO379" s="40"/>
      <c r="BP379" s="40"/>
      <c r="BQ379" s="40"/>
      <c r="BR379" s="40"/>
      <c r="BS379" s="40"/>
      <c r="BT379" s="40"/>
      <c r="BU379" s="40"/>
      <c r="BV379" s="40"/>
      <c r="BW379" s="40"/>
      <c r="BX379" s="40"/>
      <c r="BY379" s="40"/>
      <c r="BZ379" s="40"/>
      <c r="CA379" s="40"/>
      <c r="CB379" s="40"/>
      <c r="CC379" s="40"/>
      <c r="CD379" s="40"/>
      <c r="CE379" s="40"/>
      <c r="CF379" s="40"/>
      <c r="CG379" s="40"/>
      <c r="CH379" s="40"/>
      <c r="CI379" s="40"/>
      <c r="CJ379" s="40"/>
      <c r="CK379" s="40"/>
      <c r="CL379" s="40"/>
      <c r="CM379" s="40"/>
      <c r="CN379" s="40"/>
      <c r="CO379" s="40"/>
      <c r="CP379" s="40"/>
      <c r="CQ379" s="40"/>
      <c r="CR379" s="40"/>
      <c r="CS379" s="40"/>
      <c r="CT379" s="40"/>
      <c r="CU379" s="40"/>
      <c r="CV379" s="40"/>
      <c r="CW379" s="40"/>
      <c r="CX379" s="40"/>
      <c r="CY379" s="40"/>
      <c r="CZ379" s="40"/>
      <c r="DA379" s="40"/>
      <c r="DB379" s="40"/>
      <c r="DC379" s="40"/>
      <c r="DD379" s="40"/>
      <c r="DE379" s="40"/>
      <c r="DF379" s="40"/>
      <c r="DG379" s="40"/>
      <c r="DH379" s="40"/>
      <c r="DI379" s="40"/>
      <c r="DJ379" s="40"/>
      <c r="DK379" s="40"/>
      <c r="DL379" s="40"/>
      <c r="DM379" s="40"/>
      <c r="DN379" s="40"/>
      <c r="DO379" s="40"/>
      <c r="DP379" s="40"/>
      <c r="DQ379" s="40"/>
      <c r="DR379" s="40"/>
      <c r="DS379" s="40"/>
      <c r="DT379" s="40"/>
      <c r="DU379" s="40"/>
      <c r="DV379" s="50" t="e">
        <f>IF(#REF!&lt;&gt;"",#REF!&amp;",","")</f>
        <v>#REF!</v>
      </c>
      <c r="DW379" s="38"/>
      <c r="DX379" s="38"/>
      <c r="DY379" s="38"/>
      <c r="DZ379" s="38"/>
      <c r="EA379" s="38"/>
      <c r="EB379" s="38"/>
      <c r="EC379" s="38"/>
      <c r="ED379" s="38"/>
      <c r="EE379" s="38"/>
      <c r="EF379" s="38"/>
      <c r="EG379" s="38"/>
      <c r="EK379" s="36"/>
      <c r="EW379" s="88">
        <f t="shared" ca="1" si="218"/>
        <v>22</v>
      </c>
    </row>
    <row r="380" spans="1:153" ht="15">
      <c r="A380" s="88">
        <f t="shared" ca="1" si="213"/>
        <v>5</v>
      </c>
      <c r="B380" s="21" t="str">
        <f t="shared" ca="1" si="208"/>
        <v>DB</v>
      </c>
      <c r="C380" s="7" t="str">
        <f t="shared" ca="1" si="244"/>
        <v>profit target</v>
      </c>
      <c r="D380" s="34">
        <f t="shared" ca="1" si="245"/>
        <v>0</v>
      </c>
      <c r="E380" s="7" t="str">
        <f t="shared" si="246"/>
        <v/>
      </c>
      <c r="F380" s="33" t="str">
        <f t="shared" ca="1" si="209"/>
        <v>R</v>
      </c>
      <c r="G380" s="21">
        <f ca="1">COUNTIF($F$5:$F380,G$4)</f>
        <v>190</v>
      </c>
      <c r="H380" s="21">
        <f ca="1">COUNTIF($F$5:$F380,H$4)</f>
        <v>186</v>
      </c>
      <c r="I380" s="112">
        <f t="shared" ca="1" si="219"/>
        <v>0</v>
      </c>
      <c r="J380" s="112">
        <f t="shared" ca="1" si="220"/>
        <v>2</v>
      </c>
      <c r="K380" s="114" t="str">
        <f ca="1">IF($A380&lt;&gt;"",IF(AND(K379="PB",I380&gt;=$W$2),"Bet",IF(K379&lt;&gt;"",K379,IF(AND(I380=0,MAX(I$5:$I379)&gt;=$W$1),"PB",""))),"")</f>
        <v/>
      </c>
      <c r="L380" s="114" t="str">
        <f ca="1">IF($A380&lt;&gt;"",IF(AND(L379="PB",J380&gt;=$W$2),"Bet",IF(L379&lt;&gt;"",L379,IF(AND(J380=0,MAX(J$5:$J379)&gt;=$W$1),"PB",""))),"")</f>
        <v/>
      </c>
      <c r="M380" s="41">
        <f t="shared" ca="1" si="225"/>
        <v>1</v>
      </c>
      <c r="N380" s="34">
        <f t="shared" ca="1" si="241"/>
        <v>1</v>
      </c>
      <c r="O380" s="43" t="str">
        <f t="shared" ca="1" si="226"/>
        <v/>
      </c>
      <c r="P380" s="43" t="str">
        <f t="shared" ca="1" si="227"/>
        <v/>
      </c>
      <c r="Q380" s="21" t="str">
        <f t="shared" ca="1" si="228"/>
        <v>0</v>
      </c>
      <c r="R380" s="66">
        <f t="shared" ca="1" si="229"/>
        <v>0</v>
      </c>
      <c r="S380" s="33" t="str">
        <f t="shared" ca="1" si="210"/>
        <v>O</v>
      </c>
      <c r="T380" s="21">
        <f ca="1">COUNTIF($S$5:$S380,T$4)</f>
        <v>196</v>
      </c>
      <c r="U380" s="21">
        <f ca="1">COUNTIF($S$5:$S380,U$4)</f>
        <v>180</v>
      </c>
      <c r="V380" s="112">
        <f t="shared" ca="1" si="221"/>
        <v>2</v>
      </c>
      <c r="W380" s="112">
        <f t="shared" ca="1" si="222"/>
        <v>0</v>
      </c>
      <c r="X380" s="114" t="str">
        <f ca="1">IF($A380&lt;&gt;"",IF(AND(X379="PB",V380&gt;=$W$2),"Bet",IF(X379&lt;&gt;"",X379,IF(AND(V380=0,MAX($V$5:V379)&gt;=$W$1),"PB",""))),"")</f>
        <v>Bet</v>
      </c>
      <c r="Y380" s="114" t="str">
        <f ca="1">IF($A380&lt;&gt;"",IF(AND(Y379="PB",W380&gt;=$W$2),"Bet",IF(Y379&lt;&gt;"",Y379,IF(AND(W380=0,MAX($W$5:W379)&gt;=$W$1),"PB",""))),"")</f>
        <v/>
      </c>
      <c r="Z380" s="41">
        <f t="shared" ca="1" si="230"/>
        <v>1</v>
      </c>
      <c r="AA380" s="34">
        <f t="shared" ca="1" si="242"/>
        <v>1</v>
      </c>
      <c r="AB380" s="43" t="str">
        <f t="shared" ca="1" si="231"/>
        <v/>
      </c>
      <c r="AC380" s="43" t="str">
        <f t="shared" ca="1" si="232"/>
        <v/>
      </c>
      <c r="AD380" s="21" t="str">
        <f t="shared" ca="1" si="233"/>
        <v>0</v>
      </c>
      <c r="AE380" s="66">
        <f t="shared" ca="1" si="234"/>
        <v>0</v>
      </c>
      <c r="AF380" s="33" t="str">
        <f t="shared" ca="1" si="211"/>
        <v>L</v>
      </c>
      <c r="AG380" s="21">
        <f ca="1">COUNTIF($AF$5:$AF380,AG$4)</f>
        <v>178</v>
      </c>
      <c r="AH380" s="21">
        <f ca="1">COUNTIF($AF$5:$AF380,AH$4)</f>
        <v>198</v>
      </c>
      <c r="AI380" s="112">
        <f t="shared" ca="1" si="223"/>
        <v>1</v>
      </c>
      <c r="AJ380" s="112">
        <f t="shared" ca="1" si="224"/>
        <v>0</v>
      </c>
      <c r="AK380" s="114" t="str">
        <f ca="1">IF($A380&lt;&gt;"",IF(AND(AK379="PB",AI380&gt;=$W$2),"Bet",IF(AK379&lt;&gt;"",AK379,IF(AND(AI380=0,MAX($AI$5:AI379)&gt;=$W$1),"PB",""))),"")</f>
        <v/>
      </c>
      <c r="AL380" s="114" t="str">
        <f ca="1">IF($A380&lt;&gt;"",IF(AND(AL379="PB",AJ380&gt;=$W$2),"Bet",IF(AL379&lt;&gt;"",AL379,IF(AND(AJ380=0,MAX($AJ$5:AJ379)&gt;=$W$1),"PB",""))),"")</f>
        <v/>
      </c>
      <c r="AM380" s="41">
        <f t="shared" ca="1" si="235"/>
        <v>1</v>
      </c>
      <c r="AN380" s="34">
        <f t="shared" ca="1" si="243"/>
        <v>1</v>
      </c>
      <c r="AO380" s="43" t="str">
        <f t="shared" ca="1" si="236"/>
        <v/>
      </c>
      <c r="AP380" s="43" t="str">
        <f t="shared" ca="1" si="237"/>
        <v/>
      </c>
      <c r="AQ380" s="21" t="str">
        <f t="shared" ca="1" si="238"/>
        <v>0</v>
      </c>
      <c r="AR380" s="66">
        <f t="shared" ca="1" si="239"/>
        <v>0</v>
      </c>
      <c r="AS380" s="89">
        <f t="shared" ca="1" si="212"/>
        <v>0</v>
      </c>
      <c r="AT380" s="34">
        <f t="shared" ca="1" si="240"/>
        <v>1</v>
      </c>
      <c r="AU380" s="24">
        <f t="shared" ca="1" si="214"/>
        <v>0</v>
      </c>
      <c r="AV380" s="17">
        <f t="shared" ca="1" si="215"/>
        <v>1</v>
      </c>
      <c r="AW380" s="44" t="str">
        <f t="shared" ca="1" si="216"/>
        <v>Profit Target</v>
      </c>
      <c r="AX380" s="15">
        <f t="shared" ca="1" si="217"/>
        <v>0</v>
      </c>
      <c r="AY380" s="44">
        <f t="shared" ca="1" si="247"/>
        <v>1</v>
      </c>
      <c r="AZ380" s="40"/>
      <c r="BA380" s="40"/>
      <c r="BB380" s="40"/>
      <c r="BC380" s="40"/>
      <c r="BD380" s="40"/>
      <c r="BE380" s="40"/>
      <c r="BF380" s="40"/>
      <c r="BG380" s="40"/>
      <c r="BH380" s="40"/>
      <c r="BI380" s="40"/>
      <c r="BJ380" s="40"/>
      <c r="BK380" s="40"/>
      <c r="BL380" s="40"/>
      <c r="BM380" s="40"/>
      <c r="BN380" s="40"/>
      <c r="BO380" s="40"/>
      <c r="BP380" s="40"/>
      <c r="BQ380" s="40"/>
      <c r="BR380" s="40"/>
      <c r="BS380" s="40"/>
      <c r="BT380" s="40"/>
      <c r="BU380" s="40"/>
      <c r="BV380" s="40"/>
      <c r="BW380" s="40"/>
      <c r="BX380" s="40"/>
      <c r="BY380" s="40"/>
      <c r="BZ380" s="40"/>
      <c r="CA380" s="40"/>
      <c r="CB380" s="40"/>
      <c r="CC380" s="40"/>
      <c r="CD380" s="40"/>
      <c r="CE380" s="40"/>
      <c r="CF380" s="40"/>
      <c r="CG380" s="40"/>
      <c r="CH380" s="40"/>
      <c r="CI380" s="40"/>
      <c r="CJ380" s="40"/>
      <c r="CK380" s="40"/>
      <c r="CL380" s="40"/>
      <c r="CM380" s="40"/>
      <c r="CN380" s="40"/>
      <c r="CO380" s="40"/>
      <c r="CP380" s="40"/>
      <c r="CQ380" s="40"/>
      <c r="CR380" s="40"/>
      <c r="CS380" s="40"/>
      <c r="CT380" s="40"/>
      <c r="CU380" s="40"/>
      <c r="CV380" s="40"/>
      <c r="CW380" s="40"/>
      <c r="CX380" s="40"/>
      <c r="CY380" s="40"/>
      <c r="CZ380" s="40"/>
      <c r="DA380" s="40"/>
      <c r="DB380" s="40"/>
      <c r="DC380" s="40"/>
      <c r="DD380" s="40"/>
      <c r="DE380" s="40"/>
      <c r="DF380" s="40"/>
      <c r="DG380" s="40"/>
      <c r="DH380" s="40"/>
      <c r="DI380" s="40"/>
      <c r="DJ380" s="40"/>
      <c r="DK380" s="40"/>
      <c r="DL380" s="40"/>
      <c r="DM380" s="40"/>
      <c r="DN380" s="40"/>
      <c r="DO380" s="40"/>
      <c r="DP380" s="40"/>
      <c r="DQ380" s="40"/>
      <c r="DR380" s="40"/>
      <c r="DS380" s="40"/>
      <c r="DT380" s="40"/>
      <c r="DU380" s="40"/>
      <c r="DV380" s="50" t="e">
        <f>IF(#REF!&lt;&gt;"",#REF!&amp;",","")</f>
        <v>#REF!</v>
      </c>
      <c r="DW380" s="38"/>
      <c r="DX380" s="38"/>
      <c r="DY380" s="38"/>
      <c r="DZ380" s="38"/>
      <c r="EA380" s="38"/>
      <c r="EB380" s="38"/>
      <c r="EC380" s="38"/>
      <c r="ED380" s="38"/>
      <c r="EE380" s="38"/>
      <c r="EF380" s="38"/>
      <c r="EG380" s="38"/>
      <c r="EK380" s="36"/>
      <c r="EW380" s="88">
        <f t="shared" ca="1" si="218"/>
        <v>36</v>
      </c>
    </row>
    <row r="381" spans="1:153" ht="15">
      <c r="A381" s="88">
        <f t="shared" ca="1" si="213"/>
        <v>3</v>
      </c>
      <c r="B381" s="21" t="str">
        <f t="shared" ca="1" si="208"/>
        <v>DB</v>
      </c>
      <c r="C381" s="7" t="str">
        <f t="shared" ca="1" si="244"/>
        <v>profit target</v>
      </c>
      <c r="D381" s="34">
        <f t="shared" ca="1" si="245"/>
        <v>0</v>
      </c>
      <c r="E381" s="7" t="str">
        <f t="shared" si="246"/>
        <v/>
      </c>
      <c r="F381" s="33" t="str">
        <f t="shared" ca="1" si="209"/>
        <v>R</v>
      </c>
      <c r="G381" s="21">
        <f ca="1">COUNTIF($F$5:$F381,G$4)</f>
        <v>191</v>
      </c>
      <c r="H381" s="21">
        <f ca="1">COUNTIF($F$5:$F381,H$4)</f>
        <v>186</v>
      </c>
      <c r="I381" s="112">
        <f t="shared" ca="1" si="219"/>
        <v>0</v>
      </c>
      <c r="J381" s="112">
        <f t="shared" ca="1" si="220"/>
        <v>3</v>
      </c>
      <c r="K381" s="114" t="str">
        <f ca="1">IF($A381&lt;&gt;"",IF(AND(K380="PB",I381&gt;=$W$2),"Bet",IF(K380&lt;&gt;"",K380,IF(AND(I381=0,MAX(I$5:$I380)&gt;=$W$1),"PB",""))),"")</f>
        <v/>
      </c>
      <c r="L381" s="114" t="str">
        <f ca="1">IF($A381&lt;&gt;"",IF(AND(L380="PB",J381&gt;=$W$2),"Bet",IF(L380&lt;&gt;"",L380,IF(AND(J381=0,MAX(J$5:$J380)&gt;=$W$1),"PB",""))),"")</f>
        <v/>
      </c>
      <c r="M381" s="41">
        <f t="shared" ca="1" si="225"/>
        <v>1</v>
      </c>
      <c r="N381" s="34">
        <f t="shared" ca="1" si="241"/>
        <v>1</v>
      </c>
      <c r="O381" s="43" t="str">
        <f t="shared" ca="1" si="226"/>
        <v/>
      </c>
      <c r="P381" s="43" t="str">
        <f t="shared" ca="1" si="227"/>
        <v/>
      </c>
      <c r="Q381" s="21" t="str">
        <f t="shared" ca="1" si="228"/>
        <v>0</v>
      </c>
      <c r="R381" s="66">
        <f t="shared" ca="1" si="229"/>
        <v>0</v>
      </c>
      <c r="S381" s="33" t="str">
        <f t="shared" ca="1" si="210"/>
        <v>O</v>
      </c>
      <c r="T381" s="21">
        <f ca="1">COUNTIF($S$5:$S381,T$4)</f>
        <v>196</v>
      </c>
      <c r="U381" s="21">
        <f ca="1">COUNTIF($S$5:$S381,U$4)</f>
        <v>181</v>
      </c>
      <c r="V381" s="112">
        <f t="shared" ca="1" si="221"/>
        <v>3</v>
      </c>
      <c r="W381" s="112">
        <f t="shared" ca="1" si="222"/>
        <v>0</v>
      </c>
      <c r="X381" s="114" t="str">
        <f ca="1">IF($A381&lt;&gt;"",IF(AND(X380="PB",V381&gt;=$W$2),"Bet",IF(X380&lt;&gt;"",X380,IF(AND(V381=0,MAX($V$5:V380)&gt;=$W$1),"PB",""))),"")</f>
        <v>Bet</v>
      </c>
      <c r="Y381" s="114" t="str">
        <f ca="1">IF($A381&lt;&gt;"",IF(AND(Y380="PB",W381&gt;=$W$2),"Bet",IF(Y380&lt;&gt;"",Y380,IF(AND(W381=0,MAX($W$5:W380)&gt;=$W$1),"PB",""))),"")</f>
        <v/>
      </c>
      <c r="Z381" s="41">
        <f t="shared" ca="1" si="230"/>
        <v>1</v>
      </c>
      <c r="AA381" s="34">
        <f t="shared" ca="1" si="242"/>
        <v>1</v>
      </c>
      <c r="AB381" s="43" t="str">
        <f t="shared" ca="1" si="231"/>
        <v/>
      </c>
      <c r="AC381" s="43" t="str">
        <f t="shared" ca="1" si="232"/>
        <v/>
      </c>
      <c r="AD381" s="21" t="str">
        <f t="shared" ca="1" si="233"/>
        <v>0</v>
      </c>
      <c r="AE381" s="66">
        <f t="shared" ca="1" si="234"/>
        <v>0</v>
      </c>
      <c r="AF381" s="33" t="str">
        <f t="shared" ca="1" si="211"/>
        <v>L</v>
      </c>
      <c r="AG381" s="21">
        <f ca="1">COUNTIF($AF$5:$AF381,AG$4)</f>
        <v>178</v>
      </c>
      <c r="AH381" s="21">
        <f ca="1">COUNTIF($AF$5:$AF381,AH$4)</f>
        <v>199</v>
      </c>
      <c r="AI381" s="112">
        <f t="shared" ca="1" si="223"/>
        <v>2</v>
      </c>
      <c r="AJ381" s="112">
        <f t="shared" ca="1" si="224"/>
        <v>0</v>
      </c>
      <c r="AK381" s="114" t="str">
        <f ca="1">IF($A381&lt;&gt;"",IF(AND(AK380="PB",AI381&gt;=$W$2),"Bet",IF(AK380&lt;&gt;"",AK380,IF(AND(AI381=0,MAX($AI$5:AI380)&gt;=$W$1),"PB",""))),"")</f>
        <v/>
      </c>
      <c r="AL381" s="114" t="str">
        <f ca="1">IF($A381&lt;&gt;"",IF(AND(AL380="PB",AJ381&gt;=$W$2),"Bet",IF(AL380&lt;&gt;"",AL380,IF(AND(AJ381=0,MAX($AJ$5:AJ380)&gt;=$W$1),"PB",""))),"")</f>
        <v/>
      </c>
      <c r="AM381" s="41">
        <f t="shared" ca="1" si="235"/>
        <v>1</v>
      </c>
      <c r="AN381" s="34">
        <f t="shared" ca="1" si="243"/>
        <v>1</v>
      </c>
      <c r="AO381" s="43" t="str">
        <f t="shared" ca="1" si="236"/>
        <v/>
      </c>
      <c r="AP381" s="43" t="str">
        <f t="shared" ca="1" si="237"/>
        <v/>
      </c>
      <c r="AQ381" s="21" t="str">
        <f t="shared" ca="1" si="238"/>
        <v>0</v>
      </c>
      <c r="AR381" s="66">
        <f t="shared" ca="1" si="239"/>
        <v>0</v>
      </c>
      <c r="AS381" s="89">
        <f t="shared" ca="1" si="212"/>
        <v>0</v>
      </c>
      <c r="AT381" s="34">
        <f t="shared" ca="1" si="240"/>
        <v>1</v>
      </c>
      <c r="AU381" s="24">
        <f t="shared" ca="1" si="214"/>
        <v>0</v>
      </c>
      <c r="AV381" s="17">
        <f t="shared" ca="1" si="215"/>
        <v>1</v>
      </c>
      <c r="AW381" s="44" t="str">
        <f t="shared" ca="1" si="216"/>
        <v>Profit Target</v>
      </c>
      <c r="AX381" s="15">
        <f t="shared" ca="1" si="217"/>
        <v>0</v>
      </c>
      <c r="AY381" s="44">
        <f t="shared" ca="1" si="247"/>
        <v>1</v>
      </c>
      <c r="AZ381" s="40"/>
      <c r="BA381" s="40"/>
      <c r="BB381" s="40"/>
      <c r="BC381" s="40"/>
      <c r="BD381" s="40"/>
      <c r="BE381" s="40"/>
      <c r="BF381" s="40"/>
      <c r="BG381" s="40"/>
      <c r="BH381" s="40"/>
      <c r="BI381" s="40"/>
      <c r="BJ381" s="40"/>
      <c r="BK381" s="40"/>
      <c r="BL381" s="40"/>
      <c r="BM381" s="40"/>
      <c r="BN381" s="40"/>
      <c r="BO381" s="40"/>
      <c r="BP381" s="40"/>
      <c r="BQ381" s="40"/>
      <c r="BR381" s="40"/>
      <c r="BS381" s="40"/>
      <c r="BT381" s="40"/>
      <c r="BU381" s="40"/>
      <c r="BV381" s="40"/>
      <c r="BW381" s="40"/>
      <c r="BX381" s="40"/>
      <c r="BY381" s="40"/>
      <c r="BZ381" s="40"/>
      <c r="CA381" s="40"/>
      <c r="CB381" s="40"/>
      <c r="CC381" s="40"/>
      <c r="CD381" s="40"/>
      <c r="CE381" s="40"/>
      <c r="CF381" s="40"/>
      <c r="CG381" s="40"/>
      <c r="CH381" s="40"/>
      <c r="CI381" s="40"/>
      <c r="CJ381" s="40"/>
      <c r="CK381" s="40"/>
      <c r="CL381" s="40"/>
      <c r="CM381" s="40"/>
      <c r="CN381" s="40"/>
      <c r="CO381" s="40"/>
      <c r="CP381" s="40"/>
      <c r="CQ381" s="40"/>
      <c r="CR381" s="40"/>
      <c r="CS381" s="40"/>
      <c r="CT381" s="40"/>
      <c r="CU381" s="40"/>
      <c r="CV381" s="40"/>
      <c r="CW381" s="40"/>
      <c r="CX381" s="40"/>
      <c r="CY381" s="40"/>
      <c r="CZ381" s="40"/>
      <c r="DA381" s="40"/>
      <c r="DB381" s="40"/>
      <c r="DC381" s="40"/>
      <c r="DD381" s="40"/>
      <c r="DE381" s="40"/>
      <c r="DF381" s="40"/>
      <c r="DG381" s="40"/>
      <c r="DH381" s="40"/>
      <c r="DI381" s="40"/>
      <c r="DJ381" s="40"/>
      <c r="DK381" s="40"/>
      <c r="DL381" s="40"/>
      <c r="DM381" s="40"/>
      <c r="DN381" s="40"/>
      <c r="DO381" s="40"/>
      <c r="DP381" s="40"/>
      <c r="DQ381" s="40"/>
      <c r="DR381" s="40"/>
      <c r="DS381" s="40"/>
      <c r="DT381" s="40"/>
      <c r="DU381" s="40"/>
      <c r="DV381" s="50" t="e">
        <f>IF(#REF!&lt;&gt;"",#REF!&amp;",","")</f>
        <v>#REF!</v>
      </c>
      <c r="DW381" s="38"/>
      <c r="DX381" s="38"/>
      <c r="DY381" s="38"/>
      <c r="DZ381" s="38"/>
      <c r="EA381" s="38"/>
      <c r="EB381" s="38"/>
      <c r="EC381" s="38"/>
      <c r="ED381" s="38"/>
      <c r="EE381" s="38"/>
      <c r="EF381" s="38"/>
      <c r="EG381" s="38"/>
      <c r="EK381" s="36"/>
      <c r="EW381" s="88">
        <f t="shared" ca="1" si="218"/>
        <v>25</v>
      </c>
    </row>
    <row r="382" spans="1:153" ht="15">
      <c r="A382" s="88">
        <f t="shared" ca="1" si="213"/>
        <v>1</v>
      </c>
      <c r="B382" s="21" t="str">
        <f t="shared" ca="1" si="208"/>
        <v>DB</v>
      </c>
      <c r="C382" s="7" t="str">
        <f t="shared" ca="1" si="244"/>
        <v>profit target</v>
      </c>
      <c r="D382" s="34">
        <f t="shared" ca="1" si="245"/>
        <v>0</v>
      </c>
      <c r="E382" s="7" t="str">
        <f t="shared" si="246"/>
        <v/>
      </c>
      <c r="F382" s="33" t="str">
        <f t="shared" ca="1" si="209"/>
        <v>R</v>
      </c>
      <c r="G382" s="21">
        <f ca="1">COUNTIF($F$5:$F382,G$4)</f>
        <v>192</v>
      </c>
      <c r="H382" s="21">
        <f ca="1">COUNTIF($F$5:$F382,H$4)</f>
        <v>186</v>
      </c>
      <c r="I382" s="112">
        <f t="shared" ca="1" si="219"/>
        <v>0</v>
      </c>
      <c r="J382" s="112">
        <f t="shared" ca="1" si="220"/>
        <v>4</v>
      </c>
      <c r="K382" s="114" t="str">
        <f ca="1">IF($A382&lt;&gt;"",IF(AND(K381="PB",I382&gt;=$W$2),"Bet",IF(K381&lt;&gt;"",K381,IF(AND(I382=0,MAX(I$5:$I381)&gt;=$W$1),"PB",""))),"")</f>
        <v/>
      </c>
      <c r="L382" s="114" t="str">
        <f ca="1">IF($A382&lt;&gt;"",IF(AND(L381="PB",J382&gt;=$W$2),"Bet",IF(L381&lt;&gt;"",L381,IF(AND(J382=0,MAX(J$5:$J381)&gt;=$W$1),"PB",""))),"")</f>
        <v/>
      </c>
      <c r="M382" s="41">
        <f t="shared" ca="1" si="225"/>
        <v>1</v>
      </c>
      <c r="N382" s="34">
        <f t="shared" ca="1" si="241"/>
        <v>1</v>
      </c>
      <c r="O382" s="43" t="str">
        <f t="shared" ca="1" si="226"/>
        <v/>
      </c>
      <c r="P382" s="43" t="str">
        <f t="shared" ca="1" si="227"/>
        <v/>
      </c>
      <c r="Q382" s="21" t="str">
        <f t="shared" ca="1" si="228"/>
        <v>0</v>
      </c>
      <c r="R382" s="66">
        <f t="shared" ca="1" si="229"/>
        <v>0</v>
      </c>
      <c r="S382" s="33" t="str">
        <f t="shared" ca="1" si="210"/>
        <v>O</v>
      </c>
      <c r="T382" s="21">
        <f ca="1">COUNTIF($S$5:$S382,T$4)</f>
        <v>196</v>
      </c>
      <c r="U382" s="21">
        <f ca="1">COUNTIF($S$5:$S382,U$4)</f>
        <v>182</v>
      </c>
      <c r="V382" s="112">
        <f t="shared" ca="1" si="221"/>
        <v>4</v>
      </c>
      <c r="W382" s="112">
        <f t="shared" ca="1" si="222"/>
        <v>0</v>
      </c>
      <c r="X382" s="114" t="str">
        <f ca="1">IF($A382&lt;&gt;"",IF(AND(X381="PB",V382&gt;=$W$2),"Bet",IF(X381&lt;&gt;"",X381,IF(AND(V382=0,MAX($V$5:V381)&gt;=$W$1),"PB",""))),"")</f>
        <v>Bet</v>
      </c>
      <c r="Y382" s="114" t="str">
        <f ca="1">IF($A382&lt;&gt;"",IF(AND(Y381="PB",W382&gt;=$W$2),"Bet",IF(Y381&lt;&gt;"",Y381,IF(AND(W382=0,MAX($W$5:W381)&gt;=$W$1),"PB",""))),"")</f>
        <v/>
      </c>
      <c r="Z382" s="41">
        <f t="shared" ca="1" si="230"/>
        <v>1</v>
      </c>
      <c r="AA382" s="34">
        <f t="shared" ca="1" si="242"/>
        <v>1</v>
      </c>
      <c r="AB382" s="43" t="str">
        <f t="shared" ca="1" si="231"/>
        <v/>
      </c>
      <c r="AC382" s="43" t="str">
        <f t="shared" ca="1" si="232"/>
        <v/>
      </c>
      <c r="AD382" s="21" t="str">
        <f t="shared" ca="1" si="233"/>
        <v>0</v>
      </c>
      <c r="AE382" s="66">
        <f t="shared" ca="1" si="234"/>
        <v>0</v>
      </c>
      <c r="AF382" s="33" t="str">
        <f t="shared" ca="1" si="211"/>
        <v>L</v>
      </c>
      <c r="AG382" s="21">
        <f ca="1">COUNTIF($AF$5:$AF382,AG$4)</f>
        <v>178</v>
      </c>
      <c r="AH382" s="21">
        <f ca="1">COUNTIF($AF$5:$AF382,AH$4)</f>
        <v>200</v>
      </c>
      <c r="AI382" s="112">
        <f t="shared" ca="1" si="223"/>
        <v>3</v>
      </c>
      <c r="AJ382" s="112">
        <f t="shared" ca="1" si="224"/>
        <v>0</v>
      </c>
      <c r="AK382" s="114" t="str">
        <f ca="1">IF($A382&lt;&gt;"",IF(AND(AK381="PB",AI382&gt;=$W$2),"Bet",IF(AK381&lt;&gt;"",AK381,IF(AND(AI382=0,MAX($AI$5:AI381)&gt;=$W$1),"PB",""))),"")</f>
        <v/>
      </c>
      <c r="AL382" s="114" t="str">
        <f ca="1">IF($A382&lt;&gt;"",IF(AND(AL381="PB",AJ382&gt;=$W$2),"Bet",IF(AL381&lt;&gt;"",AL381,IF(AND(AJ382=0,MAX($AJ$5:AJ381)&gt;=$W$1),"PB",""))),"")</f>
        <v/>
      </c>
      <c r="AM382" s="41">
        <f t="shared" ca="1" si="235"/>
        <v>1</v>
      </c>
      <c r="AN382" s="34">
        <f t="shared" ca="1" si="243"/>
        <v>1</v>
      </c>
      <c r="AO382" s="43" t="str">
        <f t="shared" ca="1" si="236"/>
        <v/>
      </c>
      <c r="AP382" s="43" t="str">
        <f t="shared" ca="1" si="237"/>
        <v/>
      </c>
      <c r="AQ382" s="21" t="str">
        <f t="shared" ca="1" si="238"/>
        <v>0</v>
      </c>
      <c r="AR382" s="66">
        <f t="shared" ca="1" si="239"/>
        <v>0</v>
      </c>
      <c r="AS382" s="89">
        <f t="shared" ca="1" si="212"/>
        <v>0</v>
      </c>
      <c r="AT382" s="34">
        <f t="shared" ca="1" si="240"/>
        <v>1</v>
      </c>
      <c r="AU382" s="24">
        <f t="shared" ca="1" si="214"/>
        <v>0</v>
      </c>
      <c r="AV382" s="17">
        <f t="shared" ca="1" si="215"/>
        <v>1</v>
      </c>
      <c r="AW382" s="44" t="str">
        <f t="shared" ca="1" si="216"/>
        <v>Profit Target</v>
      </c>
      <c r="AX382" s="15">
        <f t="shared" ca="1" si="217"/>
        <v>0</v>
      </c>
      <c r="AY382" s="44">
        <f t="shared" ca="1" si="247"/>
        <v>1</v>
      </c>
      <c r="AZ382" s="40"/>
      <c r="BA382" s="40"/>
      <c r="BB382" s="40"/>
      <c r="BC382" s="40"/>
      <c r="BD382" s="40"/>
      <c r="BE382" s="40"/>
      <c r="BF382" s="40"/>
      <c r="BG382" s="40"/>
      <c r="BH382" s="40"/>
      <c r="BI382" s="40"/>
      <c r="BJ382" s="40"/>
      <c r="BK382" s="40"/>
      <c r="BL382" s="40"/>
      <c r="BM382" s="40"/>
      <c r="BN382" s="40"/>
      <c r="BO382" s="40"/>
      <c r="BP382" s="40"/>
      <c r="BQ382" s="40"/>
      <c r="BR382" s="40"/>
      <c r="BS382" s="40"/>
      <c r="BT382" s="40"/>
      <c r="BU382" s="40"/>
      <c r="BV382" s="40"/>
      <c r="BW382" s="40"/>
      <c r="BX382" s="40"/>
      <c r="BY382" s="40"/>
      <c r="BZ382" s="40"/>
      <c r="CA382" s="40"/>
      <c r="CB382" s="40"/>
      <c r="CC382" s="40"/>
      <c r="CD382" s="40"/>
      <c r="CE382" s="40"/>
      <c r="CF382" s="40"/>
      <c r="CG382" s="40"/>
      <c r="CH382" s="40"/>
      <c r="CI382" s="40"/>
      <c r="CJ382" s="40"/>
      <c r="CK382" s="40"/>
      <c r="CL382" s="40"/>
      <c r="CM382" s="40"/>
      <c r="CN382" s="40"/>
      <c r="CO382" s="40"/>
      <c r="CP382" s="40"/>
      <c r="CQ382" s="40"/>
      <c r="CR382" s="40"/>
      <c r="CS382" s="40"/>
      <c r="CT382" s="40"/>
      <c r="CU382" s="40"/>
      <c r="CV382" s="40"/>
      <c r="CW382" s="40"/>
      <c r="CX382" s="40"/>
      <c r="CY382" s="40"/>
      <c r="CZ382" s="40"/>
      <c r="DA382" s="40"/>
      <c r="DB382" s="40"/>
      <c r="DC382" s="40"/>
      <c r="DD382" s="40"/>
      <c r="DE382" s="40"/>
      <c r="DF382" s="40"/>
      <c r="DG382" s="40"/>
      <c r="DH382" s="40"/>
      <c r="DI382" s="40"/>
      <c r="DJ382" s="40"/>
      <c r="DK382" s="40"/>
      <c r="DL382" s="40"/>
      <c r="DM382" s="40"/>
      <c r="DN382" s="40"/>
      <c r="DO382" s="40"/>
      <c r="DP382" s="40"/>
      <c r="DQ382" s="40"/>
      <c r="DR382" s="40"/>
      <c r="DS382" s="40"/>
      <c r="DT382" s="40"/>
      <c r="DU382" s="40"/>
      <c r="DV382" s="50" t="e">
        <f>IF(#REF!&lt;&gt;"",#REF!&amp;",","")</f>
        <v>#REF!</v>
      </c>
      <c r="DW382" s="38"/>
      <c r="DX382" s="38"/>
      <c r="DY382" s="38"/>
      <c r="DZ382" s="38"/>
      <c r="EA382" s="38"/>
      <c r="EB382" s="38"/>
      <c r="EC382" s="38"/>
      <c r="ED382" s="38"/>
      <c r="EE382" s="38"/>
      <c r="EF382" s="38"/>
      <c r="EG382" s="38"/>
      <c r="EK382" s="36"/>
      <c r="EW382" s="88">
        <f t="shared" ca="1" si="218"/>
        <v>12</v>
      </c>
    </row>
    <row r="383" spans="1:153" ht="15">
      <c r="A383" s="88">
        <f t="shared" ca="1" si="213"/>
        <v>25</v>
      </c>
      <c r="B383" s="21" t="str">
        <f t="shared" ca="1" si="208"/>
        <v>DB</v>
      </c>
      <c r="C383" s="7" t="str">
        <f t="shared" ca="1" si="244"/>
        <v>profit target</v>
      </c>
      <c r="D383" s="34">
        <f t="shared" ca="1" si="245"/>
        <v>0</v>
      </c>
      <c r="E383" s="7" t="str">
        <f t="shared" si="246"/>
        <v/>
      </c>
      <c r="F383" s="33" t="str">
        <f t="shared" ca="1" si="209"/>
        <v>R</v>
      </c>
      <c r="G383" s="21">
        <f ca="1">COUNTIF($F$5:$F383,G$4)</f>
        <v>193</v>
      </c>
      <c r="H383" s="21">
        <f ca="1">COUNTIF($F$5:$F383,H$4)</f>
        <v>186</v>
      </c>
      <c r="I383" s="112">
        <f t="shared" ca="1" si="219"/>
        <v>0</v>
      </c>
      <c r="J383" s="112">
        <f t="shared" ca="1" si="220"/>
        <v>5</v>
      </c>
      <c r="K383" s="114" t="str">
        <f ca="1">IF($A383&lt;&gt;"",IF(AND(K382="PB",I383&gt;=$W$2),"Bet",IF(K382&lt;&gt;"",K382,IF(AND(I383=0,MAX(I$5:$I382)&gt;=$W$1),"PB",""))),"")</f>
        <v/>
      </c>
      <c r="L383" s="114" t="str">
        <f ca="1">IF($A383&lt;&gt;"",IF(AND(L382="PB",J383&gt;=$W$2),"Bet",IF(L382&lt;&gt;"",L382,IF(AND(J383=0,MAX(J$5:$J382)&gt;=$W$1),"PB",""))),"")</f>
        <v/>
      </c>
      <c r="M383" s="41">
        <f t="shared" ca="1" si="225"/>
        <v>1</v>
      </c>
      <c r="N383" s="34">
        <f t="shared" ca="1" si="241"/>
        <v>1</v>
      </c>
      <c r="O383" s="43" t="str">
        <f t="shared" ca="1" si="226"/>
        <v/>
      </c>
      <c r="P383" s="43" t="str">
        <f t="shared" ca="1" si="227"/>
        <v/>
      </c>
      <c r="Q383" s="21" t="str">
        <f t="shared" ca="1" si="228"/>
        <v>0</v>
      </c>
      <c r="R383" s="66">
        <f t="shared" ca="1" si="229"/>
        <v>0</v>
      </c>
      <c r="S383" s="33" t="str">
        <f t="shared" ca="1" si="210"/>
        <v>O</v>
      </c>
      <c r="T383" s="21">
        <f ca="1">COUNTIF($S$5:$S383,T$4)</f>
        <v>196</v>
      </c>
      <c r="U383" s="21">
        <f ca="1">COUNTIF($S$5:$S383,U$4)</f>
        <v>183</v>
      </c>
      <c r="V383" s="112">
        <f t="shared" ca="1" si="221"/>
        <v>5</v>
      </c>
      <c r="W383" s="112">
        <f t="shared" ca="1" si="222"/>
        <v>0</v>
      </c>
      <c r="X383" s="114" t="str">
        <f ca="1">IF($A383&lt;&gt;"",IF(AND(X382="PB",V383&gt;=$W$2),"Bet",IF(X382&lt;&gt;"",X382,IF(AND(V383=0,MAX($V$5:V382)&gt;=$W$1),"PB",""))),"")</f>
        <v>Bet</v>
      </c>
      <c r="Y383" s="114" t="str">
        <f ca="1">IF($A383&lt;&gt;"",IF(AND(Y382="PB",W383&gt;=$W$2),"Bet",IF(Y382&lt;&gt;"",Y382,IF(AND(W383=0,MAX($W$5:W382)&gt;=$W$1),"PB",""))),"")</f>
        <v/>
      </c>
      <c r="Z383" s="41">
        <f t="shared" ca="1" si="230"/>
        <v>1</v>
      </c>
      <c r="AA383" s="34">
        <f t="shared" ca="1" si="242"/>
        <v>1</v>
      </c>
      <c r="AB383" s="43" t="str">
        <f t="shared" ca="1" si="231"/>
        <v/>
      </c>
      <c r="AC383" s="43" t="str">
        <f t="shared" ca="1" si="232"/>
        <v/>
      </c>
      <c r="AD383" s="21" t="str">
        <f t="shared" ca="1" si="233"/>
        <v>0</v>
      </c>
      <c r="AE383" s="66">
        <f t="shared" ca="1" si="234"/>
        <v>0</v>
      </c>
      <c r="AF383" s="33" t="str">
        <f t="shared" ca="1" si="211"/>
        <v>H</v>
      </c>
      <c r="AG383" s="21">
        <f ca="1">COUNTIF($AF$5:$AF383,AG$4)</f>
        <v>179</v>
      </c>
      <c r="AH383" s="21">
        <f ca="1">COUNTIF($AF$5:$AF383,AH$4)</f>
        <v>200</v>
      </c>
      <c r="AI383" s="112">
        <f t="shared" ca="1" si="223"/>
        <v>0</v>
      </c>
      <c r="AJ383" s="112">
        <f t="shared" ca="1" si="224"/>
        <v>1</v>
      </c>
      <c r="AK383" s="114" t="str">
        <f ca="1">IF($A383&lt;&gt;"",IF(AND(AK382="PB",AI383&gt;=$W$2),"Bet",IF(AK382&lt;&gt;"",AK382,IF(AND(AI383=0,MAX($AI$5:AI382)&gt;=$W$1),"PB",""))),"")</f>
        <v/>
      </c>
      <c r="AL383" s="114" t="str">
        <f ca="1">IF($A383&lt;&gt;"",IF(AND(AL382="PB",AJ383&gt;=$W$2),"Bet",IF(AL382&lt;&gt;"",AL382,IF(AND(AJ383=0,MAX($AJ$5:AJ382)&gt;=$W$1),"PB",""))),"")</f>
        <v/>
      </c>
      <c r="AM383" s="41">
        <f t="shared" ca="1" si="235"/>
        <v>1</v>
      </c>
      <c r="AN383" s="34">
        <f t="shared" ca="1" si="243"/>
        <v>1</v>
      </c>
      <c r="AO383" s="43" t="str">
        <f t="shared" ca="1" si="236"/>
        <v/>
      </c>
      <c r="AP383" s="43" t="str">
        <f t="shared" ca="1" si="237"/>
        <v/>
      </c>
      <c r="AQ383" s="21" t="str">
        <f t="shared" ca="1" si="238"/>
        <v>0</v>
      </c>
      <c r="AR383" s="66">
        <f t="shared" ca="1" si="239"/>
        <v>0</v>
      </c>
      <c r="AS383" s="89">
        <f t="shared" ca="1" si="212"/>
        <v>0</v>
      </c>
      <c r="AT383" s="34">
        <f t="shared" ca="1" si="240"/>
        <v>1</v>
      </c>
      <c r="AU383" s="24">
        <f t="shared" ca="1" si="214"/>
        <v>0</v>
      </c>
      <c r="AV383" s="17">
        <f t="shared" ca="1" si="215"/>
        <v>1</v>
      </c>
      <c r="AW383" s="44" t="str">
        <f t="shared" ca="1" si="216"/>
        <v>Profit Target</v>
      </c>
      <c r="AX383" s="15">
        <f t="shared" ca="1" si="217"/>
        <v>0</v>
      </c>
      <c r="AY383" s="44">
        <f t="shared" ca="1" si="247"/>
        <v>1</v>
      </c>
      <c r="AZ383" s="40"/>
      <c r="BA383" s="40"/>
      <c r="BB383" s="40"/>
      <c r="BC383" s="40"/>
      <c r="BD383" s="40"/>
      <c r="BE383" s="40"/>
      <c r="BF383" s="40"/>
      <c r="BG383" s="40"/>
      <c r="BH383" s="40"/>
      <c r="BI383" s="40"/>
      <c r="BJ383" s="40"/>
      <c r="BK383" s="40"/>
      <c r="BL383" s="40"/>
      <c r="BM383" s="40"/>
      <c r="BN383" s="40"/>
      <c r="BO383" s="40"/>
      <c r="BP383" s="40"/>
      <c r="BQ383" s="40"/>
      <c r="BR383" s="40"/>
      <c r="BS383" s="40"/>
      <c r="BT383" s="40"/>
      <c r="BU383" s="40"/>
      <c r="BV383" s="40"/>
      <c r="BW383" s="40"/>
      <c r="BX383" s="40"/>
      <c r="BY383" s="40"/>
      <c r="BZ383" s="40"/>
      <c r="CA383" s="40"/>
      <c r="CB383" s="40"/>
      <c r="CC383" s="40"/>
      <c r="CD383" s="40"/>
      <c r="CE383" s="40"/>
      <c r="CF383" s="40"/>
      <c r="CG383" s="40"/>
      <c r="CH383" s="40"/>
      <c r="CI383" s="40"/>
      <c r="CJ383" s="40"/>
      <c r="CK383" s="40"/>
      <c r="CL383" s="40"/>
      <c r="CM383" s="40"/>
      <c r="CN383" s="40"/>
      <c r="CO383" s="40"/>
      <c r="CP383" s="40"/>
      <c r="CQ383" s="40"/>
      <c r="CR383" s="40"/>
      <c r="CS383" s="40"/>
      <c r="CT383" s="40"/>
      <c r="CU383" s="40"/>
      <c r="CV383" s="40"/>
      <c r="CW383" s="40"/>
      <c r="CX383" s="40"/>
      <c r="CY383" s="40"/>
      <c r="CZ383" s="40"/>
      <c r="DA383" s="40"/>
      <c r="DB383" s="40"/>
      <c r="DC383" s="40"/>
      <c r="DD383" s="40"/>
      <c r="DE383" s="40"/>
      <c r="DF383" s="40"/>
      <c r="DG383" s="40"/>
      <c r="DH383" s="40"/>
      <c r="DI383" s="40"/>
      <c r="DJ383" s="40"/>
      <c r="DK383" s="40"/>
      <c r="DL383" s="40"/>
      <c r="DM383" s="40"/>
      <c r="DN383" s="40"/>
      <c r="DO383" s="40"/>
      <c r="DP383" s="40"/>
      <c r="DQ383" s="40"/>
      <c r="DR383" s="40"/>
      <c r="DS383" s="40"/>
      <c r="DT383" s="40"/>
      <c r="DU383" s="40"/>
      <c r="DV383" s="50" t="e">
        <f>IF(#REF!&lt;&gt;"",#REF!&amp;",","")</f>
        <v>#REF!</v>
      </c>
      <c r="DW383" s="38"/>
      <c r="DX383" s="38"/>
      <c r="DY383" s="38"/>
      <c r="DZ383" s="38"/>
      <c r="EA383" s="38"/>
      <c r="EB383" s="38"/>
      <c r="EC383" s="38"/>
      <c r="ED383" s="38"/>
      <c r="EE383" s="38"/>
      <c r="EF383" s="38"/>
      <c r="EG383" s="38"/>
      <c r="EK383" s="36"/>
      <c r="EW383" s="88">
        <f t="shared" ca="1" si="218"/>
        <v>10</v>
      </c>
    </row>
    <row r="384" spans="1:153" ht="15">
      <c r="A384" s="88">
        <f t="shared" ca="1" si="213"/>
        <v>30</v>
      </c>
      <c r="B384" s="21" t="str">
        <f t="shared" ca="1" si="208"/>
        <v>DB</v>
      </c>
      <c r="C384" s="7" t="str">
        <f t="shared" ca="1" si="244"/>
        <v>profit target</v>
      </c>
      <c r="D384" s="34">
        <f t="shared" ca="1" si="245"/>
        <v>0</v>
      </c>
      <c r="E384" s="7" t="str">
        <f t="shared" si="246"/>
        <v/>
      </c>
      <c r="F384" s="33" t="str">
        <f t="shared" ca="1" si="209"/>
        <v>R</v>
      </c>
      <c r="G384" s="21">
        <f ca="1">COUNTIF($F$5:$F384,G$4)</f>
        <v>194</v>
      </c>
      <c r="H384" s="21">
        <f ca="1">COUNTIF($F$5:$F384,H$4)</f>
        <v>186</v>
      </c>
      <c r="I384" s="112">
        <f t="shared" ca="1" si="219"/>
        <v>0</v>
      </c>
      <c r="J384" s="112">
        <f t="shared" ca="1" si="220"/>
        <v>6</v>
      </c>
      <c r="K384" s="114" t="str">
        <f ca="1">IF($A384&lt;&gt;"",IF(AND(K383="PB",I384&gt;=$W$2),"Bet",IF(K383&lt;&gt;"",K383,IF(AND(I384=0,MAX(I$5:$I383)&gt;=$W$1),"PB",""))),"")</f>
        <v/>
      </c>
      <c r="L384" s="114" t="str">
        <f ca="1">IF($A384&lt;&gt;"",IF(AND(L383="PB",J384&gt;=$W$2),"Bet",IF(L383&lt;&gt;"",L383,IF(AND(J384=0,MAX(J$5:$J383)&gt;=$W$1),"PB",""))),"")</f>
        <v/>
      </c>
      <c r="M384" s="41">
        <f t="shared" ca="1" si="225"/>
        <v>1</v>
      </c>
      <c r="N384" s="34">
        <f t="shared" ca="1" si="241"/>
        <v>1</v>
      </c>
      <c r="O384" s="43" t="str">
        <f t="shared" ca="1" si="226"/>
        <v/>
      </c>
      <c r="P384" s="43" t="str">
        <f t="shared" ca="1" si="227"/>
        <v/>
      </c>
      <c r="Q384" s="21" t="str">
        <f t="shared" ca="1" si="228"/>
        <v>0</v>
      </c>
      <c r="R384" s="66">
        <f t="shared" ca="1" si="229"/>
        <v>0</v>
      </c>
      <c r="S384" s="33" t="str">
        <f t="shared" ca="1" si="210"/>
        <v>E</v>
      </c>
      <c r="T384" s="21">
        <f ca="1">COUNTIF($S$5:$S384,T$4)</f>
        <v>197</v>
      </c>
      <c r="U384" s="21">
        <f ca="1">COUNTIF($S$5:$S384,U$4)</f>
        <v>183</v>
      </c>
      <c r="V384" s="112">
        <f t="shared" ca="1" si="221"/>
        <v>0</v>
      </c>
      <c r="W384" s="112">
        <f t="shared" ca="1" si="222"/>
        <v>1</v>
      </c>
      <c r="X384" s="114" t="str">
        <f ca="1">IF($A384&lt;&gt;"",IF(AND(X383="PB",V384&gt;=$W$2),"Bet",IF(X383&lt;&gt;"",X383,IF(AND(V384=0,MAX($V$5:V383)&gt;=$W$1),"PB",""))),"")</f>
        <v>Bet</v>
      </c>
      <c r="Y384" s="114" t="str">
        <f ca="1">IF($A384&lt;&gt;"",IF(AND(Y383="PB",W384&gt;=$W$2),"Bet",IF(Y383&lt;&gt;"",Y383,IF(AND(W384=0,MAX($W$5:W383)&gt;=$W$1),"PB",""))),"")</f>
        <v/>
      </c>
      <c r="Z384" s="41">
        <f t="shared" ca="1" si="230"/>
        <v>1</v>
      </c>
      <c r="AA384" s="34">
        <f t="shared" ca="1" si="242"/>
        <v>1</v>
      </c>
      <c r="AB384" s="43" t="str">
        <f t="shared" ca="1" si="231"/>
        <v/>
      </c>
      <c r="AC384" s="43" t="str">
        <f t="shared" ca="1" si="232"/>
        <v/>
      </c>
      <c r="AD384" s="21" t="str">
        <f t="shared" ca="1" si="233"/>
        <v>0</v>
      </c>
      <c r="AE384" s="66">
        <f t="shared" ca="1" si="234"/>
        <v>0</v>
      </c>
      <c r="AF384" s="33" t="str">
        <f t="shared" ca="1" si="211"/>
        <v>H</v>
      </c>
      <c r="AG384" s="21">
        <f ca="1">COUNTIF($AF$5:$AF384,AG$4)</f>
        <v>180</v>
      </c>
      <c r="AH384" s="21">
        <f ca="1">COUNTIF($AF$5:$AF384,AH$4)</f>
        <v>200</v>
      </c>
      <c r="AI384" s="112">
        <f t="shared" ca="1" si="223"/>
        <v>0</v>
      </c>
      <c r="AJ384" s="112">
        <f t="shared" ca="1" si="224"/>
        <v>2</v>
      </c>
      <c r="AK384" s="114" t="str">
        <f ca="1">IF($A384&lt;&gt;"",IF(AND(AK383="PB",AI384&gt;=$W$2),"Bet",IF(AK383&lt;&gt;"",AK383,IF(AND(AI384=0,MAX($AI$5:AI383)&gt;=$W$1),"PB",""))),"")</f>
        <v/>
      </c>
      <c r="AL384" s="114" t="str">
        <f ca="1">IF($A384&lt;&gt;"",IF(AND(AL383="PB",AJ384&gt;=$W$2),"Bet",IF(AL383&lt;&gt;"",AL383,IF(AND(AJ384=0,MAX($AJ$5:AJ383)&gt;=$W$1),"PB",""))),"")</f>
        <v/>
      </c>
      <c r="AM384" s="41">
        <f t="shared" ca="1" si="235"/>
        <v>1</v>
      </c>
      <c r="AN384" s="34">
        <f t="shared" ca="1" si="243"/>
        <v>1</v>
      </c>
      <c r="AO384" s="43" t="str">
        <f t="shared" ca="1" si="236"/>
        <v/>
      </c>
      <c r="AP384" s="43" t="str">
        <f t="shared" ca="1" si="237"/>
        <v/>
      </c>
      <c r="AQ384" s="21" t="str">
        <f t="shared" ca="1" si="238"/>
        <v>0</v>
      </c>
      <c r="AR384" s="66">
        <f t="shared" ca="1" si="239"/>
        <v>0</v>
      </c>
      <c r="AS384" s="89">
        <f t="shared" ca="1" si="212"/>
        <v>0</v>
      </c>
      <c r="AT384" s="34">
        <f t="shared" ca="1" si="240"/>
        <v>1</v>
      </c>
      <c r="AU384" s="24">
        <f t="shared" ca="1" si="214"/>
        <v>0</v>
      </c>
      <c r="AV384" s="17">
        <f t="shared" ca="1" si="215"/>
        <v>1</v>
      </c>
      <c r="AW384" s="44" t="str">
        <f t="shared" ca="1" si="216"/>
        <v>Profit Target</v>
      </c>
      <c r="AX384" s="15">
        <f t="shared" ca="1" si="217"/>
        <v>0</v>
      </c>
      <c r="AY384" s="44">
        <f t="shared" ca="1" si="247"/>
        <v>1</v>
      </c>
      <c r="AZ384" s="40"/>
      <c r="BA384" s="40"/>
      <c r="BB384" s="40"/>
      <c r="BC384" s="40"/>
      <c r="BD384" s="40"/>
      <c r="BE384" s="40"/>
      <c r="BF384" s="40"/>
      <c r="BG384" s="40"/>
      <c r="BH384" s="40"/>
      <c r="BI384" s="40"/>
      <c r="BJ384" s="40"/>
      <c r="BK384" s="40"/>
      <c r="BL384" s="40"/>
      <c r="BM384" s="40"/>
      <c r="BN384" s="40"/>
      <c r="BO384" s="40"/>
      <c r="BP384" s="40"/>
      <c r="BQ384" s="40"/>
      <c r="BR384" s="40"/>
      <c r="BS384" s="40"/>
      <c r="BT384" s="40"/>
      <c r="BU384" s="40"/>
      <c r="BV384" s="40"/>
      <c r="BW384" s="40"/>
      <c r="BX384" s="40"/>
      <c r="BY384" s="40"/>
      <c r="BZ384" s="40"/>
      <c r="CA384" s="40"/>
      <c r="CB384" s="40"/>
      <c r="CC384" s="40"/>
      <c r="CD384" s="40"/>
      <c r="CE384" s="40"/>
      <c r="CF384" s="40"/>
      <c r="CG384" s="40"/>
      <c r="CH384" s="40"/>
      <c r="CI384" s="40"/>
      <c r="CJ384" s="40"/>
      <c r="CK384" s="40"/>
      <c r="CL384" s="40"/>
      <c r="CM384" s="40"/>
      <c r="CN384" s="40"/>
      <c r="CO384" s="40"/>
      <c r="CP384" s="40"/>
      <c r="CQ384" s="40"/>
      <c r="CR384" s="40"/>
      <c r="CS384" s="40"/>
      <c r="CT384" s="40"/>
      <c r="CU384" s="40"/>
      <c r="CV384" s="40"/>
      <c r="CW384" s="40"/>
      <c r="CX384" s="40"/>
      <c r="CY384" s="40"/>
      <c r="CZ384" s="40"/>
      <c r="DA384" s="40"/>
      <c r="DB384" s="40"/>
      <c r="DC384" s="40"/>
      <c r="DD384" s="40"/>
      <c r="DE384" s="40"/>
      <c r="DF384" s="40"/>
      <c r="DG384" s="40"/>
      <c r="DH384" s="40"/>
      <c r="DI384" s="40"/>
      <c r="DJ384" s="40"/>
      <c r="DK384" s="40"/>
      <c r="DL384" s="40"/>
      <c r="DM384" s="40"/>
      <c r="DN384" s="40"/>
      <c r="DO384" s="40"/>
      <c r="DP384" s="40"/>
      <c r="DQ384" s="40"/>
      <c r="DR384" s="40"/>
      <c r="DS384" s="40"/>
      <c r="DT384" s="40"/>
      <c r="DU384" s="40"/>
      <c r="DV384" s="50" t="e">
        <f>IF(#REF!&lt;&gt;"",#REF!&amp;",","")</f>
        <v>#REF!</v>
      </c>
      <c r="DW384" s="38"/>
      <c r="DX384" s="38"/>
      <c r="DY384" s="38"/>
      <c r="DZ384" s="38"/>
      <c r="EA384" s="38"/>
      <c r="EB384" s="38"/>
      <c r="EC384" s="38"/>
      <c r="ED384" s="38"/>
      <c r="EE384" s="38"/>
      <c r="EF384" s="38"/>
      <c r="EG384" s="38"/>
      <c r="EK384" s="36"/>
      <c r="EW384" s="88">
        <f t="shared" ca="1" si="218"/>
        <v>30</v>
      </c>
    </row>
    <row r="385" spans="1:153" ht="15">
      <c r="A385" s="88">
        <f t="shared" ca="1" si="213"/>
        <v>14</v>
      </c>
      <c r="B385" s="21" t="str">
        <f t="shared" ca="1" si="208"/>
        <v>DB</v>
      </c>
      <c r="C385" s="7" t="str">
        <f t="shared" ca="1" si="244"/>
        <v>profit target</v>
      </c>
      <c r="D385" s="34">
        <f t="shared" ca="1" si="245"/>
        <v>0</v>
      </c>
      <c r="E385" s="7" t="str">
        <f t="shared" si="246"/>
        <v/>
      </c>
      <c r="F385" s="33" t="str">
        <f t="shared" ca="1" si="209"/>
        <v>R</v>
      </c>
      <c r="G385" s="21">
        <f ca="1">COUNTIF($F$5:$F385,G$4)</f>
        <v>195</v>
      </c>
      <c r="H385" s="21">
        <f ca="1">COUNTIF($F$5:$F385,H$4)</f>
        <v>186</v>
      </c>
      <c r="I385" s="112">
        <f t="shared" ca="1" si="219"/>
        <v>0</v>
      </c>
      <c r="J385" s="112">
        <f t="shared" ca="1" si="220"/>
        <v>7</v>
      </c>
      <c r="K385" s="114" t="str">
        <f ca="1">IF($A385&lt;&gt;"",IF(AND(K384="PB",I385&gt;=$W$2),"Bet",IF(K384&lt;&gt;"",K384,IF(AND(I385=0,MAX(I$5:$I384)&gt;=$W$1),"PB",""))),"")</f>
        <v/>
      </c>
      <c r="L385" s="114" t="str">
        <f ca="1">IF($A385&lt;&gt;"",IF(AND(L384="PB",J385&gt;=$W$2),"Bet",IF(L384&lt;&gt;"",L384,IF(AND(J385=0,MAX(J$5:$J384)&gt;=$W$1),"PB",""))),"")</f>
        <v/>
      </c>
      <c r="M385" s="41">
        <f t="shared" ca="1" si="225"/>
        <v>1</v>
      </c>
      <c r="N385" s="34">
        <f t="shared" ca="1" si="241"/>
        <v>1</v>
      </c>
      <c r="O385" s="43" t="str">
        <f t="shared" ca="1" si="226"/>
        <v/>
      </c>
      <c r="P385" s="43" t="str">
        <f t="shared" ca="1" si="227"/>
        <v/>
      </c>
      <c r="Q385" s="21" t="str">
        <f t="shared" ca="1" si="228"/>
        <v>0</v>
      </c>
      <c r="R385" s="66">
        <f t="shared" ca="1" si="229"/>
        <v>0</v>
      </c>
      <c r="S385" s="33" t="str">
        <f t="shared" ca="1" si="210"/>
        <v>E</v>
      </c>
      <c r="T385" s="21">
        <f ca="1">COUNTIF($S$5:$S385,T$4)</f>
        <v>198</v>
      </c>
      <c r="U385" s="21">
        <f ca="1">COUNTIF($S$5:$S385,U$4)</f>
        <v>183</v>
      </c>
      <c r="V385" s="112">
        <f t="shared" ca="1" si="221"/>
        <v>0</v>
      </c>
      <c r="W385" s="112">
        <f t="shared" ca="1" si="222"/>
        <v>2</v>
      </c>
      <c r="X385" s="114" t="str">
        <f ca="1">IF($A385&lt;&gt;"",IF(AND(X384="PB",V385&gt;=$W$2),"Bet",IF(X384&lt;&gt;"",X384,IF(AND(V385=0,MAX($V$5:V384)&gt;=$W$1),"PB",""))),"")</f>
        <v>Bet</v>
      </c>
      <c r="Y385" s="114" t="str">
        <f ca="1">IF($A385&lt;&gt;"",IF(AND(Y384="PB",W385&gt;=$W$2),"Bet",IF(Y384&lt;&gt;"",Y384,IF(AND(W385=0,MAX($W$5:W384)&gt;=$W$1),"PB",""))),"")</f>
        <v/>
      </c>
      <c r="Z385" s="41">
        <f t="shared" ca="1" si="230"/>
        <v>1</v>
      </c>
      <c r="AA385" s="34">
        <f t="shared" ca="1" si="242"/>
        <v>1</v>
      </c>
      <c r="AB385" s="43" t="str">
        <f t="shared" ca="1" si="231"/>
        <v/>
      </c>
      <c r="AC385" s="43" t="str">
        <f t="shared" ca="1" si="232"/>
        <v/>
      </c>
      <c r="AD385" s="21" t="str">
        <f t="shared" ca="1" si="233"/>
        <v>0</v>
      </c>
      <c r="AE385" s="66">
        <f t="shared" ca="1" si="234"/>
        <v>0</v>
      </c>
      <c r="AF385" s="33" t="str">
        <f t="shared" ca="1" si="211"/>
        <v>L</v>
      </c>
      <c r="AG385" s="21">
        <f ca="1">COUNTIF($AF$5:$AF385,AG$4)</f>
        <v>180</v>
      </c>
      <c r="AH385" s="21">
        <f ca="1">COUNTIF($AF$5:$AF385,AH$4)</f>
        <v>201</v>
      </c>
      <c r="AI385" s="112">
        <f t="shared" ca="1" si="223"/>
        <v>1</v>
      </c>
      <c r="AJ385" s="112">
        <f t="shared" ca="1" si="224"/>
        <v>0</v>
      </c>
      <c r="AK385" s="114" t="str">
        <f ca="1">IF($A385&lt;&gt;"",IF(AND(AK384="PB",AI385&gt;=$W$2),"Bet",IF(AK384&lt;&gt;"",AK384,IF(AND(AI385=0,MAX($AI$5:AI384)&gt;=$W$1),"PB",""))),"")</f>
        <v/>
      </c>
      <c r="AL385" s="114" t="str">
        <f ca="1">IF($A385&lt;&gt;"",IF(AND(AL384="PB",AJ385&gt;=$W$2),"Bet",IF(AL384&lt;&gt;"",AL384,IF(AND(AJ385=0,MAX($AJ$5:AJ384)&gt;=$W$1),"PB",""))),"")</f>
        <v/>
      </c>
      <c r="AM385" s="41">
        <f t="shared" ca="1" si="235"/>
        <v>1</v>
      </c>
      <c r="AN385" s="34">
        <f t="shared" ca="1" si="243"/>
        <v>1</v>
      </c>
      <c r="AO385" s="43" t="str">
        <f t="shared" ca="1" si="236"/>
        <v/>
      </c>
      <c r="AP385" s="43" t="str">
        <f t="shared" ca="1" si="237"/>
        <v/>
      </c>
      <c r="AQ385" s="21" t="str">
        <f t="shared" ca="1" si="238"/>
        <v>0</v>
      </c>
      <c r="AR385" s="66">
        <f t="shared" ca="1" si="239"/>
        <v>0</v>
      </c>
      <c r="AS385" s="89">
        <f t="shared" ca="1" si="212"/>
        <v>0</v>
      </c>
      <c r="AT385" s="34">
        <f t="shared" ca="1" si="240"/>
        <v>1</v>
      </c>
      <c r="AU385" s="24">
        <f t="shared" ca="1" si="214"/>
        <v>0</v>
      </c>
      <c r="AV385" s="17">
        <f t="shared" ca="1" si="215"/>
        <v>1</v>
      </c>
      <c r="AW385" s="44" t="str">
        <f t="shared" ca="1" si="216"/>
        <v>Profit Target</v>
      </c>
      <c r="AX385" s="15">
        <f t="shared" ca="1" si="217"/>
        <v>0</v>
      </c>
      <c r="AY385" s="44">
        <f t="shared" ca="1" si="247"/>
        <v>1</v>
      </c>
      <c r="AZ385" s="40"/>
      <c r="BA385" s="40"/>
      <c r="BB385" s="40"/>
      <c r="BC385" s="40"/>
      <c r="BD385" s="40"/>
      <c r="BE385" s="40"/>
      <c r="BF385" s="40"/>
      <c r="BG385" s="40"/>
      <c r="BH385" s="40"/>
      <c r="BI385" s="40"/>
      <c r="BJ385" s="40"/>
      <c r="BK385" s="40"/>
      <c r="BL385" s="40"/>
      <c r="BM385" s="40"/>
      <c r="BN385" s="40"/>
      <c r="BO385" s="40"/>
      <c r="BP385" s="40"/>
      <c r="BQ385" s="40"/>
      <c r="BR385" s="40"/>
      <c r="BS385" s="40"/>
      <c r="BT385" s="40"/>
      <c r="BU385" s="40"/>
      <c r="BV385" s="40"/>
      <c r="BW385" s="40"/>
      <c r="BX385" s="40"/>
      <c r="BY385" s="40"/>
      <c r="BZ385" s="40"/>
      <c r="CA385" s="40"/>
      <c r="CB385" s="40"/>
      <c r="CC385" s="40"/>
      <c r="CD385" s="40"/>
      <c r="CE385" s="40"/>
      <c r="CF385" s="40"/>
      <c r="CG385" s="40"/>
      <c r="CH385" s="40"/>
      <c r="CI385" s="40"/>
      <c r="CJ385" s="40"/>
      <c r="CK385" s="40"/>
      <c r="CL385" s="40"/>
      <c r="CM385" s="40"/>
      <c r="CN385" s="40"/>
      <c r="CO385" s="40"/>
      <c r="CP385" s="40"/>
      <c r="CQ385" s="40"/>
      <c r="CR385" s="40"/>
      <c r="CS385" s="40"/>
      <c r="CT385" s="40"/>
      <c r="CU385" s="40"/>
      <c r="CV385" s="40"/>
      <c r="CW385" s="40"/>
      <c r="CX385" s="40"/>
      <c r="CY385" s="40"/>
      <c r="CZ385" s="40"/>
      <c r="DA385" s="40"/>
      <c r="DB385" s="40"/>
      <c r="DC385" s="40"/>
      <c r="DD385" s="40"/>
      <c r="DE385" s="40"/>
      <c r="DF385" s="40"/>
      <c r="DG385" s="40"/>
      <c r="DH385" s="40"/>
      <c r="DI385" s="40"/>
      <c r="DJ385" s="40"/>
      <c r="DK385" s="40"/>
      <c r="DL385" s="40"/>
      <c r="DM385" s="40"/>
      <c r="DN385" s="40"/>
      <c r="DO385" s="40"/>
      <c r="DP385" s="40"/>
      <c r="DQ385" s="40"/>
      <c r="DR385" s="40"/>
      <c r="DS385" s="40"/>
      <c r="DT385" s="40"/>
      <c r="DU385" s="40"/>
      <c r="DV385" s="50" t="e">
        <f>IF(#REF!&lt;&gt;"",#REF!&amp;",","")</f>
        <v>#REF!</v>
      </c>
      <c r="DW385" s="38"/>
      <c r="DX385" s="38"/>
      <c r="DY385" s="38"/>
      <c r="DZ385" s="38"/>
      <c r="EA385" s="38"/>
      <c r="EB385" s="38"/>
      <c r="EC385" s="38"/>
      <c r="ED385" s="38"/>
      <c r="EE385" s="38"/>
      <c r="EF385" s="38"/>
      <c r="EG385" s="38"/>
      <c r="EK385" s="36"/>
      <c r="EW385" s="88">
        <f t="shared" ca="1" si="218"/>
        <v>4</v>
      </c>
    </row>
    <row r="386" spans="1:153" ht="15">
      <c r="A386" s="88">
        <f t="shared" ca="1" si="213"/>
        <v>7</v>
      </c>
      <c r="B386" s="21" t="str">
        <f t="shared" ca="1" si="208"/>
        <v>DB</v>
      </c>
      <c r="C386" s="7" t="str">
        <f t="shared" ca="1" si="244"/>
        <v>profit target</v>
      </c>
      <c r="D386" s="34">
        <f t="shared" ca="1" si="245"/>
        <v>0</v>
      </c>
      <c r="E386" s="7" t="str">
        <f t="shared" si="246"/>
        <v/>
      </c>
      <c r="F386" s="33" t="str">
        <f t="shared" ca="1" si="209"/>
        <v>R</v>
      </c>
      <c r="G386" s="21">
        <f ca="1">COUNTIF($F$5:$F386,G$4)</f>
        <v>196</v>
      </c>
      <c r="H386" s="21">
        <f ca="1">COUNTIF($F$5:$F386,H$4)</f>
        <v>186</v>
      </c>
      <c r="I386" s="112">
        <f t="shared" ca="1" si="219"/>
        <v>0</v>
      </c>
      <c r="J386" s="112">
        <f t="shared" ca="1" si="220"/>
        <v>8</v>
      </c>
      <c r="K386" s="114" t="str">
        <f ca="1">IF($A386&lt;&gt;"",IF(AND(K385="PB",I386&gt;=$W$2),"Bet",IF(K385&lt;&gt;"",K385,IF(AND(I386=0,MAX(I$5:$I385)&gt;=$W$1),"PB",""))),"")</f>
        <v/>
      </c>
      <c r="L386" s="114" t="str">
        <f ca="1">IF($A386&lt;&gt;"",IF(AND(L385="PB",J386&gt;=$W$2),"Bet",IF(L385&lt;&gt;"",L385,IF(AND(J386=0,MAX(J$5:$J385)&gt;=$W$1),"PB",""))),"")</f>
        <v/>
      </c>
      <c r="M386" s="41">
        <f t="shared" ca="1" si="225"/>
        <v>1</v>
      </c>
      <c r="N386" s="34">
        <f t="shared" ca="1" si="241"/>
        <v>1</v>
      </c>
      <c r="O386" s="43" t="str">
        <f t="shared" ca="1" si="226"/>
        <v/>
      </c>
      <c r="P386" s="43" t="str">
        <f t="shared" ca="1" si="227"/>
        <v/>
      </c>
      <c r="Q386" s="21" t="str">
        <f t="shared" ca="1" si="228"/>
        <v>0</v>
      </c>
      <c r="R386" s="66">
        <f t="shared" ca="1" si="229"/>
        <v>0</v>
      </c>
      <c r="S386" s="33" t="str">
        <f t="shared" ca="1" si="210"/>
        <v>O</v>
      </c>
      <c r="T386" s="21">
        <f ca="1">COUNTIF($S$5:$S386,T$4)</f>
        <v>198</v>
      </c>
      <c r="U386" s="21">
        <f ca="1">COUNTIF($S$5:$S386,U$4)</f>
        <v>184</v>
      </c>
      <c r="V386" s="112">
        <f t="shared" ca="1" si="221"/>
        <v>1</v>
      </c>
      <c r="W386" s="112">
        <f t="shared" ca="1" si="222"/>
        <v>0</v>
      </c>
      <c r="X386" s="114" t="str">
        <f ca="1">IF($A386&lt;&gt;"",IF(AND(X385="PB",V386&gt;=$W$2),"Bet",IF(X385&lt;&gt;"",X385,IF(AND(V386=0,MAX($V$5:V385)&gt;=$W$1),"PB",""))),"")</f>
        <v>Bet</v>
      </c>
      <c r="Y386" s="114" t="str">
        <f ca="1">IF($A386&lt;&gt;"",IF(AND(Y385="PB",W386&gt;=$W$2),"Bet",IF(Y385&lt;&gt;"",Y385,IF(AND(W386=0,MAX($W$5:W385)&gt;=$W$1),"PB",""))),"")</f>
        <v/>
      </c>
      <c r="Z386" s="41">
        <f t="shared" ca="1" si="230"/>
        <v>1</v>
      </c>
      <c r="AA386" s="34">
        <f t="shared" ca="1" si="242"/>
        <v>1</v>
      </c>
      <c r="AB386" s="43" t="str">
        <f t="shared" ca="1" si="231"/>
        <v/>
      </c>
      <c r="AC386" s="43" t="str">
        <f t="shared" ca="1" si="232"/>
        <v/>
      </c>
      <c r="AD386" s="21" t="str">
        <f t="shared" ca="1" si="233"/>
        <v>0</v>
      </c>
      <c r="AE386" s="66">
        <f t="shared" ca="1" si="234"/>
        <v>0</v>
      </c>
      <c r="AF386" s="33" t="str">
        <f t="shared" ca="1" si="211"/>
        <v>L</v>
      </c>
      <c r="AG386" s="21">
        <f ca="1">COUNTIF($AF$5:$AF386,AG$4)</f>
        <v>180</v>
      </c>
      <c r="AH386" s="21">
        <f ca="1">COUNTIF($AF$5:$AF386,AH$4)</f>
        <v>202</v>
      </c>
      <c r="AI386" s="112">
        <f t="shared" ca="1" si="223"/>
        <v>2</v>
      </c>
      <c r="AJ386" s="112">
        <f t="shared" ca="1" si="224"/>
        <v>0</v>
      </c>
      <c r="AK386" s="114" t="str">
        <f ca="1">IF($A386&lt;&gt;"",IF(AND(AK385="PB",AI386&gt;=$W$2),"Bet",IF(AK385&lt;&gt;"",AK385,IF(AND(AI386=0,MAX($AI$5:AI385)&gt;=$W$1),"PB",""))),"")</f>
        <v/>
      </c>
      <c r="AL386" s="114" t="str">
        <f ca="1">IF($A386&lt;&gt;"",IF(AND(AL385="PB",AJ386&gt;=$W$2),"Bet",IF(AL385&lt;&gt;"",AL385,IF(AND(AJ386=0,MAX($AJ$5:AJ385)&gt;=$W$1),"PB",""))),"")</f>
        <v/>
      </c>
      <c r="AM386" s="41">
        <f t="shared" ca="1" si="235"/>
        <v>1</v>
      </c>
      <c r="AN386" s="34">
        <f t="shared" ca="1" si="243"/>
        <v>1</v>
      </c>
      <c r="AO386" s="43" t="str">
        <f t="shared" ca="1" si="236"/>
        <v/>
      </c>
      <c r="AP386" s="43" t="str">
        <f t="shared" ca="1" si="237"/>
        <v/>
      </c>
      <c r="AQ386" s="21" t="str">
        <f t="shared" ca="1" si="238"/>
        <v>0</v>
      </c>
      <c r="AR386" s="66">
        <f t="shared" ca="1" si="239"/>
        <v>0</v>
      </c>
      <c r="AS386" s="89">
        <f t="shared" ca="1" si="212"/>
        <v>0</v>
      </c>
      <c r="AT386" s="34">
        <f t="shared" ca="1" si="240"/>
        <v>1</v>
      </c>
      <c r="AU386" s="24">
        <f t="shared" ca="1" si="214"/>
        <v>0</v>
      </c>
      <c r="AV386" s="17">
        <f t="shared" ca="1" si="215"/>
        <v>1</v>
      </c>
      <c r="AW386" s="44" t="str">
        <f t="shared" ca="1" si="216"/>
        <v>Profit Target</v>
      </c>
      <c r="AX386" s="15">
        <f t="shared" ca="1" si="217"/>
        <v>0</v>
      </c>
      <c r="AY386" s="44">
        <f t="shared" ca="1" si="247"/>
        <v>1</v>
      </c>
      <c r="AZ386" s="40"/>
      <c r="BA386" s="40"/>
      <c r="BB386" s="40"/>
      <c r="BC386" s="40"/>
      <c r="BD386" s="40"/>
      <c r="BE386" s="40"/>
      <c r="BF386" s="40"/>
      <c r="BG386" s="40"/>
      <c r="BH386" s="40"/>
      <c r="BI386" s="40"/>
      <c r="BJ386" s="40"/>
      <c r="BK386" s="40"/>
      <c r="BL386" s="40"/>
      <c r="BM386" s="40"/>
      <c r="BN386" s="40"/>
      <c r="BO386" s="40"/>
      <c r="BP386" s="40"/>
      <c r="BQ386" s="40"/>
      <c r="BR386" s="40"/>
      <c r="BS386" s="40"/>
      <c r="BT386" s="40"/>
      <c r="BU386" s="40"/>
      <c r="BV386" s="40"/>
      <c r="BW386" s="40"/>
      <c r="BX386" s="40"/>
      <c r="BY386" s="40"/>
      <c r="BZ386" s="40"/>
      <c r="CA386" s="40"/>
      <c r="CB386" s="40"/>
      <c r="CC386" s="40"/>
      <c r="CD386" s="40"/>
      <c r="CE386" s="40"/>
      <c r="CF386" s="40"/>
      <c r="CG386" s="40"/>
      <c r="CH386" s="40"/>
      <c r="CI386" s="40"/>
      <c r="CJ386" s="40"/>
      <c r="CK386" s="40"/>
      <c r="CL386" s="40"/>
      <c r="CM386" s="40"/>
      <c r="CN386" s="40"/>
      <c r="CO386" s="40"/>
      <c r="CP386" s="40"/>
      <c r="CQ386" s="40"/>
      <c r="CR386" s="40"/>
      <c r="CS386" s="40"/>
      <c r="CT386" s="40"/>
      <c r="CU386" s="40"/>
      <c r="CV386" s="40"/>
      <c r="CW386" s="40"/>
      <c r="CX386" s="40"/>
      <c r="CY386" s="40"/>
      <c r="CZ386" s="40"/>
      <c r="DA386" s="40"/>
      <c r="DB386" s="40"/>
      <c r="DC386" s="40"/>
      <c r="DD386" s="40"/>
      <c r="DE386" s="40"/>
      <c r="DF386" s="40"/>
      <c r="DG386" s="40"/>
      <c r="DH386" s="40"/>
      <c r="DI386" s="40"/>
      <c r="DJ386" s="40"/>
      <c r="DK386" s="40"/>
      <c r="DL386" s="40"/>
      <c r="DM386" s="40"/>
      <c r="DN386" s="40"/>
      <c r="DO386" s="40"/>
      <c r="DP386" s="40"/>
      <c r="DQ386" s="40"/>
      <c r="DR386" s="40"/>
      <c r="DS386" s="40"/>
      <c r="DT386" s="40"/>
      <c r="DU386" s="40"/>
      <c r="DV386" s="50" t="e">
        <f>IF(#REF!&lt;&gt;"",#REF!&amp;",","")</f>
        <v>#REF!</v>
      </c>
      <c r="DW386" s="38"/>
      <c r="DX386" s="38"/>
      <c r="DY386" s="38"/>
      <c r="DZ386" s="38"/>
      <c r="EA386" s="38"/>
      <c r="EB386" s="38"/>
      <c r="EC386" s="38"/>
      <c r="ED386" s="38"/>
      <c r="EE386" s="38"/>
      <c r="EF386" s="38"/>
      <c r="EG386" s="38"/>
      <c r="EK386" s="36"/>
      <c r="EW386" s="88">
        <f t="shared" ca="1" si="218"/>
        <v>22</v>
      </c>
    </row>
    <row r="387" spans="1:153" ht="15">
      <c r="A387" s="88">
        <f t="shared" ca="1" si="213"/>
        <v>7</v>
      </c>
      <c r="B387" s="21" t="str">
        <f t="shared" ca="1" si="208"/>
        <v>DB</v>
      </c>
      <c r="C387" s="7" t="str">
        <f t="shared" ca="1" si="244"/>
        <v>profit target</v>
      </c>
      <c r="D387" s="34">
        <f t="shared" ca="1" si="245"/>
        <v>0</v>
      </c>
      <c r="E387" s="7" t="str">
        <f t="shared" si="246"/>
        <v/>
      </c>
      <c r="F387" s="33" t="str">
        <f t="shared" ca="1" si="209"/>
        <v>R</v>
      </c>
      <c r="G387" s="21">
        <f ca="1">COUNTIF($F$5:$F387,G$4)</f>
        <v>197</v>
      </c>
      <c r="H387" s="21">
        <f ca="1">COUNTIF($F$5:$F387,H$4)</f>
        <v>186</v>
      </c>
      <c r="I387" s="112">
        <f t="shared" ca="1" si="219"/>
        <v>0</v>
      </c>
      <c r="J387" s="112">
        <f t="shared" ca="1" si="220"/>
        <v>9</v>
      </c>
      <c r="K387" s="114" t="str">
        <f ca="1">IF($A387&lt;&gt;"",IF(AND(K386="PB",I387&gt;=$W$2),"Bet",IF(K386&lt;&gt;"",K386,IF(AND(I387=0,MAX(I$5:$I386)&gt;=$W$1),"PB",""))),"")</f>
        <v/>
      </c>
      <c r="L387" s="114" t="str">
        <f ca="1">IF($A387&lt;&gt;"",IF(AND(L386="PB",J387&gt;=$W$2),"Bet",IF(L386&lt;&gt;"",L386,IF(AND(J387=0,MAX(J$5:$J386)&gt;=$W$1),"PB",""))),"")</f>
        <v/>
      </c>
      <c r="M387" s="41">
        <f t="shared" ca="1" si="225"/>
        <v>1</v>
      </c>
      <c r="N387" s="34">
        <f t="shared" ca="1" si="241"/>
        <v>1</v>
      </c>
      <c r="O387" s="43" t="str">
        <f t="shared" ca="1" si="226"/>
        <v/>
      </c>
      <c r="P387" s="43" t="str">
        <f t="shared" ca="1" si="227"/>
        <v/>
      </c>
      <c r="Q387" s="21" t="str">
        <f t="shared" ca="1" si="228"/>
        <v>0</v>
      </c>
      <c r="R387" s="66">
        <f t="shared" ca="1" si="229"/>
        <v>0</v>
      </c>
      <c r="S387" s="33" t="str">
        <f t="shared" ca="1" si="210"/>
        <v>O</v>
      </c>
      <c r="T387" s="21">
        <f ca="1">COUNTIF($S$5:$S387,T$4)</f>
        <v>198</v>
      </c>
      <c r="U387" s="21">
        <f ca="1">COUNTIF($S$5:$S387,U$4)</f>
        <v>185</v>
      </c>
      <c r="V387" s="112">
        <f t="shared" ca="1" si="221"/>
        <v>2</v>
      </c>
      <c r="W387" s="112">
        <f t="shared" ca="1" si="222"/>
        <v>0</v>
      </c>
      <c r="X387" s="114" t="str">
        <f ca="1">IF($A387&lt;&gt;"",IF(AND(X386="PB",V387&gt;=$W$2),"Bet",IF(X386&lt;&gt;"",X386,IF(AND(V387=0,MAX($V$5:V386)&gt;=$W$1),"PB",""))),"")</f>
        <v>Bet</v>
      </c>
      <c r="Y387" s="114" t="str">
        <f ca="1">IF($A387&lt;&gt;"",IF(AND(Y386="PB",W387&gt;=$W$2),"Bet",IF(Y386&lt;&gt;"",Y386,IF(AND(W387=0,MAX($W$5:W386)&gt;=$W$1),"PB",""))),"")</f>
        <v/>
      </c>
      <c r="Z387" s="41">
        <f t="shared" ca="1" si="230"/>
        <v>1</v>
      </c>
      <c r="AA387" s="34">
        <f t="shared" ca="1" si="242"/>
        <v>1</v>
      </c>
      <c r="AB387" s="43" t="str">
        <f t="shared" ca="1" si="231"/>
        <v/>
      </c>
      <c r="AC387" s="43" t="str">
        <f t="shared" ca="1" si="232"/>
        <v/>
      </c>
      <c r="AD387" s="21" t="str">
        <f t="shared" ca="1" si="233"/>
        <v>0</v>
      </c>
      <c r="AE387" s="66">
        <f t="shared" ca="1" si="234"/>
        <v>0</v>
      </c>
      <c r="AF387" s="33" t="str">
        <f t="shared" ca="1" si="211"/>
        <v>L</v>
      </c>
      <c r="AG387" s="21">
        <f ca="1">COUNTIF($AF$5:$AF387,AG$4)</f>
        <v>180</v>
      </c>
      <c r="AH387" s="21">
        <f ca="1">COUNTIF($AF$5:$AF387,AH$4)</f>
        <v>203</v>
      </c>
      <c r="AI387" s="112">
        <f t="shared" ca="1" si="223"/>
        <v>3</v>
      </c>
      <c r="AJ387" s="112">
        <f t="shared" ca="1" si="224"/>
        <v>0</v>
      </c>
      <c r="AK387" s="114" t="str">
        <f ca="1">IF($A387&lt;&gt;"",IF(AND(AK386="PB",AI387&gt;=$W$2),"Bet",IF(AK386&lt;&gt;"",AK386,IF(AND(AI387=0,MAX($AI$5:AI386)&gt;=$W$1),"PB",""))),"")</f>
        <v/>
      </c>
      <c r="AL387" s="114" t="str">
        <f ca="1">IF($A387&lt;&gt;"",IF(AND(AL386="PB",AJ387&gt;=$W$2),"Bet",IF(AL386&lt;&gt;"",AL386,IF(AND(AJ387=0,MAX($AJ$5:AJ386)&gt;=$W$1),"PB",""))),"")</f>
        <v/>
      </c>
      <c r="AM387" s="41">
        <f t="shared" ca="1" si="235"/>
        <v>1</v>
      </c>
      <c r="AN387" s="34">
        <f t="shared" ca="1" si="243"/>
        <v>1</v>
      </c>
      <c r="AO387" s="43" t="str">
        <f t="shared" ca="1" si="236"/>
        <v/>
      </c>
      <c r="AP387" s="43" t="str">
        <f t="shared" ca="1" si="237"/>
        <v/>
      </c>
      <c r="AQ387" s="21" t="str">
        <f t="shared" ca="1" si="238"/>
        <v>0</v>
      </c>
      <c r="AR387" s="66">
        <f t="shared" ca="1" si="239"/>
        <v>0</v>
      </c>
      <c r="AS387" s="89">
        <f t="shared" ca="1" si="212"/>
        <v>0</v>
      </c>
      <c r="AT387" s="34">
        <f t="shared" ca="1" si="240"/>
        <v>1</v>
      </c>
      <c r="AU387" s="24">
        <f t="shared" ca="1" si="214"/>
        <v>0</v>
      </c>
      <c r="AV387" s="17">
        <f t="shared" ca="1" si="215"/>
        <v>1</v>
      </c>
      <c r="AW387" s="44" t="str">
        <f t="shared" ca="1" si="216"/>
        <v>Profit Target</v>
      </c>
      <c r="AX387" s="15">
        <f t="shared" ca="1" si="217"/>
        <v>0</v>
      </c>
      <c r="AY387" s="44">
        <f t="shared" ca="1" si="247"/>
        <v>1</v>
      </c>
      <c r="AZ387" s="40"/>
      <c r="BA387" s="40"/>
      <c r="BB387" s="40"/>
      <c r="BC387" s="40"/>
      <c r="BD387" s="40"/>
      <c r="BE387" s="40"/>
      <c r="BF387" s="40"/>
      <c r="BG387" s="40"/>
      <c r="BH387" s="40"/>
      <c r="BI387" s="40"/>
      <c r="BJ387" s="40"/>
      <c r="BK387" s="40"/>
      <c r="BL387" s="40"/>
      <c r="BM387" s="40"/>
      <c r="BN387" s="40"/>
      <c r="BO387" s="40"/>
      <c r="BP387" s="40"/>
      <c r="BQ387" s="40"/>
      <c r="BR387" s="40"/>
      <c r="BS387" s="40"/>
      <c r="BT387" s="40"/>
      <c r="BU387" s="40"/>
      <c r="BV387" s="40"/>
      <c r="BW387" s="40"/>
      <c r="BX387" s="40"/>
      <c r="BY387" s="40"/>
      <c r="BZ387" s="40"/>
      <c r="CA387" s="40"/>
      <c r="CB387" s="40"/>
      <c r="CC387" s="40"/>
      <c r="CD387" s="40"/>
      <c r="CE387" s="40"/>
      <c r="CF387" s="40"/>
      <c r="CG387" s="40"/>
      <c r="CH387" s="40"/>
      <c r="CI387" s="40"/>
      <c r="CJ387" s="40"/>
      <c r="CK387" s="40"/>
      <c r="CL387" s="40"/>
      <c r="CM387" s="40"/>
      <c r="CN387" s="40"/>
      <c r="CO387" s="40"/>
      <c r="CP387" s="40"/>
      <c r="CQ387" s="40"/>
      <c r="CR387" s="40"/>
      <c r="CS387" s="40"/>
      <c r="CT387" s="40"/>
      <c r="CU387" s="40"/>
      <c r="CV387" s="40"/>
      <c r="CW387" s="40"/>
      <c r="CX387" s="40"/>
      <c r="CY387" s="40"/>
      <c r="CZ387" s="40"/>
      <c r="DA387" s="40"/>
      <c r="DB387" s="40"/>
      <c r="DC387" s="40"/>
      <c r="DD387" s="40"/>
      <c r="DE387" s="40"/>
      <c r="DF387" s="40"/>
      <c r="DG387" s="40"/>
      <c r="DH387" s="40"/>
      <c r="DI387" s="40"/>
      <c r="DJ387" s="40"/>
      <c r="DK387" s="40"/>
      <c r="DL387" s="40"/>
      <c r="DM387" s="40"/>
      <c r="DN387" s="40"/>
      <c r="DO387" s="40"/>
      <c r="DP387" s="40"/>
      <c r="DQ387" s="40"/>
      <c r="DR387" s="40"/>
      <c r="DS387" s="40"/>
      <c r="DT387" s="40"/>
      <c r="DU387" s="40"/>
      <c r="DV387" s="50" t="e">
        <f>IF(#REF!&lt;&gt;"",#REF!&amp;",","")</f>
        <v>#REF!</v>
      </c>
      <c r="DW387" s="38"/>
      <c r="DX387" s="38"/>
      <c r="DY387" s="38"/>
      <c r="DZ387" s="38"/>
      <c r="EA387" s="38"/>
      <c r="EB387" s="38"/>
      <c r="EC387" s="38"/>
      <c r="ED387" s="38"/>
      <c r="EE387" s="38"/>
      <c r="EF387" s="38"/>
      <c r="EG387" s="38"/>
      <c r="EK387" s="36"/>
      <c r="EW387" s="88">
        <f t="shared" ca="1" si="218"/>
        <v>0</v>
      </c>
    </row>
    <row r="388" spans="1:153" ht="15">
      <c r="A388" s="88">
        <f t="shared" ca="1" si="213"/>
        <v>31</v>
      </c>
      <c r="B388" s="21" t="str">
        <f t="shared" ca="1" si="208"/>
        <v>DB</v>
      </c>
      <c r="C388" s="7" t="str">
        <f t="shared" ca="1" si="244"/>
        <v>profit target</v>
      </c>
      <c r="D388" s="34">
        <f t="shared" ca="1" si="245"/>
        <v>0</v>
      </c>
      <c r="E388" s="7" t="str">
        <f t="shared" si="246"/>
        <v/>
      </c>
      <c r="F388" s="33" t="str">
        <f t="shared" ca="1" si="209"/>
        <v>B</v>
      </c>
      <c r="G388" s="21">
        <f ca="1">COUNTIF($F$5:$F388,G$4)</f>
        <v>197</v>
      </c>
      <c r="H388" s="21">
        <f ca="1">COUNTIF($F$5:$F388,H$4)</f>
        <v>187</v>
      </c>
      <c r="I388" s="112">
        <f t="shared" ca="1" si="219"/>
        <v>1</v>
      </c>
      <c r="J388" s="112">
        <f t="shared" ca="1" si="220"/>
        <v>0</v>
      </c>
      <c r="K388" s="114" t="str">
        <f ca="1">IF($A388&lt;&gt;"",IF(AND(K387="PB",I388&gt;=$W$2),"Bet",IF(K387&lt;&gt;"",K387,IF(AND(I388=0,MAX(I$5:$I387)&gt;=$W$1),"PB",""))),"")</f>
        <v/>
      </c>
      <c r="L388" s="114" t="str">
        <f ca="1">IF($A388&lt;&gt;"",IF(AND(L387="PB",J388&gt;=$W$2),"Bet",IF(L387&lt;&gt;"",L387,IF(AND(J388=0,MAX(J$5:$J387)&gt;=$W$1),"PB",""))),"")</f>
        <v/>
      </c>
      <c r="M388" s="41">
        <f t="shared" ca="1" si="225"/>
        <v>1</v>
      </c>
      <c r="N388" s="34">
        <f t="shared" ca="1" si="241"/>
        <v>1</v>
      </c>
      <c r="O388" s="43" t="str">
        <f t="shared" ca="1" si="226"/>
        <v/>
      </c>
      <c r="P388" s="43" t="str">
        <f t="shared" ca="1" si="227"/>
        <v/>
      </c>
      <c r="Q388" s="21" t="str">
        <f t="shared" ca="1" si="228"/>
        <v>0</v>
      </c>
      <c r="R388" s="66">
        <f t="shared" ca="1" si="229"/>
        <v>0</v>
      </c>
      <c r="S388" s="33" t="str">
        <f t="shared" ca="1" si="210"/>
        <v>O</v>
      </c>
      <c r="T388" s="21">
        <f ca="1">COUNTIF($S$5:$S388,T$4)</f>
        <v>198</v>
      </c>
      <c r="U388" s="21">
        <f ca="1">COUNTIF($S$5:$S388,U$4)</f>
        <v>186</v>
      </c>
      <c r="V388" s="112">
        <f t="shared" ca="1" si="221"/>
        <v>3</v>
      </c>
      <c r="W388" s="112">
        <f t="shared" ca="1" si="222"/>
        <v>0</v>
      </c>
      <c r="X388" s="114" t="str">
        <f ca="1">IF($A388&lt;&gt;"",IF(AND(X387="PB",V388&gt;=$W$2),"Bet",IF(X387&lt;&gt;"",X387,IF(AND(V388=0,MAX($V$5:V387)&gt;=$W$1),"PB",""))),"")</f>
        <v>Bet</v>
      </c>
      <c r="Y388" s="114" t="str">
        <f ca="1">IF($A388&lt;&gt;"",IF(AND(Y387="PB",W388&gt;=$W$2),"Bet",IF(Y387&lt;&gt;"",Y387,IF(AND(W388=0,MAX($W$5:W387)&gt;=$W$1),"PB",""))),"")</f>
        <v/>
      </c>
      <c r="Z388" s="41">
        <f t="shared" ca="1" si="230"/>
        <v>1</v>
      </c>
      <c r="AA388" s="34">
        <f t="shared" ca="1" si="242"/>
        <v>1</v>
      </c>
      <c r="AB388" s="43" t="str">
        <f t="shared" ca="1" si="231"/>
        <v/>
      </c>
      <c r="AC388" s="43" t="str">
        <f t="shared" ca="1" si="232"/>
        <v/>
      </c>
      <c r="AD388" s="21" t="str">
        <f t="shared" ca="1" si="233"/>
        <v>0</v>
      </c>
      <c r="AE388" s="66">
        <f t="shared" ca="1" si="234"/>
        <v>0</v>
      </c>
      <c r="AF388" s="33" t="str">
        <f t="shared" ca="1" si="211"/>
        <v>H</v>
      </c>
      <c r="AG388" s="21">
        <f ca="1">COUNTIF($AF$5:$AF388,AG$4)</f>
        <v>181</v>
      </c>
      <c r="AH388" s="21">
        <f ca="1">COUNTIF($AF$5:$AF388,AH$4)</f>
        <v>203</v>
      </c>
      <c r="AI388" s="112">
        <f t="shared" ca="1" si="223"/>
        <v>0</v>
      </c>
      <c r="AJ388" s="112">
        <f t="shared" ca="1" si="224"/>
        <v>1</v>
      </c>
      <c r="AK388" s="114" t="str">
        <f ca="1">IF($A388&lt;&gt;"",IF(AND(AK387="PB",AI388&gt;=$W$2),"Bet",IF(AK387&lt;&gt;"",AK387,IF(AND(AI388=0,MAX($AI$5:AI387)&gt;=$W$1),"PB",""))),"")</f>
        <v/>
      </c>
      <c r="AL388" s="114" t="str">
        <f ca="1">IF($A388&lt;&gt;"",IF(AND(AL387="PB",AJ388&gt;=$W$2),"Bet",IF(AL387&lt;&gt;"",AL387,IF(AND(AJ388=0,MAX($AJ$5:AJ387)&gt;=$W$1),"PB",""))),"")</f>
        <v/>
      </c>
      <c r="AM388" s="41">
        <f t="shared" ca="1" si="235"/>
        <v>1</v>
      </c>
      <c r="AN388" s="34">
        <f t="shared" ca="1" si="243"/>
        <v>1</v>
      </c>
      <c r="AO388" s="43" t="str">
        <f t="shared" ca="1" si="236"/>
        <v/>
      </c>
      <c r="AP388" s="43" t="str">
        <f t="shared" ca="1" si="237"/>
        <v/>
      </c>
      <c r="AQ388" s="21" t="str">
        <f t="shared" ca="1" si="238"/>
        <v>0</v>
      </c>
      <c r="AR388" s="66">
        <f t="shared" ca="1" si="239"/>
        <v>0</v>
      </c>
      <c r="AS388" s="89">
        <f t="shared" ca="1" si="212"/>
        <v>0</v>
      </c>
      <c r="AT388" s="34">
        <f t="shared" ca="1" si="240"/>
        <v>1</v>
      </c>
      <c r="AU388" s="24">
        <f t="shared" ca="1" si="214"/>
        <v>0</v>
      </c>
      <c r="AV388" s="17">
        <f t="shared" ca="1" si="215"/>
        <v>1</v>
      </c>
      <c r="AW388" s="44" t="str">
        <f t="shared" ca="1" si="216"/>
        <v>Profit Target</v>
      </c>
      <c r="AX388" s="15">
        <f t="shared" ca="1" si="217"/>
        <v>0</v>
      </c>
      <c r="AY388" s="44">
        <f t="shared" ca="1" si="247"/>
        <v>1</v>
      </c>
      <c r="AZ388" s="40"/>
      <c r="BA388" s="40"/>
      <c r="BB388" s="40"/>
      <c r="BC388" s="40"/>
      <c r="BD388" s="40"/>
      <c r="BE388" s="40"/>
      <c r="BF388" s="40"/>
      <c r="BG388" s="40"/>
      <c r="BH388" s="40"/>
      <c r="BI388" s="40"/>
      <c r="BJ388" s="40"/>
      <c r="BK388" s="40"/>
      <c r="BL388" s="40"/>
      <c r="BM388" s="40"/>
      <c r="BN388" s="40"/>
      <c r="BO388" s="40"/>
      <c r="BP388" s="40"/>
      <c r="BQ388" s="40"/>
      <c r="BR388" s="40"/>
      <c r="BS388" s="40"/>
      <c r="BT388" s="40"/>
      <c r="BU388" s="40"/>
      <c r="BV388" s="40"/>
      <c r="BW388" s="40"/>
      <c r="BX388" s="40"/>
      <c r="BY388" s="40"/>
      <c r="BZ388" s="40"/>
      <c r="CA388" s="40"/>
      <c r="CB388" s="40"/>
      <c r="CC388" s="40"/>
      <c r="CD388" s="40"/>
      <c r="CE388" s="40"/>
      <c r="CF388" s="40"/>
      <c r="CG388" s="40"/>
      <c r="CH388" s="40"/>
      <c r="CI388" s="40"/>
      <c r="CJ388" s="40"/>
      <c r="CK388" s="40"/>
      <c r="CL388" s="40"/>
      <c r="CM388" s="40"/>
      <c r="CN388" s="40"/>
      <c r="CO388" s="40"/>
      <c r="CP388" s="40"/>
      <c r="CQ388" s="40"/>
      <c r="CR388" s="40"/>
      <c r="CS388" s="40"/>
      <c r="CT388" s="40"/>
      <c r="CU388" s="40"/>
      <c r="CV388" s="40"/>
      <c r="CW388" s="40"/>
      <c r="CX388" s="40"/>
      <c r="CY388" s="40"/>
      <c r="CZ388" s="40"/>
      <c r="DA388" s="40"/>
      <c r="DB388" s="40"/>
      <c r="DC388" s="40"/>
      <c r="DD388" s="40"/>
      <c r="DE388" s="40"/>
      <c r="DF388" s="40"/>
      <c r="DG388" s="40"/>
      <c r="DH388" s="40"/>
      <c r="DI388" s="40"/>
      <c r="DJ388" s="40"/>
      <c r="DK388" s="40"/>
      <c r="DL388" s="40"/>
      <c r="DM388" s="40"/>
      <c r="DN388" s="40"/>
      <c r="DO388" s="40"/>
      <c r="DP388" s="40"/>
      <c r="DQ388" s="40"/>
      <c r="DR388" s="40"/>
      <c r="DS388" s="40"/>
      <c r="DT388" s="40"/>
      <c r="DU388" s="40"/>
      <c r="DV388" s="50" t="e">
        <f>IF(#REF!&lt;&gt;"",#REF!&amp;",","")</f>
        <v>#REF!</v>
      </c>
      <c r="DW388" s="38"/>
      <c r="DX388" s="38"/>
      <c r="DY388" s="38"/>
      <c r="DZ388" s="38"/>
      <c r="EA388" s="38"/>
      <c r="EB388" s="38"/>
      <c r="EC388" s="38"/>
      <c r="ED388" s="38"/>
      <c r="EE388" s="38"/>
      <c r="EF388" s="38"/>
      <c r="EG388" s="38"/>
      <c r="EK388" s="36"/>
      <c r="EW388" s="88">
        <f t="shared" ca="1" si="218"/>
        <v>7</v>
      </c>
    </row>
    <row r="389" spans="1:153" ht="15">
      <c r="A389" s="88">
        <f t="shared" ca="1" si="213"/>
        <v>28</v>
      </c>
      <c r="B389" s="21" t="str">
        <f t="shared" ref="B389:B452" ca="1" si="248">IF(A389="","",IF(COUNTBLANK(AZ390:CJ390)=37,"DB",AZ390&amp;BA390&amp;BB390&amp;BC390&amp;BD390&amp;BE390&amp;BF390&amp;BG390&amp;BH390&amp;BI390&amp;BJ390&amp;BK390&amp;BL390&amp;BM390&amp;BN390&amp;BO390&amp;BP390&amp;BQ390&amp;BR390&amp;BS390&amp;BT390&amp;BU390&amp;BV390&amp;BW390&amp;BX390&amp;BY390&amp;BZ390&amp;CA390&amp;CB390&amp;CC390&amp;CD390&amp;CE390&amp;CF390&amp;CG390&amp;CH390&amp;CI390&amp;CJ390))</f>
        <v>DB</v>
      </c>
      <c r="C389" s="7" t="str">
        <f t="shared" ca="1" si="244"/>
        <v>profit target</v>
      </c>
      <c r="D389" s="34">
        <f t="shared" ca="1" si="245"/>
        <v>0</v>
      </c>
      <c r="E389" s="7" t="str">
        <f t="shared" si="246"/>
        <v/>
      </c>
      <c r="F389" s="33" t="str">
        <f t="shared" ref="F389:F452" ca="1" si="249">VLOOKUP($A389,$EJ$31:$ES$70,6,0)</f>
        <v>B</v>
      </c>
      <c r="G389" s="21">
        <f ca="1">COUNTIF($F$5:$F389,G$4)</f>
        <v>197</v>
      </c>
      <c r="H389" s="21">
        <f ca="1">COUNTIF($F$5:$F389,H$4)</f>
        <v>188</v>
      </c>
      <c r="I389" s="112">
        <f t="shared" ca="1" si="219"/>
        <v>2</v>
      </c>
      <c r="J389" s="112">
        <f t="shared" ca="1" si="220"/>
        <v>0</v>
      </c>
      <c r="K389" s="114" t="str">
        <f ca="1">IF($A389&lt;&gt;"",IF(AND(K388="PB",I389&gt;=$W$2),"Bet",IF(K388&lt;&gt;"",K388,IF(AND(I389=0,MAX(I$5:$I388)&gt;=$W$1),"PB",""))),"")</f>
        <v/>
      </c>
      <c r="L389" s="114" t="str">
        <f ca="1">IF($A389&lt;&gt;"",IF(AND(L388="PB",J389&gt;=$W$2),"Bet",IF(L388&lt;&gt;"",L388,IF(AND(J389=0,MAX(J$5:$J388)&gt;=$W$1),"PB",""))),"")</f>
        <v/>
      </c>
      <c r="M389" s="41">
        <f t="shared" ca="1" si="225"/>
        <v>1</v>
      </c>
      <c r="N389" s="34">
        <f t="shared" ca="1" si="241"/>
        <v>1</v>
      </c>
      <c r="O389" s="43" t="str">
        <f t="shared" ca="1" si="226"/>
        <v/>
      </c>
      <c r="P389" s="43" t="str">
        <f t="shared" ca="1" si="227"/>
        <v/>
      </c>
      <c r="Q389" s="21" t="str">
        <f t="shared" ca="1" si="228"/>
        <v>0</v>
      </c>
      <c r="R389" s="66">
        <f t="shared" ca="1" si="229"/>
        <v>0</v>
      </c>
      <c r="S389" s="33" t="str">
        <f t="shared" ref="S389:S452" ca="1" si="250">VLOOKUP($A389,$EJ$31:$ES$70,4,0)</f>
        <v>E</v>
      </c>
      <c r="T389" s="21">
        <f ca="1">COUNTIF($S$5:$S389,T$4)</f>
        <v>199</v>
      </c>
      <c r="U389" s="21">
        <f ca="1">COUNTIF($S$5:$S389,U$4)</f>
        <v>186</v>
      </c>
      <c r="V389" s="112">
        <f t="shared" ca="1" si="221"/>
        <v>0</v>
      </c>
      <c r="W389" s="112">
        <f t="shared" ca="1" si="222"/>
        <v>1</v>
      </c>
      <c r="X389" s="114" t="str">
        <f ca="1">IF($A389&lt;&gt;"",IF(AND(X388="PB",V389&gt;=$W$2),"Bet",IF(X388&lt;&gt;"",X388,IF(AND(V389=0,MAX($V$5:V388)&gt;=$W$1),"PB",""))),"")</f>
        <v>Bet</v>
      </c>
      <c r="Y389" s="114" t="str">
        <f ca="1">IF($A389&lt;&gt;"",IF(AND(Y388="PB",W389&gt;=$W$2),"Bet",IF(Y388&lt;&gt;"",Y388,IF(AND(W389=0,MAX($W$5:W388)&gt;=$W$1),"PB",""))),"")</f>
        <v/>
      </c>
      <c r="Z389" s="41">
        <f t="shared" ca="1" si="230"/>
        <v>1</v>
      </c>
      <c r="AA389" s="34">
        <f t="shared" ca="1" si="242"/>
        <v>1</v>
      </c>
      <c r="AB389" s="43" t="str">
        <f t="shared" ca="1" si="231"/>
        <v/>
      </c>
      <c r="AC389" s="43" t="str">
        <f t="shared" ca="1" si="232"/>
        <v/>
      </c>
      <c r="AD389" s="21" t="str">
        <f t="shared" ca="1" si="233"/>
        <v>0</v>
      </c>
      <c r="AE389" s="66">
        <f t="shared" ca="1" si="234"/>
        <v>0</v>
      </c>
      <c r="AF389" s="33" t="str">
        <f t="shared" ref="AF389:AF452" ca="1" si="251">VLOOKUP($A389,$EJ$31:$ES$70,5,0)</f>
        <v>H</v>
      </c>
      <c r="AG389" s="21">
        <f ca="1">COUNTIF($AF$5:$AF389,AG$4)</f>
        <v>182</v>
      </c>
      <c r="AH389" s="21">
        <f ca="1">COUNTIF($AF$5:$AF389,AH$4)</f>
        <v>203</v>
      </c>
      <c r="AI389" s="112">
        <f t="shared" ca="1" si="223"/>
        <v>0</v>
      </c>
      <c r="AJ389" s="112">
        <f t="shared" ca="1" si="224"/>
        <v>2</v>
      </c>
      <c r="AK389" s="114" t="str">
        <f ca="1">IF($A389&lt;&gt;"",IF(AND(AK388="PB",AI389&gt;=$W$2),"Bet",IF(AK388&lt;&gt;"",AK388,IF(AND(AI389=0,MAX($AI$5:AI388)&gt;=$W$1),"PB",""))),"")</f>
        <v/>
      </c>
      <c r="AL389" s="114" t="str">
        <f ca="1">IF($A389&lt;&gt;"",IF(AND(AL388="PB",AJ389&gt;=$W$2),"Bet",IF(AL388&lt;&gt;"",AL388,IF(AND(AJ389=0,MAX($AJ$5:AJ388)&gt;=$W$1),"PB",""))),"")</f>
        <v/>
      </c>
      <c r="AM389" s="41">
        <f t="shared" ca="1" si="235"/>
        <v>1</v>
      </c>
      <c r="AN389" s="34">
        <f t="shared" ca="1" si="243"/>
        <v>1</v>
      </c>
      <c r="AO389" s="43" t="str">
        <f t="shared" ca="1" si="236"/>
        <v/>
      </c>
      <c r="AP389" s="43" t="str">
        <f t="shared" ca="1" si="237"/>
        <v/>
      </c>
      <c r="AQ389" s="21" t="str">
        <f t="shared" ca="1" si="238"/>
        <v>0</v>
      </c>
      <c r="AR389" s="66">
        <f t="shared" ca="1" si="239"/>
        <v>0</v>
      </c>
      <c r="AS389" s="89">
        <f t="shared" ref="AS389:AS452" ca="1" si="252">Q389+AD389+AQ389</f>
        <v>0</v>
      </c>
      <c r="AT389" s="34">
        <f t="shared" ca="1" si="240"/>
        <v>1</v>
      </c>
      <c r="AU389" s="24">
        <f t="shared" ca="1" si="214"/>
        <v>0</v>
      </c>
      <c r="AV389" s="17">
        <f t="shared" ca="1" si="215"/>
        <v>1</v>
      </c>
      <c r="AW389" s="44" t="str">
        <f t="shared" ca="1" si="216"/>
        <v>Profit Target</v>
      </c>
      <c r="AX389" s="15">
        <f t="shared" ca="1" si="217"/>
        <v>0</v>
      </c>
      <c r="AY389" s="44">
        <f t="shared" ca="1" si="247"/>
        <v>1</v>
      </c>
      <c r="AZ389" s="40"/>
      <c r="BA389" s="40"/>
      <c r="BB389" s="40"/>
      <c r="BC389" s="40"/>
      <c r="BD389" s="40"/>
      <c r="BE389" s="40"/>
      <c r="BF389" s="40"/>
      <c r="BG389" s="40"/>
      <c r="BH389" s="40"/>
      <c r="BI389" s="40"/>
      <c r="BJ389" s="40"/>
      <c r="BK389" s="40"/>
      <c r="BL389" s="40"/>
      <c r="BM389" s="40"/>
      <c r="BN389" s="40"/>
      <c r="BO389" s="40"/>
      <c r="BP389" s="40"/>
      <c r="BQ389" s="40"/>
      <c r="BR389" s="40"/>
      <c r="BS389" s="40"/>
      <c r="BT389" s="40"/>
      <c r="BU389" s="40"/>
      <c r="BV389" s="40"/>
      <c r="BW389" s="40"/>
      <c r="BX389" s="40"/>
      <c r="BY389" s="40"/>
      <c r="BZ389" s="40"/>
      <c r="CA389" s="40"/>
      <c r="CB389" s="40"/>
      <c r="CC389" s="40"/>
      <c r="CD389" s="40"/>
      <c r="CE389" s="40"/>
      <c r="CF389" s="40"/>
      <c r="CG389" s="40"/>
      <c r="CH389" s="40"/>
      <c r="CI389" s="40"/>
      <c r="CJ389" s="40"/>
      <c r="CK389" s="40"/>
      <c r="CL389" s="40"/>
      <c r="CM389" s="40"/>
      <c r="CN389" s="40"/>
      <c r="CO389" s="40"/>
      <c r="CP389" s="40"/>
      <c r="CQ389" s="40"/>
      <c r="CR389" s="40"/>
      <c r="CS389" s="40"/>
      <c r="CT389" s="40"/>
      <c r="CU389" s="40"/>
      <c r="CV389" s="40"/>
      <c r="CW389" s="40"/>
      <c r="CX389" s="40"/>
      <c r="CY389" s="40"/>
      <c r="CZ389" s="40"/>
      <c r="DA389" s="40"/>
      <c r="DB389" s="40"/>
      <c r="DC389" s="40"/>
      <c r="DD389" s="40"/>
      <c r="DE389" s="40"/>
      <c r="DF389" s="40"/>
      <c r="DG389" s="40"/>
      <c r="DH389" s="40"/>
      <c r="DI389" s="40"/>
      <c r="DJ389" s="40"/>
      <c r="DK389" s="40"/>
      <c r="DL389" s="40"/>
      <c r="DM389" s="40"/>
      <c r="DN389" s="40"/>
      <c r="DO389" s="40"/>
      <c r="DP389" s="40"/>
      <c r="DQ389" s="40"/>
      <c r="DR389" s="40"/>
      <c r="DS389" s="40"/>
      <c r="DT389" s="40"/>
      <c r="DU389" s="40"/>
      <c r="DV389" s="50" t="e">
        <f>IF(#REF!&lt;&gt;"",#REF!&amp;",","")</f>
        <v>#REF!</v>
      </c>
      <c r="DW389" s="38"/>
      <c r="DX389" s="38"/>
      <c r="DY389" s="38"/>
      <c r="DZ389" s="38"/>
      <c r="EA389" s="38"/>
      <c r="EB389" s="38"/>
      <c r="EC389" s="38"/>
      <c r="ED389" s="38"/>
      <c r="EE389" s="38"/>
      <c r="EF389" s="38"/>
      <c r="EG389" s="38"/>
      <c r="EK389" s="36"/>
      <c r="EW389" s="88">
        <f t="shared" ca="1" si="218"/>
        <v>24</v>
      </c>
    </row>
    <row r="390" spans="1:153" ht="15">
      <c r="A390" s="88">
        <f t="shared" ref="A390:A453" ca="1" si="253">IF($A387="no",INT(RAND()*36+1),INT(RAND()*37))</f>
        <v>15</v>
      </c>
      <c r="B390" s="21" t="str">
        <f t="shared" ca="1" si="248"/>
        <v>DB</v>
      </c>
      <c r="C390" s="7" t="str">
        <f t="shared" ca="1" si="244"/>
        <v>profit target</v>
      </c>
      <c r="D390" s="34">
        <f t="shared" ca="1" si="245"/>
        <v>0</v>
      </c>
      <c r="E390" s="7" t="str">
        <f t="shared" si="246"/>
        <v/>
      </c>
      <c r="F390" s="33" t="str">
        <f t="shared" ca="1" si="249"/>
        <v>B</v>
      </c>
      <c r="G390" s="21">
        <f ca="1">COUNTIF($F$5:$F390,G$4)</f>
        <v>197</v>
      </c>
      <c r="H390" s="21">
        <f ca="1">COUNTIF($F$5:$F390,H$4)</f>
        <v>189</v>
      </c>
      <c r="I390" s="112">
        <f t="shared" ca="1" si="219"/>
        <v>3</v>
      </c>
      <c r="J390" s="112">
        <f t="shared" ca="1" si="220"/>
        <v>0</v>
      </c>
      <c r="K390" s="114" t="str">
        <f ca="1">IF($A390&lt;&gt;"",IF(AND(K389="PB",I390&gt;=$W$2),"Bet",IF(K389&lt;&gt;"",K389,IF(AND(I390=0,MAX(I$5:$I389)&gt;=$W$1),"PB",""))),"")</f>
        <v/>
      </c>
      <c r="L390" s="114" t="str">
        <f ca="1">IF($A390&lt;&gt;"",IF(AND(L389="PB",J390&gt;=$W$2),"Bet",IF(L389&lt;&gt;"",L389,IF(AND(J390=0,MAX(J$5:$J389)&gt;=$W$1),"PB",""))),"")</f>
        <v/>
      </c>
      <c r="M390" s="41">
        <f t="shared" ca="1" si="225"/>
        <v>1</v>
      </c>
      <c r="N390" s="34">
        <f t="shared" ca="1" si="241"/>
        <v>1</v>
      </c>
      <c r="O390" s="43" t="str">
        <f t="shared" ca="1" si="226"/>
        <v/>
      </c>
      <c r="P390" s="43" t="str">
        <f t="shared" ca="1" si="227"/>
        <v/>
      </c>
      <c r="Q390" s="21" t="str">
        <f t="shared" ca="1" si="228"/>
        <v>0</v>
      </c>
      <c r="R390" s="66">
        <f t="shared" ca="1" si="229"/>
        <v>0</v>
      </c>
      <c r="S390" s="33" t="str">
        <f t="shared" ca="1" si="250"/>
        <v>O</v>
      </c>
      <c r="T390" s="21">
        <f ca="1">COUNTIF($S$5:$S390,T$4)</f>
        <v>199</v>
      </c>
      <c r="U390" s="21">
        <f ca="1">COUNTIF($S$5:$S390,U$4)</f>
        <v>187</v>
      </c>
      <c r="V390" s="112">
        <f t="shared" ca="1" si="221"/>
        <v>1</v>
      </c>
      <c r="W390" s="112">
        <f t="shared" ca="1" si="222"/>
        <v>0</v>
      </c>
      <c r="X390" s="114" t="str">
        <f ca="1">IF($A390&lt;&gt;"",IF(AND(X389="PB",V390&gt;=$W$2),"Bet",IF(X389&lt;&gt;"",X389,IF(AND(V390=0,MAX($V$5:V389)&gt;=$W$1),"PB",""))),"")</f>
        <v>Bet</v>
      </c>
      <c r="Y390" s="114" t="str">
        <f ca="1">IF($A390&lt;&gt;"",IF(AND(Y389="PB",W390&gt;=$W$2),"Bet",IF(Y389&lt;&gt;"",Y389,IF(AND(W390=0,MAX($W$5:W389)&gt;=$W$1),"PB",""))),"")</f>
        <v/>
      </c>
      <c r="Z390" s="41">
        <f t="shared" ca="1" si="230"/>
        <v>1</v>
      </c>
      <c r="AA390" s="34">
        <f t="shared" ca="1" si="242"/>
        <v>1</v>
      </c>
      <c r="AB390" s="43" t="str">
        <f t="shared" ca="1" si="231"/>
        <v/>
      </c>
      <c r="AC390" s="43" t="str">
        <f t="shared" ca="1" si="232"/>
        <v/>
      </c>
      <c r="AD390" s="21" t="str">
        <f t="shared" ca="1" si="233"/>
        <v>0</v>
      </c>
      <c r="AE390" s="66">
        <f t="shared" ca="1" si="234"/>
        <v>0</v>
      </c>
      <c r="AF390" s="33" t="str">
        <f t="shared" ca="1" si="251"/>
        <v>L</v>
      </c>
      <c r="AG390" s="21">
        <f ca="1">COUNTIF($AF$5:$AF390,AG$4)</f>
        <v>182</v>
      </c>
      <c r="AH390" s="21">
        <f ca="1">COUNTIF($AF$5:$AF390,AH$4)</f>
        <v>204</v>
      </c>
      <c r="AI390" s="112">
        <f t="shared" ca="1" si="223"/>
        <v>1</v>
      </c>
      <c r="AJ390" s="112">
        <f t="shared" ca="1" si="224"/>
        <v>0</v>
      </c>
      <c r="AK390" s="114" t="str">
        <f ca="1">IF($A390&lt;&gt;"",IF(AND(AK389="PB",AI390&gt;=$W$2),"Bet",IF(AK389&lt;&gt;"",AK389,IF(AND(AI390=0,MAX($AI$5:AI389)&gt;=$W$1),"PB",""))),"")</f>
        <v/>
      </c>
      <c r="AL390" s="114" t="str">
        <f ca="1">IF($A390&lt;&gt;"",IF(AND(AL389="PB",AJ390&gt;=$W$2),"Bet",IF(AL389&lt;&gt;"",AL389,IF(AND(AJ390=0,MAX($AJ$5:AJ389)&gt;=$W$1),"PB",""))),"")</f>
        <v/>
      </c>
      <c r="AM390" s="41">
        <f t="shared" ca="1" si="235"/>
        <v>1</v>
      </c>
      <c r="AN390" s="34">
        <f t="shared" ca="1" si="243"/>
        <v>1</v>
      </c>
      <c r="AO390" s="43" t="str">
        <f t="shared" ca="1" si="236"/>
        <v/>
      </c>
      <c r="AP390" s="43" t="str">
        <f t="shared" ca="1" si="237"/>
        <v/>
      </c>
      <c r="AQ390" s="21" t="str">
        <f t="shared" ca="1" si="238"/>
        <v>0</v>
      </c>
      <c r="AR390" s="66">
        <f t="shared" ca="1" si="239"/>
        <v>0</v>
      </c>
      <c r="AS390" s="89">
        <f t="shared" ca="1" si="252"/>
        <v>0</v>
      </c>
      <c r="AT390" s="34">
        <f t="shared" ca="1" si="240"/>
        <v>1</v>
      </c>
      <c r="AU390" s="24">
        <f t="shared" ref="AU390:AU453" ca="1" si="254">IF(A390&lt;&gt;"",IF(OR($AW389&gt;=$AY$1,$AX389&lt;=$AY$2),0,Q390+AD390+AQ390),0)</f>
        <v>0</v>
      </c>
      <c r="AV390" s="17">
        <f t="shared" ref="AV390:AV453" ca="1" si="255">IF(A390&lt;&gt;"",AU390+AV389,0)</f>
        <v>1</v>
      </c>
      <c r="AW390" s="44" t="str">
        <f t="shared" ref="AW390:AW453" ca="1" si="256">IF($A390&lt;&gt;"",IF(AW389&gt;0,AW389,IF(AV390&gt;=$AY$1,"Profit Target",0)),0)</f>
        <v>Profit Target</v>
      </c>
      <c r="AX390" s="15">
        <f t="shared" ref="AX390:AX453" ca="1" si="257">IF(A390&lt;&gt;"",IF(AX389&lt;&gt;0,AX389,IF(AV390&lt;=$AY$2,"Stop Loss",0)),0)</f>
        <v>0</v>
      </c>
      <c r="AY390" s="44">
        <f t="shared" ca="1" si="247"/>
        <v>1</v>
      </c>
      <c r="AZ390" s="40"/>
      <c r="BA390" s="40"/>
      <c r="BB390" s="40"/>
      <c r="BC390" s="40"/>
      <c r="BD390" s="40"/>
      <c r="BE390" s="40"/>
      <c r="BF390" s="40"/>
      <c r="BG390" s="40"/>
      <c r="BH390" s="40"/>
      <c r="BI390" s="40"/>
      <c r="BJ390" s="40"/>
      <c r="BK390" s="40"/>
      <c r="BL390" s="40"/>
      <c r="BM390" s="40"/>
      <c r="BN390" s="40"/>
      <c r="BO390" s="40"/>
      <c r="BP390" s="40"/>
      <c r="BQ390" s="40"/>
      <c r="BR390" s="40"/>
      <c r="BS390" s="40"/>
      <c r="BT390" s="40"/>
      <c r="BU390" s="40"/>
      <c r="BV390" s="40"/>
      <c r="BW390" s="40"/>
      <c r="BX390" s="40"/>
      <c r="BY390" s="40"/>
      <c r="BZ390" s="40"/>
      <c r="CA390" s="40"/>
      <c r="CB390" s="40"/>
      <c r="CC390" s="40"/>
      <c r="CD390" s="40"/>
      <c r="CE390" s="40"/>
      <c r="CF390" s="40"/>
      <c r="CG390" s="40"/>
      <c r="CH390" s="40"/>
      <c r="CI390" s="40"/>
      <c r="CJ390" s="40"/>
      <c r="CK390" s="40"/>
      <c r="CL390" s="40"/>
      <c r="CM390" s="40"/>
      <c r="CN390" s="40"/>
      <c r="CO390" s="40"/>
      <c r="CP390" s="40"/>
      <c r="CQ390" s="40"/>
      <c r="CR390" s="40"/>
      <c r="CS390" s="40"/>
      <c r="CT390" s="40"/>
      <c r="CU390" s="40"/>
      <c r="CV390" s="40"/>
      <c r="CW390" s="40"/>
      <c r="CX390" s="40"/>
      <c r="CY390" s="40"/>
      <c r="CZ390" s="40"/>
      <c r="DA390" s="40"/>
      <c r="DB390" s="40"/>
      <c r="DC390" s="40"/>
      <c r="DD390" s="40"/>
      <c r="DE390" s="40"/>
      <c r="DF390" s="40"/>
      <c r="DG390" s="40"/>
      <c r="DH390" s="40"/>
      <c r="DI390" s="40"/>
      <c r="DJ390" s="40"/>
      <c r="DK390" s="40"/>
      <c r="DL390" s="40"/>
      <c r="DM390" s="40"/>
      <c r="DN390" s="40"/>
      <c r="DO390" s="40"/>
      <c r="DP390" s="40"/>
      <c r="DQ390" s="40"/>
      <c r="DR390" s="40"/>
      <c r="DS390" s="40"/>
      <c r="DT390" s="40"/>
      <c r="DU390" s="40"/>
      <c r="DV390" s="50" t="e">
        <f>IF(#REF!&lt;&gt;"",#REF!&amp;",","")</f>
        <v>#REF!</v>
      </c>
      <c r="DW390" s="38"/>
      <c r="DX390" s="38"/>
      <c r="DY390" s="38"/>
      <c r="DZ390" s="38"/>
      <c r="EA390" s="38"/>
      <c r="EB390" s="38"/>
      <c r="EC390" s="38"/>
      <c r="ED390" s="38"/>
      <c r="EE390" s="38"/>
      <c r="EF390" s="38"/>
      <c r="EG390" s="38"/>
      <c r="EK390" s="36"/>
      <c r="EW390" s="88">
        <f t="shared" ref="EW390:EW453" ca="1" si="258">IF($A387="no",INT(RAND()*36+1),INT(RAND()*37))</f>
        <v>31</v>
      </c>
    </row>
    <row r="391" spans="1:153" ht="15">
      <c r="A391" s="88">
        <f t="shared" ca="1" si="253"/>
        <v>12</v>
      </c>
      <c r="B391" s="21" t="str">
        <f t="shared" ca="1" si="248"/>
        <v>DB</v>
      </c>
      <c r="C391" s="7" t="str">
        <f t="shared" ca="1" si="244"/>
        <v>profit target</v>
      </c>
      <c r="D391" s="34">
        <f t="shared" ca="1" si="245"/>
        <v>0</v>
      </c>
      <c r="E391" s="7" t="str">
        <f t="shared" si="246"/>
        <v/>
      </c>
      <c r="F391" s="33" t="str">
        <f t="shared" ca="1" si="249"/>
        <v>R</v>
      </c>
      <c r="G391" s="21">
        <f ca="1">COUNTIF($F$5:$F391,G$4)</f>
        <v>198</v>
      </c>
      <c r="H391" s="21">
        <f ca="1">COUNTIF($F$5:$F391,H$4)</f>
        <v>189</v>
      </c>
      <c r="I391" s="112">
        <f t="shared" ref="I391:I454" ca="1" si="259">IF($A391=0,0,IF(G391&lt;=G390,1+I390,0))</f>
        <v>0</v>
      </c>
      <c r="J391" s="112">
        <f t="shared" ref="J391:J454" ca="1" si="260">IF($A391=0,0,IF(H391&lt;=H390,1+J390,0))</f>
        <v>1</v>
      </c>
      <c r="K391" s="114" t="str">
        <f ca="1">IF($A391&lt;&gt;"",IF(AND(K390="PB",I391&gt;=$W$2),"Bet",IF(K390&lt;&gt;"",K390,IF(AND(I391=0,MAX(I$5:$I390)&gt;=$W$1),"PB",""))),"")</f>
        <v/>
      </c>
      <c r="L391" s="114" t="str">
        <f ca="1">IF($A391&lt;&gt;"",IF(AND(L390="PB",J391&gt;=$W$2),"Bet",IF(L390&lt;&gt;"",L390,IF(AND(J391=0,MAX(J$5:$J390)&gt;=$W$1),"PB",""))),"")</f>
        <v/>
      </c>
      <c r="M391" s="41">
        <f t="shared" ca="1" si="225"/>
        <v>1</v>
      </c>
      <c r="N391" s="34">
        <f t="shared" ca="1" si="241"/>
        <v>1</v>
      </c>
      <c r="O391" s="43" t="str">
        <f t="shared" ca="1" si="226"/>
        <v/>
      </c>
      <c r="P391" s="43" t="str">
        <f t="shared" ca="1" si="227"/>
        <v/>
      </c>
      <c r="Q391" s="21" t="str">
        <f t="shared" ca="1" si="228"/>
        <v>0</v>
      </c>
      <c r="R391" s="66">
        <f t="shared" ca="1" si="229"/>
        <v>0</v>
      </c>
      <c r="S391" s="33" t="str">
        <f t="shared" ca="1" si="250"/>
        <v>E</v>
      </c>
      <c r="T391" s="21">
        <f ca="1">COUNTIF($S$5:$S391,T$4)</f>
        <v>200</v>
      </c>
      <c r="U391" s="21">
        <f ca="1">COUNTIF($S$5:$S391,U$4)</f>
        <v>187</v>
      </c>
      <c r="V391" s="112">
        <f t="shared" ref="V391:V454" ca="1" si="261">IF($A391=0,0,IF(T391&lt;=T390,1+V390,0))</f>
        <v>0</v>
      </c>
      <c r="W391" s="112">
        <f t="shared" ref="W391:W454" ca="1" si="262">IF($A391=0,0,IF(U391&lt;=U390,1+W390,0))</f>
        <v>1</v>
      </c>
      <c r="X391" s="114" t="str">
        <f ca="1">IF($A391&lt;&gt;"",IF(AND(X390="PB",V391&gt;=$W$2),"Bet",IF(X390&lt;&gt;"",X390,IF(AND(V391=0,MAX($V$5:V390)&gt;=$W$1),"PB",""))),"")</f>
        <v>Bet</v>
      </c>
      <c r="Y391" s="114" t="str">
        <f ca="1">IF($A391&lt;&gt;"",IF(AND(Y390="PB",W391&gt;=$W$2),"Bet",IF(Y390&lt;&gt;"",Y390,IF(AND(W391=0,MAX($W$5:W390)&gt;=$W$1),"PB",""))),"")</f>
        <v/>
      </c>
      <c r="Z391" s="41">
        <f t="shared" ca="1" si="230"/>
        <v>1</v>
      </c>
      <c r="AA391" s="34">
        <f t="shared" ca="1" si="242"/>
        <v>1</v>
      </c>
      <c r="AB391" s="43" t="str">
        <f t="shared" ca="1" si="231"/>
        <v/>
      </c>
      <c r="AC391" s="43" t="str">
        <f t="shared" ca="1" si="232"/>
        <v/>
      </c>
      <c r="AD391" s="21" t="str">
        <f t="shared" ca="1" si="233"/>
        <v>0</v>
      </c>
      <c r="AE391" s="66">
        <f t="shared" ca="1" si="234"/>
        <v>0</v>
      </c>
      <c r="AF391" s="33" t="str">
        <f t="shared" ca="1" si="251"/>
        <v>L</v>
      </c>
      <c r="AG391" s="21">
        <f ca="1">COUNTIF($AF$5:$AF391,AG$4)</f>
        <v>182</v>
      </c>
      <c r="AH391" s="21">
        <f ca="1">COUNTIF($AF$5:$AF391,AH$4)</f>
        <v>205</v>
      </c>
      <c r="AI391" s="112">
        <f t="shared" ref="AI391:AI454" ca="1" si="263">IF($A391=0,0,IF(AG391&lt;=AG390,1+AI390,0))</f>
        <v>2</v>
      </c>
      <c r="AJ391" s="112">
        <f t="shared" ref="AJ391:AJ454" ca="1" si="264">IF($A391=0,0,IF(AH391&lt;=AH390,1+AJ390,0))</f>
        <v>0</v>
      </c>
      <c r="AK391" s="114" t="str">
        <f ca="1">IF($A391&lt;&gt;"",IF(AND(AK390="PB",AI391&gt;=$W$2),"Bet",IF(AK390&lt;&gt;"",AK390,IF(AND(AI391=0,MAX($AI$5:AI390)&gt;=$W$1),"PB",""))),"")</f>
        <v/>
      </c>
      <c r="AL391" s="114" t="str">
        <f ca="1">IF($A391&lt;&gt;"",IF(AND(AL390="PB",AJ391&gt;=$W$2),"Bet",IF(AL390&lt;&gt;"",AL390,IF(AND(AJ391=0,MAX($AJ$5:AJ390)&gt;=$W$1),"PB",""))),"")</f>
        <v/>
      </c>
      <c r="AM391" s="41">
        <f t="shared" ca="1" si="235"/>
        <v>1</v>
      </c>
      <c r="AN391" s="34">
        <f t="shared" ca="1" si="243"/>
        <v>1</v>
      </c>
      <c r="AO391" s="43" t="str">
        <f t="shared" ca="1" si="236"/>
        <v/>
      </c>
      <c r="AP391" s="43" t="str">
        <f t="shared" ca="1" si="237"/>
        <v/>
      </c>
      <c r="AQ391" s="21" t="str">
        <f t="shared" ca="1" si="238"/>
        <v>0</v>
      </c>
      <c r="AR391" s="66">
        <f t="shared" ca="1" si="239"/>
        <v>0</v>
      </c>
      <c r="AS391" s="89">
        <f t="shared" ca="1" si="252"/>
        <v>0</v>
      </c>
      <c r="AT391" s="34">
        <f t="shared" ca="1" si="240"/>
        <v>1</v>
      </c>
      <c r="AU391" s="24">
        <f t="shared" ca="1" si="254"/>
        <v>0</v>
      </c>
      <c r="AV391" s="17">
        <f t="shared" ca="1" si="255"/>
        <v>1</v>
      </c>
      <c r="AW391" s="44" t="str">
        <f t="shared" ca="1" si="256"/>
        <v>Profit Target</v>
      </c>
      <c r="AX391" s="15">
        <f t="shared" ca="1" si="257"/>
        <v>0</v>
      </c>
      <c r="AY391" s="44">
        <f t="shared" ca="1" si="247"/>
        <v>1</v>
      </c>
      <c r="AZ391" s="40"/>
      <c r="BA391" s="40"/>
      <c r="BB391" s="40"/>
      <c r="BC391" s="40"/>
      <c r="BD391" s="40"/>
      <c r="BE391" s="40"/>
      <c r="BF391" s="40"/>
      <c r="BG391" s="40"/>
      <c r="BH391" s="40"/>
      <c r="BI391" s="40"/>
      <c r="BJ391" s="40"/>
      <c r="BK391" s="40"/>
      <c r="BL391" s="40"/>
      <c r="BM391" s="40"/>
      <c r="BN391" s="40"/>
      <c r="BO391" s="40"/>
      <c r="BP391" s="40"/>
      <c r="BQ391" s="40"/>
      <c r="BR391" s="40"/>
      <c r="BS391" s="40"/>
      <c r="BT391" s="40"/>
      <c r="BU391" s="40"/>
      <c r="BV391" s="40"/>
      <c r="BW391" s="40"/>
      <c r="BX391" s="40"/>
      <c r="BY391" s="40"/>
      <c r="BZ391" s="40"/>
      <c r="CA391" s="40"/>
      <c r="CB391" s="40"/>
      <c r="CC391" s="40"/>
      <c r="CD391" s="40"/>
      <c r="CE391" s="40"/>
      <c r="CF391" s="40"/>
      <c r="CG391" s="40"/>
      <c r="CH391" s="40"/>
      <c r="CI391" s="40"/>
      <c r="CJ391" s="40"/>
      <c r="CK391" s="40"/>
      <c r="CL391" s="40"/>
      <c r="CM391" s="40"/>
      <c r="CN391" s="40"/>
      <c r="CO391" s="40"/>
      <c r="CP391" s="40"/>
      <c r="CQ391" s="40"/>
      <c r="CR391" s="40"/>
      <c r="CS391" s="40"/>
      <c r="CT391" s="40"/>
      <c r="CU391" s="40"/>
      <c r="CV391" s="40"/>
      <c r="CW391" s="40"/>
      <c r="CX391" s="40"/>
      <c r="CY391" s="40"/>
      <c r="CZ391" s="40"/>
      <c r="DA391" s="40"/>
      <c r="DB391" s="40"/>
      <c r="DC391" s="40"/>
      <c r="DD391" s="40"/>
      <c r="DE391" s="40"/>
      <c r="DF391" s="40"/>
      <c r="DG391" s="40"/>
      <c r="DH391" s="40"/>
      <c r="DI391" s="40"/>
      <c r="DJ391" s="40"/>
      <c r="DK391" s="40"/>
      <c r="DL391" s="40"/>
      <c r="DM391" s="40"/>
      <c r="DN391" s="40"/>
      <c r="DO391" s="40"/>
      <c r="DP391" s="40"/>
      <c r="DQ391" s="40"/>
      <c r="DR391" s="40"/>
      <c r="DS391" s="40"/>
      <c r="DT391" s="40"/>
      <c r="DU391" s="40"/>
      <c r="DV391" s="50" t="e">
        <f>IF(#REF!&lt;&gt;"",#REF!&amp;",","")</f>
        <v>#REF!</v>
      </c>
      <c r="DW391" s="38"/>
      <c r="DX391" s="38"/>
      <c r="DY391" s="38"/>
      <c r="DZ391" s="38"/>
      <c r="EA391" s="38"/>
      <c r="EB391" s="38"/>
      <c r="EC391" s="38"/>
      <c r="ED391" s="38"/>
      <c r="EE391" s="38"/>
      <c r="EF391" s="38"/>
      <c r="EG391" s="38"/>
      <c r="EK391" s="36"/>
      <c r="EW391" s="88">
        <f t="shared" ca="1" si="258"/>
        <v>7</v>
      </c>
    </row>
    <row r="392" spans="1:153" ht="15">
      <c r="A392" s="88">
        <f t="shared" ca="1" si="253"/>
        <v>7</v>
      </c>
      <c r="B392" s="21" t="str">
        <f t="shared" ca="1" si="248"/>
        <v>DB</v>
      </c>
      <c r="C392" s="7" t="str">
        <f t="shared" ca="1" si="244"/>
        <v>profit target</v>
      </c>
      <c r="D392" s="34">
        <f t="shared" ca="1" si="245"/>
        <v>0</v>
      </c>
      <c r="E392" s="7" t="str">
        <f t="shared" si="246"/>
        <v/>
      </c>
      <c r="F392" s="33" t="str">
        <f t="shared" ca="1" si="249"/>
        <v>R</v>
      </c>
      <c r="G392" s="21">
        <f ca="1">COUNTIF($F$5:$F392,G$4)</f>
        <v>199</v>
      </c>
      <c r="H392" s="21">
        <f ca="1">COUNTIF($F$5:$F392,H$4)</f>
        <v>189</v>
      </c>
      <c r="I392" s="112">
        <f t="shared" ca="1" si="259"/>
        <v>0</v>
      </c>
      <c r="J392" s="112">
        <f t="shared" ca="1" si="260"/>
        <v>2</v>
      </c>
      <c r="K392" s="114" t="str">
        <f ca="1">IF($A392&lt;&gt;"",IF(AND(K391="PB",I392&gt;=$W$2),"Bet",IF(K391&lt;&gt;"",K391,IF(AND(I392=0,MAX(I$5:$I391)&gt;=$W$1),"PB",""))),"")</f>
        <v/>
      </c>
      <c r="L392" s="114" t="str">
        <f ca="1">IF($A392&lt;&gt;"",IF(AND(L391="PB",J392&gt;=$W$2),"Bet",IF(L391&lt;&gt;"",L391,IF(AND(J392=0,MAX(J$5:$J391)&gt;=$W$1),"PB",""))),"")</f>
        <v/>
      </c>
      <c r="M392" s="41">
        <f t="shared" ca="1" si="225"/>
        <v>1</v>
      </c>
      <c r="N392" s="34">
        <f t="shared" ca="1" si="241"/>
        <v>1</v>
      </c>
      <c r="O392" s="43" t="str">
        <f t="shared" ca="1" si="226"/>
        <v/>
      </c>
      <c r="P392" s="43" t="str">
        <f t="shared" ca="1" si="227"/>
        <v/>
      </c>
      <c r="Q392" s="21" t="str">
        <f t="shared" ca="1" si="228"/>
        <v>0</v>
      </c>
      <c r="R392" s="66">
        <f t="shared" ca="1" si="229"/>
        <v>0</v>
      </c>
      <c r="S392" s="33" t="str">
        <f t="shared" ca="1" si="250"/>
        <v>O</v>
      </c>
      <c r="T392" s="21">
        <f ca="1">COUNTIF($S$5:$S392,T$4)</f>
        <v>200</v>
      </c>
      <c r="U392" s="21">
        <f ca="1">COUNTIF($S$5:$S392,U$4)</f>
        <v>188</v>
      </c>
      <c r="V392" s="112">
        <f t="shared" ca="1" si="261"/>
        <v>1</v>
      </c>
      <c r="W392" s="112">
        <f t="shared" ca="1" si="262"/>
        <v>0</v>
      </c>
      <c r="X392" s="114" t="str">
        <f ca="1">IF($A392&lt;&gt;"",IF(AND(X391="PB",V392&gt;=$W$2),"Bet",IF(X391&lt;&gt;"",X391,IF(AND(V392=0,MAX($V$5:V391)&gt;=$W$1),"PB",""))),"")</f>
        <v>Bet</v>
      </c>
      <c r="Y392" s="114" t="str">
        <f ca="1">IF($A392&lt;&gt;"",IF(AND(Y391="PB",W392&gt;=$W$2),"Bet",IF(Y391&lt;&gt;"",Y391,IF(AND(W392=0,MAX($W$5:W391)&gt;=$W$1),"PB",""))),"")</f>
        <v/>
      </c>
      <c r="Z392" s="41">
        <f t="shared" ca="1" si="230"/>
        <v>1</v>
      </c>
      <c r="AA392" s="34">
        <f t="shared" ca="1" si="242"/>
        <v>1</v>
      </c>
      <c r="AB392" s="43" t="str">
        <f t="shared" ca="1" si="231"/>
        <v/>
      </c>
      <c r="AC392" s="43" t="str">
        <f t="shared" ca="1" si="232"/>
        <v/>
      </c>
      <c r="AD392" s="21" t="str">
        <f t="shared" ca="1" si="233"/>
        <v>0</v>
      </c>
      <c r="AE392" s="66">
        <f t="shared" ca="1" si="234"/>
        <v>0</v>
      </c>
      <c r="AF392" s="33" t="str">
        <f t="shared" ca="1" si="251"/>
        <v>L</v>
      </c>
      <c r="AG392" s="21">
        <f ca="1">COUNTIF($AF$5:$AF392,AG$4)</f>
        <v>182</v>
      </c>
      <c r="AH392" s="21">
        <f ca="1">COUNTIF($AF$5:$AF392,AH$4)</f>
        <v>206</v>
      </c>
      <c r="AI392" s="112">
        <f t="shared" ca="1" si="263"/>
        <v>3</v>
      </c>
      <c r="AJ392" s="112">
        <f t="shared" ca="1" si="264"/>
        <v>0</v>
      </c>
      <c r="AK392" s="114" t="str">
        <f ca="1">IF($A392&lt;&gt;"",IF(AND(AK391="PB",AI392&gt;=$W$2),"Bet",IF(AK391&lt;&gt;"",AK391,IF(AND(AI392=0,MAX($AI$5:AI391)&gt;=$W$1),"PB",""))),"")</f>
        <v/>
      </c>
      <c r="AL392" s="114" t="str">
        <f ca="1">IF($A392&lt;&gt;"",IF(AND(AL391="PB",AJ392&gt;=$W$2),"Bet",IF(AL391&lt;&gt;"",AL391,IF(AND(AJ392=0,MAX($AJ$5:AJ391)&gt;=$W$1),"PB",""))),"")</f>
        <v/>
      </c>
      <c r="AM392" s="41">
        <f t="shared" ca="1" si="235"/>
        <v>1</v>
      </c>
      <c r="AN392" s="34">
        <f t="shared" ca="1" si="243"/>
        <v>1</v>
      </c>
      <c r="AO392" s="43" t="str">
        <f t="shared" ca="1" si="236"/>
        <v/>
      </c>
      <c r="AP392" s="43" t="str">
        <f t="shared" ca="1" si="237"/>
        <v/>
      </c>
      <c r="AQ392" s="21" t="str">
        <f t="shared" ca="1" si="238"/>
        <v>0</v>
      </c>
      <c r="AR392" s="66">
        <f t="shared" ca="1" si="239"/>
        <v>0</v>
      </c>
      <c r="AS392" s="89">
        <f t="shared" ca="1" si="252"/>
        <v>0</v>
      </c>
      <c r="AT392" s="34">
        <f t="shared" ca="1" si="240"/>
        <v>1</v>
      </c>
      <c r="AU392" s="24">
        <f t="shared" ca="1" si="254"/>
        <v>0</v>
      </c>
      <c r="AV392" s="17">
        <f t="shared" ca="1" si="255"/>
        <v>1</v>
      </c>
      <c r="AW392" s="44" t="str">
        <f t="shared" ca="1" si="256"/>
        <v>Profit Target</v>
      </c>
      <c r="AX392" s="15">
        <f t="shared" ca="1" si="257"/>
        <v>0</v>
      </c>
      <c r="AY392" s="44">
        <f t="shared" ca="1" si="247"/>
        <v>1</v>
      </c>
      <c r="AZ392" s="40"/>
      <c r="BA392" s="40"/>
      <c r="BB392" s="40"/>
      <c r="BC392" s="40"/>
      <c r="BD392" s="40"/>
      <c r="BE392" s="40"/>
      <c r="BF392" s="40"/>
      <c r="BG392" s="40"/>
      <c r="BH392" s="40"/>
      <c r="BI392" s="40"/>
      <c r="BJ392" s="40"/>
      <c r="BK392" s="40"/>
      <c r="BL392" s="40"/>
      <c r="BM392" s="40"/>
      <c r="BN392" s="40"/>
      <c r="BO392" s="40"/>
      <c r="BP392" s="40"/>
      <c r="BQ392" s="40"/>
      <c r="BR392" s="40"/>
      <c r="BS392" s="40"/>
      <c r="BT392" s="40"/>
      <c r="BU392" s="40"/>
      <c r="BV392" s="40"/>
      <c r="BW392" s="40"/>
      <c r="BX392" s="40"/>
      <c r="BY392" s="40"/>
      <c r="BZ392" s="40"/>
      <c r="CA392" s="40"/>
      <c r="CB392" s="40"/>
      <c r="CC392" s="40"/>
      <c r="CD392" s="40"/>
      <c r="CE392" s="40"/>
      <c r="CF392" s="40"/>
      <c r="CG392" s="40"/>
      <c r="CH392" s="40"/>
      <c r="CI392" s="40"/>
      <c r="CJ392" s="40"/>
      <c r="CK392" s="40"/>
      <c r="CL392" s="40"/>
      <c r="CM392" s="40"/>
      <c r="CN392" s="40"/>
      <c r="CO392" s="40"/>
      <c r="CP392" s="40"/>
      <c r="CQ392" s="40"/>
      <c r="CR392" s="40"/>
      <c r="CS392" s="40"/>
      <c r="CT392" s="40"/>
      <c r="CU392" s="40"/>
      <c r="CV392" s="40"/>
      <c r="CW392" s="40"/>
      <c r="CX392" s="40"/>
      <c r="CY392" s="40"/>
      <c r="CZ392" s="40"/>
      <c r="DA392" s="40"/>
      <c r="DB392" s="40"/>
      <c r="DC392" s="40"/>
      <c r="DD392" s="40"/>
      <c r="DE392" s="40"/>
      <c r="DF392" s="40"/>
      <c r="DG392" s="40"/>
      <c r="DH392" s="40"/>
      <c r="DI392" s="40"/>
      <c r="DJ392" s="40"/>
      <c r="DK392" s="40"/>
      <c r="DL392" s="40"/>
      <c r="DM392" s="40"/>
      <c r="DN392" s="40"/>
      <c r="DO392" s="40"/>
      <c r="DP392" s="40"/>
      <c r="DQ392" s="40"/>
      <c r="DR392" s="40"/>
      <c r="DS392" s="40"/>
      <c r="DT392" s="40"/>
      <c r="DU392" s="40"/>
      <c r="DV392" s="50" t="e">
        <f>IF(#REF!&lt;&gt;"",#REF!&amp;",","")</f>
        <v>#REF!</v>
      </c>
      <c r="DW392" s="38"/>
      <c r="DX392" s="38"/>
      <c r="DY392" s="38"/>
      <c r="DZ392" s="38"/>
      <c r="EA392" s="38"/>
      <c r="EB392" s="38"/>
      <c r="EC392" s="38"/>
      <c r="ED392" s="38"/>
      <c r="EE392" s="38"/>
      <c r="EF392" s="38"/>
      <c r="EG392" s="38"/>
      <c r="EK392" s="36"/>
      <c r="EW392" s="88">
        <f t="shared" ca="1" si="258"/>
        <v>17</v>
      </c>
    </row>
    <row r="393" spans="1:153" ht="15">
      <c r="A393" s="88">
        <f t="shared" ca="1" si="253"/>
        <v>24</v>
      </c>
      <c r="B393" s="21" t="str">
        <f t="shared" ca="1" si="248"/>
        <v>DB</v>
      </c>
      <c r="C393" s="7" t="str">
        <f t="shared" ca="1" si="244"/>
        <v>profit target</v>
      </c>
      <c r="D393" s="34">
        <f t="shared" ca="1" si="245"/>
        <v>0</v>
      </c>
      <c r="E393" s="7" t="str">
        <f t="shared" si="246"/>
        <v/>
      </c>
      <c r="F393" s="33" t="str">
        <f t="shared" ca="1" si="249"/>
        <v>B</v>
      </c>
      <c r="G393" s="21">
        <f ca="1">COUNTIF($F$5:$F393,G$4)</f>
        <v>199</v>
      </c>
      <c r="H393" s="21">
        <f ca="1">COUNTIF($F$5:$F393,H$4)</f>
        <v>190</v>
      </c>
      <c r="I393" s="112">
        <f t="shared" ca="1" si="259"/>
        <v>1</v>
      </c>
      <c r="J393" s="112">
        <f t="shared" ca="1" si="260"/>
        <v>0</v>
      </c>
      <c r="K393" s="114" t="str">
        <f ca="1">IF($A393&lt;&gt;"",IF(AND(K392="PB",I393&gt;=$W$2),"Bet",IF(K392&lt;&gt;"",K392,IF(AND(I393=0,MAX(I$5:$I392)&gt;=$W$1),"PB",""))),"")</f>
        <v/>
      </c>
      <c r="L393" s="114" t="str">
        <f ca="1">IF($A393&lt;&gt;"",IF(AND(L392="PB",J393&gt;=$W$2),"Bet",IF(L392&lt;&gt;"",L392,IF(AND(J393=0,MAX(J$5:$J392)&gt;=$W$1),"PB",""))),"")</f>
        <v/>
      </c>
      <c r="M393" s="41">
        <f t="shared" ca="1" si="225"/>
        <v>1</v>
      </c>
      <c r="N393" s="34">
        <f t="shared" ca="1" si="241"/>
        <v>1</v>
      </c>
      <c r="O393" s="43" t="str">
        <f t="shared" ca="1" si="226"/>
        <v/>
      </c>
      <c r="P393" s="43" t="str">
        <f t="shared" ca="1" si="227"/>
        <v/>
      </c>
      <c r="Q393" s="21" t="str">
        <f t="shared" ca="1" si="228"/>
        <v>0</v>
      </c>
      <c r="R393" s="66">
        <f t="shared" ca="1" si="229"/>
        <v>0</v>
      </c>
      <c r="S393" s="33" t="str">
        <f t="shared" ca="1" si="250"/>
        <v>E</v>
      </c>
      <c r="T393" s="21">
        <f ca="1">COUNTIF($S$5:$S393,T$4)</f>
        <v>201</v>
      </c>
      <c r="U393" s="21">
        <f ca="1">COUNTIF($S$5:$S393,U$4)</f>
        <v>188</v>
      </c>
      <c r="V393" s="112">
        <f t="shared" ca="1" si="261"/>
        <v>0</v>
      </c>
      <c r="W393" s="112">
        <f t="shared" ca="1" si="262"/>
        <v>1</v>
      </c>
      <c r="X393" s="114" t="str">
        <f ca="1">IF($A393&lt;&gt;"",IF(AND(X392="PB",V393&gt;=$W$2),"Bet",IF(X392&lt;&gt;"",X392,IF(AND(V393=0,MAX($V$5:V392)&gt;=$W$1),"PB",""))),"")</f>
        <v>Bet</v>
      </c>
      <c r="Y393" s="114" t="str">
        <f ca="1">IF($A393&lt;&gt;"",IF(AND(Y392="PB",W393&gt;=$W$2),"Bet",IF(Y392&lt;&gt;"",Y392,IF(AND(W393=0,MAX($W$5:W392)&gt;=$W$1),"PB",""))),"")</f>
        <v/>
      </c>
      <c r="Z393" s="41">
        <f t="shared" ca="1" si="230"/>
        <v>1</v>
      </c>
      <c r="AA393" s="34">
        <f t="shared" ca="1" si="242"/>
        <v>1</v>
      </c>
      <c r="AB393" s="43" t="str">
        <f t="shared" ca="1" si="231"/>
        <v/>
      </c>
      <c r="AC393" s="43" t="str">
        <f t="shared" ca="1" si="232"/>
        <v/>
      </c>
      <c r="AD393" s="21" t="str">
        <f t="shared" ca="1" si="233"/>
        <v>0</v>
      </c>
      <c r="AE393" s="66">
        <f t="shared" ca="1" si="234"/>
        <v>0</v>
      </c>
      <c r="AF393" s="33" t="str">
        <f t="shared" ca="1" si="251"/>
        <v>H</v>
      </c>
      <c r="AG393" s="21">
        <f ca="1">COUNTIF($AF$5:$AF393,AG$4)</f>
        <v>183</v>
      </c>
      <c r="AH393" s="21">
        <f ca="1">COUNTIF($AF$5:$AF393,AH$4)</f>
        <v>206</v>
      </c>
      <c r="AI393" s="112">
        <f t="shared" ca="1" si="263"/>
        <v>0</v>
      </c>
      <c r="AJ393" s="112">
        <f t="shared" ca="1" si="264"/>
        <v>1</v>
      </c>
      <c r="AK393" s="114" t="str">
        <f ca="1">IF($A393&lt;&gt;"",IF(AND(AK392="PB",AI393&gt;=$W$2),"Bet",IF(AK392&lt;&gt;"",AK392,IF(AND(AI393=0,MAX($AI$5:AI392)&gt;=$W$1),"PB",""))),"")</f>
        <v/>
      </c>
      <c r="AL393" s="114" t="str">
        <f ca="1">IF($A393&lt;&gt;"",IF(AND(AL392="PB",AJ393&gt;=$W$2),"Bet",IF(AL392&lt;&gt;"",AL392,IF(AND(AJ393=0,MAX($AJ$5:AJ392)&gt;=$W$1),"PB",""))),"")</f>
        <v/>
      </c>
      <c r="AM393" s="41">
        <f t="shared" ca="1" si="235"/>
        <v>1</v>
      </c>
      <c r="AN393" s="34">
        <f t="shared" ca="1" si="243"/>
        <v>1</v>
      </c>
      <c r="AO393" s="43" t="str">
        <f t="shared" ca="1" si="236"/>
        <v/>
      </c>
      <c r="AP393" s="43" t="str">
        <f t="shared" ca="1" si="237"/>
        <v/>
      </c>
      <c r="AQ393" s="21" t="str">
        <f t="shared" ca="1" si="238"/>
        <v>0</v>
      </c>
      <c r="AR393" s="66">
        <f t="shared" ca="1" si="239"/>
        <v>0</v>
      </c>
      <c r="AS393" s="89">
        <f t="shared" ca="1" si="252"/>
        <v>0</v>
      </c>
      <c r="AT393" s="34">
        <f t="shared" ca="1" si="240"/>
        <v>1</v>
      </c>
      <c r="AU393" s="24">
        <f t="shared" ca="1" si="254"/>
        <v>0</v>
      </c>
      <c r="AV393" s="17">
        <f t="shared" ca="1" si="255"/>
        <v>1</v>
      </c>
      <c r="AW393" s="44" t="str">
        <f t="shared" ca="1" si="256"/>
        <v>Profit Target</v>
      </c>
      <c r="AX393" s="15">
        <f t="shared" ca="1" si="257"/>
        <v>0</v>
      </c>
      <c r="AY393" s="44">
        <f t="shared" ca="1" si="247"/>
        <v>1</v>
      </c>
      <c r="AZ393" s="40"/>
      <c r="BA393" s="40"/>
      <c r="BB393" s="40"/>
      <c r="BC393" s="40"/>
      <c r="BD393" s="40"/>
      <c r="BE393" s="40"/>
      <c r="BF393" s="40"/>
      <c r="BG393" s="40"/>
      <c r="BH393" s="40"/>
      <c r="BI393" s="40"/>
      <c r="BJ393" s="40"/>
      <c r="BK393" s="40"/>
      <c r="BL393" s="40"/>
      <c r="BM393" s="40"/>
      <c r="BN393" s="40"/>
      <c r="BO393" s="40"/>
      <c r="BP393" s="40"/>
      <c r="BQ393" s="40"/>
      <c r="BR393" s="40"/>
      <c r="BS393" s="40"/>
      <c r="BT393" s="40"/>
      <c r="BU393" s="40"/>
      <c r="BV393" s="40"/>
      <c r="BW393" s="40"/>
      <c r="BX393" s="40"/>
      <c r="BY393" s="40"/>
      <c r="BZ393" s="40"/>
      <c r="CA393" s="40"/>
      <c r="CB393" s="40"/>
      <c r="CC393" s="40"/>
      <c r="CD393" s="40"/>
      <c r="CE393" s="40"/>
      <c r="CF393" s="40"/>
      <c r="CG393" s="40"/>
      <c r="CH393" s="40"/>
      <c r="CI393" s="40"/>
      <c r="CJ393" s="40"/>
      <c r="CK393" s="40"/>
      <c r="CL393" s="40"/>
      <c r="CM393" s="40"/>
      <c r="CN393" s="40"/>
      <c r="CO393" s="40"/>
      <c r="CP393" s="40"/>
      <c r="CQ393" s="40"/>
      <c r="CR393" s="40"/>
      <c r="CS393" s="40"/>
      <c r="CT393" s="40"/>
      <c r="CU393" s="40"/>
      <c r="CV393" s="40"/>
      <c r="CW393" s="40"/>
      <c r="CX393" s="40"/>
      <c r="CY393" s="40"/>
      <c r="CZ393" s="40"/>
      <c r="DA393" s="40"/>
      <c r="DB393" s="40"/>
      <c r="DC393" s="40"/>
      <c r="DD393" s="40"/>
      <c r="DE393" s="40"/>
      <c r="DF393" s="40"/>
      <c r="DG393" s="40"/>
      <c r="DH393" s="40"/>
      <c r="DI393" s="40"/>
      <c r="DJ393" s="40"/>
      <c r="DK393" s="40"/>
      <c r="DL393" s="40"/>
      <c r="DM393" s="40"/>
      <c r="DN393" s="40"/>
      <c r="DO393" s="40"/>
      <c r="DP393" s="40"/>
      <c r="DQ393" s="40"/>
      <c r="DR393" s="40"/>
      <c r="DS393" s="40"/>
      <c r="DT393" s="40"/>
      <c r="DU393" s="40"/>
      <c r="DV393" s="50" t="e">
        <f>IF(#REF!&lt;&gt;"",#REF!&amp;",","")</f>
        <v>#REF!</v>
      </c>
      <c r="DW393" s="38"/>
      <c r="DX393" s="38"/>
      <c r="DY393" s="38"/>
      <c r="DZ393" s="38"/>
      <c r="EA393" s="38"/>
      <c r="EB393" s="38"/>
      <c r="EC393" s="38"/>
      <c r="ED393" s="38"/>
      <c r="EE393" s="38"/>
      <c r="EF393" s="38"/>
      <c r="EG393" s="38"/>
      <c r="EK393" s="36"/>
      <c r="EW393" s="88">
        <f t="shared" ca="1" si="258"/>
        <v>0</v>
      </c>
    </row>
    <row r="394" spans="1:153" ht="15">
      <c r="A394" s="88">
        <f t="shared" ca="1" si="253"/>
        <v>5</v>
      </c>
      <c r="B394" s="21" t="str">
        <f t="shared" ca="1" si="248"/>
        <v>DB</v>
      </c>
      <c r="C394" s="7" t="str">
        <f t="shared" ca="1" si="244"/>
        <v>profit target</v>
      </c>
      <c r="D394" s="34">
        <f t="shared" ca="1" si="245"/>
        <v>0</v>
      </c>
      <c r="E394" s="7" t="str">
        <f t="shared" si="246"/>
        <v/>
      </c>
      <c r="F394" s="33" t="str">
        <f t="shared" ca="1" si="249"/>
        <v>R</v>
      </c>
      <c r="G394" s="21">
        <f ca="1">COUNTIF($F$5:$F394,G$4)</f>
        <v>200</v>
      </c>
      <c r="H394" s="21">
        <f ca="1">COUNTIF($F$5:$F394,H$4)</f>
        <v>190</v>
      </c>
      <c r="I394" s="112">
        <f t="shared" ca="1" si="259"/>
        <v>0</v>
      </c>
      <c r="J394" s="112">
        <f t="shared" ca="1" si="260"/>
        <v>1</v>
      </c>
      <c r="K394" s="114" t="str">
        <f ca="1">IF($A394&lt;&gt;"",IF(AND(K393="PB",I394&gt;=$W$2),"Bet",IF(K393&lt;&gt;"",K393,IF(AND(I394=0,MAX(I$5:$I393)&gt;=$W$1),"PB",""))),"")</f>
        <v/>
      </c>
      <c r="L394" s="114" t="str">
        <f ca="1">IF($A394&lt;&gt;"",IF(AND(L393="PB",J394&gt;=$W$2),"Bet",IF(L393&lt;&gt;"",L393,IF(AND(J394=0,MAX(J$5:$J393)&gt;=$W$1),"PB",""))),"")</f>
        <v/>
      </c>
      <c r="M394" s="41">
        <f t="shared" ca="1" si="225"/>
        <v>1</v>
      </c>
      <c r="N394" s="34">
        <f t="shared" ca="1" si="241"/>
        <v>1</v>
      </c>
      <c r="O394" s="43" t="str">
        <f t="shared" ca="1" si="226"/>
        <v/>
      </c>
      <c r="P394" s="43" t="str">
        <f t="shared" ca="1" si="227"/>
        <v/>
      </c>
      <c r="Q394" s="21" t="str">
        <f t="shared" ca="1" si="228"/>
        <v>0</v>
      </c>
      <c r="R394" s="66">
        <f t="shared" ca="1" si="229"/>
        <v>0</v>
      </c>
      <c r="S394" s="33" t="str">
        <f t="shared" ca="1" si="250"/>
        <v>O</v>
      </c>
      <c r="T394" s="21">
        <f ca="1">COUNTIF($S$5:$S394,T$4)</f>
        <v>201</v>
      </c>
      <c r="U394" s="21">
        <f ca="1">COUNTIF($S$5:$S394,U$4)</f>
        <v>189</v>
      </c>
      <c r="V394" s="112">
        <f t="shared" ca="1" si="261"/>
        <v>1</v>
      </c>
      <c r="W394" s="112">
        <f t="shared" ca="1" si="262"/>
        <v>0</v>
      </c>
      <c r="X394" s="114" t="str">
        <f ca="1">IF($A394&lt;&gt;"",IF(AND(X393="PB",V394&gt;=$W$2),"Bet",IF(X393&lt;&gt;"",X393,IF(AND(V394=0,MAX($V$5:V393)&gt;=$W$1),"PB",""))),"")</f>
        <v>Bet</v>
      </c>
      <c r="Y394" s="114" t="str">
        <f ca="1">IF($A394&lt;&gt;"",IF(AND(Y393="PB",W394&gt;=$W$2),"Bet",IF(Y393&lt;&gt;"",Y393,IF(AND(W394=0,MAX($W$5:W393)&gt;=$W$1),"PB",""))),"")</f>
        <v/>
      </c>
      <c r="Z394" s="41">
        <f t="shared" ca="1" si="230"/>
        <v>1</v>
      </c>
      <c r="AA394" s="34">
        <f t="shared" ca="1" si="242"/>
        <v>1</v>
      </c>
      <c r="AB394" s="43" t="str">
        <f t="shared" ca="1" si="231"/>
        <v/>
      </c>
      <c r="AC394" s="43" t="str">
        <f t="shared" ca="1" si="232"/>
        <v/>
      </c>
      <c r="AD394" s="21" t="str">
        <f t="shared" ca="1" si="233"/>
        <v>0</v>
      </c>
      <c r="AE394" s="66">
        <f t="shared" ca="1" si="234"/>
        <v>0</v>
      </c>
      <c r="AF394" s="33" t="str">
        <f t="shared" ca="1" si="251"/>
        <v>L</v>
      </c>
      <c r="AG394" s="21">
        <f ca="1">COUNTIF($AF$5:$AF394,AG$4)</f>
        <v>183</v>
      </c>
      <c r="AH394" s="21">
        <f ca="1">COUNTIF($AF$5:$AF394,AH$4)</f>
        <v>207</v>
      </c>
      <c r="AI394" s="112">
        <f t="shared" ca="1" si="263"/>
        <v>1</v>
      </c>
      <c r="AJ394" s="112">
        <f t="shared" ca="1" si="264"/>
        <v>0</v>
      </c>
      <c r="AK394" s="114" t="str">
        <f ca="1">IF($A394&lt;&gt;"",IF(AND(AK393="PB",AI394&gt;=$W$2),"Bet",IF(AK393&lt;&gt;"",AK393,IF(AND(AI394=0,MAX($AI$5:AI393)&gt;=$W$1),"PB",""))),"")</f>
        <v/>
      </c>
      <c r="AL394" s="114" t="str">
        <f ca="1">IF($A394&lt;&gt;"",IF(AND(AL393="PB",AJ394&gt;=$W$2),"Bet",IF(AL393&lt;&gt;"",AL393,IF(AND(AJ394=0,MAX($AJ$5:AJ393)&gt;=$W$1),"PB",""))),"")</f>
        <v/>
      </c>
      <c r="AM394" s="41">
        <f t="shared" ca="1" si="235"/>
        <v>1</v>
      </c>
      <c r="AN394" s="34">
        <f t="shared" ca="1" si="243"/>
        <v>1</v>
      </c>
      <c r="AO394" s="43" t="str">
        <f t="shared" ca="1" si="236"/>
        <v/>
      </c>
      <c r="AP394" s="43" t="str">
        <f t="shared" ca="1" si="237"/>
        <v/>
      </c>
      <c r="AQ394" s="21" t="str">
        <f t="shared" ca="1" si="238"/>
        <v>0</v>
      </c>
      <c r="AR394" s="66">
        <f t="shared" ca="1" si="239"/>
        <v>0</v>
      </c>
      <c r="AS394" s="89">
        <f t="shared" ca="1" si="252"/>
        <v>0</v>
      </c>
      <c r="AT394" s="34">
        <f t="shared" ca="1" si="240"/>
        <v>1</v>
      </c>
      <c r="AU394" s="24">
        <f t="shared" ca="1" si="254"/>
        <v>0</v>
      </c>
      <c r="AV394" s="17">
        <f t="shared" ca="1" si="255"/>
        <v>1</v>
      </c>
      <c r="AW394" s="44" t="str">
        <f t="shared" ca="1" si="256"/>
        <v>Profit Target</v>
      </c>
      <c r="AX394" s="15">
        <f t="shared" ca="1" si="257"/>
        <v>0</v>
      </c>
      <c r="AY394" s="44">
        <f t="shared" ca="1" si="247"/>
        <v>1</v>
      </c>
      <c r="AZ394" s="40"/>
      <c r="BA394" s="40"/>
      <c r="BB394" s="40"/>
      <c r="BC394" s="40"/>
      <c r="BD394" s="40"/>
      <c r="BE394" s="40"/>
      <c r="BF394" s="40"/>
      <c r="BG394" s="40"/>
      <c r="BH394" s="40"/>
      <c r="BI394" s="40"/>
      <c r="BJ394" s="40"/>
      <c r="BK394" s="40"/>
      <c r="BL394" s="40"/>
      <c r="BM394" s="40"/>
      <c r="BN394" s="40"/>
      <c r="BO394" s="40"/>
      <c r="BP394" s="40"/>
      <c r="BQ394" s="40"/>
      <c r="BR394" s="40"/>
      <c r="BS394" s="40"/>
      <c r="BT394" s="40"/>
      <c r="BU394" s="40"/>
      <c r="BV394" s="40"/>
      <c r="BW394" s="40"/>
      <c r="BX394" s="40"/>
      <c r="BY394" s="40"/>
      <c r="BZ394" s="40"/>
      <c r="CA394" s="40"/>
      <c r="CB394" s="40"/>
      <c r="CC394" s="40"/>
      <c r="CD394" s="40"/>
      <c r="CE394" s="40"/>
      <c r="CF394" s="40"/>
      <c r="CG394" s="40"/>
      <c r="CH394" s="40"/>
      <c r="CI394" s="40"/>
      <c r="CJ394" s="40"/>
      <c r="CK394" s="40"/>
      <c r="CL394" s="40"/>
      <c r="CM394" s="40"/>
      <c r="CN394" s="40"/>
      <c r="CO394" s="40"/>
      <c r="CP394" s="40"/>
      <c r="CQ394" s="40"/>
      <c r="CR394" s="40"/>
      <c r="CS394" s="40"/>
      <c r="CT394" s="40"/>
      <c r="CU394" s="40"/>
      <c r="CV394" s="40"/>
      <c r="CW394" s="40"/>
      <c r="CX394" s="40"/>
      <c r="CY394" s="40"/>
      <c r="CZ394" s="40"/>
      <c r="DA394" s="40"/>
      <c r="DB394" s="40"/>
      <c r="DC394" s="40"/>
      <c r="DD394" s="40"/>
      <c r="DE394" s="40"/>
      <c r="DF394" s="40"/>
      <c r="DG394" s="40"/>
      <c r="DH394" s="40"/>
      <c r="DI394" s="40"/>
      <c r="DJ394" s="40"/>
      <c r="DK394" s="40"/>
      <c r="DL394" s="40"/>
      <c r="DM394" s="40"/>
      <c r="DN394" s="40"/>
      <c r="DO394" s="40"/>
      <c r="DP394" s="40"/>
      <c r="DQ394" s="40"/>
      <c r="DR394" s="40"/>
      <c r="DS394" s="40"/>
      <c r="DT394" s="40"/>
      <c r="DU394" s="40"/>
      <c r="DV394" s="50" t="e">
        <f>IF(#REF!&lt;&gt;"",#REF!&amp;",","")</f>
        <v>#REF!</v>
      </c>
      <c r="DW394" s="38"/>
      <c r="DX394" s="38"/>
      <c r="DY394" s="38"/>
      <c r="DZ394" s="38"/>
      <c r="EA394" s="38"/>
      <c r="EB394" s="38"/>
      <c r="EC394" s="38"/>
      <c r="ED394" s="38"/>
      <c r="EE394" s="38"/>
      <c r="EF394" s="38"/>
      <c r="EG394" s="38"/>
      <c r="EK394" s="36"/>
      <c r="EW394" s="88">
        <f t="shared" ca="1" si="258"/>
        <v>4</v>
      </c>
    </row>
    <row r="395" spans="1:153" ht="15">
      <c r="A395" s="88">
        <f t="shared" ca="1" si="253"/>
        <v>34</v>
      </c>
      <c r="B395" s="21" t="str">
        <f t="shared" ca="1" si="248"/>
        <v>DB</v>
      </c>
      <c r="C395" s="7" t="str">
        <f t="shared" ca="1" si="244"/>
        <v>profit target</v>
      </c>
      <c r="D395" s="34">
        <f t="shared" ca="1" si="245"/>
        <v>0</v>
      </c>
      <c r="E395" s="7" t="str">
        <f t="shared" si="246"/>
        <v/>
      </c>
      <c r="F395" s="33" t="str">
        <f t="shared" ca="1" si="249"/>
        <v>R</v>
      </c>
      <c r="G395" s="21">
        <f ca="1">COUNTIF($F$5:$F395,G$4)</f>
        <v>201</v>
      </c>
      <c r="H395" s="21">
        <f ca="1">COUNTIF($F$5:$F395,H$4)</f>
        <v>190</v>
      </c>
      <c r="I395" s="112">
        <f t="shared" ca="1" si="259"/>
        <v>0</v>
      </c>
      <c r="J395" s="112">
        <f t="shared" ca="1" si="260"/>
        <v>2</v>
      </c>
      <c r="K395" s="114" t="str">
        <f ca="1">IF($A395&lt;&gt;"",IF(AND(K394="PB",I395&gt;=$W$2),"Bet",IF(K394&lt;&gt;"",K394,IF(AND(I395=0,MAX(I$5:$I394)&gt;=$W$1),"PB",""))),"")</f>
        <v/>
      </c>
      <c r="L395" s="114" t="str">
        <f ca="1">IF($A395&lt;&gt;"",IF(AND(L394="PB",J395&gt;=$W$2),"Bet",IF(L394&lt;&gt;"",L394,IF(AND(J395=0,MAX(J$5:$J394)&gt;=$W$1),"PB",""))),"")</f>
        <v/>
      </c>
      <c r="M395" s="41">
        <f t="shared" ref="M395:M458" ca="1" si="265">IF($A394&lt;&gt;"",IF($AY$3=2,VLOOKUP(N394,$EH$5:$EI$50,2),IF($AV394&gt;=0,1,ROUNDUP(ABS($AV394)/$AU$3,0))),"")</f>
        <v>1</v>
      </c>
      <c r="N395" s="34">
        <f t="shared" ca="1" si="241"/>
        <v>1</v>
      </c>
      <c r="O395" s="43" t="str">
        <f t="shared" ref="O395:O458" ca="1" si="266">IF($A394&lt;&gt;"",IF(OR($AW394&lt;&gt;0,$AX394&lt;&gt;0,R394=$W$3),"",IF(AND(I394&gt;=$W$2,K394&gt;="Bet"),G$4,IF(AND(J394&gt;=$W$2,L394&gt;="Bet"),H$4,""))),"")</f>
        <v/>
      </c>
      <c r="P395" s="43" t="str">
        <f t="shared" ref="P395:P458" ca="1" si="267">IF($A395&lt;&gt;"",IF(O395&lt;&gt;"",IF($A395=0,"L",IF(F395=O395,"W","L")),""),"")</f>
        <v/>
      </c>
      <c r="Q395" s="21" t="str">
        <f t="shared" ref="Q395:Q458" ca="1" si="268">IF($A395&lt;&gt;"",IF(OR($AW394&lt;&gt;0,$AX394&lt;&gt;0),"0",IF(P395&lt;&gt;"",IF(P395="W",(1*M395),(-1*M395)),0)),0)</f>
        <v>0</v>
      </c>
      <c r="R395" s="66">
        <f t="shared" ref="R395:R458" ca="1" si="269">IF(P395="W",0,IF(P395="L",R394+1,IF(OR(I395&lt;$W$2,J395&lt;$W$3),0,R394)))</f>
        <v>0</v>
      </c>
      <c r="S395" s="33" t="str">
        <f t="shared" ca="1" si="250"/>
        <v>E</v>
      </c>
      <c r="T395" s="21">
        <f ca="1">COUNTIF($S$5:$S395,T$4)</f>
        <v>202</v>
      </c>
      <c r="U395" s="21">
        <f ca="1">COUNTIF($S$5:$S395,U$4)</f>
        <v>189</v>
      </c>
      <c r="V395" s="112">
        <f t="shared" ca="1" si="261"/>
        <v>0</v>
      </c>
      <c r="W395" s="112">
        <f t="shared" ca="1" si="262"/>
        <v>1</v>
      </c>
      <c r="X395" s="114" t="str">
        <f ca="1">IF($A395&lt;&gt;"",IF(AND(X394="PB",V395&gt;=$W$2),"Bet",IF(X394&lt;&gt;"",X394,IF(AND(V395=0,MAX($V$5:V394)&gt;=$W$1),"PB",""))),"")</f>
        <v>Bet</v>
      </c>
      <c r="Y395" s="114" t="str">
        <f ca="1">IF($A395&lt;&gt;"",IF(AND(Y394="PB",W395&gt;=$W$2),"Bet",IF(Y394&lt;&gt;"",Y394,IF(AND(W395=0,MAX($W$5:W394)&gt;=$W$1),"PB",""))),"")</f>
        <v/>
      </c>
      <c r="Z395" s="41">
        <f t="shared" ref="Z395:Z458" ca="1" si="270">IF($A394&lt;&gt;"",IF($AY$3=2,VLOOKUP(AA394,$EH$5:$EI$50,2),IF($AV394&gt;=0,1,ROUNDUP(ABS($AV394)/$AU$3,0))),"")</f>
        <v>1</v>
      </c>
      <c r="AA395" s="34">
        <f t="shared" ca="1" si="242"/>
        <v>1</v>
      </c>
      <c r="AB395" s="43" t="str">
        <f t="shared" ref="AB395:AB458" ca="1" si="271">IF($A394&lt;&gt;"",IF(OR($AW394&lt;&gt;0,$AX394&lt;&gt;0,AE394=$W$3),"",IF(AND(V394&gt;=$W$2,X394&gt;="Bet"),T$4,IF(AND(W394&gt;=$W$2,Y394&gt;="Bet"),U$4,""))),"")</f>
        <v/>
      </c>
      <c r="AC395" s="43" t="str">
        <f t="shared" ref="AC395:AC458" ca="1" si="272">IF($A395&lt;&gt;"",IF(AB395&lt;&gt;"",IF($A395=0,"L",IF(S395=AB395,"W","L")),""),"")</f>
        <v/>
      </c>
      <c r="AD395" s="21" t="str">
        <f t="shared" ref="AD395:AD458" ca="1" si="273">IF($A395&lt;&gt;"",IF(OR($AW394&lt;&gt;0,$AX394&lt;&gt;0),"0",IF(AC395&lt;&gt;"",IF(AC395="W",(1*Z395),(-1*Z395)),0)),0)</f>
        <v>0</v>
      </c>
      <c r="AE395" s="66">
        <f t="shared" ref="AE395:AE458" ca="1" si="274">IF(AC395="W",0,IF(AC395="L",AE394+1,IF(OR(V395&lt;$W$2,W395&lt;$W$3),0,AE394)))</f>
        <v>0</v>
      </c>
      <c r="AF395" s="33" t="str">
        <f t="shared" ca="1" si="251"/>
        <v>H</v>
      </c>
      <c r="AG395" s="21">
        <f ca="1">COUNTIF($AF$5:$AF395,AG$4)</f>
        <v>184</v>
      </c>
      <c r="AH395" s="21">
        <f ca="1">COUNTIF($AF$5:$AF395,AH$4)</f>
        <v>207</v>
      </c>
      <c r="AI395" s="112">
        <f t="shared" ca="1" si="263"/>
        <v>0</v>
      </c>
      <c r="AJ395" s="112">
        <f t="shared" ca="1" si="264"/>
        <v>1</v>
      </c>
      <c r="AK395" s="114" t="str">
        <f ca="1">IF($A395&lt;&gt;"",IF(AND(AK394="PB",AI395&gt;=$W$2),"Bet",IF(AK394&lt;&gt;"",AK394,IF(AND(AI395=0,MAX($AI$5:AI394)&gt;=$W$1),"PB",""))),"")</f>
        <v/>
      </c>
      <c r="AL395" s="114" t="str">
        <f ca="1">IF($A395&lt;&gt;"",IF(AND(AL394="PB",AJ395&gt;=$W$2),"Bet",IF(AL394&lt;&gt;"",AL394,IF(AND(AJ395=0,MAX($AJ$5:AJ394)&gt;=$W$1),"PB",""))),"")</f>
        <v/>
      </c>
      <c r="AM395" s="41">
        <f t="shared" ref="AM395:AM458" ca="1" si="275">IF($A394&lt;&gt;"",IF($AY$3=2,VLOOKUP(AN394,$EH$5:$EI$50,2),IF($AV394&gt;=0,1,ROUNDUP(ABS($AV394)/$AU$3,0))),"")</f>
        <v>1</v>
      </c>
      <c r="AN395" s="34">
        <f t="shared" ca="1" si="243"/>
        <v>1</v>
      </c>
      <c r="AO395" s="43" t="str">
        <f t="shared" ref="AO395:AO458" ca="1" si="276">IF($A394&lt;&gt;"",IF(OR($AW394&lt;&gt;0,$AX394&lt;&gt;0,AR394=$W$3),"",IF(AND(AI394&gt;=$W$2,AK394&gt;="Bet"),AG$4,IF(AND(AJ394&gt;=$W$2,AL394&gt;="Bet"),AH$4,""))),"")</f>
        <v/>
      </c>
      <c r="AP395" s="43" t="str">
        <f t="shared" ref="AP395:AP458" ca="1" si="277">IF($A395&lt;&gt;"",IF(AO395&lt;&gt;"",IF($A395=0,"L",IF(AF395=AO395,"W","L")),""),"")</f>
        <v/>
      </c>
      <c r="AQ395" s="21" t="str">
        <f t="shared" ref="AQ395:AQ458" ca="1" si="278">IF($A395&lt;&gt;"",IF(OR($AW394&lt;&gt;0,$AX394&lt;&gt;0),"0",IF(AP395&lt;&gt;"",IF(AP395="W",(1*AM395),(-1*AM395)),0)),0)</f>
        <v>0</v>
      </c>
      <c r="AR395" s="66">
        <f t="shared" ref="AR395:AR458" ca="1" si="279">IF(AP395="W",0,IF(AP395="L",AR394+1,IF(OR(AI395&lt;$W$2,AJ395&lt;$W$3),0,AR394)))</f>
        <v>0</v>
      </c>
      <c r="AS395" s="89">
        <f t="shared" ca="1" si="252"/>
        <v>0</v>
      </c>
      <c r="AT395" s="34">
        <f t="shared" ca="1" si="240"/>
        <v>1</v>
      </c>
      <c r="AU395" s="24">
        <f t="shared" ca="1" si="254"/>
        <v>0</v>
      </c>
      <c r="AV395" s="17">
        <f t="shared" ca="1" si="255"/>
        <v>1</v>
      </c>
      <c r="AW395" s="44" t="str">
        <f t="shared" ca="1" si="256"/>
        <v>Profit Target</v>
      </c>
      <c r="AX395" s="15">
        <f t="shared" ca="1" si="257"/>
        <v>0</v>
      </c>
      <c r="AY395" s="44">
        <f t="shared" ca="1" si="247"/>
        <v>1</v>
      </c>
      <c r="AZ395" s="40"/>
      <c r="BA395" s="40"/>
      <c r="BB395" s="40"/>
      <c r="BC395" s="40"/>
      <c r="BD395" s="40"/>
      <c r="BE395" s="40"/>
      <c r="BF395" s="40"/>
      <c r="BG395" s="40"/>
      <c r="BH395" s="40"/>
      <c r="BI395" s="40"/>
      <c r="BJ395" s="40"/>
      <c r="BK395" s="40"/>
      <c r="BL395" s="40"/>
      <c r="BM395" s="40"/>
      <c r="BN395" s="40"/>
      <c r="BO395" s="40"/>
      <c r="BP395" s="40"/>
      <c r="BQ395" s="40"/>
      <c r="BR395" s="40"/>
      <c r="BS395" s="40"/>
      <c r="BT395" s="40"/>
      <c r="BU395" s="40"/>
      <c r="BV395" s="40"/>
      <c r="BW395" s="40"/>
      <c r="BX395" s="40"/>
      <c r="BY395" s="40"/>
      <c r="BZ395" s="40"/>
      <c r="CA395" s="40"/>
      <c r="CB395" s="40"/>
      <c r="CC395" s="40"/>
      <c r="CD395" s="40"/>
      <c r="CE395" s="40"/>
      <c r="CF395" s="40"/>
      <c r="CG395" s="40"/>
      <c r="CH395" s="40"/>
      <c r="CI395" s="40"/>
      <c r="CJ395" s="40"/>
      <c r="CK395" s="40"/>
      <c r="CL395" s="40"/>
      <c r="CM395" s="40"/>
      <c r="CN395" s="40"/>
      <c r="CO395" s="40"/>
      <c r="CP395" s="40"/>
      <c r="CQ395" s="40"/>
      <c r="CR395" s="40"/>
      <c r="CS395" s="40"/>
      <c r="CT395" s="40"/>
      <c r="CU395" s="40"/>
      <c r="CV395" s="40"/>
      <c r="CW395" s="40"/>
      <c r="CX395" s="40"/>
      <c r="CY395" s="40"/>
      <c r="CZ395" s="40"/>
      <c r="DA395" s="40"/>
      <c r="DB395" s="40"/>
      <c r="DC395" s="40"/>
      <c r="DD395" s="40"/>
      <c r="DE395" s="40"/>
      <c r="DF395" s="40"/>
      <c r="DG395" s="40"/>
      <c r="DH395" s="40"/>
      <c r="DI395" s="40"/>
      <c r="DJ395" s="40"/>
      <c r="DK395" s="40"/>
      <c r="DL395" s="40"/>
      <c r="DM395" s="40"/>
      <c r="DN395" s="40"/>
      <c r="DO395" s="40"/>
      <c r="DP395" s="40"/>
      <c r="DQ395" s="40"/>
      <c r="DR395" s="40"/>
      <c r="DS395" s="40"/>
      <c r="DT395" s="40"/>
      <c r="DU395" s="40"/>
      <c r="DV395" s="50" t="e">
        <f>IF(#REF!&lt;&gt;"",#REF!&amp;",","")</f>
        <v>#REF!</v>
      </c>
      <c r="DW395" s="38"/>
      <c r="DX395" s="38"/>
      <c r="DY395" s="38"/>
      <c r="DZ395" s="38"/>
      <c r="EA395" s="38"/>
      <c r="EB395" s="38"/>
      <c r="EC395" s="38"/>
      <c r="ED395" s="38"/>
      <c r="EE395" s="38"/>
      <c r="EF395" s="38"/>
      <c r="EG395" s="38"/>
      <c r="EK395" s="36"/>
      <c r="EW395" s="88">
        <f t="shared" ca="1" si="258"/>
        <v>31</v>
      </c>
    </row>
    <row r="396" spans="1:153" ht="15">
      <c r="A396" s="88">
        <f t="shared" ca="1" si="253"/>
        <v>28</v>
      </c>
      <c r="B396" s="21" t="str">
        <f t="shared" ca="1" si="248"/>
        <v>DB</v>
      </c>
      <c r="C396" s="7" t="str">
        <f t="shared" ca="1" si="244"/>
        <v>profit target</v>
      </c>
      <c r="D396" s="34">
        <f t="shared" ca="1" si="245"/>
        <v>0</v>
      </c>
      <c r="E396" s="7" t="str">
        <f t="shared" si="246"/>
        <v/>
      </c>
      <c r="F396" s="33" t="str">
        <f t="shared" ca="1" si="249"/>
        <v>B</v>
      </c>
      <c r="G396" s="21">
        <f ca="1">COUNTIF($F$5:$F396,G$4)</f>
        <v>201</v>
      </c>
      <c r="H396" s="21">
        <f ca="1">COUNTIF($F$5:$F396,H$4)</f>
        <v>191</v>
      </c>
      <c r="I396" s="112">
        <f t="shared" ca="1" si="259"/>
        <v>1</v>
      </c>
      <c r="J396" s="112">
        <f t="shared" ca="1" si="260"/>
        <v>0</v>
      </c>
      <c r="K396" s="114" t="str">
        <f ca="1">IF($A396&lt;&gt;"",IF(AND(K395="PB",I396&gt;=$W$2),"Bet",IF(K395&lt;&gt;"",K395,IF(AND(I396=0,MAX(I$5:$I395)&gt;=$W$1),"PB",""))),"")</f>
        <v/>
      </c>
      <c r="L396" s="114" t="str">
        <f ca="1">IF($A396&lt;&gt;"",IF(AND(L395="PB",J396&gt;=$W$2),"Bet",IF(L395&lt;&gt;"",L395,IF(AND(J396=0,MAX(J$5:$J395)&gt;=$W$1),"PB",""))),"")</f>
        <v/>
      </c>
      <c r="M396" s="41">
        <f t="shared" ca="1" si="265"/>
        <v>1</v>
      </c>
      <c r="N396" s="34">
        <f t="shared" ca="1" si="241"/>
        <v>1</v>
      </c>
      <c r="O396" s="43" t="str">
        <f t="shared" ca="1" si="266"/>
        <v/>
      </c>
      <c r="P396" s="43" t="str">
        <f t="shared" ca="1" si="267"/>
        <v/>
      </c>
      <c r="Q396" s="21" t="str">
        <f t="shared" ca="1" si="268"/>
        <v>0</v>
      </c>
      <c r="R396" s="66">
        <f t="shared" ca="1" si="269"/>
        <v>0</v>
      </c>
      <c r="S396" s="33" t="str">
        <f t="shared" ca="1" si="250"/>
        <v>E</v>
      </c>
      <c r="T396" s="21">
        <f ca="1">COUNTIF($S$5:$S396,T$4)</f>
        <v>203</v>
      </c>
      <c r="U396" s="21">
        <f ca="1">COUNTIF($S$5:$S396,U$4)</f>
        <v>189</v>
      </c>
      <c r="V396" s="112">
        <f t="shared" ca="1" si="261"/>
        <v>0</v>
      </c>
      <c r="W396" s="112">
        <f t="shared" ca="1" si="262"/>
        <v>2</v>
      </c>
      <c r="X396" s="114" t="str">
        <f ca="1">IF($A396&lt;&gt;"",IF(AND(X395="PB",V396&gt;=$W$2),"Bet",IF(X395&lt;&gt;"",X395,IF(AND(V396=0,MAX($V$5:V395)&gt;=$W$1),"PB",""))),"")</f>
        <v>Bet</v>
      </c>
      <c r="Y396" s="114" t="str">
        <f ca="1">IF($A396&lt;&gt;"",IF(AND(Y395="PB",W396&gt;=$W$2),"Bet",IF(Y395&lt;&gt;"",Y395,IF(AND(W396=0,MAX($W$5:W395)&gt;=$W$1),"PB",""))),"")</f>
        <v/>
      </c>
      <c r="Z396" s="41">
        <f t="shared" ca="1" si="270"/>
        <v>1</v>
      </c>
      <c r="AA396" s="34">
        <f t="shared" ca="1" si="242"/>
        <v>1</v>
      </c>
      <c r="AB396" s="43" t="str">
        <f t="shared" ca="1" si="271"/>
        <v/>
      </c>
      <c r="AC396" s="43" t="str">
        <f t="shared" ca="1" si="272"/>
        <v/>
      </c>
      <c r="AD396" s="21" t="str">
        <f t="shared" ca="1" si="273"/>
        <v>0</v>
      </c>
      <c r="AE396" s="66">
        <f t="shared" ca="1" si="274"/>
        <v>0</v>
      </c>
      <c r="AF396" s="33" t="str">
        <f t="shared" ca="1" si="251"/>
        <v>H</v>
      </c>
      <c r="AG396" s="21">
        <f ca="1">COUNTIF($AF$5:$AF396,AG$4)</f>
        <v>185</v>
      </c>
      <c r="AH396" s="21">
        <f ca="1">COUNTIF($AF$5:$AF396,AH$4)</f>
        <v>207</v>
      </c>
      <c r="AI396" s="112">
        <f t="shared" ca="1" si="263"/>
        <v>0</v>
      </c>
      <c r="AJ396" s="112">
        <f t="shared" ca="1" si="264"/>
        <v>2</v>
      </c>
      <c r="AK396" s="114" t="str">
        <f ca="1">IF($A396&lt;&gt;"",IF(AND(AK395="PB",AI396&gt;=$W$2),"Bet",IF(AK395&lt;&gt;"",AK395,IF(AND(AI396=0,MAX($AI$5:AI395)&gt;=$W$1),"PB",""))),"")</f>
        <v/>
      </c>
      <c r="AL396" s="114" t="str">
        <f ca="1">IF($A396&lt;&gt;"",IF(AND(AL395="PB",AJ396&gt;=$W$2),"Bet",IF(AL395&lt;&gt;"",AL395,IF(AND(AJ396=0,MAX($AJ$5:AJ395)&gt;=$W$1),"PB",""))),"")</f>
        <v/>
      </c>
      <c r="AM396" s="41">
        <f t="shared" ca="1" si="275"/>
        <v>1</v>
      </c>
      <c r="AN396" s="34">
        <f t="shared" ca="1" si="243"/>
        <v>1</v>
      </c>
      <c r="AO396" s="43" t="str">
        <f t="shared" ca="1" si="276"/>
        <v/>
      </c>
      <c r="AP396" s="43" t="str">
        <f t="shared" ca="1" si="277"/>
        <v/>
      </c>
      <c r="AQ396" s="21" t="str">
        <f t="shared" ca="1" si="278"/>
        <v>0</v>
      </c>
      <c r="AR396" s="66">
        <f t="shared" ca="1" si="279"/>
        <v>0</v>
      </c>
      <c r="AS396" s="89">
        <f t="shared" ca="1" si="252"/>
        <v>0</v>
      </c>
      <c r="AT396" s="34">
        <f t="shared" ref="AT396:AT459" ca="1" si="280">IF($A396&lt;&gt;"",IF(AS396=0,AT395,IF(AND(AS396&gt;0,AT395&gt;1),1,IF(AND(AT395&gt;0,AS396&lt;0),AT395+1,AT395))))</f>
        <v>1</v>
      </c>
      <c r="AU396" s="24">
        <f t="shared" ca="1" si="254"/>
        <v>0</v>
      </c>
      <c r="AV396" s="17">
        <f t="shared" ca="1" si="255"/>
        <v>1</v>
      </c>
      <c r="AW396" s="44" t="str">
        <f t="shared" ca="1" si="256"/>
        <v>Profit Target</v>
      </c>
      <c r="AX396" s="15">
        <f t="shared" ca="1" si="257"/>
        <v>0</v>
      </c>
      <c r="AY396" s="44">
        <f t="shared" ca="1" si="247"/>
        <v>1</v>
      </c>
      <c r="AZ396" s="40"/>
      <c r="BA396" s="40"/>
      <c r="BB396" s="40"/>
      <c r="BC396" s="40"/>
      <c r="BD396" s="40"/>
      <c r="BE396" s="40"/>
      <c r="BF396" s="40"/>
      <c r="BG396" s="40"/>
      <c r="BH396" s="40"/>
      <c r="BI396" s="40"/>
      <c r="BJ396" s="40"/>
      <c r="BK396" s="40"/>
      <c r="BL396" s="40"/>
      <c r="BM396" s="40"/>
      <c r="BN396" s="40"/>
      <c r="BO396" s="40"/>
      <c r="BP396" s="40"/>
      <c r="BQ396" s="40"/>
      <c r="BR396" s="40"/>
      <c r="BS396" s="40"/>
      <c r="BT396" s="40"/>
      <c r="BU396" s="40"/>
      <c r="BV396" s="40"/>
      <c r="BW396" s="40"/>
      <c r="BX396" s="40"/>
      <c r="BY396" s="40"/>
      <c r="BZ396" s="40"/>
      <c r="CA396" s="40"/>
      <c r="CB396" s="40"/>
      <c r="CC396" s="40"/>
      <c r="CD396" s="40"/>
      <c r="CE396" s="40"/>
      <c r="CF396" s="40"/>
      <c r="CG396" s="40"/>
      <c r="CH396" s="40"/>
      <c r="CI396" s="40"/>
      <c r="CJ396" s="40"/>
      <c r="CK396" s="40"/>
      <c r="CL396" s="40"/>
      <c r="CM396" s="40"/>
      <c r="CN396" s="40"/>
      <c r="CO396" s="40"/>
      <c r="CP396" s="40"/>
      <c r="CQ396" s="40"/>
      <c r="CR396" s="40"/>
      <c r="CS396" s="40"/>
      <c r="CT396" s="40"/>
      <c r="CU396" s="40"/>
      <c r="CV396" s="40"/>
      <c r="CW396" s="40"/>
      <c r="CX396" s="40"/>
      <c r="CY396" s="40"/>
      <c r="CZ396" s="40"/>
      <c r="DA396" s="40"/>
      <c r="DB396" s="40"/>
      <c r="DC396" s="40"/>
      <c r="DD396" s="40"/>
      <c r="DE396" s="40"/>
      <c r="DF396" s="40"/>
      <c r="DG396" s="40"/>
      <c r="DH396" s="40"/>
      <c r="DI396" s="40"/>
      <c r="DJ396" s="40"/>
      <c r="DK396" s="40"/>
      <c r="DL396" s="40"/>
      <c r="DM396" s="40"/>
      <c r="DN396" s="40"/>
      <c r="DO396" s="40"/>
      <c r="DP396" s="40"/>
      <c r="DQ396" s="40"/>
      <c r="DR396" s="40"/>
      <c r="DS396" s="40"/>
      <c r="DT396" s="40"/>
      <c r="DU396" s="40"/>
      <c r="DV396" s="50" t="e">
        <f>IF(#REF!&lt;&gt;"",#REF!&amp;",","")</f>
        <v>#REF!</v>
      </c>
      <c r="DW396" s="38"/>
      <c r="DX396" s="38"/>
      <c r="DY396" s="38"/>
      <c r="DZ396" s="38"/>
      <c r="EA396" s="38"/>
      <c r="EB396" s="38"/>
      <c r="EC396" s="38"/>
      <c r="ED396" s="38"/>
      <c r="EE396" s="38"/>
      <c r="EF396" s="38"/>
      <c r="EG396" s="38"/>
      <c r="EK396" s="36"/>
      <c r="EW396" s="88">
        <f t="shared" ca="1" si="258"/>
        <v>8</v>
      </c>
    </row>
    <row r="397" spans="1:153" ht="15">
      <c r="A397" s="88">
        <f t="shared" ca="1" si="253"/>
        <v>15</v>
      </c>
      <c r="B397" s="21" t="str">
        <f t="shared" ca="1" si="248"/>
        <v>DB</v>
      </c>
      <c r="C397" s="7" t="str">
        <f t="shared" ca="1" si="244"/>
        <v>profit target</v>
      </c>
      <c r="D397" s="34">
        <f t="shared" ca="1" si="245"/>
        <v>0</v>
      </c>
      <c r="E397" s="7" t="str">
        <f t="shared" si="246"/>
        <v/>
      </c>
      <c r="F397" s="33" t="str">
        <f t="shared" ca="1" si="249"/>
        <v>B</v>
      </c>
      <c r="G397" s="21">
        <f ca="1">COUNTIF($F$5:$F397,G$4)</f>
        <v>201</v>
      </c>
      <c r="H397" s="21">
        <f ca="1">COUNTIF($F$5:$F397,H$4)</f>
        <v>192</v>
      </c>
      <c r="I397" s="112">
        <f t="shared" ca="1" si="259"/>
        <v>2</v>
      </c>
      <c r="J397" s="112">
        <f t="shared" ca="1" si="260"/>
        <v>0</v>
      </c>
      <c r="K397" s="114" t="str">
        <f ca="1">IF($A397&lt;&gt;"",IF(AND(K396="PB",I397&gt;=$W$2),"Bet",IF(K396&lt;&gt;"",K396,IF(AND(I397=0,MAX(I$5:$I396)&gt;=$W$1),"PB",""))),"")</f>
        <v/>
      </c>
      <c r="L397" s="114" t="str">
        <f ca="1">IF($A397&lt;&gt;"",IF(AND(L396="PB",J397&gt;=$W$2),"Bet",IF(L396&lt;&gt;"",L396,IF(AND(J397=0,MAX(J$5:$J396)&gt;=$W$1),"PB",""))),"")</f>
        <v/>
      </c>
      <c r="M397" s="41">
        <f t="shared" ca="1" si="265"/>
        <v>1</v>
      </c>
      <c r="N397" s="34">
        <f t="shared" ref="N397:N460" ca="1" si="281">IF($A397&lt;&gt;"",IF(P397="",N396,IF(AND(P397="W",N396&gt;1),N396-1,IF(AND(N396&gt;0,P397="L"),N396+1,N396))),"")</f>
        <v>1</v>
      </c>
      <c r="O397" s="43" t="str">
        <f t="shared" ca="1" si="266"/>
        <v/>
      </c>
      <c r="P397" s="43" t="str">
        <f t="shared" ca="1" si="267"/>
        <v/>
      </c>
      <c r="Q397" s="21" t="str">
        <f t="shared" ca="1" si="268"/>
        <v>0</v>
      </c>
      <c r="R397" s="66">
        <f t="shared" ca="1" si="269"/>
        <v>0</v>
      </c>
      <c r="S397" s="33" t="str">
        <f t="shared" ca="1" si="250"/>
        <v>O</v>
      </c>
      <c r="T397" s="21">
        <f ca="1">COUNTIF($S$5:$S397,T$4)</f>
        <v>203</v>
      </c>
      <c r="U397" s="21">
        <f ca="1">COUNTIF($S$5:$S397,U$4)</f>
        <v>190</v>
      </c>
      <c r="V397" s="112">
        <f t="shared" ca="1" si="261"/>
        <v>1</v>
      </c>
      <c r="W397" s="112">
        <f t="shared" ca="1" si="262"/>
        <v>0</v>
      </c>
      <c r="X397" s="114" t="str">
        <f ca="1">IF($A397&lt;&gt;"",IF(AND(X396="PB",V397&gt;=$W$2),"Bet",IF(X396&lt;&gt;"",X396,IF(AND(V397=0,MAX($V$5:V396)&gt;=$W$1),"PB",""))),"")</f>
        <v>Bet</v>
      </c>
      <c r="Y397" s="114" t="str">
        <f ca="1">IF($A397&lt;&gt;"",IF(AND(Y396="PB",W397&gt;=$W$2),"Bet",IF(Y396&lt;&gt;"",Y396,IF(AND(W397=0,MAX($W$5:W396)&gt;=$W$1),"PB",""))),"")</f>
        <v/>
      </c>
      <c r="Z397" s="41">
        <f t="shared" ca="1" si="270"/>
        <v>1</v>
      </c>
      <c r="AA397" s="34">
        <f t="shared" ref="AA397:AA460" ca="1" si="282">IF($A397&lt;&gt;"",IF(AC397="",AA396,IF(AND(AC397="W",AA396&gt;1),AA396-1,IF(AND(AA396&gt;0,AC397="L"),AA396+1,AA396))),"")</f>
        <v>1</v>
      </c>
      <c r="AB397" s="43" t="str">
        <f t="shared" ca="1" si="271"/>
        <v/>
      </c>
      <c r="AC397" s="43" t="str">
        <f t="shared" ca="1" si="272"/>
        <v/>
      </c>
      <c r="AD397" s="21" t="str">
        <f t="shared" ca="1" si="273"/>
        <v>0</v>
      </c>
      <c r="AE397" s="66">
        <f t="shared" ca="1" si="274"/>
        <v>0</v>
      </c>
      <c r="AF397" s="33" t="str">
        <f t="shared" ca="1" si="251"/>
        <v>L</v>
      </c>
      <c r="AG397" s="21">
        <f ca="1">COUNTIF($AF$5:$AF397,AG$4)</f>
        <v>185</v>
      </c>
      <c r="AH397" s="21">
        <f ca="1">COUNTIF($AF$5:$AF397,AH$4)</f>
        <v>208</v>
      </c>
      <c r="AI397" s="112">
        <f t="shared" ca="1" si="263"/>
        <v>1</v>
      </c>
      <c r="AJ397" s="112">
        <f t="shared" ca="1" si="264"/>
        <v>0</v>
      </c>
      <c r="AK397" s="114" t="str">
        <f ca="1">IF($A397&lt;&gt;"",IF(AND(AK396="PB",AI397&gt;=$W$2),"Bet",IF(AK396&lt;&gt;"",AK396,IF(AND(AI397=0,MAX($AI$5:AI396)&gt;=$W$1),"PB",""))),"")</f>
        <v/>
      </c>
      <c r="AL397" s="114" t="str">
        <f ca="1">IF($A397&lt;&gt;"",IF(AND(AL396="PB",AJ397&gt;=$W$2),"Bet",IF(AL396&lt;&gt;"",AL396,IF(AND(AJ397=0,MAX($AJ$5:AJ396)&gt;=$W$1),"PB",""))),"")</f>
        <v/>
      </c>
      <c r="AM397" s="41">
        <f t="shared" ca="1" si="275"/>
        <v>1</v>
      </c>
      <c r="AN397" s="34">
        <f t="shared" ref="AN397:AN460" ca="1" si="283">IF($A397&lt;&gt;"",IF(AP397="",AN396,IF(AND(AP397="W",AN396&gt;1),AN396-1,IF(AND(AN396&gt;0,AP397="L"),AN396+1,AN396))),"")</f>
        <v>1</v>
      </c>
      <c r="AO397" s="43" t="str">
        <f t="shared" ca="1" si="276"/>
        <v/>
      </c>
      <c r="AP397" s="43" t="str">
        <f t="shared" ca="1" si="277"/>
        <v/>
      </c>
      <c r="AQ397" s="21" t="str">
        <f t="shared" ca="1" si="278"/>
        <v>0</v>
      </c>
      <c r="AR397" s="66">
        <f t="shared" ca="1" si="279"/>
        <v>0</v>
      </c>
      <c r="AS397" s="89">
        <f t="shared" ca="1" si="252"/>
        <v>0</v>
      </c>
      <c r="AT397" s="34">
        <f t="shared" ca="1" si="280"/>
        <v>1</v>
      </c>
      <c r="AU397" s="24">
        <f t="shared" ca="1" si="254"/>
        <v>0</v>
      </c>
      <c r="AV397" s="17">
        <f t="shared" ca="1" si="255"/>
        <v>1</v>
      </c>
      <c r="AW397" s="44" t="str">
        <f t="shared" ca="1" si="256"/>
        <v>Profit Target</v>
      </c>
      <c r="AX397" s="15">
        <f t="shared" ca="1" si="257"/>
        <v>0</v>
      </c>
      <c r="AY397" s="44">
        <f t="shared" ca="1" si="247"/>
        <v>1</v>
      </c>
      <c r="AZ397" s="40"/>
      <c r="BA397" s="40"/>
      <c r="BB397" s="40"/>
      <c r="BC397" s="40"/>
      <c r="BD397" s="40"/>
      <c r="BE397" s="40"/>
      <c r="BF397" s="40"/>
      <c r="BG397" s="40"/>
      <c r="BH397" s="40"/>
      <c r="BI397" s="40"/>
      <c r="BJ397" s="40"/>
      <c r="BK397" s="40"/>
      <c r="BL397" s="40"/>
      <c r="BM397" s="40"/>
      <c r="BN397" s="40"/>
      <c r="BO397" s="40"/>
      <c r="BP397" s="40"/>
      <c r="BQ397" s="40"/>
      <c r="BR397" s="40"/>
      <c r="BS397" s="40"/>
      <c r="BT397" s="40"/>
      <c r="BU397" s="40"/>
      <c r="BV397" s="40"/>
      <c r="BW397" s="40"/>
      <c r="BX397" s="40"/>
      <c r="BY397" s="40"/>
      <c r="BZ397" s="40"/>
      <c r="CA397" s="40"/>
      <c r="CB397" s="40"/>
      <c r="CC397" s="40"/>
      <c r="CD397" s="40"/>
      <c r="CE397" s="40"/>
      <c r="CF397" s="40"/>
      <c r="CG397" s="40"/>
      <c r="CH397" s="40"/>
      <c r="CI397" s="40"/>
      <c r="CJ397" s="40"/>
      <c r="CK397" s="40"/>
      <c r="CL397" s="40"/>
      <c r="CM397" s="40"/>
      <c r="CN397" s="40"/>
      <c r="CO397" s="40"/>
      <c r="CP397" s="40"/>
      <c r="CQ397" s="40"/>
      <c r="CR397" s="40"/>
      <c r="CS397" s="40"/>
      <c r="CT397" s="40"/>
      <c r="CU397" s="40"/>
      <c r="CV397" s="40"/>
      <c r="CW397" s="40"/>
      <c r="CX397" s="40"/>
      <c r="CY397" s="40"/>
      <c r="CZ397" s="40"/>
      <c r="DA397" s="40"/>
      <c r="DB397" s="40"/>
      <c r="DC397" s="40"/>
      <c r="DD397" s="40"/>
      <c r="DE397" s="40"/>
      <c r="DF397" s="40"/>
      <c r="DG397" s="40"/>
      <c r="DH397" s="40"/>
      <c r="DI397" s="40"/>
      <c r="DJ397" s="40"/>
      <c r="DK397" s="40"/>
      <c r="DL397" s="40"/>
      <c r="DM397" s="40"/>
      <c r="DN397" s="40"/>
      <c r="DO397" s="40"/>
      <c r="DP397" s="40"/>
      <c r="DQ397" s="40"/>
      <c r="DR397" s="40"/>
      <c r="DS397" s="40"/>
      <c r="DT397" s="40"/>
      <c r="DU397" s="40"/>
      <c r="DV397" s="50" t="e">
        <f>IF(#REF!&lt;&gt;"",#REF!&amp;",","")</f>
        <v>#REF!</v>
      </c>
      <c r="DW397" s="38"/>
      <c r="DX397" s="38"/>
      <c r="DY397" s="38"/>
      <c r="DZ397" s="38"/>
      <c r="EA397" s="38"/>
      <c r="EB397" s="38"/>
      <c r="EC397" s="38"/>
      <c r="ED397" s="38"/>
      <c r="EE397" s="38"/>
      <c r="EF397" s="38"/>
      <c r="EG397" s="38"/>
      <c r="EK397" s="36"/>
      <c r="EW397" s="88">
        <f t="shared" ca="1" si="258"/>
        <v>22</v>
      </c>
    </row>
    <row r="398" spans="1:153" ht="15">
      <c r="A398" s="88">
        <f t="shared" ca="1" si="253"/>
        <v>21</v>
      </c>
      <c r="B398" s="21" t="str">
        <f t="shared" ca="1" si="248"/>
        <v>DB</v>
      </c>
      <c r="C398" s="7" t="str">
        <f t="shared" ca="1" si="244"/>
        <v>profit target</v>
      </c>
      <c r="D398" s="34">
        <f t="shared" ca="1" si="245"/>
        <v>0</v>
      </c>
      <c r="E398" s="7" t="str">
        <f t="shared" si="246"/>
        <v/>
      </c>
      <c r="F398" s="33" t="str">
        <f t="shared" ca="1" si="249"/>
        <v>R</v>
      </c>
      <c r="G398" s="21">
        <f ca="1">COUNTIF($F$5:$F398,G$4)</f>
        <v>202</v>
      </c>
      <c r="H398" s="21">
        <f ca="1">COUNTIF($F$5:$F398,H$4)</f>
        <v>192</v>
      </c>
      <c r="I398" s="112">
        <f t="shared" ca="1" si="259"/>
        <v>0</v>
      </c>
      <c r="J398" s="112">
        <f t="shared" ca="1" si="260"/>
        <v>1</v>
      </c>
      <c r="K398" s="114" t="str">
        <f ca="1">IF($A398&lt;&gt;"",IF(AND(K397="PB",I398&gt;=$W$2),"Bet",IF(K397&lt;&gt;"",K397,IF(AND(I398=0,MAX(I$5:$I397)&gt;=$W$1),"PB",""))),"")</f>
        <v/>
      </c>
      <c r="L398" s="114" t="str">
        <f ca="1">IF($A398&lt;&gt;"",IF(AND(L397="PB",J398&gt;=$W$2),"Bet",IF(L397&lt;&gt;"",L397,IF(AND(J398=0,MAX(J$5:$J397)&gt;=$W$1),"PB",""))),"")</f>
        <v/>
      </c>
      <c r="M398" s="41">
        <f t="shared" ca="1" si="265"/>
        <v>1</v>
      </c>
      <c r="N398" s="34">
        <f t="shared" ca="1" si="281"/>
        <v>1</v>
      </c>
      <c r="O398" s="43" t="str">
        <f t="shared" ca="1" si="266"/>
        <v/>
      </c>
      <c r="P398" s="43" t="str">
        <f t="shared" ca="1" si="267"/>
        <v/>
      </c>
      <c r="Q398" s="21" t="str">
        <f t="shared" ca="1" si="268"/>
        <v>0</v>
      </c>
      <c r="R398" s="66">
        <f t="shared" ca="1" si="269"/>
        <v>0</v>
      </c>
      <c r="S398" s="33" t="str">
        <f t="shared" ca="1" si="250"/>
        <v>O</v>
      </c>
      <c r="T398" s="21">
        <f ca="1">COUNTIF($S$5:$S398,T$4)</f>
        <v>203</v>
      </c>
      <c r="U398" s="21">
        <f ca="1">COUNTIF($S$5:$S398,U$4)</f>
        <v>191</v>
      </c>
      <c r="V398" s="112">
        <f t="shared" ca="1" si="261"/>
        <v>2</v>
      </c>
      <c r="W398" s="112">
        <f t="shared" ca="1" si="262"/>
        <v>0</v>
      </c>
      <c r="X398" s="114" t="str">
        <f ca="1">IF($A398&lt;&gt;"",IF(AND(X397="PB",V398&gt;=$W$2),"Bet",IF(X397&lt;&gt;"",X397,IF(AND(V398=0,MAX($V$5:V397)&gt;=$W$1),"PB",""))),"")</f>
        <v>Bet</v>
      </c>
      <c r="Y398" s="114" t="str">
        <f ca="1">IF($A398&lt;&gt;"",IF(AND(Y397="PB",W398&gt;=$W$2),"Bet",IF(Y397&lt;&gt;"",Y397,IF(AND(W398=0,MAX($W$5:W397)&gt;=$W$1),"PB",""))),"")</f>
        <v/>
      </c>
      <c r="Z398" s="41">
        <f t="shared" ca="1" si="270"/>
        <v>1</v>
      </c>
      <c r="AA398" s="34">
        <f t="shared" ca="1" si="282"/>
        <v>1</v>
      </c>
      <c r="AB398" s="43" t="str">
        <f t="shared" ca="1" si="271"/>
        <v/>
      </c>
      <c r="AC398" s="43" t="str">
        <f t="shared" ca="1" si="272"/>
        <v/>
      </c>
      <c r="AD398" s="21" t="str">
        <f t="shared" ca="1" si="273"/>
        <v>0</v>
      </c>
      <c r="AE398" s="66">
        <f t="shared" ca="1" si="274"/>
        <v>0</v>
      </c>
      <c r="AF398" s="33" t="str">
        <f t="shared" ca="1" si="251"/>
        <v>H</v>
      </c>
      <c r="AG398" s="21">
        <f ca="1">COUNTIF($AF$5:$AF398,AG$4)</f>
        <v>186</v>
      </c>
      <c r="AH398" s="21">
        <f ca="1">COUNTIF($AF$5:$AF398,AH$4)</f>
        <v>208</v>
      </c>
      <c r="AI398" s="112">
        <f t="shared" ca="1" si="263"/>
        <v>0</v>
      </c>
      <c r="AJ398" s="112">
        <f t="shared" ca="1" si="264"/>
        <v>1</v>
      </c>
      <c r="AK398" s="114" t="str">
        <f ca="1">IF($A398&lt;&gt;"",IF(AND(AK397="PB",AI398&gt;=$W$2),"Bet",IF(AK397&lt;&gt;"",AK397,IF(AND(AI398=0,MAX($AI$5:AI397)&gt;=$W$1),"PB",""))),"")</f>
        <v/>
      </c>
      <c r="AL398" s="114" t="str">
        <f ca="1">IF($A398&lt;&gt;"",IF(AND(AL397="PB",AJ398&gt;=$W$2),"Bet",IF(AL397&lt;&gt;"",AL397,IF(AND(AJ398=0,MAX($AJ$5:AJ397)&gt;=$W$1),"PB",""))),"")</f>
        <v/>
      </c>
      <c r="AM398" s="41">
        <f t="shared" ca="1" si="275"/>
        <v>1</v>
      </c>
      <c r="AN398" s="34">
        <f t="shared" ca="1" si="283"/>
        <v>1</v>
      </c>
      <c r="AO398" s="43" t="str">
        <f t="shared" ca="1" si="276"/>
        <v/>
      </c>
      <c r="AP398" s="43" t="str">
        <f t="shared" ca="1" si="277"/>
        <v/>
      </c>
      <c r="AQ398" s="21" t="str">
        <f t="shared" ca="1" si="278"/>
        <v>0</v>
      </c>
      <c r="AR398" s="66">
        <f t="shared" ca="1" si="279"/>
        <v>0</v>
      </c>
      <c r="AS398" s="89">
        <f t="shared" ca="1" si="252"/>
        <v>0</v>
      </c>
      <c r="AT398" s="34">
        <f t="shared" ca="1" si="280"/>
        <v>1</v>
      </c>
      <c r="AU398" s="24">
        <f t="shared" ca="1" si="254"/>
        <v>0</v>
      </c>
      <c r="AV398" s="17">
        <f t="shared" ca="1" si="255"/>
        <v>1</v>
      </c>
      <c r="AW398" s="44" t="str">
        <f t="shared" ca="1" si="256"/>
        <v>Profit Target</v>
      </c>
      <c r="AX398" s="15">
        <f t="shared" ca="1" si="257"/>
        <v>0</v>
      </c>
      <c r="AY398" s="44">
        <f t="shared" ca="1" si="247"/>
        <v>1</v>
      </c>
      <c r="AZ398" s="40"/>
      <c r="BA398" s="40"/>
      <c r="BB398" s="40"/>
      <c r="BC398" s="40"/>
      <c r="BD398" s="40"/>
      <c r="BE398" s="40"/>
      <c r="BF398" s="40"/>
      <c r="BG398" s="40"/>
      <c r="BH398" s="40"/>
      <c r="BI398" s="40"/>
      <c r="BJ398" s="40"/>
      <c r="BK398" s="40"/>
      <c r="BL398" s="40"/>
      <c r="BM398" s="40"/>
      <c r="BN398" s="40"/>
      <c r="BO398" s="40"/>
      <c r="BP398" s="40"/>
      <c r="BQ398" s="40"/>
      <c r="BR398" s="40"/>
      <c r="BS398" s="40"/>
      <c r="BT398" s="40"/>
      <c r="BU398" s="40"/>
      <c r="BV398" s="40"/>
      <c r="BW398" s="40"/>
      <c r="BX398" s="40"/>
      <c r="BY398" s="40"/>
      <c r="BZ398" s="40"/>
      <c r="CA398" s="40"/>
      <c r="CB398" s="40"/>
      <c r="CC398" s="40"/>
      <c r="CD398" s="40"/>
      <c r="CE398" s="40"/>
      <c r="CF398" s="40"/>
      <c r="CG398" s="40"/>
      <c r="CH398" s="40"/>
      <c r="CI398" s="40"/>
      <c r="CJ398" s="40"/>
      <c r="CK398" s="40"/>
      <c r="CL398" s="40"/>
      <c r="CM398" s="40"/>
      <c r="CN398" s="40"/>
      <c r="CO398" s="40"/>
      <c r="CP398" s="40"/>
      <c r="CQ398" s="40"/>
      <c r="CR398" s="40"/>
      <c r="CS398" s="40"/>
      <c r="CT398" s="40"/>
      <c r="CU398" s="40"/>
      <c r="CV398" s="40"/>
      <c r="CW398" s="40"/>
      <c r="CX398" s="40"/>
      <c r="CY398" s="40"/>
      <c r="CZ398" s="40"/>
      <c r="DA398" s="40"/>
      <c r="DB398" s="40"/>
      <c r="DC398" s="40"/>
      <c r="DD398" s="40"/>
      <c r="DE398" s="40"/>
      <c r="DF398" s="40"/>
      <c r="DG398" s="40"/>
      <c r="DH398" s="40"/>
      <c r="DI398" s="40"/>
      <c r="DJ398" s="40"/>
      <c r="DK398" s="40"/>
      <c r="DL398" s="40"/>
      <c r="DM398" s="40"/>
      <c r="DN398" s="40"/>
      <c r="DO398" s="40"/>
      <c r="DP398" s="40"/>
      <c r="DQ398" s="40"/>
      <c r="DR398" s="40"/>
      <c r="DS398" s="40"/>
      <c r="DT398" s="40"/>
      <c r="DU398" s="40"/>
      <c r="DV398" s="50" t="e">
        <f>IF(#REF!&lt;&gt;"",#REF!&amp;",","")</f>
        <v>#REF!</v>
      </c>
      <c r="DW398" s="38"/>
      <c r="DX398" s="38"/>
      <c r="DY398" s="38"/>
      <c r="DZ398" s="38"/>
      <c r="EA398" s="38"/>
      <c r="EB398" s="38"/>
      <c r="EC398" s="38"/>
      <c r="ED398" s="38"/>
      <c r="EE398" s="38"/>
      <c r="EF398" s="38"/>
      <c r="EG398" s="38"/>
      <c r="EK398" s="36"/>
      <c r="EW398" s="88">
        <f t="shared" ca="1" si="258"/>
        <v>27</v>
      </c>
    </row>
    <row r="399" spans="1:153" ht="15">
      <c r="A399" s="88">
        <f t="shared" ca="1" si="253"/>
        <v>6</v>
      </c>
      <c r="B399" s="21" t="str">
        <f t="shared" ca="1" si="248"/>
        <v>DB</v>
      </c>
      <c r="C399" s="7" t="str">
        <f t="shared" ca="1" si="244"/>
        <v>profit target</v>
      </c>
      <c r="D399" s="34">
        <f t="shared" ca="1" si="245"/>
        <v>0</v>
      </c>
      <c r="E399" s="7" t="str">
        <f t="shared" si="246"/>
        <v/>
      </c>
      <c r="F399" s="33" t="str">
        <f t="shared" ca="1" si="249"/>
        <v>B</v>
      </c>
      <c r="G399" s="21">
        <f ca="1">COUNTIF($F$5:$F399,G$4)</f>
        <v>202</v>
      </c>
      <c r="H399" s="21">
        <f ca="1">COUNTIF($F$5:$F399,H$4)</f>
        <v>193</v>
      </c>
      <c r="I399" s="112">
        <f t="shared" ca="1" si="259"/>
        <v>1</v>
      </c>
      <c r="J399" s="112">
        <f t="shared" ca="1" si="260"/>
        <v>0</v>
      </c>
      <c r="K399" s="114" t="str">
        <f ca="1">IF($A399&lt;&gt;"",IF(AND(K398="PB",I399&gt;=$W$2),"Bet",IF(K398&lt;&gt;"",K398,IF(AND(I399=0,MAX(I$5:$I398)&gt;=$W$1),"PB",""))),"")</f>
        <v/>
      </c>
      <c r="L399" s="114" t="str">
        <f ca="1">IF($A399&lt;&gt;"",IF(AND(L398="PB",J399&gt;=$W$2),"Bet",IF(L398&lt;&gt;"",L398,IF(AND(J399=0,MAX(J$5:$J398)&gt;=$W$1),"PB",""))),"")</f>
        <v/>
      </c>
      <c r="M399" s="41">
        <f t="shared" ca="1" si="265"/>
        <v>1</v>
      </c>
      <c r="N399" s="34">
        <f t="shared" ca="1" si="281"/>
        <v>1</v>
      </c>
      <c r="O399" s="43" t="str">
        <f t="shared" ca="1" si="266"/>
        <v/>
      </c>
      <c r="P399" s="43" t="str">
        <f t="shared" ca="1" si="267"/>
        <v/>
      </c>
      <c r="Q399" s="21" t="str">
        <f t="shared" ca="1" si="268"/>
        <v>0</v>
      </c>
      <c r="R399" s="66">
        <f t="shared" ca="1" si="269"/>
        <v>0</v>
      </c>
      <c r="S399" s="33" t="str">
        <f t="shared" ca="1" si="250"/>
        <v>E</v>
      </c>
      <c r="T399" s="21">
        <f ca="1">COUNTIF($S$5:$S399,T$4)</f>
        <v>204</v>
      </c>
      <c r="U399" s="21">
        <f ca="1">COUNTIF($S$5:$S399,U$4)</f>
        <v>191</v>
      </c>
      <c r="V399" s="112">
        <f t="shared" ca="1" si="261"/>
        <v>0</v>
      </c>
      <c r="W399" s="112">
        <f t="shared" ca="1" si="262"/>
        <v>1</v>
      </c>
      <c r="X399" s="114" t="str">
        <f ca="1">IF($A399&lt;&gt;"",IF(AND(X398="PB",V399&gt;=$W$2),"Bet",IF(X398&lt;&gt;"",X398,IF(AND(V399=0,MAX($V$5:V398)&gt;=$W$1),"PB",""))),"")</f>
        <v>Bet</v>
      </c>
      <c r="Y399" s="114" t="str">
        <f ca="1">IF($A399&lt;&gt;"",IF(AND(Y398="PB",W399&gt;=$W$2),"Bet",IF(Y398&lt;&gt;"",Y398,IF(AND(W399=0,MAX($W$5:W398)&gt;=$W$1),"PB",""))),"")</f>
        <v/>
      </c>
      <c r="Z399" s="41">
        <f t="shared" ca="1" si="270"/>
        <v>1</v>
      </c>
      <c r="AA399" s="34">
        <f t="shared" ca="1" si="282"/>
        <v>1</v>
      </c>
      <c r="AB399" s="43" t="str">
        <f t="shared" ca="1" si="271"/>
        <v/>
      </c>
      <c r="AC399" s="43" t="str">
        <f t="shared" ca="1" si="272"/>
        <v/>
      </c>
      <c r="AD399" s="21" t="str">
        <f t="shared" ca="1" si="273"/>
        <v>0</v>
      </c>
      <c r="AE399" s="66">
        <f t="shared" ca="1" si="274"/>
        <v>0</v>
      </c>
      <c r="AF399" s="33" t="str">
        <f t="shared" ca="1" si="251"/>
        <v>L</v>
      </c>
      <c r="AG399" s="21">
        <f ca="1">COUNTIF($AF$5:$AF399,AG$4)</f>
        <v>186</v>
      </c>
      <c r="AH399" s="21">
        <f ca="1">COUNTIF($AF$5:$AF399,AH$4)</f>
        <v>209</v>
      </c>
      <c r="AI399" s="112">
        <f t="shared" ca="1" si="263"/>
        <v>1</v>
      </c>
      <c r="AJ399" s="112">
        <f t="shared" ca="1" si="264"/>
        <v>0</v>
      </c>
      <c r="AK399" s="114" t="str">
        <f ca="1">IF($A399&lt;&gt;"",IF(AND(AK398="PB",AI399&gt;=$W$2),"Bet",IF(AK398&lt;&gt;"",AK398,IF(AND(AI399=0,MAX($AI$5:AI398)&gt;=$W$1),"PB",""))),"")</f>
        <v/>
      </c>
      <c r="AL399" s="114" t="str">
        <f ca="1">IF($A399&lt;&gt;"",IF(AND(AL398="PB",AJ399&gt;=$W$2),"Bet",IF(AL398&lt;&gt;"",AL398,IF(AND(AJ399=0,MAX($AJ$5:AJ398)&gt;=$W$1),"PB",""))),"")</f>
        <v/>
      </c>
      <c r="AM399" s="41">
        <f t="shared" ca="1" si="275"/>
        <v>1</v>
      </c>
      <c r="AN399" s="34">
        <f t="shared" ca="1" si="283"/>
        <v>1</v>
      </c>
      <c r="AO399" s="43" t="str">
        <f t="shared" ca="1" si="276"/>
        <v/>
      </c>
      <c r="AP399" s="43" t="str">
        <f t="shared" ca="1" si="277"/>
        <v/>
      </c>
      <c r="AQ399" s="21" t="str">
        <f t="shared" ca="1" si="278"/>
        <v>0</v>
      </c>
      <c r="AR399" s="66">
        <f t="shared" ca="1" si="279"/>
        <v>0</v>
      </c>
      <c r="AS399" s="89">
        <f t="shared" ca="1" si="252"/>
        <v>0</v>
      </c>
      <c r="AT399" s="34">
        <f t="shared" ca="1" si="280"/>
        <v>1</v>
      </c>
      <c r="AU399" s="24">
        <f t="shared" ca="1" si="254"/>
        <v>0</v>
      </c>
      <c r="AV399" s="17">
        <f t="shared" ca="1" si="255"/>
        <v>1</v>
      </c>
      <c r="AW399" s="44" t="str">
        <f t="shared" ca="1" si="256"/>
        <v>Profit Target</v>
      </c>
      <c r="AX399" s="15">
        <f t="shared" ca="1" si="257"/>
        <v>0</v>
      </c>
      <c r="AY399" s="44">
        <f t="shared" ca="1" si="247"/>
        <v>1</v>
      </c>
      <c r="AZ399" s="40"/>
      <c r="BA399" s="40"/>
      <c r="BB399" s="40"/>
      <c r="BC399" s="40"/>
      <c r="BD399" s="40"/>
      <c r="BE399" s="40"/>
      <c r="BF399" s="40"/>
      <c r="BG399" s="40"/>
      <c r="BH399" s="40"/>
      <c r="BI399" s="40"/>
      <c r="BJ399" s="40"/>
      <c r="BK399" s="40"/>
      <c r="BL399" s="40"/>
      <c r="BM399" s="40"/>
      <c r="BN399" s="40"/>
      <c r="BO399" s="40"/>
      <c r="BP399" s="40"/>
      <c r="BQ399" s="40"/>
      <c r="BR399" s="40"/>
      <c r="BS399" s="40"/>
      <c r="BT399" s="40"/>
      <c r="BU399" s="40"/>
      <c r="BV399" s="40"/>
      <c r="BW399" s="40"/>
      <c r="BX399" s="40"/>
      <c r="BY399" s="40"/>
      <c r="BZ399" s="40"/>
      <c r="CA399" s="40"/>
      <c r="CB399" s="40"/>
      <c r="CC399" s="40"/>
      <c r="CD399" s="40"/>
      <c r="CE399" s="40"/>
      <c r="CF399" s="40"/>
      <c r="CG399" s="40"/>
      <c r="CH399" s="40"/>
      <c r="CI399" s="40"/>
      <c r="CJ399" s="40"/>
      <c r="CK399" s="40"/>
      <c r="CL399" s="40"/>
      <c r="CM399" s="40"/>
      <c r="CN399" s="40"/>
      <c r="CO399" s="40"/>
      <c r="CP399" s="40"/>
      <c r="CQ399" s="40"/>
      <c r="CR399" s="40"/>
      <c r="CS399" s="40"/>
      <c r="CT399" s="40"/>
      <c r="CU399" s="40"/>
      <c r="CV399" s="40"/>
      <c r="CW399" s="40"/>
      <c r="CX399" s="40"/>
      <c r="CY399" s="40"/>
      <c r="CZ399" s="40"/>
      <c r="DA399" s="40"/>
      <c r="DB399" s="40"/>
      <c r="DC399" s="40"/>
      <c r="DD399" s="40"/>
      <c r="DE399" s="40"/>
      <c r="DF399" s="40"/>
      <c r="DG399" s="40"/>
      <c r="DH399" s="40"/>
      <c r="DI399" s="40"/>
      <c r="DJ399" s="40"/>
      <c r="DK399" s="40"/>
      <c r="DL399" s="40"/>
      <c r="DM399" s="40"/>
      <c r="DN399" s="40"/>
      <c r="DO399" s="40"/>
      <c r="DP399" s="40"/>
      <c r="DQ399" s="40"/>
      <c r="DR399" s="40"/>
      <c r="DS399" s="40"/>
      <c r="DT399" s="40"/>
      <c r="DU399" s="40"/>
      <c r="DV399" s="50" t="e">
        <f>IF(#REF!&lt;&gt;"",#REF!&amp;",","")</f>
        <v>#REF!</v>
      </c>
      <c r="DW399" s="38"/>
      <c r="DX399" s="38"/>
      <c r="DY399" s="38"/>
      <c r="DZ399" s="38"/>
      <c r="EA399" s="38"/>
      <c r="EB399" s="38"/>
      <c r="EC399" s="38"/>
      <c r="ED399" s="38"/>
      <c r="EE399" s="38"/>
      <c r="EF399" s="38"/>
      <c r="EG399" s="38"/>
      <c r="EK399" s="36"/>
      <c r="EW399" s="88">
        <f t="shared" ca="1" si="258"/>
        <v>36</v>
      </c>
    </row>
    <row r="400" spans="1:153" ht="15">
      <c r="A400" s="88">
        <f t="shared" ca="1" si="253"/>
        <v>10</v>
      </c>
      <c r="B400" s="21" t="str">
        <f t="shared" ca="1" si="248"/>
        <v>DB</v>
      </c>
      <c r="C400" s="7" t="str">
        <f t="shared" ca="1" si="244"/>
        <v>profit target</v>
      </c>
      <c r="D400" s="34">
        <f t="shared" ca="1" si="245"/>
        <v>0</v>
      </c>
      <c r="E400" s="7" t="str">
        <f t="shared" si="246"/>
        <v/>
      </c>
      <c r="F400" s="33" t="str">
        <f t="shared" ca="1" si="249"/>
        <v>B</v>
      </c>
      <c r="G400" s="21">
        <f ca="1">COUNTIF($F$5:$F400,G$4)</f>
        <v>202</v>
      </c>
      <c r="H400" s="21">
        <f ca="1">COUNTIF($F$5:$F400,H$4)</f>
        <v>194</v>
      </c>
      <c r="I400" s="112">
        <f t="shared" ca="1" si="259"/>
        <v>2</v>
      </c>
      <c r="J400" s="112">
        <f t="shared" ca="1" si="260"/>
        <v>0</v>
      </c>
      <c r="K400" s="114" t="str">
        <f ca="1">IF($A400&lt;&gt;"",IF(AND(K399="PB",I400&gt;=$W$2),"Bet",IF(K399&lt;&gt;"",K399,IF(AND(I400=0,MAX(I$5:$I399)&gt;=$W$1),"PB",""))),"")</f>
        <v/>
      </c>
      <c r="L400" s="114" t="str">
        <f ca="1">IF($A400&lt;&gt;"",IF(AND(L399="PB",J400&gt;=$W$2),"Bet",IF(L399&lt;&gt;"",L399,IF(AND(J400=0,MAX(J$5:$J399)&gt;=$W$1),"PB",""))),"")</f>
        <v/>
      </c>
      <c r="M400" s="41">
        <f t="shared" ca="1" si="265"/>
        <v>1</v>
      </c>
      <c r="N400" s="34">
        <f t="shared" ca="1" si="281"/>
        <v>1</v>
      </c>
      <c r="O400" s="43" t="str">
        <f t="shared" ca="1" si="266"/>
        <v/>
      </c>
      <c r="P400" s="43" t="str">
        <f t="shared" ca="1" si="267"/>
        <v/>
      </c>
      <c r="Q400" s="21" t="str">
        <f t="shared" ca="1" si="268"/>
        <v>0</v>
      </c>
      <c r="R400" s="66">
        <f t="shared" ca="1" si="269"/>
        <v>0</v>
      </c>
      <c r="S400" s="33" t="str">
        <f t="shared" ca="1" si="250"/>
        <v>E</v>
      </c>
      <c r="T400" s="21">
        <f ca="1">COUNTIF($S$5:$S400,T$4)</f>
        <v>205</v>
      </c>
      <c r="U400" s="21">
        <f ca="1">COUNTIF($S$5:$S400,U$4)</f>
        <v>191</v>
      </c>
      <c r="V400" s="112">
        <f t="shared" ca="1" si="261"/>
        <v>0</v>
      </c>
      <c r="W400" s="112">
        <f t="shared" ca="1" si="262"/>
        <v>2</v>
      </c>
      <c r="X400" s="114" t="str">
        <f ca="1">IF($A400&lt;&gt;"",IF(AND(X399="PB",V400&gt;=$W$2),"Bet",IF(X399&lt;&gt;"",X399,IF(AND(V400=0,MAX($V$5:V399)&gt;=$W$1),"PB",""))),"")</f>
        <v>Bet</v>
      </c>
      <c r="Y400" s="114" t="str">
        <f ca="1">IF($A400&lt;&gt;"",IF(AND(Y399="PB",W400&gt;=$W$2),"Bet",IF(Y399&lt;&gt;"",Y399,IF(AND(W400=0,MAX($W$5:W399)&gt;=$W$1),"PB",""))),"")</f>
        <v/>
      </c>
      <c r="Z400" s="41">
        <f t="shared" ca="1" si="270"/>
        <v>1</v>
      </c>
      <c r="AA400" s="34">
        <f t="shared" ca="1" si="282"/>
        <v>1</v>
      </c>
      <c r="AB400" s="43" t="str">
        <f t="shared" ca="1" si="271"/>
        <v/>
      </c>
      <c r="AC400" s="43" t="str">
        <f t="shared" ca="1" si="272"/>
        <v/>
      </c>
      <c r="AD400" s="21" t="str">
        <f t="shared" ca="1" si="273"/>
        <v>0</v>
      </c>
      <c r="AE400" s="66">
        <f t="shared" ca="1" si="274"/>
        <v>0</v>
      </c>
      <c r="AF400" s="33" t="str">
        <f t="shared" ca="1" si="251"/>
        <v>L</v>
      </c>
      <c r="AG400" s="21">
        <f ca="1">COUNTIF($AF$5:$AF400,AG$4)</f>
        <v>186</v>
      </c>
      <c r="AH400" s="21">
        <f ca="1">COUNTIF($AF$5:$AF400,AH$4)</f>
        <v>210</v>
      </c>
      <c r="AI400" s="112">
        <f t="shared" ca="1" si="263"/>
        <v>2</v>
      </c>
      <c r="AJ400" s="112">
        <f t="shared" ca="1" si="264"/>
        <v>0</v>
      </c>
      <c r="AK400" s="114" t="str">
        <f ca="1">IF($A400&lt;&gt;"",IF(AND(AK399="PB",AI400&gt;=$W$2),"Bet",IF(AK399&lt;&gt;"",AK399,IF(AND(AI400=0,MAX($AI$5:AI399)&gt;=$W$1),"PB",""))),"")</f>
        <v/>
      </c>
      <c r="AL400" s="114" t="str">
        <f ca="1">IF($A400&lt;&gt;"",IF(AND(AL399="PB",AJ400&gt;=$W$2),"Bet",IF(AL399&lt;&gt;"",AL399,IF(AND(AJ400=0,MAX($AJ$5:AJ399)&gt;=$W$1),"PB",""))),"")</f>
        <v/>
      </c>
      <c r="AM400" s="41">
        <f t="shared" ca="1" si="275"/>
        <v>1</v>
      </c>
      <c r="AN400" s="34">
        <f t="shared" ca="1" si="283"/>
        <v>1</v>
      </c>
      <c r="AO400" s="43" t="str">
        <f t="shared" ca="1" si="276"/>
        <v/>
      </c>
      <c r="AP400" s="43" t="str">
        <f t="shared" ca="1" si="277"/>
        <v/>
      </c>
      <c r="AQ400" s="21" t="str">
        <f t="shared" ca="1" si="278"/>
        <v>0</v>
      </c>
      <c r="AR400" s="66">
        <f t="shared" ca="1" si="279"/>
        <v>0</v>
      </c>
      <c r="AS400" s="89">
        <f t="shared" ca="1" si="252"/>
        <v>0</v>
      </c>
      <c r="AT400" s="34">
        <f t="shared" ca="1" si="280"/>
        <v>1</v>
      </c>
      <c r="AU400" s="24">
        <f t="shared" ca="1" si="254"/>
        <v>0</v>
      </c>
      <c r="AV400" s="17">
        <f t="shared" ca="1" si="255"/>
        <v>1</v>
      </c>
      <c r="AW400" s="44" t="str">
        <f t="shared" ca="1" si="256"/>
        <v>Profit Target</v>
      </c>
      <c r="AX400" s="15">
        <f t="shared" ca="1" si="257"/>
        <v>0</v>
      </c>
      <c r="AY400" s="44">
        <f t="shared" ca="1" si="247"/>
        <v>1</v>
      </c>
      <c r="AZ400" s="40"/>
      <c r="BA400" s="40"/>
      <c r="BB400" s="40"/>
      <c r="BC400" s="40"/>
      <c r="BD400" s="40"/>
      <c r="BE400" s="40"/>
      <c r="BF400" s="40"/>
      <c r="BG400" s="40"/>
      <c r="BH400" s="40"/>
      <c r="BI400" s="40"/>
      <c r="BJ400" s="40"/>
      <c r="BK400" s="40"/>
      <c r="BL400" s="40"/>
      <c r="BM400" s="40"/>
      <c r="BN400" s="40"/>
      <c r="BO400" s="40"/>
      <c r="BP400" s="40"/>
      <c r="BQ400" s="40"/>
      <c r="BR400" s="40"/>
      <c r="BS400" s="40"/>
      <c r="BT400" s="40"/>
      <c r="BU400" s="40"/>
      <c r="BV400" s="40"/>
      <c r="BW400" s="40"/>
      <c r="BX400" s="40"/>
      <c r="BY400" s="40"/>
      <c r="BZ400" s="40"/>
      <c r="CA400" s="40"/>
      <c r="CB400" s="40"/>
      <c r="CC400" s="40"/>
      <c r="CD400" s="40"/>
      <c r="CE400" s="40"/>
      <c r="CF400" s="40"/>
      <c r="CG400" s="40"/>
      <c r="CH400" s="40"/>
      <c r="CI400" s="40"/>
      <c r="CJ400" s="40"/>
      <c r="CK400" s="40"/>
      <c r="CL400" s="40"/>
      <c r="CM400" s="40"/>
      <c r="CN400" s="40"/>
      <c r="CO400" s="40"/>
      <c r="CP400" s="40"/>
      <c r="CQ400" s="40"/>
      <c r="CR400" s="40"/>
      <c r="CS400" s="40"/>
      <c r="CT400" s="40"/>
      <c r="CU400" s="40"/>
      <c r="CV400" s="40"/>
      <c r="CW400" s="40"/>
      <c r="CX400" s="40"/>
      <c r="CY400" s="40"/>
      <c r="CZ400" s="40"/>
      <c r="DA400" s="40"/>
      <c r="DB400" s="40"/>
      <c r="DC400" s="40"/>
      <c r="DD400" s="40"/>
      <c r="DE400" s="40"/>
      <c r="DF400" s="40"/>
      <c r="DG400" s="40"/>
      <c r="DH400" s="40"/>
      <c r="DI400" s="40"/>
      <c r="DJ400" s="40"/>
      <c r="DK400" s="40"/>
      <c r="DL400" s="40"/>
      <c r="DM400" s="40"/>
      <c r="DN400" s="40"/>
      <c r="DO400" s="40"/>
      <c r="DP400" s="40"/>
      <c r="DQ400" s="40"/>
      <c r="DR400" s="40"/>
      <c r="DS400" s="40"/>
      <c r="DT400" s="40"/>
      <c r="DU400" s="40"/>
      <c r="DV400" s="50" t="e">
        <f>IF(#REF!&lt;&gt;"",#REF!&amp;",","")</f>
        <v>#REF!</v>
      </c>
      <c r="DW400" s="38"/>
      <c r="DX400" s="38"/>
      <c r="DY400" s="38"/>
      <c r="DZ400" s="38"/>
      <c r="EA400" s="38"/>
      <c r="EB400" s="38"/>
      <c r="EC400" s="38"/>
      <c r="ED400" s="38"/>
      <c r="EE400" s="38"/>
      <c r="EF400" s="38"/>
      <c r="EG400" s="38"/>
      <c r="EK400" s="36"/>
      <c r="EW400" s="88">
        <f t="shared" ca="1" si="258"/>
        <v>21</v>
      </c>
    </row>
    <row r="401" spans="1:153" ht="15">
      <c r="A401" s="88">
        <f t="shared" ca="1" si="253"/>
        <v>29</v>
      </c>
      <c r="B401" s="21" t="str">
        <f t="shared" ca="1" si="248"/>
        <v>DB</v>
      </c>
      <c r="C401" s="7" t="str">
        <f t="shared" ca="1" si="244"/>
        <v>profit target</v>
      </c>
      <c r="D401" s="34">
        <f t="shared" ca="1" si="245"/>
        <v>0</v>
      </c>
      <c r="E401" s="7" t="str">
        <f t="shared" si="246"/>
        <v/>
      </c>
      <c r="F401" s="33" t="str">
        <f t="shared" ca="1" si="249"/>
        <v>B</v>
      </c>
      <c r="G401" s="21">
        <f ca="1">COUNTIF($F$5:$F401,G$4)</f>
        <v>202</v>
      </c>
      <c r="H401" s="21">
        <f ca="1">COUNTIF($F$5:$F401,H$4)</f>
        <v>195</v>
      </c>
      <c r="I401" s="112">
        <f t="shared" ca="1" si="259"/>
        <v>3</v>
      </c>
      <c r="J401" s="112">
        <f t="shared" ca="1" si="260"/>
        <v>0</v>
      </c>
      <c r="K401" s="114" t="str">
        <f ca="1">IF($A401&lt;&gt;"",IF(AND(K400="PB",I401&gt;=$W$2),"Bet",IF(K400&lt;&gt;"",K400,IF(AND(I401=0,MAX(I$5:$I400)&gt;=$W$1),"PB",""))),"")</f>
        <v/>
      </c>
      <c r="L401" s="114" t="str">
        <f ca="1">IF($A401&lt;&gt;"",IF(AND(L400="PB",J401&gt;=$W$2),"Bet",IF(L400&lt;&gt;"",L400,IF(AND(J401=0,MAX(J$5:$J400)&gt;=$W$1),"PB",""))),"")</f>
        <v/>
      </c>
      <c r="M401" s="41">
        <f t="shared" ca="1" si="265"/>
        <v>1</v>
      </c>
      <c r="N401" s="34">
        <f t="shared" ca="1" si="281"/>
        <v>1</v>
      </c>
      <c r="O401" s="43" t="str">
        <f t="shared" ca="1" si="266"/>
        <v/>
      </c>
      <c r="P401" s="43" t="str">
        <f t="shared" ca="1" si="267"/>
        <v/>
      </c>
      <c r="Q401" s="21" t="str">
        <f t="shared" ca="1" si="268"/>
        <v>0</v>
      </c>
      <c r="R401" s="66">
        <f t="shared" ca="1" si="269"/>
        <v>0</v>
      </c>
      <c r="S401" s="33" t="str">
        <f t="shared" ca="1" si="250"/>
        <v>O</v>
      </c>
      <c r="T401" s="21">
        <f ca="1">COUNTIF($S$5:$S401,T$4)</f>
        <v>205</v>
      </c>
      <c r="U401" s="21">
        <f ca="1">COUNTIF($S$5:$S401,U$4)</f>
        <v>192</v>
      </c>
      <c r="V401" s="112">
        <f t="shared" ca="1" si="261"/>
        <v>1</v>
      </c>
      <c r="W401" s="112">
        <f t="shared" ca="1" si="262"/>
        <v>0</v>
      </c>
      <c r="X401" s="114" t="str">
        <f ca="1">IF($A401&lt;&gt;"",IF(AND(X400="PB",V401&gt;=$W$2),"Bet",IF(X400&lt;&gt;"",X400,IF(AND(V401=0,MAX($V$5:V400)&gt;=$W$1),"PB",""))),"")</f>
        <v>Bet</v>
      </c>
      <c r="Y401" s="114" t="str">
        <f ca="1">IF($A401&lt;&gt;"",IF(AND(Y400="PB",W401&gt;=$W$2),"Bet",IF(Y400&lt;&gt;"",Y400,IF(AND(W401=0,MAX($W$5:W400)&gt;=$W$1),"PB",""))),"")</f>
        <v/>
      </c>
      <c r="Z401" s="41">
        <f t="shared" ca="1" si="270"/>
        <v>1</v>
      </c>
      <c r="AA401" s="34">
        <f t="shared" ca="1" si="282"/>
        <v>1</v>
      </c>
      <c r="AB401" s="43" t="str">
        <f t="shared" ca="1" si="271"/>
        <v/>
      </c>
      <c r="AC401" s="43" t="str">
        <f t="shared" ca="1" si="272"/>
        <v/>
      </c>
      <c r="AD401" s="21" t="str">
        <f t="shared" ca="1" si="273"/>
        <v>0</v>
      </c>
      <c r="AE401" s="66">
        <f t="shared" ca="1" si="274"/>
        <v>0</v>
      </c>
      <c r="AF401" s="33" t="str">
        <f t="shared" ca="1" si="251"/>
        <v>H</v>
      </c>
      <c r="AG401" s="21">
        <f ca="1">COUNTIF($AF$5:$AF401,AG$4)</f>
        <v>187</v>
      </c>
      <c r="AH401" s="21">
        <f ca="1">COUNTIF($AF$5:$AF401,AH$4)</f>
        <v>210</v>
      </c>
      <c r="AI401" s="112">
        <f t="shared" ca="1" si="263"/>
        <v>0</v>
      </c>
      <c r="AJ401" s="112">
        <f t="shared" ca="1" si="264"/>
        <v>1</v>
      </c>
      <c r="AK401" s="114" t="str">
        <f ca="1">IF($A401&lt;&gt;"",IF(AND(AK400="PB",AI401&gt;=$W$2),"Bet",IF(AK400&lt;&gt;"",AK400,IF(AND(AI401=0,MAX($AI$5:AI400)&gt;=$W$1),"PB",""))),"")</f>
        <v/>
      </c>
      <c r="AL401" s="114" t="str">
        <f ca="1">IF($A401&lt;&gt;"",IF(AND(AL400="PB",AJ401&gt;=$W$2),"Bet",IF(AL400&lt;&gt;"",AL400,IF(AND(AJ401=0,MAX($AJ$5:AJ400)&gt;=$W$1),"PB",""))),"")</f>
        <v/>
      </c>
      <c r="AM401" s="41">
        <f t="shared" ca="1" si="275"/>
        <v>1</v>
      </c>
      <c r="AN401" s="34">
        <f t="shared" ca="1" si="283"/>
        <v>1</v>
      </c>
      <c r="AO401" s="43" t="str">
        <f t="shared" ca="1" si="276"/>
        <v/>
      </c>
      <c r="AP401" s="43" t="str">
        <f t="shared" ca="1" si="277"/>
        <v/>
      </c>
      <c r="AQ401" s="21" t="str">
        <f t="shared" ca="1" si="278"/>
        <v>0</v>
      </c>
      <c r="AR401" s="66">
        <f t="shared" ca="1" si="279"/>
        <v>0</v>
      </c>
      <c r="AS401" s="89">
        <f t="shared" ca="1" si="252"/>
        <v>0</v>
      </c>
      <c r="AT401" s="34">
        <f t="shared" ca="1" si="280"/>
        <v>1</v>
      </c>
      <c r="AU401" s="24">
        <f t="shared" ca="1" si="254"/>
        <v>0</v>
      </c>
      <c r="AV401" s="17">
        <f t="shared" ca="1" si="255"/>
        <v>1</v>
      </c>
      <c r="AW401" s="44" t="str">
        <f t="shared" ca="1" si="256"/>
        <v>Profit Target</v>
      </c>
      <c r="AX401" s="15">
        <f t="shared" ca="1" si="257"/>
        <v>0</v>
      </c>
      <c r="AY401" s="44">
        <f t="shared" ca="1" si="247"/>
        <v>1</v>
      </c>
      <c r="AZ401" s="40"/>
      <c r="BA401" s="40"/>
      <c r="BB401" s="40"/>
      <c r="BC401" s="40"/>
      <c r="BD401" s="40"/>
      <c r="BE401" s="40"/>
      <c r="BF401" s="40"/>
      <c r="BG401" s="40"/>
      <c r="BH401" s="40"/>
      <c r="BI401" s="40"/>
      <c r="BJ401" s="40"/>
      <c r="BK401" s="40"/>
      <c r="BL401" s="40"/>
      <c r="BM401" s="40"/>
      <c r="BN401" s="40"/>
      <c r="BO401" s="40"/>
      <c r="BP401" s="40"/>
      <c r="BQ401" s="40"/>
      <c r="BR401" s="40"/>
      <c r="BS401" s="40"/>
      <c r="BT401" s="40"/>
      <c r="BU401" s="40"/>
      <c r="BV401" s="40"/>
      <c r="BW401" s="40"/>
      <c r="BX401" s="40"/>
      <c r="BY401" s="40"/>
      <c r="BZ401" s="40"/>
      <c r="CA401" s="40"/>
      <c r="CB401" s="40"/>
      <c r="CC401" s="40"/>
      <c r="CD401" s="40"/>
      <c r="CE401" s="40"/>
      <c r="CF401" s="40"/>
      <c r="CG401" s="40"/>
      <c r="CH401" s="40"/>
      <c r="CI401" s="40"/>
      <c r="CJ401" s="40"/>
      <c r="CK401" s="40"/>
      <c r="CL401" s="40"/>
      <c r="CM401" s="40"/>
      <c r="CN401" s="40"/>
      <c r="CO401" s="40"/>
      <c r="CP401" s="40"/>
      <c r="CQ401" s="40"/>
      <c r="CR401" s="40"/>
      <c r="CS401" s="40"/>
      <c r="CT401" s="40"/>
      <c r="CU401" s="40"/>
      <c r="CV401" s="40"/>
      <c r="CW401" s="40"/>
      <c r="CX401" s="40"/>
      <c r="CY401" s="40"/>
      <c r="CZ401" s="40"/>
      <c r="DA401" s="40"/>
      <c r="DB401" s="40"/>
      <c r="DC401" s="40"/>
      <c r="DD401" s="40"/>
      <c r="DE401" s="40"/>
      <c r="DF401" s="40"/>
      <c r="DG401" s="40"/>
      <c r="DH401" s="40"/>
      <c r="DI401" s="40"/>
      <c r="DJ401" s="40"/>
      <c r="DK401" s="40"/>
      <c r="DL401" s="40"/>
      <c r="DM401" s="40"/>
      <c r="DN401" s="40"/>
      <c r="DO401" s="40"/>
      <c r="DP401" s="40"/>
      <c r="DQ401" s="40"/>
      <c r="DR401" s="40"/>
      <c r="DS401" s="40"/>
      <c r="DT401" s="40"/>
      <c r="DU401" s="40"/>
      <c r="DV401" s="50" t="e">
        <f>IF(#REF!&lt;&gt;"",#REF!&amp;",","")</f>
        <v>#REF!</v>
      </c>
      <c r="DW401" s="38"/>
      <c r="DX401" s="38"/>
      <c r="DY401" s="38"/>
      <c r="DZ401" s="38"/>
      <c r="EA401" s="38"/>
      <c r="EB401" s="38"/>
      <c r="EC401" s="38"/>
      <c r="ED401" s="38"/>
      <c r="EE401" s="38"/>
      <c r="EF401" s="38"/>
      <c r="EG401" s="38"/>
      <c r="EK401" s="36"/>
      <c r="EW401" s="88">
        <f t="shared" ca="1" si="258"/>
        <v>10</v>
      </c>
    </row>
    <row r="402" spans="1:153" ht="15">
      <c r="A402" s="88">
        <f t="shared" ca="1" si="253"/>
        <v>14</v>
      </c>
      <c r="B402" s="21" t="str">
        <f t="shared" ca="1" si="248"/>
        <v>DB</v>
      </c>
      <c r="C402" s="7" t="str">
        <f t="shared" ca="1" si="244"/>
        <v>profit target</v>
      </c>
      <c r="D402" s="34">
        <f t="shared" ca="1" si="245"/>
        <v>0</v>
      </c>
      <c r="E402" s="7" t="str">
        <f t="shared" si="246"/>
        <v/>
      </c>
      <c r="F402" s="33" t="str">
        <f t="shared" ca="1" si="249"/>
        <v>R</v>
      </c>
      <c r="G402" s="21">
        <f ca="1">COUNTIF($F$5:$F402,G$4)</f>
        <v>203</v>
      </c>
      <c r="H402" s="21">
        <f ca="1">COUNTIF($F$5:$F402,H$4)</f>
        <v>195</v>
      </c>
      <c r="I402" s="112">
        <f t="shared" ca="1" si="259"/>
        <v>0</v>
      </c>
      <c r="J402" s="112">
        <f t="shared" ca="1" si="260"/>
        <v>1</v>
      </c>
      <c r="K402" s="114" t="str">
        <f ca="1">IF($A402&lt;&gt;"",IF(AND(K401="PB",I402&gt;=$W$2),"Bet",IF(K401&lt;&gt;"",K401,IF(AND(I402=0,MAX(I$5:$I401)&gt;=$W$1),"PB",""))),"")</f>
        <v/>
      </c>
      <c r="L402" s="114" t="str">
        <f ca="1">IF($A402&lt;&gt;"",IF(AND(L401="PB",J402&gt;=$W$2),"Bet",IF(L401&lt;&gt;"",L401,IF(AND(J402=0,MAX(J$5:$J401)&gt;=$W$1),"PB",""))),"")</f>
        <v/>
      </c>
      <c r="M402" s="41">
        <f t="shared" ca="1" si="265"/>
        <v>1</v>
      </c>
      <c r="N402" s="34">
        <f t="shared" ca="1" si="281"/>
        <v>1</v>
      </c>
      <c r="O402" s="43" t="str">
        <f t="shared" ca="1" si="266"/>
        <v/>
      </c>
      <c r="P402" s="43" t="str">
        <f t="shared" ca="1" si="267"/>
        <v/>
      </c>
      <c r="Q402" s="21" t="str">
        <f t="shared" ca="1" si="268"/>
        <v>0</v>
      </c>
      <c r="R402" s="66">
        <f t="shared" ca="1" si="269"/>
        <v>0</v>
      </c>
      <c r="S402" s="33" t="str">
        <f t="shared" ca="1" si="250"/>
        <v>E</v>
      </c>
      <c r="T402" s="21">
        <f ca="1">COUNTIF($S$5:$S402,T$4)</f>
        <v>206</v>
      </c>
      <c r="U402" s="21">
        <f ca="1">COUNTIF($S$5:$S402,U$4)</f>
        <v>192</v>
      </c>
      <c r="V402" s="112">
        <f t="shared" ca="1" si="261"/>
        <v>0</v>
      </c>
      <c r="W402" s="112">
        <f t="shared" ca="1" si="262"/>
        <v>1</v>
      </c>
      <c r="X402" s="114" t="str">
        <f ca="1">IF($A402&lt;&gt;"",IF(AND(X401="PB",V402&gt;=$W$2),"Bet",IF(X401&lt;&gt;"",X401,IF(AND(V402=0,MAX($V$5:V401)&gt;=$W$1),"PB",""))),"")</f>
        <v>Bet</v>
      </c>
      <c r="Y402" s="114" t="str">
        <f ca="1">IF($A402&lt;&gt;"",IF(AND(Y401="PB",W402&gt;=$W$2),"Bet",IF(Y401&lt;&gt;"",Y401,IF(AND(W402=0,MAX($W$5:W401)&gt;=$W$1),"PB",""))),"")</f>
        <v/>
      </c>
      <c r="Z402" s="41">
        <f t="shared" ca="1" si="270"/>
        <v>1</v>
      </c>
      <c r="AA402" s="34">
        <f t="shared" ca="1" si="282"/>
        <v>1</v>
      </c>
      <c r="AB402" s="43" t="str">
        <f t="shared" ca="1" si="271"/>
        <v/>
      </c>
      <c r="AC402" s="43" t="str">
        <f t="shared" ca="1" si="272"/>
        <v/>
      </c>
      <c r="AD402" s="21" t="str">
        <f t="shared" ca="1" si="273"/>
        <v>0</v>
      </c>
      <c r="AE402" s="66">
        <f t="shared" ca="1" si="274"/>
        <v>0</v>
      </c>
      <c r="AF402" s="33" t="str">
        <f t="shared" ca="1" si="251"/>
        <v>L</v>
      </c>
      <c r="AG402" s="21">
        <f ca="1">COUNTIF($AF$5:$AF402,AG$4)</f>
        <v>187</v>
      </c>
      <c r="AH402" s="21">
        <f ca="1">COUNTIF($AF$5:$AF402,AH$4)</f>
        <v>211</v>
      </c>
      <c r="AI402" s="112">
        <f t="shared" ca="1" si="263"/>
        <v>1</v>
      </c>
      <c r="AJ402" s="112">
        <f t="shared" ca="1" si="264"/>
        <v>0</v>
      </c>
      <c r="AK402" s="114" t="str">
        <f ca="1">IF($A402&lt;&gt;"",IF(AND(AK401="PB",AI402&gt;=$W$2),"Bet",IF(AK401&lt;&gt;"",AK401,IF(AND(AI402=0,MAX($AI$5:AI401)&gt;=$W$1),"PB",""))),"")</f>
        <v/>
      </c>
      <c r="AL402" s="114" t="str">
        <f ca="1">IF($A402&lt;&gt;"",IF(AND(AL401="PB",AJ402&gt;=$W$2),"Bet",IF(AL401&lt;&gt;"",AL401,IF(AND(AJ402=0,MAX($AJ$5:AJ401)&gt;=$W$1),"PB",""))),"")</f>
        <v/>
      </c>
      <c r="AM402" s="41">
        <f t="shared" ca="1" si="275"/>
        <v>1</v>
      </c>
      <c r="AN402" s="34">
        <f t="shared" ca="1" si="283"/>
        <v>1</v>
      </c>
      <c r="AO402" s="43" t="str">
        <f t="shared" ca="1" si="276"/>
        <v/>
      </c>
      <c r="AP402" s="43" t="str">
        <f t="shared" ca="1" si="277"/>
        <v/>
      </c>
      <c r="AQ402" s="21" t="str">
        <f t="shared" ca="1" si="278"/>
        <v>0</v>
      </c>
      <c r="AR402" s="66">
        <f t="shared" ca="1" si="279"/>
        <v>0</v>
      </c>
      <c r="AS402" s="89">
        <f t="shared" ca="1" si="252"/>
        <v>0</v>
      </c>
      <c r="AT402" s="34">
        <f t="shared" ca="1" si="280"/>
        <v>1</v>
      </c>
      <c r="AU402" s="24">
        <f t="shared" ca="1" si="254"/>
        <v>0</v>
      </c>
      <c r="AV402" s="17">
        <f t="shared" ca="1" si="255"/>
        <v>1</v>
      </c>
      <c r="AW402" s="44" t="str">
        <f t="shared" ca="1" si="256"/>
        <v>Profit Target</v>
      </c>
      <c r="AX402" s="15">
        <f t="shared" ca="1" si="257"/>
        <v>0</v>
      </c>
      <c r="AY402" s="44">
        <f t="shared" ca="1" si="247"/>
        <v>1</v>
      </c>
      <c r="AZ402" s="40"/>
      <c r="BA402" s="40"/>
      <c r="BB402" s="40"/>
      <c r="BC402" s="40"/>
      <c r="BD402" s="40"/>
      <c r="BE402" s="40"/>
      <c r="BF402" s="40"/>
      <c r="BG402" s="40"/>
      <c r="BH402" s="40"/>
      <c r="BI402" s="40"/>
      <c r="BJ402" s="40"/>
      <c r="BK402" s="40"/>
      <c r="BL402" s="40"/>
      <c r="BM402" s="40"/>
      <c r="BN402" s="40"/>
      <c r="BO402" s="40"/>
      <c r="BP402" s="40"/>
      <c r="BQ402" s="40"/>
      <c r="BR402" s="40"/>
      <c r="BS402" s="40"/>
      <c r="BT402" s="40"/>
      <c r="BU402" s="40"/>
      <c r="BV402" s="40"/>
      <c r="BW402" s="40"/>
      <c r="BX402" s="40"/>
      <c r="BY402" s="40"/>
      <c r="BZ402" s="40"/>
      <c r="CA402" s="40"/>
      <c r="CB402" s="40"/>
      <c r="CC402" s="40"/>
      <c r="CD402" s="40"/>
      <c r="CE402" s="40"/>
      <c r="CF402" s="40"/>
      <c r="CG402" s="40"/>
      <c r="CH402" s="40"/>
      <c r="CI402" s="40"/>
      <c r="CJ402" s="40"/>
      <c r="CK402" s="40"/>
      <c r="CL402" s="40"/>
      <c r="CM402" s="40"/>
      <c r="CN402" s="40"/>
      <c r="CO402" s="40"/>
      <c r="CP402" s="40"/>
      <c r="CQ402" s="40"/>
      <c r="CR402" s="40"/>
      <c r="CS402" s="40"/>
      <c r="CT402" s="40"/>
      <c r="CU402" s="40"/>
      <c r="CV402" s="40"/>
      <c r="CW402" s="40"/>
      <c r="CX402" s="40"/>
      <c r="CY402" s="40"/>
      <c r="CZ402" s="40"/>
      <c r="DA402" s="40"/>
      <c r="DB402" s="40"/>
      <c r="DC402" s="40"/>
      <c r="DD402" s="40"/>
      <c r="DE402" s="40"/>
      <c r="DF402" s="40"/>
      <c r="DG402" s="40"/>
      <c r="DH402" s="40"/>
      <c r="DI402" s="40"/>
      <c r="DJ402" s="40"/>
      <c r="DK402" s="40"/>
      <c r="DL402" s="40"/>
      <c r="DM402" s="40"/>
      <c r="DN402" s="40"/>
      <c r="DO402" s="40"/>
      <c r="DP402" s="40"/>
      <c r="DQ402" s="40"/>
      <c r="DR402" s="40"/>
      <c r="DS402" s="40"/>
      <c r="DT402" s="40"/>
      <c r="DU402" s="40"/>
      <c r="DV402" s="50" t="e">
        <f>IF(#REF!&lt;&gt;"",#REF!&amp;",","")</f>
        <v>#REF!</v>
      </c>
      <c r="DW402" s="38"/>
      <c r="DX402" s="38"/>
      <c r="DY402" s="38"/>
      <c r="DZ402" s="38"/>
      <c r="EA402" s="38"/>
      <c r="EB402" s="38"/>
      <c r="EC402" s="38"/>
      <c r="ED402" s="38"/>
      <c r="EE402" s="38"/>
      <c r="EF402" s="38"/>
      <c r="EG402" s="38"/>
      <c r="EK402" s="36"/>
      <c r="EW402" s="88">
        <f t="shared" ca="1" si="258"/>
        <v>23</v>
      </c>
    </row>
    <row r="403" spans="1:153" ht="15">
      <c r="A403" s="88">
        <f t="shared" ca="1" si="253"/>
        <v>14</v>
      </c>
      <c r="B403" s="21" t="str">
        <f t="shared" ca="1" si="248"/>
        <v>DB</v>
      </c>
      <c r="C403" s="7" t="str">
        <f t="shared" ca="1" si="244"/>
        <v>profit target</v>
      </c>
      <c r="D403" s="34">
        <f t="shared" ca="1" si="245"/>
        <v>0</v>
      </c>
      <c r="E403" s="7" t="str">
        <f t="shared" si="246"/>
        <v/>
      </c>
      <c r="F403" s="33" t="str">
        <f t="shared" ca="1" si="249"/>
        <v>R</v>
      </c>
      <c r="G403" s="21">
        <f ca="1">COUNTIF($F$5:$F403,G$4)</f>
        <v>204</v>
      </c>
      <c r="H403" s="21">
        <f ca="1">COUNTIF($F$5:$F403,H$4)</f>
        <v>195</v>
      </c>
      <c r="I403" s="112">
        <f t="shared" ca="1" si="259"/>
        <v>0</v>
      </c>
      <c r="J403" s="112">
        <f t="shared" ca="1" si="260"/>
        <v>2</v>
      </c>
      <c r="K403" s="114" t="str">
        <f ca="1">IF($A403&lt;&gt;"",IF(AND(K402="PB",I403&gt;=$W$2),"Bet",IF(K402&lt;&gt;"",K402,IF(AND(I403=0,MAX(I$5:$I402)&gt;=$W$1),"PB",""))),"")</f>
        <v/>
      </c>
      <c r="L403" s="114" t="str">
        <f ca="1">IF($A403&lt;&gt;"",IF(AND(L402="PB",J403&gt;=$W$2),"Bet",IF(L402&lt;&gt;"",L402,IF(AND(J403=0,MAX(J$5:$J402)&gt;=$W$1),"PB",""))),"")</f>
        <v/>
      </c>
      <c r="M403" s="41">
        <f t="shared" ca="1" si="265"/>
        <v>1</v>
      </c>
      <c r="N403" s="34">
        <f t="shared" ca="1" si="281"/>
        <v>1</v>
      </c>
      <c r="O403" s="43" t="str">
        <f t="shared" ca="1" si="266"/>
        <v/>
      </c>
      <c r="P403" s="43" t="str">
        <f t="shared" ca="1" si="267"/>
        <v/>
      </c>
      <c r="Q403" s="21" t="str">
        <f t="shared" ca="1" si="268"/>
        <v>0</v>
      </c>
      <c r="R403" s="66">
        <f t="shared" ca="1" si="269"/>
        <v>0</v>
      </c>
      <c r="S403" s="33" t="str">
        <f t="shared" ca="1" si="250"/>
        <v>E</v>
      </c>
      <c r="T403" s="21">
        <f ca="1">COUNTIF($S$5:$S403,T$4)</f>
        <v>207</v>
      </c>
      <c r="U403" s="21">
        <f ca="1">COUNTIF($S$5:$S403,U$4)</f>
        <v>192</v>
      </c>
      <c r="V403" s="112">
        <f t="shared" ca="1" si="261"/>
        <v>0</v>
      </c>
      <c r="W403" s="112">
        <f t="shared" ca="1" si="262"/>
        <v>2</v>
      </c>
      <c r="X403" s="114" t="str">
        <f ca="1">IF($A403&lt;&gt;"",IF(AND(X402="PB",V403&gt;=$W$2),"Bet",IF(X402&lt;&gt;"",X402,IF(AND(V403=0,MAX($V$5:V402)&gt;=$W$1),"PB",""))),"")</f>
        <v>Bet</v>
      </c>
      <c r="Y403" s="114" t="str">
        <f ca="1">IF($A403&lt;&gt;"",IF(AND(Y402="PB",W403&gt;=$W$2),"Bet",IF(Y402&lt;&gt;"",Y402,IF(AND(W403=0,MAX($W$5:W402)&gt;=$W$1),"PB",""))),"")</f>
        <v/>
      </c>
      <c r="Z403" s="41">
        <f t="shared" ca="1" si="270"/>
        <v>1</v>
      </c>
      <c r="AA403" s="34">
        <f t="shared" ca="1" si="282"/>
        <v>1</v>
      </c>
      <c r="AB403" s="43" t="str">
        <f t="shared" ca="1" si="271"/>
        <v/>
      </c>
      <c r="AC403" s="43" t="str">
        <f t="shared" ca="1" si="272"/>
        <v/>
      </c>
      <c r="AD403" s="21" t="str">
        <f t="shared" ca="1" si="273"/>
        <v>0</v>
      </c>
      <c r="AE403" s="66">
        <f t="shared" ca="1" si="274"/>
        <v>0</v>
      </c>
      <c r="AF403" s="33" t="str">
        <f t="shared" ca="1" si="251"/>
        <v>L</v>
      </c>
      <c r="AG403" s="21">
        <f ca="1">COUNTIF($AF$5:$AF403,AG$4)</f>
        <v>187</v>
      </c>
      <c r="AH403" s="21">
        <f ca="1">COUNTIF($AF$5:$AF403,AH$4)</f>
        <v>212</v>
      </c>
      <c r="AI403" s="112">
        <f t="shared" ca="1" si="263"/>
        <v>2</v>
      </c>
      <c r="AJ403" s="112">
        <f t="shared" ca="1" si="264"/>
        <v>0</v>
      </c>
      <c r="AK403" s="114" t="str">
        <f ca="1">IF($A403&lt;&gt;"",IF(AND(AK402="PB",AI403&gt;=$W$2),"Bet",IF(AK402&lt;&gt;"",AK402,IF(AND(AI403=0,MAX($AI$5:AI402)&gt;=$W$1),"PB",""))),"")</f>
        <v/>
      </c>
      <c r="AL403" s="114" t="str">
        <f ca="1">IF($A403&lt;&gt;"",IF(AND(AL402="PB",AJ403&gt;=$W$2),"Bet",IF(AL402&lt;&gt;"",AL402,IF(AND(AJ403=0,MAX($AJ$5:AJ402)&gt;=$W$1),"PB",""))),"")</f>
        <v/>
      </c>
      <c r="AM403" s="41">
        <f t="shared" ca="1" si="275"/>
        <v>1</v>
      </c>
      <c r="AN403" s="34">
        <f t="shared" ca="1" si="283"/>
        <v>1</v>
      </c>
      <c r="AO403" s="43" t="str">
        <f t="shared" ca="1" si="276"/>
        <v/>
      </c>
      <c r="AP403" s="43" t="str">
        <f t="shared" ca="1" si="277"/>
        <v/>
      </c>
      <c r="AQ403" s="21" t="str">
        <f t="shared" ca="1" si="278"/>
        <v>0</v>
      </c>
      <c r="AR403" s="66">
        <f t="shared" ca="1" si="279"/>
        <v>0</v>
      </c>
      <c r="AS403" s="89">
        <f t="shared" ca="1" si="252"/>
        <v>0</v>
      </c>
      <c r="AT403" s="34">
        <f t="shared" ca="1" si="280"/>
        <v>1</v>
      </c>
      <c r="AU403" s="24">
        <f t="shared" ca="1" si="254"/>
        <v>0</v>
      </c>
      <c r="AV403" s="17">
        <f t="shared" ca="1" si="255"/>
        <v>1</v>
      </c>
      <c r="AW403" s="44" t="str">
        <f t="shared" ca="1" si="256"/>
        <v>Profit Target</v>
      </c>
      <c r="AX403" s="15">
        <f t="shared" ca="1" si="257"/>
        <v>0</v>
      </c>
      <c r="AY403" s="44">
        <f t="shared" ca="1" si="247"/>
        <v>1</v>
      </c>
      <c r="AZ403" s="40"/>
      <c r="BA403" s="40"/>
      <c r="BB403" s="40"/>
      <c r="BC403" s="40"/>
      <c r="BD403" s="40"/>
      <c r="BE403" s="40"/>
      <c r="BF403" s="40"/>
      <c r="BG403" s="40"/>
      <c r="BH403" s="40"/>
      <c r="BI403" s="40"/>
      <c r="BJ403" s="40"/>
      <c r="BK403" s="40"/>
      <c r="BL403" s="40"/>
      <c r="BM403" s="40"/>
      <c r="BN403" s="40"/>
      <c r="BO403" s="40"/>
      <c r="BP403" s="40"/>
      <c r="BQ403" s="40"/>
      <c r="BR403" s="40"/>
      <c r="BS403" s="40"/>
      <c r="BT403" s="40"/>
      <c r="BU403" s="40"/>
      <c r="BV403" s="40"/>
      <c r="BW403" s="40"/>
      <c r="BX403" s="40"/>
      <c r="BY403" s="40"/>
      <c r="BZ403" s="40"/>
      <c r="CA403" s="40"/>
      <c r="CB403" s="40"/>
      <c r="CC403" s="40"/>
      <c r="CD403" s="40"/>
      <c r="CE403" s="40"/>
      <c r="CF403" s="40"/>
      <c r="CG403" s="40"/>
      <c r="CH403" s="40"/>
      <c r="CI403" s="40"/>
      <c r="CJ403" s="40"/>
      <c r="CK403" s="40"/>
      <c r="CL403" s="40"/>
      <c r="CM403" s="40"/>
      <c r="CN403" s="40"/>
      <c r="CO403" s="40"/>
      <c r="CP403" s="40"/>
      <c r="CQ403" s="40"/>
      <c r="CR403" s="40"/>
      <c r="CS403" s="40"/>
      <c r="CT403" s="40"/>
      <c r="CU403" s="40"/>
      <c r="CV403" s="40"/>
      <c r="CW403" s="40"/>
      <c r="CX403" s="40"/>
      <c r="CY403" s="40"/>
      <c r="CZ403" s="40"/>
      <c r="DA403" s="40"/>
      <c r="DB403" s="40"/>
      <c r="DC403" s="40"/>
      <c r="DD403" s="40"/>
      <c r="DE403" s="40"/>
      <c r="DF403" s="40"/>
      <c r="DG403" s="40"/>
      <c r="DH403" s="40"/>
      <c r="DI403" s="40"/>
      <c r="DJ403" s="40"/>
      <c r="DK403" s="40"/>
      <c r="DL403" s="40"/>
      <c r="DM403" s="40"/>
      <c r="DN403" s="40"/>
      <c r="DO403" s="40"/>
      <c r="DP403" s="40"/>
      <c r="DQ403" s="40"/>
      <c r="DR403" s="40"/>
      <c r="DS403" s="40"/>
      <c r="DT403" s="40"/>
      <c r="DU403" s="40"/>
      <c r="DV403" s="50" t="e">
        <f>IF(#REF!&lt;&gt;"",#REF!&amp;",","")</f>
        <v>#REF!</v>
      </c>
      <c r="DW403" s="38"/>
      <c r="DX403" s="38"/>
      <c r="DY403" s="38"/>
      <c r="DZ403" s="38"/>
      <c r="EA403" s="38"/>
      <c r="EB403" s="38"/>
      <c r="EC403" s="38"/>
      <c r="ED403" s="38"/>
      <c r="EE403" s="38"/>
      <c r="EF403" s="38"/>
      <c r="EG403" s="38"/>
      <c r="EK403" s="36"/>
      <c r="EW403" s="88">
        <f t="shared" ca="1" si="258"/>
        <v>32</v>
      </c>
    </row>
    <row r="404" spans="1:153" ht="15">
      <c r="A404" s="88">
        <f t="shared" ca="1" si="253"/>
        <v>25</v>
      </c>
      <c r="B404" s="21" t="str">
        <f t="shared" ca="1" si="248"/>
        <v>DB</v>
      </c>
      <c r="C404" s="7" t="str">
        <f t="shared" ca="1" si="244"/>
        <v>profit target</v>
      </c>
      <c r="D404" s="34">
        <f t="shared" ca="1" si="245"/>
        <v>0</v>
      </c>
      <c r="E404" s="7" t="str">
        <f t="shared" si="246"/>
        <v/>
      </c>
      <c r="F404" s="33" t="str">
        <f t="shared" ca="1" si="249"/>
        <v>R</v>
      </c>
      <c r="G404" s="21">
        <f ca="1">COUNTIF($F$5:$F404,G$4)</f>
        <v>205</v>
      </c>
      <c r="H404" s="21">
        <f ca="1">COUNTIF($F$5:$F404,H$4)</f>
        <v>195</v>
      </c>
      <c r="I404" s="112">
        <f t="shared" ca="1" si="259"/>
        <v>0</v>
      </c>
      <c r="J404" s="112">
        <f t="shared" ca="1" si="260"/>
        <v>3</v>
      </c>
      <c r="K404" s="114" t="str">
        <f ca="1">IF($A404&lt;&gt;"",IF(AND(K403="PB",I404&gt;=$W$2),"Bet",IF(K403&lt;&gt;"",K403,IF(AND(I404=0,MAX(I$5:$I403)&gt;=$W$1),"PB",""))),"")</f>
        <v/>
      </c>
      <c r="L404" s="114" t="str">
        <f ca="1">IF($A404&lt;&gt;"",IF(AND(L403="PB",J404&gt;=$W$2),"Bet",IF(L403&lt;&gt;"",L403,IF(AND(J404=0,MAX(J$5:$J403)&gt;=$W$1),"PB",""))),"")</f>
        <v/>
      </c>
      <c r="M404" s="41">
        <f t="shared" ca="1" si="265"/>
        <v>1</v>
      </c>
      <c r="N404" s="34">
        <f t="shared" ca="1" si="281"/>
        <v>1</v>
      </c>
      <c r="O404" s="43" t="str">
        <f t="shared" ca="1" si="266"/>
        <v/>
      </c>
      <c r="P404" s="43" t="str">
        <f t="shared" ca="1" si="267"/>
        <v/>
      </c>
      <c r="Q404" s="21" t="str">
        <f t="shared" ca="1" si="268"/>
        <v>0</v>
      </c>
      <c r="R404" s="66">
        <f t="shared" ca="1" si="269"/>
        <v>0</v>
      </c>
      <c r="S404" s="33" t="str">
        <f t="shared" ca="1" si="250"/>
        <v>O</v>
      </c>
      <c r="T404" s="21">
        <f ca="1">COUNTIF($S$5:$S404,T$4)</f>
        <v>207</v>
      </c>
      <c r="U404" s="21">
        <f ca="1">COUNTIF($S$5:$S404,U$4)</f>
        <v>193</v>
      </c>
      <c r="V404" s="112">
        <f t="shared" ca="1" si="261"/>
        <v>1</v>
      </c>
      <c r="W404" s="112">
        <f t="shared" ca="1" si="262"/>
        <v>0</v>
      </c>
      <c r="X404" s="114" t="str">
        <f ca="1">IF($A404&lt;&gt;"",IF(AND(X403="PB",V404&gt;=$W$2),"Bet",IF(X403&lt;&gt;"",X403,IF(AND(V404=0,MAX($V$5:V403)&gt;=$W$1),"PB",""))),"")</f>
        <v>Bet</v>
      </c>
      <c r="Y404" s="114" t="str">
        <f ca="1">IF($A404&lt;&gt;"",IF(AND(Y403="PB",W404&gt;=$W$2),"Bet",IF(Y403&lt;&gt;"",Y403,IF(AND(W404=0,MAX($W$5:W403)&gt;=$W$1),"PB",""))),"")</f>
        <v/>
      </c>
      <c r="Z404" s="41">
        <f t="shared" ca="1" si="270"/>
        <v>1</v>
      </c>
      <c r="AA404" s="34">
        <f t="shared" ca="1" si="282"/>
        <v>1</v>
      </c>
      <c r="AB404" s="43" t="str">
        <f t="shared" ca="1" si="271"/>
        <v/>
      </c>
      <c r="AC404" s="43" t="str">
        <f t="shared" ca="1" si="272"/>
        <v/>
      </c>
      <c r="AD404" s="21" t="str">
        <f t="shared" ca="1" si="273"/>
        <v>0</v>
      </c>
      <c r="AE404" s="66">
        <f t="shared" ca="1" si="274"/>
        <v>0</v>
      </c>
      <c r="AF404" s="33" t="str">
        <f t="shared" ca="1" si="251"/>
        <v>H</v>
      </c>
      <c r="AG404" s="21">
        <f ca="1">COUNTIF($AF$5:$AF404,AG$4)</f>
        <v>188</v>
      </c>
      <c r="AH404" s="21">
        <f ca="1">COUNTIF($AF$5:$AF404,AH$4)</f>
        <v>212</v>
      </c>
      <c r="AI404" s="112">
        <f t="shared" ca="1" si="263"/>
        <v>0</v>
      </c>
      <c r="AJ404" s="112">
        <f t="shared" ca="1" si="264"/>
        <v>1</v>
      </c>
      <c r="AK404" s="114" t="str">
        <f ca="1">IF($A404&lt;&gt;"",IF(AND(AK403="PB",AI404&gt;=$W$2),"Bet",IF(AK403&lt;&gt;"",AK403,IF(AND(AI404=0,MAX($AI$5:AI403)&gt;=$W$1),"PB",""))),"")</f>
        <v/>
      </c>
      <c r="AL404" s="114" t="str">
        <f ca="1">IF($A404&lt;&gt;"",IF(AND(AL403="PB",AJ404&gt;=$W$2),"Bet",IF(AL403&lt;&gt;"",AL403,IF(AND(AJ404=0,MAX($AJ$5:AJ403)&gt;=$W$1),"PB",""))),"")</f>
        <v/>
      </c>
      <c r="AM404" s="41">
        <f t="shared" ca="1" si="275"/>
        <v>1</v>
      </c>
      <c r="AN404" s="34">
        <f t="shared" ca="1" si="283"/>
        <v>1</v>
      </c>
      <c r="AO404" s="43" t="str">
        <f t="shared" ca="1" si="276"/>
        <v/>
      </c>
      <c r="AP404" s="43" t="str">
        <f t="shared" ca="1" si="277"/>
        <v/>
      </c>
      <c r="AQ404" s="21" t="str">
        <f t="shared" ca="1" si="278"/>
        <v>0</v>
      </c>
      <c r="AR404" s="66">
        <f t="shared" ca="1" si="279"/>
        <v>0</v>
      </c>
      <c r="AS404" s="89">
        <f t="shared" ca="1" si="252"/>
        <v>0</v>
      </c>
      <c r="AT404" s="34">
        <f t="shared" ca="1" si="280"/>
        <v>1</v>
      </c>
      <c r="AU404" s="24">
        <f t="shared" ca="1" si="254"/>
        <v>0</v>
      </c>
      <c r="AV404" s="17">
        <f t="shared" ca="1" si="255"/>
        <v>1</v>
      </c>
      <c r="AW404" s="44" t="str">
        <f t="shared" ca="1" si="256"/>
        <v>Profit Target</v>
      </c>
      <c r="AX404" s="15">
        <f t="shared" ca="1" si="257"/>
        <v>0</v>
      </c>
      <c r="AY404" s="44">
        <f t="shared" ca="1" si="247"/>
        <v>1</v>
      </c>
      <c r="AZ404" s="40"/>
      <c r="BA404" s="40"/>
      <c r="BB404" s="40"/>
      <c r="BC404" s="40"/>
      <c r="BD404" s="40"/>
      <c r="BE404" s="40"/>
      <c r="BF404" s="40"/>
      <c r="BG404" s="40"/>
      <c r="BH404" s="40"/>
      <c r="BI404" s="40"/>
      <c r="BJ404" s="40"/>
      <c r="BK404" s="40"/>
      <c r="BL404" s="40"/>
      <c r="BM404" s="40"/>
      <c r="BN404" s="40"/>
      <c r="BO404" s="40"/>
      <c r="BP404" s="40"/>
      <c r="BQ404" s="40"/>
      <c r="BR404" s="40"/>
      <c r="BS404" s="40"/>
      <c r="BT404" s="40"/>
      <c r="BU404" s="40"/>
      <c r="BV404" s="40"/>
      <c r="BW404" s="40"/>
      <c r="BX404" s="40"/>
      <c r="BY404" s="40"/>
      <c r="BZ404" s="40"/>
      <c r="CA404" s="40"/>
      <c r="CB404" s="40"/>
      <c r="CC404" s="40"/>
      <c r="CD404" s="40"/>
      <c r="CE404" s="40"/>
      <c r="CF404" s="40"/>
      <c r="CG404" s="40"/>
      <c r="CH404" s="40"/>
      <c r="CI404" s="40"/>
      <c r="CJ404" s="40"/>
      <c r="CK404" s="40"/>
      <c r="CL404" s="40"/>
      <c r="CM404" s="40"/>
      <c r="CN404" s="40"/>
      <c r="CO404" s="40"/>
      <c r="CP404" s="40"/>
      <c r="CQ404" s="40"/>
      <c r="CR404" s="40"/>
      <c r="CS404" s="40"/>
      <c r="CT404" s="40"/>
      <c r="CU404" s="40"/>
      <c r="CV404" s="40"/>
      <c r="CW404" s="40"/>
      <c r="CX404" s="40"/>
      <c r="CY404" s="40"/>
      <c r="CZ404" s="40"/>
      <c r="DA404" s="40"/>
      <c r="DB404" s="40"/>
      <c r="DC404" s="40"/>
      <c r="DD404" s="40"/>
      <c r="DE404" s="40"/>
      <c r="DF404" s="40"/>
      <c r="DG404" s="40"/>
      <c r="DH404" s="40"/>
      <c r="DI404" s="40"/>
      <c r="DJ404" s="40"/>
      <c r="DK404" s="40"/>
      <c r="DL404" s="40"/>
      <c r="DM404" s="40"/>
      <c r="DN404" s="40"/>
      <c r="DO404" s="40"/>
      <c r="DP404" s="40"/>
      <c r="DQ404" s="40"/>
      <c r="DR404" s="40"/>
      <c r="DS404" s="40"/>
      <c r="DT404" s="40"/>
      <c r="DU404" s="40"/>
      <c r="DV404" s="50" t="e">
        <f>IF(#REF!&lt;&gt;"",#REF!&amp;",","")</f>
        <v>#REF!</v>
      </c>
      <c r="DW404" s="38"/>
      <c r="DX404" s="38"/>
      <c r="DY404" s="38"/>
      <c r="DZ404" s="38"/>
      <c r="EA404" s="38"/>
      <c r="EB404" s="38"/>
      <c r="EC404" s="38"/>
      <c r="ED404" s="38"/>
      <c r="EE404" s="38"/>
      <c r="EF404" s="38"/>
      <c r="EG404" s="38"/>
      <c r="EK404" s="36"/>
      <c r="EW404" s="88">
        <f t="shared" ca="1" si="258"/>
        <v>20</v>
      </c>
    </row>
    <row r="405" spans="1:153" ht="15">
      <c r="A405" s="88">
        <f t="shared" ca="1" si="253"/>
        <v>33</v>
      </c>
      <c r="B405" s="21" t="str">
        <f t="shared" ca="1" si="248"/>
        <v>DB</v>
      </c>
      <c r="C405" s="7" t="str">
        <f t="shared" ca="1" si="244"/>
        <v>profit target</v>
      </c>
      <c r="D405" s="34">
        <f t="shared" ca="1" si="245"/>
        <v>0</v>
      </c>
      <c r="E405" s="7" t="str">
        <f t="shared" si="246"/>
        <v/>
      </c>
      <c r="F405" s="33" t="str">
        <f t="shared" ca="1" si="249"/>
        <v>B</v>
      </c>
      <c r="G405" s="21">
        <f ca="1">COUNTIF($F$5:$F405,G$4)</f>
        <v>205</v>
      </c>
      <c r="H405" s="21">
        <f ca="1">COUNTIF($F$5:$F405,H$4)</f>
        <v>196</v>
      </c>
      <c r="I405" s="112">
        <f t="shared" ca="1" si="259"/>
        <v>1</v>
      </c>
      <c r="J405" s="112">
        <f t="shared" ca="1" si="260"/>
        <v>0</v>
      </c>
      <c r="K405" s="114" t="str">
        <f ca="1">IF($A405&lt;&gt;"",IF(AND(K404="PB",I405&gt;=$W$2),"Bet",IF(K404&lt;&gt;"",K404,IF(AND(I405=0,MAX(I$5:$I404)&gt;=$W$1),"PB",""))),"")</f>
        <v/>
      </c>
      <c r="L405" s="114" t="str">
        <f ca="1">IF($A405&lt;&gt;"",IF(AND(L404="PB",J405&gt;=$W$2),"Bet",IF(L404&lt;&gt;"",L404,IF(AND(J405=0,MAX(J$5:$J404)&gt;=$W$1),"PB",""))),"")</f>
        <v/>
      </c>
      <c r="M405" s="41">
        <f t="shared" ca="1" si="265"/>
        <v>1</v>
      </c>
      <c r="N405" s="34">
        <f t="shared" ca="1" si="281"/>
        <v>1</v>
      </c>
      <c r="O405" s="43" t="str">
        <f t="shared" ca="1" si="266"/>
        <v/>
      </c>
      <c r="P405" s="43" t="str">
        <f t="shared" ca="1" si="267"/>
        <v/>
      </c>
      <c r="Q405" s="21" t="str">
        <f t="shared" ca="1" si="268"/>
        <v>0</v>
      </c>
      <c r="R405" s="66">
        <f t="shared" ca="1" si="269"/>
        <v>0</v>
      </c>
      <c r="S405" s="33" t="str">
        <f t="shared" ca="1" si="250"/>
        <v>O</v>
      </c>
      <c r="T405" s="21">
        <f ca="1">COUNTIF($S$5:$S405,T$4)</f>
        <v>207</v>
      </c>
      <c r="U405" s="21">
        <f ca="1">COUNTIF($S$5:$S405,U$4)</f>
        <v>194</v>
      </c>
      <c r="V405" s="112">
        <f t="shared" ca="1" si="261"/>
        <v>2</v>
      </c>
      <c r="W405" s="112">
        <f t="shared" ca="1" si="262"/>
        <v>0</v>
      </c>
      <c r="X405" s="114" t="str">
        <f ca="1">IF($A405&lt;&gt;"",IF(AND(X404="PB",V405&gt;=$W$2),"Bet",IF(X404&lt;&gt;"",X404,IF(AND(V405=0,MAX($V$5:V404)&gt;=$W$1),"PB",""))),"")</f>
        <v>Bet</v>
      </c>
      <c r="Y405" s="114" t="str">
        <f ca="1">IF($A405&lt;&gt;"",IF(AND(Y404="PB",W405&gt;=$W$2),"Bet",IF(Y404&lt;&gt;"",Y404,IF(AND(W405=0,MAX($W$5:W404)&gt;=$W$1),"PB",""))),"")</f>
        <v/>
      </c>
      <c r="Z405" s="41">
        <f t="shared" ca="1" si="270"/>
        <v>1</v>
      </c>
      <c r="AA405" s="34">
        <f t="shared" ca="1" si="282"/>
        <v>1</v>
      </c>
      <c r="AB405" s="43" t="str">
        <f t="shared" ca="1" si="271"/>
        <v/>
      </c>
      <c r="AC405" s="43" t="str">
        <f t="shared" ca="1" si="272"/>
        <v/>
      </c>
      <c r="AD405" s="21" t="str">
        <f t="shared" ca="1" si="273"/>
        <v>0</v>
      </c>
      <c r="AE405" s="66">
        <f t="shared" ca="1" si="274"/>
        <v>0</v>
      </c>
      <c r="AF405" s="33" t="str">
        <f t="shared" ca="1" si="251"/>
        <v>H</v>
      </c>
      <c r="AG405" s="21">
        <f ca="1">COUNTIF($AF$5:$AF405,AG$4)</f>
        <v>189</v>
      </c>
      <c r="AH405" s="21">
        <f ca="1">COUNTIF($AF$5:$AF405,AH$4)</f>
        <v>212</v>
      </c>
      <c r="AI405" s="112">
        <f t="shared" ca="1" si="263"/>
        <v>0</v>
      </c>
      <c r="AJ405" s="112">
        <f t="shared" ca="1" si="264"/>
        <v>2</v>
      </c>
      <c r="AK405" s="114" t="str">
        <f ca="1">IF($A405&lt;&gt;"",IF(AND(AK404="PB",AI405&gt;=$W$2),"Bet",IF(AK404&lt;&gt;"",AK404,IF(AND(AI405=0,MAX($AI$5:AI404)&gt;=$W$1),"PB",""))),"")</f>
        <v/>
      </c>
      <c r="AL405" s="114" t="str">
        <f ca="1">IF($A405&lt;&gt;"",IF(AND(AL404="PB",AJ405&gt;=$W$2),"Bet",IF(AL404&lt;&gt;"",AL404,IF(AND(AJ405=0,MAX($AJ$5:AJ404)&gt;=$W$1),"PB",""))),"")</f>
        <v/>
      </c>
      <c r="AM405" s="41">
        <f t="shared" ca="1" si="275"/>
        <v>1</v>
      </c>
      <c r="AN405" s="34">
        <f t="shared" ca="1" si="283"/>
        <v>1</v>
      </c>
      <c r="AO405" s="43" t="str">
        <f t="shared" ca="1" si="276"/>
        <v/>
      </c>
      <c r="AP405" s="43" t="str">
        <f t="shared" ca="1" si="277"/>
        <v/>
      </c>
      <c r="AQ405" s="21" t="str">
        <f t="shared" ca="1" si="278"/>
        <v>0</v>
      </c>
      <c r="AR405" s="66">
        <f t="shared" ca="1" si="279"/>
        <v>0</v>
      </c>
      <c r="AS405" s="89">
        <f t="shared" ca="1" si="252"/>
        <v>0</v>
      </c>
      <c r="AT405" s="34">
        <f t="shared" ca="1" si="280"/>
        <v>1</v>
      </c>
      <c r="AU405" s="24">
        <f t="shared" ca="1" si="254"/>
        <v>0</v>
      </c>
      <c r="AV405" s="17">
        <f t="shared" ca="1" si="255"/>
        <v>1</v>
      </c>
      <c r="AW405" s="44" t="str">
        <f t="shared" ca="1" si="256"/>
        <v>Profit Target</v>
      </c>
      <c r="AX405" s="15">
        <f t="shared" ca="1" si="257"/>
        <v>0</v>
      </c>
      <c r="AY405" s="44">
        <f t="shared" ca="1" si="247"/>
        <v>1</v>
      </c>
      <c r="AZ405" s="40"/>
      <c r="BA405" s="40"/>
      <c r="BB405" s="40"/>
      <c r="BC405" s="40"/>
      <c r="BD405" s="40"/>
      <c r="BE405" s="40"/>
      <c r="BF405" s="40"/>
      <c r="BG405" s="40"/>
      <c r="BH405" s="40"/>
      <c r="BI405" s="40"/>
      <c r="BJ405" s="40"/>
      <c r="BK405" s="40"/>
      <c r="BL405" s="40"/>
      <c r="BM405" s="40"/>
      <c r="BN405" s="40"/>
      <c r="BO405" s="40"/>
      <c r="BP405" s="40"/>
      <c r="BQ405" s="40"/>
      <c r="BR405" s="40"/>
      <c r="BS405" s="40"/>
      <c r="BT405" s="40"/>
      <c r="BU405" s="40"/>
      <c r="BV405" s="40"/>
      <c r="BW405" s="40"/>
      <c r="BX405" s="40"/>
      <c r="BY405" s="40"/>
      <c r="BZ405" s="40"/>
      <c r="CA405" s="40"/>
      <c r="CB405" s="40"/>
      <c r="CC405" s="40"/>
      <c r="CD405" s="40"/>
      <c r="CE405" s="40"/>
      <c r="CF405" s="40"/>
      <c r="CG405" s="40"/>
      <c r="CH405" s="40"/>
      <c r="CI405" s="40"/>
      <c r="CJ405" s="40"/>
      <c r="CK405" s="40"/>
      <c r="CL405" s="40"/>
      <c r="CM405" s="40"/>
      <c r="CN405" s="40"/>
      <c r="CO405" s="40"/>
      <c r="CP405" s="40"/>
      <c r="CQ405" s="40"/>
      <c r="CR405" s="40"/>
      <c r="CS405" s="40"/>
      <c r="CT405" s="40"/>
      <c r="CU405" s="40"/>
      <c r="CV405" s="40"/>
      <c r="CW405" s="40"/>
      <c r="CX405" s="40"/>
      <c r="CY405" s="40"/>
      <c r="CZ405" s="40"/>
      <c r="DA405" s="40"/>
      <c r="DB405" s="40"/>
      <c r="DC405" s="40"/>
      <c r="DD405" s="40"/>
      <c r="DE405" s="40"/>
      <c r="DF405" s="40"/>
      <c r="DG405" s="40"/>
      <c r="DH405" s="40"/>
      <c r="DI405" s="40"/>
      <c r="DJ405" s="40"/>
      <c r="DK405" s="40"/>
      <c r="DL405" s="40"/>
      <c r="DM405" s="40"/>
      <c r="DN405" s="40"/>
      <c r="DO405" s="40"/>
      <c r="DP405" s="40"/>
      <c r="DQ405" s="40"/>
      <c r="DR405" s="40"/>
      <c r="DS405" s="40"/>
      <c r="DT405" s="40"/>
      <c r="DU405" s="40"/>
      <c r="DV405" s="50" t="e">
        <f>IF(#REF!&lt;&gt;"",#REF!&amp;",","")</f>
        <v>#REF!</v>
      </c>
      <c r="DW405" s="38"/>
      <c r="DX405" s="38"/>
      <c r="DY405" s="38"/>
      <c r="DZ405" s="38"/>
      <c r="EA405" s="38"/>
      <c r="EB405" s="38"/>
      <c r="EC405" s="38"/>
      <c r="ED405" s="38"/>
      <c r="EE405" s="38"/>
      <c r="EF405" s="38"/>
      <c r="EG405" s="38"/>
      <c r="EK405" s="36"/>
      <c r="EW405" s="88">
        <f t="shared" ca="1" si="258"/>
        <v>15</v>
      </c>
    </row>
    <row r="406" spans="1:153" ht="15">
      <c r="A406" s="88">
        <f t="shared" ca="1" si="253"/>
        <v>16</v>
      </c>
      <c r="B406" s="21" t="str">
        <f t="shared" ca="1" si="248"/>
        <v>DB</v>
      </c>
      <c r="C406" s="7" t="str">
        <f t="shared" ca="1" si="244"/>
        <v>profit target</v>
      </c>
      <c r="D406" s="34">
        <f t="shared" ca="1" si="245"/>
        <v>0</v>
      </c>
      <c r="E406" s="7" t="str">
        <f t="shared" si="246"/>
        <v/>
      </c>
      <c r="F406" s="33" t="str">
        <f t="shared" ca="1" si="249"/>
        <v>R</v>
      </c>
      <c r="G406" s="21">
        <f ca="1">COUNTIF($F$5:$F406,G$4)</f>
        <v>206</v>
      </c>
      <c r="H406" s="21">
        <f ca="1">COUNTIF($F$5:$F406,H$4)</f>
        <v>196</v>
      </c>
      <c r="I406" s="112">
        <f t="shared" ca="1" si="259"/>
        <v>0</v>
      </c>
      <c r="J406" s="112">
        <f t="shared" ca="1" si="260"/>
        <v>1</v>
      </c>
      <c r="K406" s="114" t="str">
        <f ca="1">IF($A406&lt;&gt;"",IF(AND(K405="PB",I406&gt;=$W$2),"Bet",IF(K405&lt;&gt;"",K405,IF(AND(I406=0,MAX(I$5:$I405)&gt;=$W$1),"PB",""))),"")</f>
        <v/>
      </c>
      <c r="L406" s="114" t="str">
        <f ca="1">IF($A406&lt;&gt;"",IF(AND(L405="PB",J406&gt;=$W$2),"Bet",IF(L405&lt;&gt;"",L405,IF(AND(J406=0,MAX(J$5:$J405)&gt;=$W$1),"PB",""))),"")</f>
        <v/>
      </c>
      <c r="M406" s="41">
        <f t="shared" ca="1" si="265"/>
        <v>1</v>
      </c>
      <c r="N406" s="34">
        <f t="shared" ca="1" si="281"/>
        <v>1</v>
      </c>
      <c r="O406" s="43" t="str">
        <f t="shared" ca="1" si="266"/>
        <v/>
      </c>
      <c r="P406" s="43" t="str">
        <f t="shared" ca="1" si="267"/>
        <v/>
      </c>
      <c r="Q406" s="21" t="str">
        <f t="shared" ca="1" si="268"/>
        <v>0</v>
      </c>
      <c r="R406" s="66">
        <f t="shared" ca="1" si="269"/>
        <v>0</v>
      </c>
      <c r="S406" s="33" t="str">
        <f t="shared" ca="1" si="250"/>
        <v>E</v>
      </c>
      <c r="T406" s="21">
        <f ca="1">COUNTIF($S$5:$S406,T$4)</f>
        <v>208</v>
      </c>
      <c r="U406" s="21">
        <f ca="1">COUNTIF($S$5:$S406,U$4)</f>
        <v>194</v>
      </c>
      <c r="V406" s="112">
        <f t="shared" ca="1" si="261"/>
        <v>0</v>
      </c>
      <c r="W406" s="112">
        <f t="shared" ca="1" si="262"/>
        <v>1</v>
      </c>
      <c r="X406" s="114" t="str">
        <f ca="1">IF($A406&lt;&gt;"",IF(AND(X405="PB",V406&gt;=$W$2),"Bet",IF(X405&lt;&gt;"",X405,IF(AND(V406=0,MAX($V$5:V405)&gt;=$W$1),"PB",""))),"")</f>
        <v>Bet</v>
      </c>
      <c r="Y406" s="114" t="str">
        <f ca="1">IF($A406&lt;&gt;"",IF(AND(Y405="PB",W406&gt;=$W$2),"Bet",IF(Y405&lt;&gt;"",Y405,IF(AND(W406=0,MAX($W$5:W405)&gt;=$W$1),"PB",""))),"")</f>
        <v/>
      </c>
      <c r="Z406" s="41">
        <f t="shared" ca="1" si="270"/>
        <v>1</v>
      </c>
      <c r="AA406" s="34">
        <f t="shared" ca="1" si="282"/>
        <v>1</v>
      </c>
      <c r="AB406" s="43" t="str">
        <f t="shared" ca="1" si="271"/>
        <v/>
      </c>
      <c r="AC406" s="43" t="str">
        <f t="shared" ca="1" si="272"/>
        <v/>
      </c>
      <c r="AD406" s="21" t="str">
        <f t="shared" ca="1" si="273"/>
        <v>0</v>
      </c>
      <c r="AE406" s="66">
        <f t="shared" ca="1" si="274"/>
        <v>0</v>
      </c>
      <c r="AF406" s="33" t="str">
        <f t="shared" ca="1" si="251"/>
        <v>L</v>
      </c>
      <c r="AG406" s="21">
        <f ca="1">COUNTIF($AF$5:$AF406,AG$4)</f>
        <v>189</v>
      </c>
      <c r="AH406" s="21">
        <f ca="1">COUNTIF($AF$5:$AF406,AH$4)</f>
        <v>213</v>
      </c>
      <c r="AI406" s="112">
        <f t="shared" ca="1" si="263"/>
        <v>1</v>
      </c>
      <c r="AJ406" s="112">
        <f t="shared" ca="1" si="264"/>
        <v>0</v>
      </c>
      <c r="AK406" s="114" t="str">
        <f ca="1">IF($A406&lt;&gt;"",IF(AND(AK405="PB",AI406&gt;=$W$2),"Bet",IF(AK405&lt;&gt;"",AK405,IF(AND(AI406=0,MAX($AI$5:AI405)&gt;=$W$1),"PB",""))),"")</f>
        <v/>
      </c>
      <c r="AL406" s="114" t="str">
        <f ca="1">IF($A406&lt;&gt;"",IF(AND(AL405="PB",AJ406&gt;=$W$2),"Bet",IF(AL405&lt;&gt;"",AL405,IF(AND(AJ406=0,MAX($AJ$5:AJ405)&gt;=$W$1),"PB",""))),"")</f>
        <v/>
      </c>
      <c r="AM406" s="41">
        <f t="shared" ca="1" si="275"/>
        <v>1</v>
      </c>
      <c r="AN406" s="34">
        <f t="shared" ca="1" si="283"/>
        <v>1</v>
      </c>
      <c r="AO406" s="43" t="str">
        <f t="shared" ca="1" si="276"/>
        <v/>
      </c>
      <c r="AP406" s="43" t="str">
        <f t="shared" ca="1" si="277"/>
        <v/>
      </c>
      <c r="AQ406" s="21" t="str">
        <f t="shared" ca="1" si="278"/>
        <v>0</v>
      </c>
      <c r="AR406" s="66">
        <f t="shared" ca="1" si="279"/>
        <v>0</v>
      </c>
      <c r="AS406" s="89">
        <f t="shared" ca="1" si="252"/>
        <v>0</v>
      </c>
      <c r="AT406" s="34">
        <f t="shared" ca="1" si="280"/>
        <v>1</v>
      </c>
      <c r="AU406" s="24">
        <f t="shared" ca="1" si="254"/>
        <v>0</v>
      </c>
      <c r="AV406" s="17">
        <f t="shared" ca="1" si="255"/>
        <v>1</v>
      </c>
      <c r="AW406" s="44" t="str">
        <f t="shared" ca="1" si="256"/>
        <v>Profit Target</v>
      </c>
      <c r="AX406" s="15">
        <f t="shared" ca="1" si="257"/>
        <v>0</v>
      </c>
      <c r="AY406" s="44">
        <f t="shared" ca="1" si="247"/>
        <v>1</v>
      </c>
      <c r="AZ406" s="40"/>
      <c r="BA406" s="40"/>
      <c r="BB406" s="40"/>
      <c r="BC406" s="40"/>
      <c r="BD406" s="40"/>
      <c r="BE406" s="40"/>
      <c r="BF406" s="40"/>
      <c r="BG406" s="40"/>
      <c r="BH406" s="40"/>
      <c r="BI406" s="40"/>
      <c r="BJ406" s="40"/>
      <c r="BK406" s="40"/>
      <c r="BL406" s="40"/>
      <c r="BM406" s="40"/>
      <c r="BN406" s="40"/>
      <c r="BO406" s="40"/>
      <c r="BP406" s="40"/>
      <c r="BQ406" s="40"/>
      <c r="BR406" s="40"/>
      <c r="BS406" s="40"/>
      <c r="BT406" s="40"/>
      <c r="BU406" s="40"/>
      <c r="BV406" s="40"/>
      <c r="BW406" s="40"/>
      <c r="BX406" s="40"/>
      <c r="BY406" s="40"/>
      <c r="BZ406" s="40"/>
      <c r="CA406" s="40"/>
      <c r="CB406" s="40"/>
      <c r="CC406" s="40"/>
      <c r="CD406" s="40"/>
      <c r="CE406" s="40"/>
      <c r="CF406" s="40"/>
      <c r="CG406" s="40"/>
      <c r="CH406" s="40"/>
      <c r="CI406" s="40"/>
      <c r="CJ406" s="40"/>
      <c r="CK406" s="40"/>
      <c r="CL406" s="40"/>
      <c r="CM406" s="40"/>
      <c r="CN406" s="40"/>
      <c r="CO406" s="40"/>
      <c r="CP406" s="40"/>
      <c r="CQ406" s="40"/>
      <c r="CR406" s="40"/>
      <c r="CS406" s="40"/>
      <c r="CT406" s="40"/>
      <c r="CU406" s="40"/>
      <c r="CV406" s="40"/>
      <c r="CW406" s="40"/>
      <c r="CX406" s="40"/>
      <c r="CY406" s="40"/>
      <c r="CZ406" s="40"/>
      <c r="DA406" s="40"/>
      <c r="DB406" s="40"/>
      <c r="DC406" s="40"/>
      <c r="DD406" s="40"/>
      <c r="DE406" s="40"/>
      <c r="DF406" s="40"/>
      <c r="DG406" s="40"/>
      <c r="DH406" s="40"/>
      <c r="DI406" s="40"/>
      <c r="DJ406" s="40"/>
      <c r="DK406" s="40"/>
      <c r="DL406" s="40"/>
      <c r="DM406" s="40"/>
      <c r="DN406" s="40"/>
      <c r="DO406" s="40"/>
      <c r="DP406" s="40"/>
      <c r="DQ406" s="40"/>
      <c r="DR406" s="40"/>
      <c r="DS406" s="40"/>
      <c r="DT406" s="40"/>
      <c r="DU406" s="40"/>
      <c r="DV406" s="50" t="e">
        <f>IF(#REF!&lt;&gt;"",#REF!&amp;",","")</f>
        <v>#REF!</v>
      </c>
      <c r="DW406" s="38"/>
      <c r="DX406" s="38"/>
      <c r="DY406" s="38"/>
      <c r="DZ406" s="38"/>
      <c r="EA406" s="38"/>
      <c r="EB406" s="38"/>
      <c r="EC406" s="38"/>
      <c r="ED406" s="38"/>
      <c r="EE406" s="38"/>
      <c r="EF406" s="38"/>
      <c r="EG406" s="38"/>
      <c r="EK406" s="36"/>
      <c r="EW406" s="88">
        <f t="shared" ca="1" si="258"/>
        <v>18</v>
      </c>
    </row>
    <row r="407" spans="1:153" ht="15">
      <c r="A407" s="88">
        <f t="shared" ca="1" si="253"/>
        <v>15</v>
      </c>
      <c r="B407" s="21" t="str">
        <f t="shared" ca="1" si="248"/>
        <v>DB</v>
      </c>
      <c r="C407" s="7" t="str">
        <f t="shared" ca="1" si="244"/>
        <v>profit target</v>
      </c>
      <c r="D407" s="34">
        <f t="shared" ca="1" si="245"/>
        <v>0</v>
      </c>
      <c r="E407" s="7" t="str">
        <f t="shared" si="246"/>
        <v/>
      </c>
      <c r="F407" s="33" t="str">
        <f t="shared" ca="1" si="249"/>
        <v>B</v>
      </c>
      <c r="G407" s="21">
        <f ca="1">COUNTIF($F$5:$F407,G$4)</f>
        <v>206</v>
      </c>
      <c r="H407" s="21">
        <f ca="1">COUNTIF($F$5:$F407,H$4)</f>
        <v>197</v>
      </c>
      <c r="I407" s="112">
        <f t="shared" ca="1" si="259"/>
        <v>1</v>
      </c>
      <c r="J407" s="112">
        <f t="shared" ca="1" si="260"/>
        <v>0</v>
      </c>
      <c r="K407" s="114" t="str">
        <f ca="1">IF($A407&lt;&gt;"",IF(AND(K406="PB",I407&gt;=$W$2),"Bet",IF(K406&lt;&gt;"",K406,IF(AND(I407=0,MAX(I$5:$I406)&gt;=$W$1),"PB",""))),"")</f>
        <v/>
      </c>
      <c r="L407" s="114" t="str">
        <f ca="1">IF($A407&lt;&gt;"",IF(AND(L406="PB",J407&gt;=$W$2),"Bet",IF(L406&lt;&gt;"",L406,IF(AND(J407=0,MAX(J$5:$J406)&gt;=$W$1),"PB",""))),"")</f>
        <v/>
      </c>
      <c r="M407" s="41">
        <f t="shared" ca="1" si="265"/>
        <v>1</v>
      </c>
      <c r="N407" s="34">
        <f t="shared" ca="1" si="281"/>
        <v>1</v>
      </c>
      <c r="O407" s="43" t="str">
        <f t="shared" ca="1" si="266"/>
        <v/>
      </c>
      <c r="P407" s="43" t="str">
        <f t="shared" ca="1" si="267"/>
        <v/>
      </c>
      <c r="Q407" s="21" t="str">
        <f t="shared" ca="1" si="268"/>
        <v>0</v>
      </c>
      <c r="R407" s="66">
        <f t="shared" ca="1" si="269"/>
        <v>0</v>
      </c>
      <c r="S407" s="33" t="str">
        <f t="shared" ca="1" si="250"/>
        <v>O</v>
      </c>
      <c r="T407" s="21">
        <f ca="1">COUNTIF($S$5:$S407,T$4)</f>
        <v>208</v>
      </c>
      <c r="U407" s="21">
        <f ca="1">COUNTIF($S$5:$S407,U$4)</f>
        <v>195</v>
      </c>
      <c r="V407" s="112">
        <f t="shared" ca="1" si="261"/>
        <v>1</v>
      </c>
      <c r="W407" s="112">
        <f t="shared" ca="1" si="262"/>
        <v>0</v>
      </c>
      <c r="X407" s="114" t="str">
        <f ca="1">IF($A407&lt;&gt;"",IF(AND(X406="PB",V407&gt;=$W$2),"Bet",IF(X406&lt;&gt;"",X406,IF(AND(V407=0,MAX($V$5:V406)&gt;=$W$1),"PB",""))),"")</f>
        <v>Bet</v>
      </c>
      <c r="Y407" s="114" t="str">
        <f ca="1">IF($A407&lt;&gt;"",IF(AND(Y406="PB",W407&gt;=$W$2),"Bet",IF(Y406&lt;&gt;"",Y406,IF(AND(W407=0,MAX($W$5:W406)&gt;=$W$1),"PB",""))),"")</f>
        <v/>
      </c>
      <c r="Z407" s="41">
        <f t="shared" ca="1" si="270"/>
        <v>1</v>
      </c>
      <c r="AA407" s="34">
        <f t="shared" ca="1" si="282"/>
        <v>1</v>
      </c>
      <c r="AB407" s="43" t="str">
        <f t="shared" ca="1" si="271"/>
        <v/>
      </c>
      <c r="AC407" s="43" t="str">
        <f t="shared" ca="1" si="272"/>
        <v/>
      </c>
      <c r="AD407" s="21" t="str">
        <f t="shared" ca="1" si="273"/>
        <v>0</v>
      </c>
      <c r="AE407" s="66">
        <f t="shared" ca="1" si="274"/>
        <v>0</v>
      </c>
      <c r="AF407" s="33" t="str">
        <f t="shared" ca="1" si="251"/>
        <v>L</v>
      </c>
      <c r="AG407" s="21">
        <f ca="1">COUNTIF($AF$5:$AF407,AG$4)</f>
        <v>189</v>
      </c>
      <c r="AH407" s="21">
        <f ca="1">COUNTIF($AF$5:$AF407,AH$4)</f>
        <v>214</v>
      </c>
      <c r="AI407" s="112">
        <f t="shared" ca="1" si="263"/>
        <v>2</v>
      </c>
      <c r="AJ407" s="112">
        <f t="shared" ca="1" si="264"/>
        <v>0</v>
      </c>
      <c r="AK407" s="114" t="str">
        <f ca="1">IF($A407&lt;&gt;"",IF(AND(AK406="PB",AI407&gt;=$W$2),"Bet",IF(AK406&lt;&gt;"",AK406,IF(AND(AI407=0,MAX($AI$5:AI406)&gt;=$W$1),"PB",""))),"")</f>
        <v/>
      </c>
      <c r="AL407" s="114" t="str">
        <f ca="1">IF($A407&lt;&gt;"",IF(AND(AL406="PB",AJ407&gt;=$W$2),"Bet",IF(AL406&lt;&gt;"",AL406,IF(AND(AJ407=0,MAX($AJ$5:AJ406)&gt;=$W$1),"PB",""))),"")</f>
        <v/>
      </c>
      <c r="AM407" s="41">
        <f t="shared" ca="1" si="275"/>
        <v>1</v>
      </c>
      <c r="AN407" s="34">
        <f t="shared" ca="1" si="283"/>
        <v>1</v>
      </c>
      <c r="AO407" s="43" t="str">
        <f t="shared" ca="1" si="276"/>
        <v/>
      </c>
      <c r="AP407" s="43" t="str">
        <f t="shared" ca="1" si="277"/>
        <v/>
      </c>
      <c r="AQ407" s="21" t="str">
        <f t="shared" ca="1" si="278"/>
        <v>0</v>
      </c>
      <c r="AR407" s="66">
        <f t="shared" ca="1" si="279"/>
        <v>0</v>
      </c>
      <c r="AS407" s="89">
        <f t="shared" ca="1" si="252"/>
        <v>0</v>
      </c>
      <c r="AT407" s="34">
        <f t="shared" ca="1" si="280"/>
        <v>1</v>
      </c>
      <c r="AU407" s="24">
        <f t="shared" ca="1" si="254"/>
        <v>0</v>
      </c>
      <c r="AV407" s="17">
        <f t="shared" ca="1" si="255"/>
        <v>1</v>
      </c>
      <c r="AW407" s="44" t="str">
        <f t="shared" ca="1" si="256"/>
        <v>Profit Target</v>
      </c>
      <c r="AX407" s="15">
        <f t="shared" ca="1" si="257"/>
        <v>0</v>
      </c>
      <c r="AY407" s="44">
        <f t="shared" ca="1" si="247"/>
        <v>1</v>
      </c>
      <c r="AZ407" s="40"/>
      <c r="BA407" s="40"/>
      <c r="BB407" s="40"/>
      <c r="BC407" s="40"/>
      <c r="BD407" s="40"/>
      <c r="BE407" s="40"/>
      <c r="BF407" s="40"/>
      <c r="BG407" s="40"/>
      <c r="BH407" s="40"/>
      <c r="BI407" s="40"/>
      <c r="BJ407" s="40"/>
      <c r="BK407" s="40"/>
      <c r="BL407" s="40"/>
      <c r="BM407" s="40"/>
      <c r="BN407" s="40"/>
      <c r="BO407" s="40"/>
      <c r="BP407" s="40"/>
      <c r="BQ407" s="40"/>
      <c r="BR407" s="40"/>
      <c r="BS407" s="40"/>
      <c r="BT407" s="40"/>
      <c r="BU407" s="40"/>
      <c r="BV407" s="40"/>
      <c r="BW407" s="40"/>
      <c r="BX407" s="40"/>
      <c r="BY407" s="40"/>
      <c r="BZ407" s="40"/>
      <c r="CA407" s="40"/>
      <c r="CB407" s="40"/>
      <c r="CC407" s="40"/>
      <c r="CD407" s="40"/>
      <c r="CE407" s="40"/>
      <c r="CF407" s="40"/>
      <c r="CG407" s="40"/>
      <c r="CH407" s="40"/>
      <c r="CI407" s="40"/>
      <c r="CJ407" s="40"/>
      <c r="CK407" s="40"/>
      <c r="CL407" s="40"/>
      <c r="CM407" s="40"/>
      <c r="CN407" s="40"/>
      <c r="CO407" s="40"/>
      <c r="CP407" s="40"/>
      <c r="CQ407" s="40"/>
      <c r="CR407" s="40"/>
      <c r="CS407" s="40"/>
      <c r="CT407" s="40"/>
      <c r="CU407" s="40"/>
      <c r="CV407" s="40"/>
      <c r="CW407" s="40"/>
      <c r="CX407" s="40"/>
      <c r="CY407" s="40"/>
      <c r="CZ407" s="40"/>
      <c r="DA407" s="40"/>
      <c r="DB407" s="40"/>
      <c r="DC407" s="40"/>
      <c r="DD407" s="40"/>
      <c r="DE407" s="40"/>
      <c r="DF407" s="40"/>
      <c r="DG407" s="40"/>
      <c r="DH407" s="40"/>
      <c r="DI407" s="40"/>
      <c r="DJ407" s="40"/>
      <c r="DK407" s="40"/>
      <c r="DL407" s="40"/>
      <c r="DM407" s="40"/>
      <c r="DN407" s="40"/>
      <c r="DO407" s="40"/>
      <c r="DP407" s="40"/>
      <c r="DQ407" s="40"/>
      <c r="DR407" s="40"/>
      <c r="DS407" s="40"/>
      <c r="DT407" s="40"/>
      <c r="DU407" s="40"/>
      <c r="DV407" s="50" t="e">
        <f>IF(#REF!&lt;&gt;"",#REF!&amp;",","")</f>
        <v>#REF!</v>
      </c>
      <c r="DW407" s="38"/>
      <c r="DX407" s="38"/>
      <c r="DY407" s="38"/>
      <c r="DZ407" s="38"/>
      <c r="EA407" s="38"/>
      <c r="EB407" s="38"/>
      <c r="EC407" s="38"/>
      <c r="ED407" s="38"/>
      <c r="EE407" s="38"/>
      <c r="EF407" s="38"/>
      <c r="EG407" s="38"/>
      <c r="EK407" s="36"/>
      <c r="EW407" s="88">
        <f t="shared" ca="1" si="258"/>
        <v>9</v>
      </c>
    </row>
    <row r="408" spans="1:153" ht="15">
      <c r="A408" s="88">
        <f t="shared" ca="1" si="253"/>
        <v>21</v>
      </c>
      <c r="B408" s="21" t="str">
        <f t="shared" ca="1" si="248"/>
        <v>DB</v>
      </c>
      <c r="C408" s="7" t="str">
        <f t="shared" ca="1" si="244"/>
        <v>profit target</v>
      </c>
      <c r="D408" s="34">
        <f t="shared" ca="1" si="245"/>
        <v>0</v>
      </c>
      <c r="E408" s="7" t="str">
        <f t="shared" si="246"/>
        <v/>
      </c>
      <c r="F408" s="33" t="str">
        <f t="shared" ca="1" si="249"/>
        <v>R</v>
      </c>
      <c r="G408" s="21">
        <f ca="1">COUNTIF($F$5:$F408,G$4)</f>
        <v>207</v>
      </c>
      <c r="H408" s="21">
        <f ca="1">COUNTIF($F$5:$F408,H$4)</f>
        <v>197</v>
      </c>
      <c r="I408" s="112">
        <f t="shared" ca="1" si="259"/>
        <v>0</v>
      </c>
      <c r="J408" s="112">
        <f t="shared" ca="1" si="260"/>
        <v>1</v>
      </c>
      <c r="K408" s="114" t="str">
        <f ca="1">IF($A408&lt;&gt;"",IF(AND(K407="PB",I408&gt;=$W$2),"Bet",IF(K407&lt;&gt;"",K407,IF(AND(I408=0,MAX(I$5:$I407)&gt;=$W$1),"PB",""))),"")</f>
        <v/>
      </c>
      <c r="L408" s="114" t="str">
        <f ca="1">IF($A408&lt;&gt;"",IF(AND(L407="PB",J408&gt;=$W$2),"Bet",IF(L407&lt;&gt;"",L407,IF(AND(J408=0,MAX(J$5:$J407)&gt;=$W$1),"PB",""))),"")</f>
        <v/>
      </c>
      <c r="M408" s="41">
        <f t="shared" ca="1" si="265"/>
        <v>1</v>
      </c>
      <c r="N408" s="34">
        <f t="shared" ca="1" si="281"/>
        <v>1</v>
      </c>
      <c r="O408" s="43" t="str">
        <f t="shared" ca="1" si="266"/>
        <v/>
      </c>
      <c r="P408" s="43" t="str">
        <f t="shared" ca="1" si="267"/>
        <v/>
      </c>
      <c r="Q408" s="21" t="str">
        <f t="shared" ca="1" si="268"/>
        <v>0</v>
      </c>
      <c r="R408" s="66">
        <f t="shared" ca="1" si="269"/>
        <v>0</v>
      </c>
      <c r="S408" s="33" t="str">
        <f t="shared" ca="1" si="250"/>
        <v>O</v>
      </c>
      <c r="T408" s="21">
        <f ca="1">COUNTIF($S$5:$S408,T$4)</f>
        <v>208</v>
      </c>
      <c r="U408" s="21">
        <f ca="1">COUNTIF($S$5:$S408,U$4)</f>
        <v>196</v>
      </c>
      <c r="V408" s="112">
        <f t="shared" ca="1" si="261"/>
        <v>2</v>
      </c>
      <c r="W408" s="112">
        <f t="shared" ca="1" si="262"/>
        <v>0</v>
      </c>
      <c r="X408" s="114" t="str">
        <f ca="1">IF($A408&lt;&gt;"",IF(AND(X407="PB",V408&gt;=$W$2),"Bet",IF(X407&lt;&gt;"",X407,IF(AND(V408=0,MAX($V$5:V407)&gt;=$W$1),"PB",""))),"")</f>
        <v>Bet</v>
      </c>
      <c r="Y408" s="114" t="str">
        <f ca="1">IF($A408&lt;&gt;"",IF(AND(Y407="PB",W408&gt;=$W$2),"Bet",IF(Y407&lt;&gt;"",Y407,IF(AND(W408=0,MAX($W$5:W407)&gt;=$W$1),"PB",""))),"")</f>
        <v/>
      </c>
      <c r="Z408" s="41">
        <f t="shared" ca="1" si="270"/>
        <v>1</v>
      </c>
      <c r="AA408" s="34">
        <f t="shared" ca="1" si="282"/>
        <v>1</v>
      </c>
      <c r="AB408" s="43" t="str">
        <f t="shared" ca="1" si="271"/>
        <v/>
      </c>
      <c r="AC408" s="43" t="str">
        <f t="shared" ca="1" si="272"/>
        <v/>
      </c>
      <c r="AD408" s="21" t="str">
        <f t="shared" ca="1" si="273"/>
        <v>0</v>
      </c>
      <c r="AE408" s="66">
        <f t="shared" ca="1" si="274"/>
        <v>0</v>
      </c>
      <c r="AF408" s="33" t="str">
        <f t="shared" ca="1" si="251"/>
        <v>H</v>
      </c>
      <c r="AG408" s="21">
        <f ca="1">COUNTIF($AF$5:$AF408,AG$4)</f>
        <v>190</v>
      </c>
      <c r="AH408" s="21">
        <f ca="1">COUNTIF($AF$5:$AF408,AH$4)</f>
        <v>214</v>
      </c>
      <c r="AI408" s="112">
        <f t="shared" ca="1" si="263"/>
        <v>0</v>
      </c>
      <c r="AJ408" s="112">
        <f t="shared" ca="1" si="264"/>
        <v>1</v>
      </c>
      <c r="AK408" s="114" t="str">
        <f ca="1">IF($A408&lt;&gt;"",IF(AND(AK407="PB",AI408&gt;=$W$2),"Bet",IF(AK407&lt;&gt;"",AK407,IF(AND(AI408=0,MAX($AI$5:AI407)&gt;=$W$1),"PB",""))),"")</f>
        <v/>
      </c>
      <c r="AL408" s="114" t="str">
        <f ca="1">IF($A408&lt;&gt;"",IF(AND(AL407="PB",AJ408&gt;=$W$2),"Bet",IF(AL407&lt;&gt;"",AL407,IF(AND(AJ408=0,MAX($AJ$5:AJ407)&gt;=$W$1),"PB",""))),"")</f>
        <v/>
      </c>
      <c r="AM408" s="41">
        <f t="shared" ca="1" si="275"/>
        <v>1</v>
      </c>
      <c r="AN408" s="34">
        <f t="shared" ca="1" si="283"/>
        <v>1</v>
      </c>
      <c r="AO408" s="43" t="str">
        <f t="shared" ca="1" si="276"/>
        <v/>
      </c>
      <c r="AP408" s="43" t="str">
        <f t="shared" ca="1" si="277"/>
        <v/>
      </c>
      <c r="AQ408" s="21" t="str">
        <f t="shared" ca="1" si="278"/>
        <v>0</v>
      </c>
      <c r="AR408" s="66">
        <f t="shared" ca="1" si="279"/>
        <v>0</v>
      </c>
      <c r="AS408" s="89">
        <f t="shared" ca="1" si="252"/>
        <v>0</v>
      </c>
      <c r="AT408" s="34">
        <f t="shared" ca="1" si="280"/>
        <v>1</v>
      </c>
      <c r="AU408" s="24">
        <f t="shared" ca="1" si="254"/>
        <v>0</v>
      </c>
      <c r="AV408" s="17">
        <f t="shared" ca="1" si="255"/>
        <v>1</v>
      </c>
      <c r="AW408" s="44" t="str">
        <f t="shared" ca="1" si="256"/>
        <v>Profit Target</v>
      </c>
      <c r="AX408" s="15">
        <f t="shared" ca="1" si="257"/>
        <v>0</v>
      </c>
      <c r="AY408" s="44">
        <f t="shared" ca="1" si="247"/>
        <v>1</v>
      </c>
      <c r="AZ408" s="40"/>
      <c r="BA408" s="40"/>
      <c r="BB408" s="40"/>
      <c r="BC408" s="40"/>
      <c r="BD408" s="40"/>
      <c r="BE408" s="40"/>
      <c r="BF408" s="40"/>
      <c r="BG408" s="40"/>
      <c r="BH408" s="40"/>
      <c r="BI408" s="40"/>
      <c r="BJ408" s="40"/>
      <c r="BK408" s="40"/>
      <c r="BL408" s="40"/>
      <c r="BM408" s="40"/>
      <c r="BN408" s="40"/>
      <c r="BO408" s="40"/>
      <c r="BP408" s="40"/>
      <c r="BQ408" s="40"/>
      <c r="BR408" s="40"/>
      <c r="BS408" s="40"/>
      <c r="BT408" s="40"/>
      <c r="BU408" s="40"/>
      <c r="BV408" s="40"/>
      <c r="BW408" s="40"/>
      <c r="BX408" s="40"/>
      <c r="BY408" s="40"/>
      <c r="BZ408" s="40"/>
      <c r="CA408" s="40"/>
      <c r="CB408" s="40"/>
      <c r="CC408" s="40"/>
      <c r="CD408" s="40"/>
      <c r="CE408" s="40"/>
      <c r="CF408" s="40"/>
      <c r="CG408" s="40"/>
      <c r="CH408" s="40"/>
      <c r="CI408" s="40"/>
      <c r="CJ408" s="40"/>
      <c r="CK408" s="40"/>
      <c r="CL408" s="40"/>
      <c r="CM408" s="40"/>
      <c r="CN408" s="40"/>
      <c r="CO408" s="40"/>
      <c r="CP408" s="40"/>
      <c r="CQ408" s="40"/>
      <c r="CR408" s="40"/>
      <c r="CS408" s="40"/>
      <c r="CT408" s="40"/>
      <c r="CU408" s="40"/>
      <c r="CV408" s="40"/>
      <c r="CW408" s="40"/>
      <c r="CX408" s="40"/>
      <c r="CY408" s="40"/>
      <c r="CZ408" s="40"/>
      <c r="DA408" s="40"/>
      <c r="DB408" s="40"/>
      <c r="DC408" s="40"/>
      <c r="DD408" s="40"/>
      <c r="DE408" s="40"/>
      <c r="DF408" s="40"/>
      <c r="DG408" s="40"/>
      <c r="DH408" s="40"/>
      <c r="DI408" s="40"/>
      <c r="DJ408" s="40"/>
      <c r="DK408" s="40"/>
      <c r="DL408" s="40"/>
      <c r="DM408" s="40"/>
      <c r="DN408" s="40"/>
      <c r="DO408" s="40"/>
      <c r="DP408" s="40"/>
      <c r="DQ408" s="40"/>
      <c r="DR408" s="40"/>
      <c r="DS408" s="40"/>
      <c r="DT408" s="40"/>
      <c r="DU408" s="40"/>
      <c r="DV408" s="50" t="e">
        <f>IF(#REF!&lt;&gt;"",#REF!&amp;",","")</f>
        <v>#REF!</v>
      </c>
      <c r="DW408" s="38"/>
      <c r="DX408" s="38"/>
      <c r="DY408" s="38"/>
      <c r="DZ408" s="38"/>
      <c r="EA408" s="38"/>
      <c r="EB408" s="38"/>
      <c r="EC408" s="38"/>
      <c r="ED408" s="38"/>
      <c r="EE408" s="38"/>
      <c r="EF408" s="38"/>
      <c r="EG408" s="38"/>
      <c r="EK408" s="36"/>
      <c r="EW408" s="88">
        <f t="shared" ca="1" si="258"/>
        <v>16</v>
      </c>
    </row>
    <row r="409" spans="1:153" ht="15">
      <c r="A409" s="88">
        <f t="shared" ca="1" si="253"/>
        <v>27</v>
      </c>
      <c r="B409" s="21" t="str">
        <f t="shared" ca="1" si="248"/>
        <v>DB</v>
      </c>
      <c r="C409" s="7" t="str">
        <f t="shared" ca="1" si="244"/>
        <v>profit target</v>
      </c>
      <c r="D409" s="34">
        <f t="shared" ca="1" si="245"/>
        <v>0</v>
      </c>
      <c r="E409" s="7" t="str">
        <f t="shared" si="246"/>
        <v/>
      </c>
      <c r="F409" s="33" t="str">
        <f t="shared" ca="1" si="249"/>
        <v>R</v>
      </c>
      <c r="G409" s="21">
        <f ca="1">COUNTIF($F$5:$F409,G$4)</f>
        <v>208</v>
      </c>
      <c r="H409" s="21">
        <f ca="1">COUNTIF($F$5:$F409,H$4)</f>
        <v>197</v>
      </c>
      <c r="I409" s="112">
        <f t="shared" ca="1" si="259"/>
        <v>0</v>
      </c>
      <c r="J409" s="112">
        <f t="shared" ca="1" si="260"/>
        <v>2</v>
      </c>
      <c r="K409" s="114" t="str">
        <f ca="1">IF($A409&lt;&gt;"",IF(AND(K408="PB",I409&gt;=$W$2),"Bet",IF(K408&lt;&gt;"",K408,IF(AND(I409=0,MAX(I$5:$I408)&gt;=$W$1),"PB",""))),"")</f>
        <v/>
      </c>
      <c r="L409" s="114" t="str">
        <f ca="1">IF($A409&lt;&gt;"",IF(AND(L408="PB",J409&gt;=$W$2),"Bet",IF(L408&lt;&gt;"",L408,IF(AND(J409=0,MAX(J$5:$J408)&gt;=$W$1),"PB",""))),"")</f>
        <v/>
      </c>
      <c r="M409" s="41">
        <f t="shared" ca="1" si="265"/>
        <v>1</v>
      </c>
      <c r="N409" s="34">
        <f t="shared" ca="1" si="281"/>
        <v>1</v>
      </c>
      <c r="O409" s="43" t="str">
        <f t="shared" ca="1" si="266"/>
        <v/>
      </c>
      <c r="P409" s="43" t="str">
        <f t="shared" ca="1" si="267"/>
        <v/>
      </c>
      <c r="Q409" s="21" t="str">
        <f t="shared" ca="1" si="268"/>
        <v>0</v>
      </c>
      <c r="R409" s="66">
        <f t="shared" ca="1" si="269"/>
        <v>0</v>
      </c>
      <c r="S409" s="33" t="str">
        <f t="shared" ca="1" si="250"/>
        <v>O</v>
      </c>
      <c r="T409" s="21">
        <f ca="1">COUNTIF($S$5:$S409,T$4)</f>
        <v>208</v>
      </c>
      <c r="U409" s="21">
        <f ca="1">COUNTIF($S$5:$S409,U$4)</f>
        <v>197</v>
      </c>
      <c r="V409" s="112">
        <f t="shared" ca="1" si="261"/>
        <v>3</v>
      </c>
      <c r="W409" s="112">
        <f t="shared" ca="1" si="262"/>
        <v>0</v>
      </c>
      <c r="X409" s="114" t="str">
        <f ca="1">IF($A409&lt;&gt;"",IF(AND(X408="PB",V409&gt;=$W$2),"Bet",IF(X408&lt;&gt;"",X408,IF(AND(V409=0,MAX($V$5:V408)&gt;=$W$1),"PB",""))),"")</f>
        <v>Bet</v>
      </c>
      <c r="Y409" s="114" t="str">
        <f ca="1">IF($A409&lt;&gt;"",IF(AND(Y408="PB",W409&gt;=$W$2),"Bet",IF(Y408&lt;&gt;"",Y408,IF(AND(W409=0,MAX($W$5:W408)&gt;=$W$1),"PB",""))),"")</f>
        <v/>
      </c>
      <c r="Z409" s="41">
        <f t="shared" ca="1" si="270"/>
        <v>1</v>
      </c>
      <c r="AA409" s="34">
        <f t="shared" ca="1" si="282"/>
        <v>1</v>
      </c>
      <c r="AB409" s="43" t="str">
        <f t="shared" ca="1" si="271"/>
        <v/>
      </c>
      <c r="AC409" s="43" t="str">
        <f t="shared" ca="1" si="272"/>
        <v/>
      </c>
      <c r="AD409" s="21" t="str">
        <f t="shared" ca="1" si="273"/>
        <v>0</v>
      </c>
      <c r="AE409" s="66">
        <f t="shared" ca="1" si="274"/>
        <v>0</v>
      </c>
      <c r="AF409" s="33" t="str">
        <f t="shared" ca="1" si="251"/>
        <v>H</v>
      </c>
      <c r="AG409" s="21">
        <f ca="1">COUNTIF($AF$5:$AF409,AG$4)</f>
        <v>191</v>
      </c>
      <c r="AH409" s="21">
        <f ca="1">COUNTIF($AF$5:$AF409,AH$4)</f>
        <v>214</v>
      </c>
      <c r="AI409" s="112">
        <f t="shared" ca="1" si="263"/>
        <v>0</v>
      </c>
      <c r="AJ409" s="112">
        <f t="shared" ca="1" si="264"/>
        <v>2</v>
      </c>
      <c r="AK409" s="114" t="str">
        <f ca="1">IF($A409&lt;&gt;"",IF(AND(AK408="PB",AI409&gt;=$W$2),"Bet",IF(AK408&lt;&gt;"",AK408,IF(AND(AI409=0,MAX($AI$5:AI408)&gt;=$W$1),"PB",""))),"")</f>
        <v/>
      </c>
      <c r="AL409" s="114" t="str">
        <f ca="1">IF($A409&lt;&gt;"",IF(AND(AL408="PB",AJ409&gt;=$W$2),"Bet",IF(AL408&lt;&gt;"",AL408,IF(AND(AJ409=0,MAX($AJ$5:AJ408)&gt;=$W$1),"PB",""))),"")</f>
        <v/>
      </c>
      <c r="AM409" s="41">
        <f t="shared" ca="1" si="275"/>
        <v>1</v>
      </c>
      <c r="AN409" s="34">
        <f t="shared" ca="1" si="283"/>
        <v>1</v>
      </c>
      <c r="AO409" s="43" t="str">
        <f t="shared" ca="1" si="276"/>
        <v/>
      </c>
      <c r="AP409" s="43" t="str">
        <f t="shared" ca="1" si="277"/>
        <v/>
      </c>
      <c r="AQ409" s="21" t="str">
        <f t="shared" ca="1" si="278"/>
        <v>0</v>
      </c>
      <c r="AR409" s="66">
        <f t="shared" ca="1" si="279"/>
        <v>0</v>
      </c>
      <c r="AS409" s="89">
        <f t="shared" ca="1" si="252"/>
        <v>0</v>
      </c>
      <c r="AT409" s="34">
        <f t="shared" ca="1" si="280"/>
        <v>1</v>
      </c>
      <c r="AU409" s="24">
        <f t="shared" ca="1" si="254"/>
        <v>0</v>
      </c>
      <c r="AV409" s="17">
        <f t="shared" ca="1" si="255"/>
        <v>1</v>
      </c>
      <c r="AW409" s="44" t="str">
        <f t="shared" ca="1" si="256"/>
        <v>Profit Target</v>
      </c>
      <c r="AX409" s="15">
        <f t="shared" ca="1" si="257"/>
        <v>0</v>
      </c>
      <c r="AY409" s="44">
        <f t="shared" ca="1" si="247"/>
        <v>1</v>
      </c>
      <c r="AZ409" s="40"/>
      <c r="BA409" s="40"/>
      <c r="BB409" s="40"/>
      <c r="BC409" s="40"/>
      <c r="BD409" s="40"/>
      <c r="BE409" s="40"/>
      <c r="BF409" s="40"/>
      <c r="BG409" s="40"/>
      <c r="BH409" s="40"/>
      <c r="BI409" s="40"/>
      <c r="BJ409" s="40"/>
      <c r="BK409" s="40"/>
      <c r="BL409" s="40"/>
      <c r="BM409" s="40"/>
      <c r="BN409" s="40"/>
      <c r="BO409" s="40"/>
      <c r="BP409" s="40"/>
      <c r="BQ409" s="40"/>
      <c r="BR409" s="40"/>
      <c r="BS409" s="40"/>
      <c r="BT409" s="40"/>
      <c r="BU409" s="40"/>
      <c r="BV409" s="40"/>
      <c r="BW409" s="40"/>
      <c r="BX409" s="40"/>
      <c r="BY409" s="40"/>
      <c r="BZ409" s="40"/>
      <c r="CA409" s="40"/>
      <c r="CB409" s="40"/>
      <c r="CC409" s="40"/>
      <c r="CD409" s="40"/>
      <c r="CE409" s="40"/>
      <c r="CF409" s="40"/>
      <c r="CG409" s="40"/>
      <c r="CH409" s="40"/>
      <c r="CI409" s="40"/>
      <c r="CJ409" s="40"/>
      <c r="CK409" s="40"/>
      <c r="CL409" s="40"/>
      <c r="CM409" s="40"/>
      <c r="CN409" s="40"/>
      <c r="CO409" s="40"/>
      <c r="CP409" s="40"/>
      <c r="CQ409" s="40"/>
      <c r="CR409" s="40"/>
      <c r="CS409" s="40"/>
      <c r="CT409" s="40"/>
      <c r="CU409" s="40"/>
      <c r="CV409" s="40"/>
      <c r="CW409" s="40"/>
      <c r="CX409" s="40"/>
      <c r="CY409" s="40"/>
      <c r="CZ409" s="40"/>
      <c r="DA409" s="40"/>
      <c r="DB409" s="40"/>
      <c r="DC409" s="40"/>
      <c r="DD409" s="40"/>
      <c r="DE409" s="40"/>
      <c r="DF409" s="40"/>
      <c r="DG409" s="40"/>
      <c r="DH409" s="40"/>
      <c r="DI409" s="40"/>
      <c r="DJ409" s="40"/>
      <c r="DK409" s="40"/>
      <c r="DL409" s="40"/>
      <c r="DM409" s="40"/>
      <c r="DN409" s="40"/>
      <c r="DO409" s="40"/>
      <c r="DP409" s="40"/>
      <c r="DQ409" s="40"/>
      <c r="DR409" s="40"/>
      <c r="DS409" s="40"/>
      <c r="DT409" s="40"/>
      <c r="DU409" s="40"/>
      <c r="DV409" s="50" t="e">
        <f>IF(#REF!&lt;&gt;"",#REF!&amp;",","")</f>
        <v>#REF!</v>
      </c>
      <c r="DW409" s="38"/>
      <c r="DX409" s="38"/>
      <c r="DY409" s="38"/>
      <c r="DZ409" s="38"/>
      <c r="EA409" s="38"/>
      <c r="EB409" s="38"/>
      <c r="EC409" s="38"/>
      <c r="ED409" s="38"/>
      <c r="EE409" s="38"/>
      <c r="EF409" s="38"/>
      <c r="EG409" s="38"/>
      <c r="EK409" s="36"/>
      <c r="EW409" s="88">
        <f t="shared" ca="1" si="258"/>
        <v>33</v>
      </c>
    </row>
    <row r="410" spans="1:153" ht="15">
      <c r="A410" s="88">
        <f t="shared" ca="1" si="253"/>
        <v>22</v>
      </c>
      <c r="B410" s="21" t="str">
        <f t="shared" ca="1" si="248"/>
        <v>DB</v>
      </c>
      <c r="C410" s="7" t="str">
        <f t="shared" ca="1" si="244"/>
        <v>profit target</v>
      </c>
      <c r="D410" s="34">
        <f t="shared" ca="1" si="245"/>
        <v>0</v>
      </c>
      <c r="E410" s="7" t="str">
        <f t="shared" si="246"/>
        <v/>
      </c>
      <c r="F410" s="33" t="str">
        <f t="shared" ca="1" si="249"/>
        <v>B</v>
      </c>
      <c r="G410" s="21">
        <f ca="1">COUNTIF($F$5:$F410,G$4)</f>
        <v>208</v>
      </c>
      <c r="H410" s="21">
        <f ca="1">COUNTIF($F$5:$F410,H$4)</f>
        <v>198</v>
      </c>
      <c r="I410" s="112">
        <f t="shared" ca="1" si="259"/>
        <v>1</v>
      </c>
      <c r="J410" s="112">
        <f t="shared" ca="1" si="260"/>
        <v>0</v>
      </c>
      <c r="K410" s="114" t="str">
        <f ca="1">IF($A410&lt;&gt;"",IF(AND(K409="PB",I410&gt;=$W$2),"Bet",IF(K409&lt;&gt;"",K409,IF(AND(I410=0,MAX(I$5:$I409)&gt;=$W$1),"PB",""))),"")</f>
        <v/>
      </c>
      <c r="L410" s="114" t="str">
        <f ca="1">IF($A410&lt;&gt;"",IF(AND(L409="PB",J410&gt;=$W$2),"Bet",IF(L409&lt;&gt;"",L409,IF(AND(J410=0,MAX(J$5:$J409)&gt;=$W$1),"PB",""))),"")</f>
        <v/>
      </c>
      <c r="M410" s="41">
        <f t="shared" ca="1" si="265"/>
        <v>1</v>
      </c>
      <c r="N410" s="34">
        <f t="shared" ca="1" si="281"/>
        <v>1</v>
      </c>
      <c r="O410" s="43" t="str">
        <f t="shared" ca="1" si="266"/>
        <v/>
      </c>
      <c r="P410" s="43" t="str">
        <f t="shared" ca="1" si="267"/>
        <v/>
      </c>
      <c r="Q410" s="21" t="str">
        <f t="shared" ca="1" si="268"/>
        <v>0</v>
      </c>
      <c r="R410" s="66">
        <f t="shared" ca="1" si="269"/>
        <v>0</v>
      </c>
      <c r="S410" s="33" t="str">
        <f t="shared" ca="1" si="250"/>
        <v>E</v>
      </c>
      <c r="T410" s="21">
        <f ca="1">COUNTIF($S$5:$S410,T$4)</f>
        <v>209</v>
      </c>
      <c r="U410" s="21">
        <f ca="1">COUNTIF($S$5:$S410,U$4)</f>
        <v>197</v>
      </c>
      <c r="V410" s="112">
        <f t="shared" ca="1" si="261"/>
        <v>0</v>
      </c>
      <c r="W410" s="112">
        <f t="shared" ca="1" si="262"/>
        <v>1</v>
      </c>
      <c r="X410" s="114" t="str">
        <f ca="1">IF($A410&lt;&gt;"",IF(AND(X409="PB",V410&gt;=$W$2),"Bet",IF(X409&lt;&gt;"",X409,IF(AND(V410=0,MAX($V$5:V409)&gt;=$W$1),"PB",""))),"")</f>
        <v>Bet</v>
      </c>
      <c r="Y410" s="114" t="str">
        <f ca="1">IF($A410&lt;&gt;"",IF(AND(Y409="PB",W410&gt;=$W$2),"Bet",IF(Y409&lt;&gt;"",Y409,IF(AND(W410=0,MAX($W$5:W409)&gt;=$W$1),"PB",""))),"")</f>
        <v/>
      </c>
      <c r="Z410" s="41">
        <f t="shared" ca="1" si="270"/>
        <v>1</v>
      </c>
      <c r="AA410" s="34">
        <f t="shared" ca="1" si="282"/>
        <v>1</v>
      </c>
      <c r="AB410" s="43" t="str">
        <f t="shared" ca="1" si="271"/>
        <v/>
      </c>
      <c r="AC410" s="43" t="str">
        <f t="shared" ca="1" si="272"/>
        <v/>
      </c>
      <c r="AD410" s="21" t="str">
        <f t="shared" ca="1" si="273"/>
        <v>0</v>
      </c>
      <c r="AE410" s="66">
        <f t="shared" ca="1" si="274"/>
        <v>0</v>
      </c>
      <c r="AF410" s="33" t="str">
        <f t="shared" ca="1" si="251"/>
        <v>H</v>
      </c>
      <c r="AG410" s="21">
        <f ca="1">COUNTIF($AF$5:$AF410,AG$4)</f>
        <v>192</v>
      </c>
      <c r="AH410" s="21">
        <f ca="1">COUNTIF($AF$5:$AF410,AH$4)</f>
        <v>214</v>
      </c>
      <c r="AI410" s="112">
        <f t="shared" ca="1" si="263"/>
        <v>0</v>
      </c>
      <c r="AJ410" s="112">
        <f t="shared" ca="1" si="264"/>
        <v>3</v>
      </c>
      <c r="AK410" s="114" t="str">
        <f ca="1">IF($A410&lt;&gt;"",IF(AND(AK409="PB",AI410&gt;=$W$2),"Bet",IF(AK409&lt;&gt;"",AK409,IF(AND(AI410=0,MAX($AI$5:AI409)&gt;=$W$1),"PB",""))),"")</f>
        <v/>
      </c>
      <c r="AL410" s="114" t="str">
        <f ca="1">IF($A410&lt;&gt;"",IF(AND(AL409="PB",AJ410&gt;=$W$2),"Bet",IF(AL409&lt;&gt;"",AL409,IF(AND(AJ410=0,MAX($AJ$5:AJ409)&gt;=$W$1),"PB",""))),"")</f>
        <v/>
      </c>
      <c r="AM410" s="41">
        <f t="shared" ca="1" si="275"/>
        <v>1</v>
      </c>
      <c r="AN410" s="34">
        <f t="shared" ca="1" si="283"/>
        <v>1</v>
      </c>
      <c r="AO410" s="43" t="str">
        <f t="shared" ca="1" si="276"/>
        <v/>
      </c>
      <c r="AP410" s="43" t="str">
        <f t="shared" ca="1" si="277"/>
        <v/>
      </c>
      <c r="AQ410" s="21" t="str">
        <f t="shared" ca="1" si="278"/>
        <v>0</v>
      </c>
      <c r="AR410" s="66">
        <f t="shared" ca="1" si="279"/>
        <v>0</v>
      </c>
      <c r="AS410" s="89">
        <f t="shared" ca="1" si="252"/>
        <v>0</v>
      </c>
      <c r="AT410" s="34">
        <f t="shared" ca="1" si="280"/>
        <v>1</v>
      </c>
      <c r="AU410" s="24">
        <f t="shared" ca="1" si="254"/>
        <v>0</v>
      </c>
      <c r="AV410" s="17">
        <f t="shared" ca="1" si="255"/>
        <v>1</v>
      </c>
      <c r="AW410" s="44" t="str">
        <f t="shared" ca="1" si="256"/>
        <v>Profit Target</v>
      </c>
      <c r="AX410" s="15">
        <f t="shared" ca="1" si="257"/>
        <v>0</v>
      </c>
      <c r="AY410" s="44">
        <f t="shared" ca="1" si="247"/>
        <v>1</v>
      </c>
      <c r="AZ410" s="40"/>
      <c r="BA410" s="40"/>
      <c r="BB410" s="40"/>
      <c r="BC410" s="40"/>
      <c r="BD410" s="40"/>
      <c r="BE410" s="40"/>
      <c r="BF410" s="40"/>
      <c r="BG410" s="40"/>
      <c r="BH410" s="40"/>
      <c r="BI410" s="40"/>
      <c r="BJ410" s="40"/>
      <c r="BK410" s="40"/>
      <c r="BL410" s="40"/>
      <c r="BM410" s="40"/>
      <c r="BN410" s="40"/>
      <c r="BO410" s="40"/>
      <c r="BP410" s="40"/>
      <c r="BQ410" s="40"/>
      <c r="BR410" s="40"/>
      <c r="BS410" s="40"/>
      <c r="BT410" s="40"/>
      <c r="BU410" s="40"/>
      <c r="BV410" s="40"/>
      <c r="BW410" s="40"/>
      <c r="BX410" s="40"/>
      <c r="BY410" s="40"/>
      <c r="BZ410" s="40"/>
      <c r="CA410" s="40"/>
      <c r="CB410" s="40"/>
      <c r="CC410" s="40"/>
      <c r="CD410" s="40"/>
      <c r="CE410" s="40"/>
      <c r="CF410" s="40"/>
      <c r="CG410" s="40"/>
      <c r="CH410" s="40"/>
      <c r="CI410" s="40"/>
      <c r="CJ410" s="40"/>
      <c r="CK410" s="40"/>
      <c r="CL410" s="40"/>
      <c r="CM410" s="40"/>
      <c r="CN410" s="40"/>
      <c r="CO410" s="40"/>
      <c r="CP410" s="40"/>
      <c r="CQ410" s="40"/>
      <c r="CR410" s="40"/>
      <c r="CS410" s="40"/>
      <c r="CT410" s="40"/>
      <c r="CU410" s="40"/>
      <c r="CV410" s="40"/>
      <c r="CW410" s="40"/>
      <c r="CX410" s="40"/>
      <c r="CY410" s="40"/>
      <c r="CZ410" s="40"/>
      <c r="DA410" s="40"/>
      <c r="DB410" s="40"/>
      <c r="DC410" s="40"/>
      <c r="DD410" s="40"/>
      <c r="DE410" s="40"/>
      <c r="DF410" s="40"/>
      <c r="DG410" s="40"/>
      <c r="DH410" s="40"/>
      <c r="DI410" s="40"/>
      <c r="DJ410" s="40"/>
      <c r="DK410" s="40"/>
      <c r="DL410" s="40"/>
      <c r="DM410" s="40"/>
      <c r="DN410" s="40"/>
      <c r="DO410" s="40"/>
      <c r="DP410" s="40"/>
      <c r="DQ410" s="40"/>
      <c r="DR410" s="40"/>
      <c r="DS410" s="40"/>
      <c r="DT410" s="40"/>
      <c r="DU410" s="40"/>
      <c r="DV410" s="50" t="e">
        <f>IF(#REF!&lt;&gt;"",#REF!&amp;",","")</f>
        <v>#REF!</v>
      </c>
      <c r="DW410" s="38"/>
      <c r="DX410" s="38"/>
      <c r="DY410" s="38"/>
      <c r="DZ410" s="38"/>
      <c r="EA410" s="38"/>
      <c r="EB410" s="38"/>
      <c r="EC410" s="38"/>
      <c r="ED410" s="38"/>
      <c r="EE410" s="38"/>
      <c r="EF410" s="38"/>
      <c r="EG410" s="38"/>
      <c r="EK410" s="36"/>
      <c r="EW410" s="88">
        <f t="shared" ca="1" si="258"/>
        <v>32</v>
      </c>
    </row>
    <row r="411" spans="1:153" ht="15">
      <c r="A411" s="88">
        <f t="shared" ca="1" si="253"/>
        <v>19</v>
      </c>
      <c r="B411" s="21" t="str">
        <f t="shared" ca="1" si="248"/>
        <v>DB</v>
      </c>
      <c r="C411" s="7" t="str">
        <f t="shared" ca="1" si="244"/>
        <v>profit target</v>
      </c>
      <c r="D411" s="34">
        <f t="shared" ca="1" si="245"/>
        <v>0</v>
      </c>
      <c r="E411" s="7" t="str">
        <f t="shared" si="246"/>
        <v/>
      </c>
      <c r="F411" s="33" t="str">
        <f t="shared" ca="1" si="249"/>
        <v>R</v>
      </c>
      <c r="G411" s="21">
        <f ca="1">COUNTIF($F$5:$F411,G$4)</f>
        <v>209</v>
      </c>
      <c r="H411" s="21">
        <f ca="1">COUNTIF($F$5:$F411,H$4)</f>
        <v>198</v>
      </c>
      <c r="I411" s="112">
        <f t="shared" ca="1" si="259"/>
        <v>0</v>
      </c>
      <c r="J411" s="112">
        <f t="shared" ca="1" si="260"/>
        <v>1</v>
      </c>
      <c r="K411" s="114" t="str">
        <f ca="1">IF($A411&lt;&gt;"",IF(AND(K410="PB",I411&gt;=$W$2),"Bet",IF(K410&lt;&gt;"",K410,IF(AND(I411=0,MAX(I$5:$I410)&gt;=$W$1),"PB",""))),"")</f>
        <v/>
      </c>
      <c r="L411" s="114" t="str">
        <f ca="1">IF($A411&lt;&gt;"",IF(AND(L410="PB",J411&gt;=$W$2),"Bet",IF(L410&lt;&gt;"",L410,IF(AND(J411=0,MAX(J$5:$J410)&gt;=$W$1),"PB",""))),"")</f>
        <v/>
      </c>
      <c r="M411" s="41">
        <f t="shared" ca="1" si="265"/>
        <v>1</v>
      </c>
      <c r="N411" s="34">
        <f t="shared" ca="1" si="281"/>
        <v>1</v>
      </c>
      <c r="O411" s="43" t="str">
        <f t="shared" ca="1" si="266"/>
        <v/>
      </c>
      <c r="P411" s="43" t="str">
        <f t="shared" ca="1" si="267"/>
        <v/>
      </c>
      <c r="Q411" s="21" t="str">
        <f t="shared" ca="1" si="268"/>
        <v>0</v>
      </c>
      <c r="R411" s="66">
        <f t="shared" ca="1" si="269"/>
        <v>0</v>
      </c>
      <c r="S411" s="33" t="str">
        <f t="shared" ca="1" si="250"/>
        <v>O</v>
      </c>
      <c r="T411" s="21">
        <f ca="1">COUNTIF($S$5:$S411,T$4)</f>
        <v>209</v>
      </c>
      <c r="U411" s="21">
        <f ca="1">COUNTIF($S$5:$S411,U$4)</f>
        <v>198</v>
      </c>
      <c r="V411" s="112">
        <f t="shared" ca="1" si="261"/>
        <v>1</v>
      </c>
      <c r="W411" s="112">
        <f t="shared" ca="1" si="262"/>
        <v>0</v>
      </c>
      <c r="X411" s="114" t="str">
        <f ca="1">IF($A411&lt;&gt;"",IF(AND(X410="PB",V411&gt;=$W$2),"Bet",IF(X410&lt;&gt;"",X410,IF(AND(V411=0,MAX($V$5:V410)&gt;=$W$1),"PB",""))),"")</f>
        <v>Bet</v>
      </c>
      <c r="Y411" s="114" t="str">
        <f ca="1">IF($A411&lt;&gt;"",IF(AND(Y410="PB",W411&gt;=$W$2),"Bet",IF(Y410&lt;&gt;"",Y410,IF(AND(W411=0,MAX($W$5:W410)&gt;=$W$1),"PB",""))),"")</f>
        <v/>
      </c>
      <c r="Z411" s="41">
        <f t="shared" ca="1" si="270"/>
        <v>1</v>
      </c>
      <c r="AA411" s="34">
        <f t="shared" ca="1" si="282"/>
        <v>1</v>
      </c>
      <c r="AB411" s="43" t="str">
        <f t="shared" ca="1" si="271"/>
        <v/>
      </c>
      <c r="AC411" s="43" t="str">
        <f t="shared" ca="1" si="272"/>
        <v/>
      </c>
      <c r="AD411" s="21" t="str">
        <f t="shared" ca="1" si="273"/>
        <v>0</v>
      </c>
      <c r="AE411" s="66">
        <f t="shared" ca="1" si="274"/>
        <v>0</v>
      </c>
      <c r="AF411" s="33" t="str">
        <f t="shared" ca="1" si="251"/>
        <v>H</v>
      </c>
      <c r="AG411" s="21">
        <f ca="1">COUNTIF($AF$5:$AF411,AG$4)</f>
        <v>193</v>
      </c>
      <c r="AH411" s="21">
        <f ca="1">COUNTIF($AF$5:$AF411,AH$4)</f>
        <v>214</v>
      </c>
      <c r="AI411" s="112">
        <f t="shared" ca="1" si="263"/>
        <v>0</v>
      </c>
      <c r="AJ411" s="112">
        <f t="shared" ca="1" si="264"/>
        <v>4</v>
      </c>
      <c r="AK411" s="114" t="str">
        <f ca="1">IF($A411&lt;&gt;"",IF(AND(AK410="PB",AI411&gt;=$W$2),"Bet",IF(AK410&lt;&gt;"",AK410,IF(AND(AI411=0,MAX($AI$5:AI410)&gt;=$W$1),"PB",""))),"")</f>
        <v/>
      </c>
      <c r="AL411" s="114" t="str">
        <f ca="1">IF($A411&lt;&gt;"",IF(AND(AL410="PB",AJ411&gt;=$W$2),"Bet",IF(AL410&lt;&gt;"",AL410,IF(AND(AJ411=0,MAX($AJ$5:AJ410)&gt;=$W$1),"PB",""))),"")</f>
        <v/>
      </c>
      <c r="AM411" s="41">
        <f t="shared" ca="1" si="275"/>
        <v>1</v>
      </c>
      <c r="AN411" s="34">
        <f t="shared" ca="1" si="283"/>
        <v>1</v>
      </c>
      <c r="AO411" s="43" t="str">
        <f t="shared" ca="1" si="276"/>
        <v/>
      </c>
      <c r="AP411" s="43" t="str">
        <f t="shared" ca="1" si="277"/>
        <v/>
      </c>
      <c r="AQ411" s="21" t="str">
        <f t="shared" ca="1" si="278"/>
        <v>0</v>
      </c>
      <c r="AR411" s="66">
        <f t="shared" ca="1" si="279"/>
        <v>0</v>
      </c>
      <c r="AS411" s="89">
        <f t="shared" ca="1" si="252"/>
        <v>0</v>
      </c>
      <c r="AT411" s="34">
        <f t="shared" ca="1" si="280"/>
        <v>1</v>
      </c>
      <c r="AU411" s="24">
        <f t="shared" ca="1" si="254"/>
        <v>0</v>
      </c>
      <c r="AV411" s="17">
        <f t="shared" ca="1" si="255"/>
        <v>1</v>
      </c>
      <c r="AW411" s="44" t="str">
        <f t="shared" ca="1" si="256"/>
        <v>Profit Target</v>
      </c>
      <c r="AX411" s="15">
        <f t="shared" ca="1" si="257"/>
        <v>0</v>
      </c>
      <c r="AY411" s="44">
        <f t="shared" ca="1" si="247"/>
        <v>1</v>
      </c>
      <c r="AZ411" s="40"/>
      <c r="BA411" s="40"/>
      <c r="BB411" s="40"/>
      <c r="BC411" s="40"/>
      <c r="BD411" s="40"/>
      <c r="BE411" s="40"/>
      <c r="BF411" s="40"/>
      <c r="BG411" s="40"/>
      <c r="BH411" s="40"/>
      <c r="BI411" s="40"/>
      <c r="BJ411" s="40"/>
      <c r="BK411" s="40"/>
      <c r="BL411" s="40"/>
      <c r="BM411" s="40"/>
      <c r="BN411" s="40"/>
      <c r="BO411" s="40"/>
      <c r="BP411" s="40"/>
      <c r="BQ411" s="40"/>
      <c r="BR411" s="40"/>
      <c r="BS411" s="40"/>
      <c r="BT411" s="40"/>
      <c r="BU411" s="40"/>
      <c r="BV411" s="40"/>
      <c r="BW411" s="40"/>
      <c r="BX411" s="40"/>
      <c r="BY411" s="40"/>
      <c r="BZ411" s="40"/>
      <c r="CA411" s="40"/>
      <c r="CB411" s="40"/>
      <c r="CC411" s="40"/>
      <c r="CD411" s="40"/>
      <c r="CE411" s="40"/>
      <c r="CF411" s="40"/>
      <c r="CG411" s="40"/>
      <c r="CH411" s="40"/>
      <c r="CI411" s="40"/>
      <c r="CJ411" s="40"/>
      <c r="CK411" s="40"/>
      <c r="CL411" s="40"/>
      <c r="CM411" s="40"/>
      <c r="CN411" s="40"/>
      <c r="CO411" s="40"/>
      <c r="CP411" s="40"/>
      <c r="CQ411" s="40"/>
      <c r="CR411" s="40"/>
      <c r="CS411" s="40"/>
      <c r="CT411" s="40"/>
      <c r="CU411" s="40"/>
      <c r="CV411" s="40"/>
      <c r="CW411" s="40"/>
      <c r="CX411" s="40"/>
      <c r="CY411" s="40"/>
      <c r="CZ411" s="40"/>
      <c r="DA411" s="40"/>
      <c r="DB411" s="40"/>
      <c r="DC411" s="40"/>
      <c r="DD411" s="40"/>
      <c r="DE411" s="40"/>
      <c r="DF411" s="40"/>
      <c r="DG411" s="40"/>
      <c r="DH411" s="40"/>
      <c r="DI411" s="40"/>
      <c r="DJ411" s="40"/>
      <c r="DK411" s="40"/>
      <c r="DL411" s="40"/>
      <c r="DM411" s="40"/>
      <c r="DN411" s="40"/>
      <c r="DO411" s="40"/>
      <c r="DP411" s="40"/>
      <c r="DQ411" s="40"/>
      <c r="DR411" s="40"/>
      <c r="DS411" s="40"/>
      <c r="DT411" s="40"/>
      <c r="DU411" s="40"/>
      <c r="DV411" s="50" t="e">
        <f>IF(#REF!&lt;&gt;"",#REF!&amp;",","")</f>
        <v>#REF!</v>
      </c>
      <c r="DW411" s="38"/>
      <c r="DX411" s="38"/>
      <c r="DY411" s="38"/>
      <c r="DZ411" s="38"/>
      <c r="EA411" s="38"/>
      <c r="EB411" s="38"/>
      <c r="EC411" s="38"/>
      <c r="ED411" s="38"/>
      <c r="EE411" s="38"/>
      <c r="EF411" s="38"/>
      <c r="EG411" s="38"/>
      <c r="EK411" s="36"/>
      <c r="EW411" s="88">
        <f t="shared" ca="1" si="258"/>
        <v>26</v>
      </c>
    </row>
    <row r="412" spans="1:153" ht="15">
      <c r="A412" s="88">
        <f t="shared" ca="1" si="253"/>
        <v>36</v>
      </c>
      <c r="B412" s="21" t="str">
        <f t="shared" ca="1" si="248"/>
        <v>DB</v>
      </c>
      <c r="C412" s="7" t="str">
        <f t="shared" ca="1" si="244"/>
        <v>profit target</v>
      </c>
      <c r="D412" s="34">
        <f t="shared" ca="1" si="245"/>
        <v>0</v>
      </c>
      <c r="E412" s="7" t="str">
        <f t="shared" si="246"/>
        <v/>
      </c>
      <c r="F412" s="33" t="str">
        <f t="shared" ca="1" si="249"/>
        <v>R</v>
      </c>
      <c r="G412" s="21">
        <f ca="1">COUNTIF($F$5:$F412,G$4)</f>
        <v>210</v>
      </c>
      <c r="H412" s="21">
        <f ca="1">COUNTIF($F$5:$F412,H$4)</f>
        <v>198</v>
      </c>
      <c r="I412" s="112">
        <f t="shared" ca="1" si="259"/>
        <v>0</v>
      </c>
      <c r="J412" s="112">
        <f t="shared" ca="1" si="260"/>
        <v>2</v>
      </c>
      <c r="K412" s="114" t="str">
        <f ca="1">IF($A412&lt;&gt;"",IF(AND(K411="PB",I412&gt;=$W$2),"Bet",IF(K411&lt;&gt;"",K411,IF(AND(I412=0,MAX(I$5:$I411)&gt;=$W$1),"PB",""))),"")</f>
        <v/>
      </c>
      <c r="L412" s="114" t="str">
        <f ca="1">IF($A412&lt;&gt;"",IF(AND(L411="PB",J412&gt;=$W$2),"Bet",IF(L411&lt;&gt;"",L411,IF(AND(J412=0,MAX(J$5:$J411)&gt;=$W$1),"PB",""))),"")</f>
        <v/>
      </c>
      <c r="M412" s="41">
        <f t="shared" ca="1" si="265"/>
        <v>1</v>
      </c>
      <c r="N412" s="34">
        <f t="shared" ca="1" si="281"/>
        <v>1</v>
      </c>
      <c r="O412" s="43" t="str">
        <f t="shared" ca="1" si="266"/>
        <v/>
      </c>
      <c r="P412" s="43" t="str">
        <f t="shared" ca="1" si="267"/>
        <v/>
      </c>
      <c r="Q412" s="21" t="str">
        <f t="shared" ca="1" si="268"/>
        <v>0</v>
      </c>
      <c r="R412" s="66">
        <f t="shared" ca="1" si="269"/>
        <v>0</v>
      </c>
      <c r="S412" s="33" t="str">
        <f t="shared" ca="1" si="250"/>
        <v>E</v>
      </c>
      <c r="T412" s="21">
        <f ca="1">COUNTIF($S$5:$S412,T$4)</f>
        <v>210</v>
      </c>
      <c r="U412" s="21">
        <f ca="1">COUNTIF($S$5:$S412,U$4)</f>
        <v>198</v>
      </c>
      <c r="V412" s="112">
        <f t="shared" ca="1" si="261"/>
        <v>0</v>
      </c>
      <c r="W412" s="112">
        <f t="shared" ca="1" si="262"/>
        <v>1</v>
      </c>
      <c r="X412" s="114" t="str">
        <f ca="1">IF($A412&lt;&gt;"",IF(AND(X411="PB",V412&gt;=$W$2),"Bet",IF(X411&lt;&gt;"",X411,IF(AND(V412=0,MAX($V$5:V411)&gt;=$W$1),"PB",""))),"")</f>
        <v>Bet</v>
      </c>
      <c r="Y412" s="114" t="str">
        <f ca="1">IF($A412&lt;&gt;"",IF(AND(Y411="PB",W412&gt;=$W$2),"Bet",IF(Y411&lt;&gt;"",Y411,IF(AND(W412=0,MAX($W$5:W411)&gt;=$W$1),"PB",""))),"")</f>
        <v/>
      </c>
      <c r="Z412" s="41">
        <f t="shared" ca="1" si="270"/>
        <v>1</v>
      </c>
      <c r="AA412" s="34">
        <f t="shared" ca="1" si="282"/>
        <v>1</v>
      </c>
      <c r="AB412" s="43" t="str">
        <f t="shared" ca="1" si="271"/>
        <v/>
      </c>
      <c r="AC412" s="43" t="str">
        <f t="shared" ca="1" si="272"/>
        <v/>
      </c>
      <c r="AD412" s="21" t="str">
        <f t="shared" ca="1" si="273"/>
        <v>0</v>
      </c>
      <c r="AE412" s="66">
        <f t="shared" ca="1" si="274"/>
        <v>0</v>
      </c>
      <c r="AF412" s="33" t="str">
        <f t="shared" ca="1" si="251"/>
        <v>H</v>
      </c>
      <c r="AG412" s="21">
        <f ca="1">COUNTIF($AF$5:$AF412,AG$4)</f>
        <v>194</v>
      </c>
      <c r="AH412" s="21">
        <f ca="1">COUNTIF($AF$5:$AF412,AH$4)</f>
        <v>214</v>
      </c>
      <c r="AI412" s="112">
        <f t="shared" ca="1" si="263"/>
        <v>0</v>
      </c>
      <c r="AJ412" s="112">
        <f t="shared" ca="1" si="264"/>
        <v>5</v>
      </c>
      <c r="AK412" s="114" t="str">
        <f ca="1">IF($A412&lt;&gt;"",IF(AND(AK411="PB",AI412&gt;=$W$2),"Bet",IF(AK411&lt;&gt;"",AK411,IF(AND(AI412=0,MAX($AI$5:AI411)&gt;=$W$1),"PB",""))),"")</f>
        <v/>
      </c>
      <c r="AL412" s="114" t="str">
        <f ca="1">IF($A412&lt;&gt;"",IF(AND(AL411="PB",AJ412&gt;=$W$2),"Bet",IF(AL411&lt;&gt;"",AL411,IF(AND(AJ412=0,MAX($AJ$5:AJ411)&gt;=$W$1),"PB",""))),"")</f>
        <v/>
      </c>
      <c r="AM412" s="41">
        <f t="shared" ca="1" si="275"/>
        <v>1</v>
      </c>
      <c r="AN412" s="34">
        <f t="shared" ca="1" si="283"/>
        <v>1</v>
      </c>
      <c r="AO412" s="43" t="str">
        <f t="shared" ca="1" si="276"/>
        <v/>
      </c>
      <c r="AP412" s="43" t="str">
        <f t="shared" ca="1" si="277"/>
        <v/>
      </c>
      <c r="AQ412" s="21" t="str">
        <f t="shared" ca="1" si="278"/>
        <v>0</v>
      </c>
      <c r="AR412" s="66">
        <f t="shared" ca="1" si="279"/>
        <v>0</v>
      </c>
      <c r="AS412" s="89">
        <f t="shared" ca="1" si="252"/>
        <v>0</v>
      </c>
      <c r="AT412" s="34">
        <f t="shared" ca="1" si="280"/>
        <v>1</v>
      </c>
      <c r="AU412" s="24">
        <f t="shared" ca="1" si="254"/>
        <v>0</v>
      </c>
      <c r="AV412" s="17">
        <f t="shared" ca="1" si="255"/>
        <v>1</v>
      </c>
      <c r="AW412" s="44" t="str">
        <f t="shared" ca="1" si="256"/>
        <v>Profit Target</v>
      </c>
      <c r="AX412" s="15">
        <f t="shared" ca="1" si="257"/>
        <v>0</v>
      </c>
      <c r="AY412" s="44">
        <f t="shared" ca="1" si="247"/>
        <v>1</v>
      </c>
      <c r="AZ412" s="40"/>
      <c r="BA412" s="40"/>
      <c r="BB412" s="40"/>
      <c r="BC412" s="40"/>
      <c r="BD412" s="40"/>
      <c r="BE412" s="40"/>
      <c r="BF412" s="40"/>
      <c r="BG412" s="40"/>
      <c r="BH412" s="40"/>
      <c r="BI412" s="40"/>
      <c r="BJ412" s="40"/>
      <c r="BK412" s="40"/>
      <c r="BL412" s="40"/>
      <c r="BM412" s="40"/>
      <c r="BN412" s="40"/>
      <c r="BO412" s="40"/>
      <c r="BP412" s="40"/>
      <c r="BQ412" s="40"/>
      <c r="BR412" s="40"/>
      <c r="BS412" s="40"/>
      <c r="BT412" s="40"/>
      <c r="BU412" s="40"/>
      <c r="BV412" s="40"/>
      <c r="BW412" s="40"/>
      <c r="BX412" s="40"/>
      <c r="BY412" s="40"/>
      <c r="BZ412" s="40"/>
      <c r="CA412" s="40"/>
      <c r="CB412" s="40"/>
      <c r="CC412" s="40"/>
      <c r="CD412" s="40"/>
      <c r="CE412" s="40"/>
      <c r="CF412" s="40"/>
      <c r="CG412" s="40"/>
      <c r="CH412" s="40"/>
      <c r="CI412" s="40"/>
      <c r="CJ412" s="40"/>
      <c r="CK412" s="40"/>
      <c r="CL412" s="40"/>
      <c r="CM412" s="40"/>
      <c r="CN412" s="40"/>
      <c r="CO412" s="40"/>
      <c r="CP412" s="40"/>
      <c r="CQ412" s="40"/>
      <c r="CR412" s="40"/>
      <c r="CS412" s="40"/>
      <c r="CT412" s="40"/>
      <c r="CU412" s="40"/>
      <c r="CV412" s="40"/>
      <c r="CW412" s="40"/>
      <c r="CX412" s="40"/>
      <c r="CY412" s="40"/>
      <c r="CZ412" s="40"/>
      <c r="DA412" s="40"/>
      <c r="DB412" s="40"/>
      <c r="DC412" s="40"/>
      <c r="DD412" s="40"/>
      <c r="DE412" s="40"/>
      <c r="DF412" s="40"/>
      <c r="DG412" s="40"/>
      <c r="DH412" s="40"/>
      <c r="DI412" s="40"/>
      <c r="DJ412" s="40"/>
      <c r="DK412" s="40"/>
      <c r="DL412" s="40"/>
      <c r="DM412" s="40"/>
      <c r="DN412" s="40"/>
      <c r="DO412" s="40"/>
      <c r="DP412" s="40"/>
      <c r="DQ412" s="40"/>
      <c r="DR412" s="40"/>
      <c r="DS412" s="40"/>
      <c r="DT412" s="40"/>
      <c r="DU412" s="40"/>
      <c r="DV412" s="50" t="e">
        <f>IF(#REF!&lt;&gt;"",#REF!&amp;",","")</f>
        <v>#REF!</v>
      </c>
      <c r="DW412" s="38"/>
      <c r="DX412" s="38"/>
      <c r="DY412" s="38"/>
      <c r="DZ412" s="38"/>
      <c r="EA412" s="38"/>
      <c r="EB412" s="38"/>
      <c r="EC412" s="38"/>
      <c r="ED412" s="38"/>
      <c r="EE412" s="38"/>
      <c r="EF412" s="38"/>
      <c r="EG412" s="38"/>
      <c r="EK412" s="36"/>
      <c r="EW412" s="88">
        <f t="shared" ca="1" si="258"/>
        <v>11</v>
      </c>
    </row>
    <row r="413" spans="1:153" ht="15">
      <c r="A413" s="88">
        <f t="shared" ca="1" si="253"/>
        <v>17</v>
      </c>
      <c r="B413" s="21" t="str">
        <f t="shared" ca="1" si="248"/>
        <v>DB</v>
      </c>
      <c r="C413" s="7" t="str">
        <f t="shared" ca="1" si="244"/>
        <v>profit target</v>
      </c>
      <c r="D413" s="34">
        <f t="shared" ca="1" si="245"/>
        <v>0</v>
      </c>
      <c r="E413" s="7" t="str">
        <f t="shared" si="246"/>
        <v/>
      </c>
      <c r="F413" s="33" t="str">
        <f t="shared" ca="1" si="249"/>
        <v>B</v>
      </c>
      <c r="G413" s="21">
        <f ca="1">COUNTIF($F$5:$F413,G$4)</f>
        <v>210</v>
      </c>
      <c r="H413" s="21">
        <f ca="1">COUNTIF($F$5:$F413,H$4)</f>
        <v>199</v>
      </c>
      <c r="I413" s="112">
        <f t="shared" ca="1" si="259"/>
        <v>1</v>
      </c>
      <c r="J413" s="112">
        <f t="shared" ca="1" si="260"/>
        <v>0</v>
      </c>
      <c r="K413" s="114" t="str">
        <f ca="1">IF($A413&lt;&gt;"",IF(AND(K412="PB",I413&gt;=$W$2),"Bet",IF(K412&lt;&gt;"",K412,IF(AND(I413=0,MAX(I$5:$I412)&gt;=$W$1),"PB",""))),"")</f>
        <v/>
      </c>
      <c r="L413" s="114" t="str">
        <f ca="1">IF($A413&lt;&gt;"",IF(AND(L412="PB",J413&gt;=$W$2),"Bet",IF(L412&lt;&gt;"",L412,IF(AND(J413=0,MAX(J$5:$J412)&gt;=$W$1),"PB",""))),"")</f>
        <v/>
      </c>
      <c r="M413" s="41">
        <f t="shared" ca="1" si="265"/>
        <v>1</v>
      </c>
      <c r="N413" s="34">
        <f t="shared" ca="1" si="281"/>
        <v>1</v>
      </c>
      <c r="O413" s="43" t="str">
        <f t="shared" ca="1" si="266"/>
        <v/>
      </c>
      <c r="P413" s="43" t="str">
        <f t="shared" ca="1" si="267"/>
        <v/>
      </c>
      <c r="Q413" s="21" t="str">
        <f t="shared" ca="1" si="268"/>
        <v>0</v>
      </c>
      <c r="R413" s="66">
        <f t="shared" ca="1" si="269"/>
        <v>0</v>
      </c>
      <c r="S413" s="33" t="str">
        <f t="shared" ca="1" si="250"/>
        <v>O</v>
      </c>
      <c r="T413" s="21">
        <f ca="1">COUNTIF($S$5:$S413,T$4)</f>
        <v>210</v>
      </c>
      <c r="U413" s="21">
        <f ca="1">COUNTIF($S$5:$S413,U$4)</f>
        <v>199</v>
      </c>
      <c r="V413" s="112">
        <f t="shared" ca="1" si="261"/>
        <v>1</v>
      </c>
      <c r="W413" s="112">
        <f t="shared" ca="1" si="262"/>
        <v>0</v>
      </c>
      <c r="X413" s="114" t="str">
        <f ca="1">IF($A413&lt;&gt;"",IF(AND(X412="PB",V413&gt;=$W$2),"Bet",IF(X412&lt;&gt;"",X412,IF(AND(V413=0,MAX($V$5:V412)&gt;=$W$1),"PB",""))),"")</f>
        <v>Bet</v>
      </c>
      <c r="Y413" s="114" t="str">
        <f ca="1">IF($A413&lt;&gt;"",IF(AND(Y412="PB",W413&gt;=$W$2),"Bet",IF(Y412&lt;&gt;"",Y412,IF(AND(W413=0,MAX($W$5:W412)&gt;=$W$1),"PB",""))),"")</f>
        <v/>
      </c>
      <c r="Z413" s="41">
        <f t="shared" ca="1" si="270"/>
        <v>1</v>
      </c>
      <c r="AA413" s="34">
        <f t="shared" ca="1" si="282"/>
        <v>1</v>
      </c>
      <c r="AB413" s="43" t="str">
        <f t="shared" ca="1" si="271"/>
        <v/>
      </c>
      <c r="AC413" s="43" t="str">
        <f t="shared" ca="1" si="272"/>
        <v/>
      </c>
      <c r="AD413" s="21" t="str">
        <f t="shared" ca="1" si="273"/>
        <v>0</v>
      </c>
      <c r="AE413" s="66">
        <f t="shared" ca="1" si="274"/>
        <v>0</v>
      </c>
      <c r="AF413" s="33" t="str">
        <f t="shared" ca="1" si="251"/>
        <v>L</v>
      </c>
      <c r="AG413" s="21">
        <f ca="1">COUNTIF($AF$5:$AF413,AG$4)</f>
        <v>194</v>
      </c>
      <c r="AH413" s="21">
        <f ca="1">COUNTIF($AF$5:$AF413,AH$4)</f>
        <v>215</v>
      </c>
      <c r="AI413" s="112">
        <f t="shared" ca="1" si="263"/>
        <v>1</v>
      </c>
      <c r="AJ413" s="112">
        <f t="shared" ca="1" si="264"/>
        <v>0</v>
      </c>
      <c r="AK413" s="114" t="str">
        <f ca="1">IF($A413&lt;&gt;"",IF(AND(AK412="PB",AI413&gt;=$W$2),"Bet",IF(AK412&lt;&gt;"",AK412,IF(AND(AI413=0,MAX($AI$5:AI412)&gt;=$W$1),"PB",""))),"")</f>
        <v/>
      </c>
      <c r="AL413" s="114" t="str">
        <f ca="1">IF($A413&lt;&gt;"",IF(AND(AL412="PB",AJ413&gt;=$W$2),"Bet",IF(AL412&lt;&gt;"",AL412,IF(AND(AJ413=0,MAX($AJ$5:AJ412)&gt;=$W$1),"PB",""))),"")</f>
        <v/>
      </c>
      <c r="AM413" s="41">
        <f t="shared" ca="1" si="275"/>
        <v>1</v>
      </c>
      <c r="AN413" s="34">
        <f t="shared" ca="1" si="283"/>
        <v>1</v>
      </c>
      <c r="AO413" s="43" t="str">
        <f t="shared" ca="1" si="276"/>
        <v/>
      </c>
      <c r="AP413" s="43" t="str">
        <f t="shared" ca="1" si="277"/>
        <v/>
      </c>
      <c r="AQ413" s="21" t="str">
        <f t="shared" ca="1" si="278"/>
        <v>0</v>
      </c>
      <c r="AR413" s="66">
        <f t="shared" ca="1" si="279"/>
        <v>0</v>
      </c>
      <c r="AS413" s="89">
        <f t="shared" ca="1" si="252"/>
        <v>0</v>
      </c>
      <c r="AT413" s="34">
        <f t="shared" ca="1" si="280"/>
        <v>1</v>
      </c>
      <c r="AU413" s="24">
        <f t="shared" ca="1" si="254"/>
        <v>0</v>
      </c>
      <c r="AV413" s="17">
        <f t="shared" ca="1" si="255"/>
        <v>1</v>
      </c>
      <c r="AW413" s="44" t="str">
        <f t="shared" ca="1" si="256"/>
        <v>Profit Target</v>
      </c>
      <c r="AX413" s="15">
        <f t="shared" ca="1" si="257"/>
        <v>0</v>
      </c>
      <c r="AY413" s="44">
        <f t="shared" ca="1" si="247"/>
        <v>1</v>
      </c>
      <c r="AZ413" s="40"/>
      <c r="BA413" s="40"/>
      <c r="BB413" s="40"/>
      <c r="BC413" s="40"/>
      <c r="BD413" s="40"/>
      <c r="BE413" s="40"/>
      <c r="BF413" s="40"/>
      <c r="BG413" s="40"/>
      <c r="BH413" s="40"/>
      <c r="BI413" s="40"/>
      <c r="BJ413" s="40"/>
      <c r="BK413" s="40"/>
      <c r="BL413" s="40"/>
      <c r="BM413" s="40"/>
      <c r="BN413" s="40"/>
      <c r="BO413" s="40"/>
      <c r="BP413" s="40"/>
      <c r="BQ413" s="40"/>
      <c r="BR413" s="40"/>
      <c r="BS413" s="40"/>
      <c r="BT413" s="40"/>
      <c r="BU413" s="40"/>
      <c r="BV413" s="40"/>
      <c r="BW413" s="40"/>
      <c r="BX413" s="40"/>
      <c r="BY413" s="40"/>
      <c r="BZ413" s="40"/>
      <c r="CA413" s="40"/>
      <c r="CB413" s="40"/>
      <c r="CC413" s="40"/>
      <c r="CD413" s="40"/>
      <c r="CE413" s="40"/>
      <c r="CF413" s="40"/>
      <c r="CG413" s="40"/>
      <c r="CH413" s="40"/>
      <c r="CI413" s="40"/>
      <c r="CJ413" s="40"/>
      <c r="CK413" s="40"/>
      <c r="CL413" s="40"/>
      <c r="CM413" s="40"/>
      <c r="CN413" s="40"/>
      <c r="CO413" s="40"/>
      <c r="CP413" s="40"/>
      <c r="CQ413" s="40"/>
      <c r="CR413" s="40"/>
      <c r="CS413" s="40"/>
      <c r="CT413" s="40"/>
      <c r="CU413" s="40"/>
      <c r="CV413" s="40"/>
      <c r="CW413" s="40"/>
      <c r="CX413" s="40"/>
      <c r="CY413" s="40"/>
      <c r="CZ413" s="40"/>
      <c r="DA413" s="40"/>
      <c r="DB413" s="40"/>
      <c r="DC413" s="40"/>
      <c r="DD413" s="40"/>
      <c r="DE413" s="40"/>
      <c r="DF413" s="40"/>
      <c r="DG413" s="40"/>
      <c r="DH413" s="40"/>
      <c r="DI413" s="40"/>
      <c r="DJ413" s="40"/>
      <c r="DK413" s="40"/>
      <c r="DL413" s="40"/>
      <c r="DM413" s="40"/>
      <c r="DN413" s="40"/>
      <c r="DO413" s="40"/>
      <c r="DP413" s="40"/>
      <c r="DQ413" s="40"/>
      <c r="DR413" s="40"/>
      <c r="DS413" s="40"/>
      <c r="DT413" s="40"/>
      <c r="DU413" s="40"/>
      <c r="DV413" s="50" t="e">
        <f>IF(#REF!&lt;&gt;"",#REF!&amp;",","")</f>
        <v>#REF!</v>
      </c>
      <c r="DW413" s="38"/>
      <c r="DX413" s="38"/>
      <c r="DY413" s="38"/>
      <c r="DZ413" s="38"/>
      <c r="EA413" s="38"/>
      <c r="EB413" s="38"/>
      <c r="EC413" s="38"/>
      <c r="ED413" s="38"/>
      <c r="EE413" s="38"/>
      <c r="EF413" s="38"/>
      <c r="EG413" s="38"/>
      <c r="EK413" s="36"/>
      <c r="EW413" s="88">
        <f t="shared" ca="1" si="258"/>
        <v>14</v>
      </c>
    </row>
    <row r="414" spans="1:153" ht="15">
      <c r="A414" s="88">
        <f t="shared" ca="1" si="253"/>
        <v>33</v>
      </c>
      <c r="B414" s="21" t="str">
        <f t="shared" ca="1" si="248"/>
        <v>DB</v>
      </c>
      <c r="C414" s="7" t="str">
        <f t="shared" ca="1" si="244"/>
        <v>profit target</v>
      </c>
      <c r="D414" s="34">
        <f t="shared" ca="1" si="245"/>
        <v>0</v>
      </c>
      <c r="E414" s="7" t="str">
        <f t="shared" si="246"/>
        <v/>
      </c>
      <c r="F414" s="33" t="str">
        <f t="shared" ca="1" si="249"/>
        <v>B</v>
      </c>
      <c r="G414" s="21">
        <f ca="1">COUNTIF($F$5:$F414,G$4)</f>
        <v>210</v>
      </c>
      <c r="H414" s="21">
        <f ca="1">COUNTIF($F$5:$F414,H$4)</f>
        <v>200</v>
      </c>
      <c r="I414" s="112">
        <f t="shared" ca="1" si="259"/>
        <v>2</v>
      </c>
      <c r="J414" s="112">
        <f t="shared" ca="1" si="260"/>
        <v>0</v>
      </c>
      <c r="K414" s="114" t="str">
        <f ca="1">IF($A414&lt;&gt;"",IF(AND(K413="PB",I414&gt;=$W$2),"Bet",IF(K413&lt;&gt;"",K413,IF(AND(I414=0,MAX(I$5:$I413)&gt;=$W$1),"PB",""))),"")</f>
        <v/>
      </c>
      <c r="L414" s="114" t="str">
        <f ca="1">IF($A414&lt;&gt;"",IF(AND(L413="PB",J414&gt;=$W$2),"Bet",IF(L413&lt;&gt;"",L413,IF(AND(J414=0,MAX(J$5:$J413)&gt;=$W$1),"PB",""))),"")</f>
        <v/>
      </c>
      <c r="M414" s="41">
        <f t="shared" ca="1" si="265"/>
        <v>1</v>
      </c>
      <c r="N414" s="34">
        <f t="shared" ca="1" si="281"/>
        <v>1</v>
      </c>
      <c r="O414" s="43" t="str">
        <f t="shared" ca="1" si="266"/>
        <v/>
      </c>
      <c r="P414" s="43" t="str">
        <f t="shared" ca="1" si="267"/>
        <v/>
      </c>
      <c r="Q414" s="21" t="str">
        <f t="shared" ca="1" si="268"/>
        <v>0</v>
      </c>
      <c r="R414" s="66">
        <f t="shared" ca="1" si="269"/>
        <v>0</v>
      </c>
      <c r="S414" s="33" t="str">
        <f t="shared" ca="1" si="250"/>
        <v>O</v>
      </c>
      <c r="T414" s="21">
        <f ca="1">COUNTIF($S$5:$S414,T$4)</f>
        <v>210</v>
      </c>
      <c r="U414" s="21">
        <f ca="1">COUNTIF($S$5:$S414,U$4)</f>
        <v>200</v>
      </c>
      <c r="V414" s="112">
        <f t="shared" ca="1" si="261"/>
        <v>2</v>
      </c>
      <c r="W414" s="112">
        <f t="shared" ca="1" si="262"/>
        <v>0</v>
      </c>
      <c r="X414" s="114" t="str">
        <f ca="1">IF($A414&lt;&gt;"",IF(AND(X413="PB",V414&gt;=$W$2),"Bet",IF(X413&lt;&gt;"",X413,IF(AND(V414=0,MAX($V$5:V413)&gt;=$W$1),"PB",""))),"")</f>
        <v>Bet</v>
      </c>
      <c r="Y414" s="114" t="str">
        <f ca="1">IF($A414&lt;&gt;"",IF(AND(Y413="PB",W414&gt;=$W$2),"Bet",IF(Y413&lt;&gt;"",Y413,IF(AND(W414=0,MAX($W$5:W413)&gt;=$W$1),"PB",""))),"")</f>
        <v/>
      </c>
      <c r="Z414" s="41">
        <f t="shared" ca="1" si="270"/>
        <v>1</v>
      </c>
      <c r="AA414" s="34">
        <f t="shared" ca="1" si="282"/>
        <v>1</v>
      </c>
      <c r="AB414" s="43" t="str">
        <f t="shared" ca="1" si="271"/>
        <v/>
      </c>
      <c r="AC414" s="43" t="str">
        <f t="shared" ca="1" si="272"/>
        <v/>
      </c>
      <c r="AD414" s="21" t="str">
        <f t="shared" ca="1" si="273"/>
        <v>0</v>
      </c>
      <c r="AE414" s="66">
        <f t="shared" ca="1" si="274"/>
        <v>0</v>
      </c>
      <c r="AF414" s="33" t="str">
        <f t="shared" ca="1" si="251"/>
        <v>H</v>
      </c>
      <c r="AG414" s="21">
        <f ca="1">COUNTIF($AF$5:$AF414,AG$4)</f>
        <v>195</v>
      </c>
      <c r="AH414" s="21">
        <f ca="1">COUNTIF($AF$5:$AF414,AH$4)</f>
        <v>215</v>
      </c>
      <c r="AI414" s="112">
        <f t="shared" ca="1" si="263"/>
        <v>0</v>
      </c>
      <c r="AJ414" s="112">
        <f t="shared" ca="1" si="264"/>
        <v>1</v>
      </c>
      <c r="AK414" s="114" t="str">
        <f ca="1">IF($A414&lt;&gt;"",IF(AND(AK413="PB",AI414&gt;=$W$2),"Bet",IF(AK413&lt;&gt;"",AK413,IF(AND(AI414=0,MAX($AI$5:AI413)&gt;=$W$1),"PB",""))),"")</f>
        <v/>
      </c>
      <c r="AL414" s="114" t="str">
        <f ca="1">IF($A414&lt;&gt;"",IF(AND(AL413="PB",AJ414&gt;=$W$2),"Bet",IF(AL413&lt;&gt;"",AL413,IF(AND(AJ414=0,MAX($AJ$5:AJ413)&gt;=$W$1),"PB",""))),"")</f>
        <v/>
      </c>
      <c r="AM414" s="41">
        <f t="shared" ca="1" si="275"/>
        <v>1</v>
      </c>
      <c r="AN414" s="34">
        <f t="shared" ca="1" si="283"/>
        <v>1</v>
      </c>
      <c r="AO414" s="43" t="str">
        <f t="shared" ca="1" si="276"/>
        <v/>
      </c>
      <c r="AP414" s="43" t="str">
        <f t="shared" ca="1" si="277"/>
        <v/>
      </c>
      <c r="AQ414" s="21" t="str">
        <f t="shared" ca="1" si="278"/>
        <v>0</v>
      </c>
      <c r="AR414" s="66">
        <f t="shared" ca="1" si="279"/>
        <v>0</v>
      </c>
      <c r="AS414" s="89">
        <f t="shared" ca="1" si="252"/>
        <v>0</v>
      </c>
      <c r="AT414" s="34">
        <f t="shared" ca="1" si="280"/>
        <v>1</v>
      </c>
      <c r="AU414" s="24">
        <f t="shared" ca="1" si="254"/>
        <v>0</v>
      </c>
      <c r="AV414" s="17">
        <f t="shared" ca="1" si="255"/>
        <v>1</v>
      </c>
      <c r="AW414" s="44" t="str">
        <f t="shared" ca="1" si="256"/>
        <v>Profit Target</v>
      </c>
      <c r="AX414" s="15">
        <f t="shared" ca="1" si="257"/>
        <v>0</v>
      </c>
      <c r="AY414" s="44">
        <f t="shared" ca="1" si="247"/>
        <v>1</v>
      </c>
      <c r="AZ414" s="40"/>
      <c r="BA414" s="40"/>
      <c r="BB414" s="40"/>
      <c r="BC414" s="40"/>
      <c r="BD414" s="40"/>
      <c r="BE414" s="40"/>
      <c r="BF414" s="40"/>
      <c r="BG414" s="40"/>
      <c r="BH414" s="40"/>
      <c r="BI414" s="40"/>
      <c r="BJ414" s="40"/>
      <c r="BK414" s="40"/>
      <c r="BL414" s="40"/>
      <c r="BM414" s="40"/>
      <c r="BN414" s="40"/>
      <c r="BO414" s="40"/>
      <c r="BP414" s="40"/>
      <c r="BQ414" s="40"/>
      <c r="BR414" s="40"/>
      <c r="BS414" s="40"/>
      <c r="BT414" s="40"/>
      <c r="BU414" s="40"/>
      <c r="BV414" s="40"/>
      <c r="BW414" s="40"/>
      <c r="BX414" s="40"/>
      <c r="BY414" s="40"/>
      <c r="BZ414" s="40"/>
      <c r="CA414" s="40"/>
      <c r="CB414" s="40"/>
      <c r="CC414" s="40"/>
      <c r="CD414" s="40"/>
      <c r="CE414" s="40"/>
      <c r="CF414" s="40"/>
      <c r="CG414" s="40"/>
      <c r="CH414" s="40"/>
      <c r="CI414" s="40"/>
      <c r="CJ414" s="40"/>
      <c r="CK414" s="40"/>
      <c r="CL414" s="40"/>
      <c r="CM414" s="40"/>
      <c r="CN414" s="40"/>
      <c r="CO414" s="40"/>
      <c r="CP414" s="40"/>
      <c r="CQ414" s="40"/>
      <c r="CR414" s="40"/>
      <c r="CS414" s="40"/>
      <c r="CT414" s="40"/>
      <c r="CU414" s="40"/>
      <c r="CV414" s="40"/>
      <c r="CW414" s="40"/>
      <c r="CX414" s="40"/>
      <c r="CY414" s="40"/>
      <c r="CZ414" s="40"/>
      <c r="DA414" s="40"/>
      <c r="DB414" s="40"/>
      <c r="DC414" s="40"/>
      <c r="DD414" s="40"/>
      <c r="DE414" s="40"/>
      <c r="DF414" s="40"/>
      <c r="DG414" s="40"/>
      <c r="DH414" s="40"/>
      <c r="DI414" s="40"/>
      <c r="DJ414" s="40"/>
      <c r="DK414" s="40"/>
      <c r="DL414" s="40"/>
      <c r="DM414" s="40"/>
      <c r="DN414" s="40"/>
      <c r="DO414" s="40"/>
      <c r="DP414" s="40"/>
      <c r="DQ414" s="40"/>
      <c r="DR414" s="40"/>
      <c r="DS414" s="40"/>
      <c r="DT414" s="40"/>
      <c r="DU414" s="40"/>
      <c r="DV414" s="50" t="e">
        <f>IF(#REF!&lt;&gt;"",#REF!&amp;",","")</f>
        <v>#REF!</v>
      </c>
      <c r="DW414" s="38"/>
      <c r="DX414" s="38"/>
      <c r="DY414" s="38"/>
      <c r="DZ414" s="38"/>
      <c r="EA414" s="38"/>
      <c r="EB414" s="38"/>
      <c r="EC414" s="38"/>
      <c r="ED414" s="38"/>
      <c r="EE414" s="38"/>
      <c r="EF414" s="38"/>
      <c r="EG414" s="38"/>
      <c r="EK414" s="36"/>
      <c r="EW414" s="88">
        <f t="shared" ca="1" si="258"/>
        <v>7</v>
      </c>
    </row>
    <row r="415" spans="1:153" ht="15">
      <c r="A415" s="88">
        <f t="shared" ca="1" si="253"/>
        <v>6</v>
      </c>
      <c r="B415" s="21" t="str">
        <f t="shared" ca="1" si="248"/>
        <v>DB</v>
      </c>
      <c r="C415" s="7" t="str">
        <f t="shared" ca="1" si="244"/>
        <v>profit target</v>
      </c>
      <c r="D415" s="34">
        <f t="shared" ca="1" si="245"/>
        <v>0</v>
      </c>
      <c r="E415" s="7" t="str">
        <f t="shared" si="246"/>
        <v/>
      </c>
      <c r="F415" s="33" t="str">
        <f t="shared" ca="1" si="249"/>
        <v>B</v>
      </c>
      <c r="G415" s="21">
        <f ca="1">COUNTIF($F$5:$F415,G$4)</f>
        <v>210</v>
      </c>
      <c r="H415" s="21">
        <f ca="1">COUNTIF($F$5:$F415,H$4)</f>
        <v>201</v>
      </c>
      <c r="I415" s="112">
        <f t="shared" ca="1" si="259"/>
        <v>3</v>
      </c>
      <c r="J415" s="112">
        <f t="shared" ca="1" si="260"/>
        <v>0</v>
      </c>
      <c r="K415" s="114" t="str">
        <f ca="1">IF($A415&lt;&gt;"",IF(AND(K414="PB",I415&gt;=$W$2),"Bet",IF(K414&lt;&gt;"",K414,IF(AND(I415=0,MAX(I$5:$I414)&gt;=$W$1),"PB",""))),"")</f>
        <v/>
      </c>
      <c r="L415" s="114" t="str">
        <f ca="1">IF($A415&lt;&gt;"",IF(AND(L414="PB",J415&gt;=$W$2),"Bet",IF(L414&lt;&gt;"",L414,IF(AND(J415=0,MAX(J$5:$J414)&gt;=$W$1),"PB",""))),"")</f>
        <v/>
      </c>
      <c r="M415" s="41">
        <f t="shared" ca="1" si="265"/>
        <v>1</v>
      </c>
      <c r="N415" s="34">
        <f t="shared" ca="1" si="281"/>
        <v>1</v>
      </c>
      <c r="O415" s="43" t="str">
        <f t="shared" ca="1" si="266"/>
        <v/>
      </c>
      <c r="P415" s="43" t="str">
        <f t="shared" ca="1" si="267"/>
        <v/>
      </c>
      <c r="Q415" s="21" t="str">
        <f t="shared" ca="1" si="268"/>
        <v>0</v>
      </c>
      <c r="R415" s="66">
        <f t="shared" ca="1" si="269"/>
        <v>0</v>
      </c>
      <c r="S415" s="33" t="str">
        <f t="shared" ca="1" si="250"/>
        <v>E</v>
      </c>
      <c r="T415" s="21">
        <f ca="1">COUNTIF($S$5:$S415,T$4)</f>
        <v>211</v>
      </c>
      <c r="U415" s="21">
        <f ca="1">COUNTIF($S$5:$S415,U$4)</f>
        <v>200</v>
      </c>
      <c r="V415" s="112">
        <f t="shared" ca="1" si="261"/>
        <v>0</v>
      </c>
      <c r="W415" s="112">
        <f t="shared" ca="1" si="262"/>
        <v>1</v>
      </c>
      <c r="X415" s="114" t="str">
        <f ca="1">IF($A415&lt;&gt;"",IF(AND(X414="PB",V415&gt;=$W$2),"Bet",IF(X414&lt;&gt;"",X414,IF(AND(V415=0,MAX($V$5:V414)&gt;=$W$1),"PB",""))),"")</f>
        <v>Bet</v>
      </c>
      <c r="Y415" s="114" t="str">
        <f ca="1">IF($A415&lt;&gt;"",IF(AND(Y414="PB",W415&gt;=$W$2),"Bet",IF(Y414&lt;&gt;"",Y414,IF(AND(W415=0,MAX($W$5:W414)&gt;=$W$1),"PB",""))),"")</f>
        <v/>
      </c>
      <c r="Z415" s="41">
        <f t="shared" ca="1" si="270"/>
        <v>1</v>
      </c>
      <c r="AA415" s="34">
        <f t="shared" ca="1" si="282"/>
        <v>1</v>
      </c>
      <c r="AB415" s="43" t="str">
        <f t="shared" ca="1" si="271"/>
        <v/>
      </c>
      <c r="AC415" s="43" t="str">
        <f t="shared" ca="1" si="272"/>
        <v/>
      </c>
      <c r="AD415" s="21" t="str">
        <f t="shared" ca="1" si="273"/>
        <v>0</v>
      </c>
      <c r="AE415" s="66">
        <f t="shared" ca="1" si="274"/>
        <v>0</v>
      </c>
      <c r="AF415" s="33" t="str">
        <f t="shared" ca="1" si="251"/>
        <v>L</v>
      </c>
      <c r="AG415" s="21">
        <f ca="1">COUNTIF($AF$5:$AF415,AG$4)</f>
        <v>195</v>
      </c>
      <c r="AH415" s="21">
        <f ca="1">COUNTIF($AF$5:$AF415,AH$4)</f>
        <v>216</v>
      </c>
      <c r="AI415" s="112">
        <f t="shared" ca="1" si="263"/>
        <v>1</v>
      </c>
      <c r="AJ415" s="112">
        <f t="shared" ca="1" si="264"/>
        <v>0</v>
      </c>
      <c r="AK415" s="114" t="str">
        <f ca="1">IF($A415&lt;&gt;"",IF(AND(AK414="PB",AI415&gt;=$W$2),"Bet",IF(AK414&lt;&gt;"",AK414,IF(AND(AI415=0,MAX($AI$5:AI414)&gt;=$W$1),"PB",""))),"")</f>
        <v/>
      </c>
      <c r="AL415" s="114" t="str">
        <f ca="1">IF($A415&lt;&gt;"",IF(AND(AL414="PB",AJ415&gt;=$W$2),"Bet",IF(AL414&lt;&gt;"",AL414,IF(AND(AJ415=0,MAX($AJ$5:AJ414)&gt;=$W$1),"PB",""))),"")</f>
        <v/>
      </c>
      <c r="AM415" s="41">
        <f t="shared" ca="1" si="275"/>
        <v>1</v>
      </c>
      <c r="AN415" s="34">
        <f t="shared" ca="1" si="283"/>
        <v>1</v>
      </c>
      <c r="AO415" s="43" t="str">
        <f t="shared" ca="1" si="276"/>
        <v/>
      </c>
      <c r="AP415" s="43" t="str">
        <f t="shared" ca="1" si="277"/>
        <v/>
      </c>
      <c r="AQ415" s="21" t="str">
        <f t="shared" ca="1" si="278"/>
        <v>0</v>
      </c>
      <c r="AR415" s="66">
        <f t="shared" ca="1" si="279"/>
        <v>0</v>
      </c>
      <c r="AS415" s="89">
        <f t="shared" ca="1" si="252"/>
        <v>0</v>
      </c>
      <c r="AT415" s="34">
        <f t="shared" ca="1" si="280"/>
        <v>1</v>
      </c>
      <c r="AU415" s="24">
        <f t="shared" ca="1" si="254"/>
        <v>0</v>
      </c>
      <c r="AV415" s="17">
        <f t="shared" ca="1" si="255"/>
        <v>1</v>
      </c>
      <c r="AW415" s="44" t="str">
        <f t="shared" ca="1" si="256"/>
        <v>Profit Target</v>
      </c>
      <c r="AX415" s="15">
        <f t="shared" ca="1" si="257"/>
        <v>0</v>
      </c>
      <c r="AY415" s="44">
        <f t="shared" ca="1" si="247"/>
        <v>1</v>
      </c>
      <c r="AZ415" s="40"/>
      <c r="BA415" s="40"/>
      <c r="BB415" s="40"/>
      <c r="BC415" s="40"/>
      <c r="BD415" s="40"/>
      <c r="BE415" s="40"/>
      <c r="BF415" s="40"/>
      <c r="BG415" s="40"/>
      <c r="BH415" s="40"/>
      <c r="BI415" s="40"/>
      <c r="BJ415" s="40"/>
      <c r="BK415" s="40"/>
      <c r="BL415" s="40"/>
      <c r="BM415" s="40"/>
      <c r="BN415" s="40"/>
      <c r="BO415" s="40"/>
      <c r="BP415" s="40"/>
      <c r="BQ415" s="40"/>
      <c r="BR415" s="40"/>
      <c r="BS415" s="40"/>
      <c r="BT415" s="40"/>
      <c r="BU415" s="40"/>
      <c r="BV415" s="40"/>
      <c r="BW415" s="40"/>
      <c r="BX415" s="40"/>
      <c r="BY415" s="40"/>
      <c r="BZ415" s="40"/>
      <c r="CA415" s="40"/>
      <c r="CB415" s="40"/>
      <c r="CC415" s="40"/>
      <c r="CD415" s="40"/>
      <c r="CE415" s="40"/>
      <c r="CF415" s="40"/>
      <c r="CG415" s="40"/>
      <c r="CH415" s="40"/>
      <c r="CI415" s="40"/>
      <c r="CJ415" s="40"/>
      <c r="CK415" s="40"/>
      <c r="CL415" s="40"/>
      <c r="CM415" s="40"/>
      <c r="CN415" s="40"/>
      <c r="CO415" s="40"/>
      <c r="CP415" s="40"/>
      <c r="CQ415" s="40"/>
      <c r="CR415" s="40"/>
      <c r="CS415" s="40"/>
      <c r="CT415" s="40"/>
      <c r="CU415" s="40"/>
      <c r="CV415" s="40"/>
      <c r="CW415" s="40"/>
      <c r="CX415" s="40"/>
      <c r="CY415" s="40"/>
      <c r="CZ415" s="40"/>
      <c r="DA415" s="40"/>
      <c r="DB415" s="40"/>
      <c r="DC415" s="40"/>
      <c r="DD415" s="40"/>
      <c r="DE415" s="40"/>
      <c r="DF415" s="40"/>
      <c r="DG415" s="40"/>
      <c r="DH415" s="40"/>
      <c r="DI415" s="40"/>
      <c r="DJ415" s="40"/>
      <c r="DK415" s="40"/>
      <c r="DL415" s="40"/>
      <c r="DM415" s="40"/>
      <c r="DN415" s="40"/>
      <c r="DO415" s="40"/>
      <c r="DP415" s="40"/>
      <c r="DQ415" s="40"/>
      <c r="DR415" s="40"/>
      <c r="DS415" s="40"/>
      <c r="DT415" s="40"/>
      <c r="DU415" s="40"/>
      <c r="DV415" s="50" t="e">
        <f>IF(#REF!&lt;&gt;"",#REF!&amp;",","")</f>
        <v>#REF!</v>
      </c>
      <c r="DW415" s="38"/>
      <c r="DX415" s="38"/>
      <c r="DY415" s="38"/>
      <c r="DZ415" s="38"/>
      <c r="EA415" s="38"/>
      <c r="EB415" s="38"/>
      <c r="EC415" s="38"/>
      <c r="ED415" s="38"/>
      <c r="EE415" s="38"/>
      <c r="EF415" s="38"/>
      <c r="EG415" s="38"/>
      <c r="EK415" s="36"/>
      <c r="EW415" s="88">
        <f t="shared" ca="1" si="258"/>
        <v>5</v>
      </c>
    </row>
    <row r="416" spans="1:153" ht="15">
      <c r="A416" s="88">
        <f t="shared" ca="1" si="253"/>
        <v>32</v>
      </c>
      <c r="B416" s="21" t="str">
        <f t="shared" ca="1" si="248"/>
        <v>DB</v>
      </c>
      <c r="C416" s="7" t="str">
        <f t="shared" ca="1" si="244"/>
        <v>profit target</v>
      </c>
      <c r="D416" s="34">
        <f t="shared" ca="1" si="245"/>
        <v>0</v>
      </c>
      <c r="E416" s="7" t="str">
        <f t="shared" si="246"/>
        <v/>
      </c>
      <c r="F416" s="33" t="str">
        <f t="shared" ca="1" si="249"/>
        <v>R</v>
      </c>
      <c r="G416" s="21">
        <f ca="1">COUNTIF($F$5:$F416,G$4)</f>
        <v>211</v>
      </c>
      <c r="H416" s="21">
        <f ca="1">COUNTIF($F$5:$F416,H$4)</f>
        <v>201</v>
      </c>
      <c r="I416" s="112">
        <f t="shared" ca="1" si="259"/>
        <v>0</v>
      </c>
      <c r="J416" s="112">
        <f t="shared" ca="1" si="260"/>
        <v>1</v>
      </c>
      <c r="K416" s="114" t="str">
        <f ca="1">IF($A416&lt;&gt;"",IF(AND(K415="PB",I416&gt;=$W$2),"Bet",IF(K415&lt;&gt;"",K415,IF(AND(I416=0,MAX(I$5:$I415)&gt;=$W$1),"PB",""))),"")</f>
        <v/>
      </c>
      <c r="L416" s="114" t="str">
        <f ca="1">IF($A416&lt;&gt;"",IF(AND(L415="PB",J416&gt;=$W$2),"Bet",IF(L415&lt;&gt;"",L415,IF(AND(J416=0,MAX(J$5:$J415)&gt;=$W$1),"PB",""))),"")</f>
        <v/>
      </c>
      <c r="M416" s="41">
        <f t="shared" ca="1" si="265"/>
        <v>1</v>
      </c>
      <c r="N416" s="34">
        <f t="shared" ca="1" si="281"/>
        <v>1</v>
      </c>
      <c r="O416" s="43" t="str">
        <f t="shared" ca="1" si="266"/>
        <v/>
      </c>
      <c r="P416" s="43" t="str">
        <f t="shared" ca="1" si="267"/>
        <v/>
      </c>
      <c r="Q416" s="21" t="str">
        <f t="shared" ca="1" si="268"/>
        <v>0</v>
      </c>
      <c r="R416" s="66">
        <f t="shared" ca="1" si="269"/>
        <v>0</v>
      </c>
      <c r="S416" s="33" t="str">
        <f t="shared" ca="1" si="250"/>
        <v>E</v>
      </c>
      <c r="T416" s="21">
        <f ca="1">COUNTIF($S$5:$S416,T$4)</f>
        <v>212</v>
      </c>
      <c r="U416" s="21">
        <f ca="1">COUNTIF($S$5:$S416,U$4)</f>
        <v>200</v>
      </c>
      <c r="V416" s="112">
        <f t="shared" ca="1" si="261"/>
        <v>0</v>
      </c>
      <c r="W416" s="112">
        <f t="shared" ca="1" si="262"/>
        <v>2</v>
      </c>
      <c r="X416" s="114" t="str">
        <f ca="1">IF($A416&lt;&gt;"",IF(AND(X415="PB",V416&gt;=$W$2),"Bet",IF(X415&lt;&gt;"",X415,IF(AND(V416=0,MAX($V$5:V415)&gt;=$W$1),"PB",""))),"")</f>
        <v>Bet</v>
      </c>
      <c r="Y416" s="114" t="str">
        <f ca="1">IF($A416&lt;&gt;"",IF(AND(Y415="PB",W416&gt;=$W$2),"Bet",IF(Y415&lt;&gt;"",Y415,IF(AND(W416=0,MAX($W$5:W415)&gt;=$W$1),"PB",""))),"")</f>
        <v/>
      </c>
      <c r="Z416" s="41">
        <f t="shared" ca="1" si="270"/>
        <v>1</v>
      </c>
      <c r="AA416" s="34">
        <f t="shared" ca="1" si="282"/>
        <v>1</v>
      </c>
      <c r="AB416" s="43" t="str">
        <f t="shared" ca="1" si="271"/>
        <v/>
      </c>
      <c r="AC416" s="43" t="str">
        <f t="shared" ca="1" si="272"/>
        <v/>
      </c>
      <c r="AD416" s="21" t="str">
        <f t="shared" ca="1" si="273"/>
        <v>0</v>
      </c>
      <c r="AE416" s="66">
        <f t="shared" ca="1" si="274"/>
        <v>0</v>
      </c>
      <c r="AF416" s="33" t="str">
        <f t="shared" ca="1" si="251"/>
        <v>H</v>
      </c>
      <c r="AG416" s="21">
        <f ca="1">COUNTIF($AF$5:$AF416,AG$4)</f>
        <v>196</v>
      </c>
      <c r="AH416" s="21">
        <f ca="1">COUNTIF($AF$5:$AF416,AH$4)</f>
        <v>216</v>
      </c>
      <c r="AI416" s="112">
        <f t="shared" ca="1" si="263"/>
        <v>0</v>
      </c>
      <c r="AJ416" s="112">
        <f t="shared" ca="1" si="264"/>
        <v>1</v>
      </c>
      <c r="AK416" s="114" t="str">
        <f ca="1">IF($A416&lt;&gt;"",IF(AND(AK415="PB",AI416&gt;=$W$2),"Bet",IF(AK415&lt;&gt;"",AK415,IF(AND(AI416=0,MAX($AI$5:AI415)&gt;=$W$1),"PB",""))),"")</f>
        <v/>
      </c>
      <c r="AL416" s="114" t="str">
        <f ca="1">IF($A416&lt;&gt;"",IF(AND(AL415="PB",AJ416&gt;=$W$2),"Bet",IF(AL415&lt;&gt;"",AL415,IF(AND(AJ416=0,MAX($AJ$5:AJ415)&gt;=$W$1),"PB",""))),"")</f>
        <v/>
      </c>
      <c r="AM416" s="41">
        <f t="shared" ca="1" si="275"/>
        <v>1</v>
      </c>
      <c r="AN416" s="34">
        <f t="shared" ca="1" si="283"/>
        <v>1</v>
      </c>
      <c r="AO416" s="43" t="str">
        <f t="shared" ca="1" si="276"/>
        <v/>
      </c>
      <c r="AP416" s="43" t="str">
        <f t="shared" ca="1" si="277"/>
        <v/>
      </c>
      <c r="AQ416" s="21" t="str">
        <f t="shared" ca="1" si="278"/>
        <v>0</v>
      </c>
      <c r="AR416" s="66">
        <f t="shared" ca="1" si="279"/>
        <v>0</v>
      </c>
      <c r="AS416" s="89">
        <f t="shared" ca="1" si="252"/>
        <v>0</v>
      </c>
      <c r="AT416" s="34">
        <f t="shared" ca="1" si="280"/>
        <v>1</v>
      </c>
      <c r="AU416" s="24">
        <f t="shared" ca="1" si="254"/>
        <v>0</v>
      </c>
      <c r="AV416" s="17">
        <f t="shared" ca="1" si="255"/>
        <v>1</v>
      </c>
      <c r="AW416" s="44" t="str">
        <f t="shared" ca="1" si="256"/>
        <v>Profit Target</v>
      </c>
      <c r="AX416" s="15">
        <f t="shared" ca="1" si="257"/>
        <v>0</v>
      </c>
      <c r="AY416" s="44">
        <f t="shared" ca="1" si="247"/>
        <v>1</v>
      </c>
      <c r="AZ416" s="40"/>
      <c r="BA416" s="40"/>
      <c r="BB416" s="40"/>
      <c r="BC416" s="40"/>
      <c r="BD416" s="40"/>
      <c r="BE416" s="40"/>
      <c r="BF416" s="40"/>
      <c r="BG416" s="40"/>
      <c r="BH416" s="40"/>
      <c r="BI416" s="40"/>
      <c r="BJ416" s="40"/>
      <c r="BK416" s="40"/>
      <c r="BL416" s="40"/>
      <c r="BM416" s="40"/>
      <c r="BN416" s="40"/>
      <c r="BO416" s="40"/>
      <c r="BP416" s="40"/>
      <c r="BQ416" s="40"/>
      <c r="BR416" s="40"/>
      <c r="BS416" s="40"/>
      <c r="BT416" s="40"/>
      <c r="BU416" s="40"/>
      <c r="BV416" s="40"/>
      <c r="BW416" s="40"/>
      <c r="BX416" s="40"/>
      <c r="BY416" s="40"/>
      <c r="BZ416" s="40"/>
      <c r="CA416" s="40"/>
      <c r="CB416" s="40"/>
      <c r="CC416" s="40"/>
      <c r="CD416" s="40"/>
      <c r="CE416" s="40"/>
      <c r="CF416" s="40"/>
      <c r="CG416" s="40"/>
      <c r="CH416" s="40"/>
      <c r="CI416" s="40"/>
      <c r="CJ416" s="40"/>
      <c r="CK416" s="40"/>
      <c r="CL416" s="40"/>
      <c r="CM416" s="40"/>
      <c r="CN416" s="40"/>
      <c r="CO416" s="40"/>
      <c r="CP416" s="40"/>
      <c r="CQ416" s="40"/>
      <c r="CR416" s="40"/>
      <c r="CS416" s="40"/>
      <c r="CT416" s="40"/>
      <c r="CU416" s="40"/>
      <c r="CV416" s="40"/>
      <c r="CW416" s="40"/>
      <c r="CX416" s="40"/>
      <c r="CY416" s="40"/>
      <c r="CZ416" s="40"/>
      <c r="DA416" s="40"/>
      <c r="DB416" s="40"/>
      <c r="DC416" s="40"/>
      <c r="DD416" s="40"/>
      <c r="DE416" s="40"/>
      <c r="DF416" s="40"/>
      <c r="DG416" s="40"/>
      <c r="DH416" s="40"/>
      <c r="DI416" s="40"/>
      <c r="DJ416" s="40"/>
      <c r="DK416" s="40"/>
      <c r="DL416" s="40"/>
      <c r="DM416" s="40"/>
      <c r="DN416" s="40"/>
      <c r="DO416" s="40"/>
      <c r="DP416" s="40"/>
      <c r="DQ416" s="40"/>
      <c r="DR416" s="40"/>
      <c r="DS416" s="40"/>
      <c r="DT416" s="40"/>
      <c r="DU416" s="40"/>
      <c r="DV416" s="50" t="e">
        <f>IF(#REF!&lt;&gt;"",#REF!&amp;",","")</f>
        <v>#REF!</v>
      </c>
      <c r="DW416" s="38"/>
      <c r="DX416" s="38"/>
      <c r="DY416" s="38"/>
      <c r="DZ416" s="38"/>
      <c r="EA416" s="38"/>
      <c r="EB416" s="38"/>
      <c r="EC416" s="38"/>
      <c r="ED416" s="38"/>
      <c r="EE416" s="38"/>
      <c r="EF416" s="38"/>
      <c r="EG416" s="38"/>
      <c r="EK416" s="36"/>
      <c r="EW416" s="88">
        <f t="shared" ca="1" si="258"/>
        <v>19</v>
      </c>
    </row>
    <row r="417" spans="1:153" ht="15">
      <c r="A417" s="88">
        <f t="shared" ca="1" si="253"/>
        <v>9</v>
      </c>
      <c r="B417" s="21" t="str">
        <f t="shared" ca="1" si="248"/>
        <v>DB</v>
      </c>
      <c r="C417" s="7" t="str">
        <f t="shared" ca="1" si="244"/>
        <v>profit target</v>
      </c>
      <c r="D417" s="34">
        <f t="shared" ca="1" si="245"/>
        <v>0</v>
      </c>
      <c r="E417" s="7" t="str">
        <f t="shared" si="246"/>
        <v/>
      </c>
      <c r="F417" s="33" t="str">
        <f t="shared" ca="1" si="249"/>
        <v>R</v>
      </c>
      <c r="G417" s="21">
        <f ca="1">COUNTIF($F$5:$F417,G$4)</f>
        <v>212</v>
      </c>
      <c r="H417" s="21">
        <f ca="1">COUNTIF($F$5:$F417,H$4)</f>
        <v>201</v>
      </c>
      <c r="I417" s="112">
        <f t="shared" ca="1" si="259"/>
        <v>0</v>
      </c>
      <c r="J417" s="112">
        <f t="shared" ca="1" si="260"/>
        <v>2</v>
      </c>
      <c r="K417" s="114" t="str">
        <f ca="1">IF($A417&lt;&gt;"",IF(AND(K416="PB",I417&gt;=$W$2),"Bet",IF(K416&lt;&gt;"",K416,IF(AND(I417=0,MAX(I$5:$I416)&gt;=$W$1),"PB",""))),"")</f>
        <v/>
      </c>
      <c r="L417" s="114" t="str">
        <f ca="1">IF($A417&lt;&gt;"",IF(AND(L416="PB",J417&gt;=$W$2),"Bet",IF(L416&lt;&gt;"",L416,IF(AND(J417=0,MAX(J$5:$J416)&gt;=$W$1),"PB",""))),"")</f>
        <v/>
      </c>
      <c r="M417" s="41">
        <f t="shared" ca="1" si="265"/>
        <v>1</v>
      </c>
      <c r="N417" s="34">
        <f t="shared" ca="1" si="281"/>
        <v>1</v>
      </c>
      <c r="O417" s="43" t="str">
        <f t="shared" ca="1" si="266"/>
        <v/>
      </c>
      <c r="P417" s="43" t="str">
        <f t="shared" ca="1" si="267"/>
        <v/>
      </c>
      <c r="Q417" s="21" t="str">
        <f t="shared" ca="1" si="268"/>
        <v>0</v>
      </c>
      <c r="R417" s="66">
        <f t="shared" ca="1" si="269"/>
        <v>0</v>
      </c>
      <c r="S417" s="33" t="str">
        <f t="shared" ca="1" si="250"/>
        <v>O</v>
      </c>
      <c r="T417" s="21">
        <f ca="1">COUNTIF($S$5:$S417,T$4)</f>
        <v>212</v>
      </c>
      <c r="U417" s="21">
        <f ca="1">COUNTIF($S$5:$S417,U$4)</f>
        <v>201</v>
      </c>
      <c r="V417" s="112">
        <f t="shared" ca="1" si="261"/>
        <v>1</v>
      </c>
      <c r="W417" s="112">
        <f t="shared" ca="1" si="262"/>
        <v>0</v>
      </c>
      <c r="X417" s="114" t="str">
        <f ca="1">IF($A417&lt;&gt;"",IF(AND(X416="PB",V417&gt;=$W$2),"Bet",IF(X416&lt;&gt;"",X416,IF(AND(V417=0,MAX($V$5:V416)&gt;=$W$1),"PB",""))),"")</f>
        <v>Bet</v>
      </c>
      <c r="Y417" s="114" t="str">
        <f ca="1">IF($A417&lt;&gt;"",IF(AND(Y416="PB",W417&gt;=$W$2),"Bet",IF(Y416&lt;&gt;"",Y416,IF(AND(W417=0,MAX($W$5:W416)&gt;=$W$1),"PB",""))),"")</f>
        <v/>
      </c>
      <c r="Z417" s="41">
        <f t="shared" ca="1" si="270"/>
        <v>1</v>
      </c>
      <c r="AA417" s="34">
        <f t="shared" ca="1" si="282"/>
        <v>1</v>
      </c>
      <c r="AB417" s="43" t="str">
        <f t="shared" ca="1" si="271"/>
        <v/>
      </c>
      <c r="AC417" s="43" t="str">
        <f t="shared" ca="1" si="272"/>
        <v/>
      </c>
      <c r="AD417" s="21" t="str">
        <f t="shared" ca="1" si="273"/>
        <v>0</v>
      </c>
      <c r="AE417" s="66">
        <f t="shared" ca="1" si="274"/>
        <v>0</v>
      </c>
      <c r="AF417" s="33" t="str">
        <f t="shared" ca="1" si="251"/>
        <v>L</v>
      </c>
      <c r="AG417" s="21">
        <f ca="1">COUNTIF($AF$5:$AF417,AG$4)</f>
        <v>196</v>
      </c>
      <c r="AH417" s="21">
        <f ca="1">COUNTIF($AF$5:$AF417,AH$4)</f>
        <v>217</v>
      </c>
      <c r="AI417" s="112">
        <f t="shared" ca="1" si="263"/>
        <v>1</v>
      </c>
      <c r="AJ417" s="112">
        <f t="shared" ca="1" si="264"/>
        <v>0</v>
      </c>
      <c r="AK417" s="114" t="str">
        <f ca="1">IF($A417&lt;&gt;"",IF(AND(AK416="PB",AI417&gt;=$W$2),"Bet",IF(AK416&lt;&gt;"",AK416,IF(AND(AI417=0,MAX($AI$5:AI416)&gt;=$W$1),"PB",""))),"")</f>
        <v/>
      </c>
      <c r="AL417" s="114" t="str">
        <f ca="1">IF($A417&lt;&gt;"",IF(AND(AL416="PB",AJ417&gt;=$W$2),"Bet",IF(AL416&lt;&gt;"",AL416,IF(AND(AJ417=0,MAX($AJ$5:AJ416)&gt;=$W$1),"PB",""))),"")</f>
        <v/>
      </c>
      <c r="AM417" s="41">
        <f t="shared" ca="1" si="275"/>
        <v>1</v>
      </c>
      <c r="AN417" s="34">
        <f t="shared" ca="1" si="283"/>
        <v>1</v>
      </c>
      <c r="AO417" s="43" t="str">
        <f t="shared" ca="1" si="276"/>
        <v/>
      </c>
      <c r="AP417" s="43" t="str">
        <f t="shared" ca="1" si="277"/>
        <v/>
      </c>
      <c r="AQ417" s="21" t="str">
        <f t="shared" ca="1" si="278"/>
        <v>0</v>
      </c>
      <c r="AR417" s="66">
        <f t="shared" ca="1" si="279"/>
        <v>0</v>
      </c>
      <c r="AS417" s="89">
        <f t="shared" ca="1" si="252"/>
        <v>0</v>
      </c>
      <c r="AT417" s="34">
        <f t="shared" ca="1" si="280"/>
        <v>1</v>
      </c>
      <c r="AU417" s="24">
        <f t="shared" ca="1" si="254"/>
        <v>0</v>
      </c>
      <c r="AV417" s="17">
        <f t="shared" ca="1" si="255"/>
        <v>1</v>
      </c>
      <c r="AW417" s="44" t="str">
        <f t="shared" ca="1" si="256"/>
        <v>Profit Target</v>
      </c>
      <c r="AX417" s="15">
        <f t="shared" ca="1" si="257"/>
        <v>0</v>
      </c>
      <c r="AY417" s="44">
        <f t="shared" ca="1" si="247"/>
        <v>1</v>
      </c>
      <c r="AZ417" s="40"/>
      <c r="BA417" s="40"/>
      <c r="BB417" s="40"/>
      <c r="BC417" s="40"/>
      <c r="BD417" s="40"/>
      <c r="BE417" s="40"/>
      <c r="BF417" s="40"/>
      <c r="BG417" s="40"/>
      <c r="BH417" s="40"/>
      <c r="BI417" s="40"/>
      <c r="BJ417" s="40"/>
      <c r="BK417" s="40"/>
      <c r="BL417" s="40"/>
      <c r="BM417" s="40"/>
      <c r="BN417" s="40"/>
      <c r="BO417" s="40"/>
      <c r="BP417" s="40"/>
      <c r="BQ417" s="40"/>
      <c r="BR417" s="40"/>
      <c r="BS417" s="40"/>
      <c r="BT417" s="40"/>
      <c r="BU417" s="40"/>
      <c r="BV417" s="40"/>
      <c r="BW417" s="40"/>
      <c r="BX417" s="40"/>
      <c r="BY417" s="40"/>
      <c r="BZ417" s="40"/>
      <c r="CA417" s="40"/>
      <c r="CB417" s="40"/>
      <c r="CC417" s="40"/>
      <c r="CD417" s="40"/>
      <c r="CE417" s="40"/>
      <c r="CF417" s="40"/>
      <c r="CG417" s="40"/>
      <c r="CH417" s="40"/>
      <c r="CI417" s="40"/>
      <c r="CJ417" s="40"/>
      <c r="CK417" s="40"/>
      <c r="CL417" s="40"/>
      <c r="CM417" s="40"/>
      <c r="CN417" s="40"/>
      <c r="CO417" s="40"/>
      <c r="CP417" s="40"/>
      <c r="CQ417" s="40"/>
      <c r="CR417" s="40"/>
      <c r="CS417" s="40"/>
      <c r="CT417" s="40"/>
      <c r="CU417" s="40"/>
      <c r="CV417" s="40"/>
      <c r="CW417" s="40"/>
      <c r="CX417" s="40"/>
      <c r="CY417" s="40"/>
      <c r="CZ417" s="40"/>
      <c r="DA417" s="40"/>
      <c r="DB417" s="40"/>
      <c r="DC417" s="40"/>
      <c r="DD417" s="40"/>
      <c r="DE417" s="40"/>
      <c r="DF417" s="40"/>
      <c r="DG417" s="40"/>
      <c r="DH417" s="40"/>
      <c r="DI417" s="40"/>
      <c r="DJ417" s="40"/>
      <c r="DK417" s="40"/>
      <c r="DL417" s="40"/>
      <c r="DM417" s="40"/>
      <c r="DN417" s="40"/>
      <c r="DO417" s="40"/>
      <c r="DP417" s="40"/>
      <c r="DQ417" s="40"/>
      <c r="DR417" s="40"/>
      <c r="DS417" s="40"/>
      <c r="DT417" s="40"/>
      <c r="DU417" s="40"/>
      <c r="DV417" s="50" t="e">
        <f>IF(#REF!&lt;&gt;"",#REF!&amp;",","")</f>
        <v>#REF!</v>
      </c>
      <c r="DW417" s="38"/>
      <c r="DX417" s="38"/>
      <c r="DY417" s="38"/>
      <c r="DZ417" s="38"/>
      <c r="EA417" s="38"/>
      <c r="EB417" s="38"/>
      <c r="EC417" s="38"/>
      <c r="ED417" s="38"/>
      <c r="EE417" s="38"/>
      <c r="EF417" s="38"/>
      <c r="EG417" s="38"/>
      <c r="EK417" s="36"/>
      <c r="EW417" s="88">
        <f t="shared" ca="1" si="258"/>
        <v>0</v>
      </c>
    </row>
    <row r="418" spans="1:153" ht="15">
      <c r="A418" s="88">
        <f t="shared" ca="1" si="253"/>
        <v>31</v>
      </c>
      <c r="B418" s="21" t="str">
        <f t="shared" ca="1" si="248"/>
        <v>DB</v>
      </c>
      <c r="C418" s="7" t="str">
        <f t="shared" ca="1" si="244"/>
        <v>profit target</v>
      </c>
      <c r="D418" s="34">
        <f t="shared" ca="1" si="245"/>
        <v>0</v>
      </c>
      <c r="E418" s="7" t="str">
        <f t="shared" si="246"/>
        <v/>
      </c>
      <c r="F418" s="33" t="str">
        <f t="shared" ca="1" si="249"/>
        <v>B</v>
      </c>
      <c r="G418" s="21">
        <f ca="1">COUNTIF($F$5:$F418,G$4)</f>
        <v>212</v>
      </c>
      <c r="H418" s="21">
        <f ca="1">COUNTIF($F$5:$F418,H$4)</f>
        <v>202</v>
      </c>
      <c r="I418" s="112">
        <f t="shared" ca="1" si="259"/>
        <v>1</v>
      </c>
      <c r="J418" s="112">
        <f t="shared" ca="1" si="260"/>
        <v>0</v>
      </c>
      <c r="K418" s="114" t="str">
        <f ca="1">IF($A418&lt;&gt;"",IF(AND(K417="PB",I418&gt;=$W$2),"Bet",IF(K417&lt;&gt;"",K417,IF(AND(I418=0,MAX(I$5:$I417)&gt;=$W$1),"PB",""))),"")</f>
        <v/>
      </c>
      <c r="L418" s="114" t="str">
        <f ca="1">IF($A418&lt;&gt;"",IF(AND(L417="PB",J418&gt;=$W$2),"Bet",IF(L417&lt;&gt;"",L417,IF(AND(J418=0,MAX(J$5:$J417)&gt;=$W$1),"PB",""))),"")</f>
        <v/>
      </c>
      <c r="M418" s="41">
        <f t="shared" ca="1" si="265"/>
        <v>1</v>
      </c>
      <c r="N418" s="34">
        <f t="shared" ca="1" si="281"/>
        <v>1</v>
      </c>
      <c r="O418" s="43" t="str">
        <f t="shared" ca="1" si="266"/>
        <v/>
      </c>
      <c r="P418" s="43" t="str">
        <f t="shared" ca="1" si="267"/>
        <v/>
      </c>
      <c r="Q418" s="21" t="str">
        <f t="shared" ca="1" si="268"/>
        <v>0</v>
      </c>
      <c r="R418" s="66">
        <f t="shared" ca="1" si="269"/>
        <v>0</v>
      </c>
      <c r="S418" s="33" t="str">
        <f t="shared" ca="1" si="250"/>
        <v>O</v>
      </c>
      <c r="T418" s="21">
        <f ca="1">COUNTIF($S$5:$S418,T$4)</f>
        <v>212</v>
      </c>
      <c r="U418" s="21">
        <f ca="1">COUNTIF($S$5:$S418,U$4)</f>
        <v>202</v>
      </c>
      <c r="V418" s="112">
        <f t="shared" ca="1" si="261"/>
        <v>2</v>
      </c>
      <c r="W418" s="112">
        <f t="shared" ca="1" si="262"/>
        <v>0</v>
      </c>
      <c r="X418" s="114" t="str">
        <f ca="1">IF($A418&lt;&gt;"",IF(AND(X417="PB",V418&gt;=$W$2),"Bet",IF(X417&lt;&gt;"",X417,IF(AND(V418=0,MAX($V$5:V417)&gt;=$W$1),"PB",""))),"")</f>
        <v>Bet</v>
      </c>
      <c r="Y418" s="114" t="str">
        <f ca="1">IF($A418&lt;&gt;"",IF(AND(Y417="PB",W418&gt;=$W$2),"Bet",IF(Y417&lt;&gt;"",Y417,IF(AND(W418=0,MAX($W$5:W417)&gt;=$W$1),"PB",""))),"")</f>
        <v/>
      </c>
      <c r="Z418" s="41">
        <f t="shared" ca="1" si="270"/>
        <v>1</v>
      </c>
      <c r="AA418" s="34">
        <f t="shared" ca="1" si="282"/>
        <v>1</v>
      </c>
      <c r="AB418" s="43" t="str">
        <f t="shared" ca="1" si="271"/>
        <v/>
      </c>
      <c r="AC418" s="43" t="str">
        <f t="shared" ca="1" si="272"/>
        <v/>
      </c>
      <c r="AD418" s="21" t="str">
        <f t="shared" ca="1" si="273"/>
        <v>0</v>
      </c>
      <c r="AE418" s="66">
        <f t="shared" ca="1" si="274"/>
        <v>0</v>
      </c>
      <c r="AF418" s="33" t="str">
        <f t="shared" ca="1" si="251"/>
        <v>H</v>
      </c>
      <c r="AG418" s="21">
        <f ca="1">COUNTIF($AF$5:$AF418,AG$4)</f>
        <v>197</v>
      </c>
      <c r="AH418" s="21">
        <f ca="1">COUNTIF($AF$5:$AF418,AH$4)</f>
        <v>217</v>
      </c>
      <c r="AI418" s="112">
        <f t="shared" ca="1" si="263"/>
        <v>0</v>
      </c>
      <c r="AJ418" s="112">
        <f t="shared" ca="1" si="264"/>
        <v>1</v>
      </c>
      <c r="AK418" s="114" t="str">
        <f ca="1">IF($A418&lt;&gt;"",IF(AND(AK417="PB",AI418&gt;=$W$2),"Bet",IF(AK417&lt;&gt;"",AK417,IF(AND(AI418=0,MAX($AI$5:AI417)&gt;=$W$1),"PB",""))),"")</f>
        <v/>
      </c>
      <c r="AL418" s="114" t="str">
        <f ca="1">IF($A418&lt;&gt;"",IF(AND(AL417="PB",AJ418&gt;=$W$2),"Bet",IF(AL417&lt;&gt;"",AL417,IF(AND(AJ418=0,MAX($AJ$5:AJ417)&gt;=$W$1),"PB",""))),"")</f>
        <v/>
      </c>
      <c r="AM418" s="41">
        <f t="shared" ca="1" si="275"/>
        <v>1</v>
      </c>
      <c r="AN418" s="34">
        <f t="shared" ca="1" si="283"/>
        <v>1</v>
      </c>
      <c r="AO418" s="43" t="str">
        <f t="shared" ca="1" si="276"/>
        <v/>
      </c>
      <c r="AP418" s="43" t="str">
        <f t="shared" ca="1" si="277"/>
        <v/>
      </c>
      <c r="AQ418" s="21" t="str">
        <f t="shared" ca="1" si="278"/>
        <v>0</v>
      </c>
      <c r="AR418" s="66">
        <f t="shared" ca="1" si="279"/>
        <v>0</v>
      </c>
      <c r="AS418" s="89">
        <f t="shared" ca="1" si="252"/>
        <v>0</v>
      </c>
      <c r="AT418" s="34">
        <f t="shared" ca="1" si="280"/>
        <v>1</v>
      </c>
      <c r="AU418" s="24">
        <f t="shared" ca="1" si="254"/>
        <v>0</v>
      </c>
      <c r="AV418" s="17">
        <f t="shared" ca="1" si="255"/>
        <v>1</v>
      </c>
      <c r="AW418" s="44" t="str">
        <f t="shared" ca="1" si="256"/>
        <v>Profit Target</v>
      </c>
      <c r="AX418" s="15">
        <f t="shared" ca="1" si="257"/>
        <v>0</v>
      </c>
      <c r="AY418" s="44">
        <f t="shared" ca="1" si="247"/>
        <v>1</v>
      </c>
      <c r="AZ418" s="40"/>
      <c r="BA418" s="40"/>
      <c r="BB418" s="40"/>
      <c r="BC418" s="40"/>
      <c r="BD418" s="40"/>
      <c r="BE418" s="40"/>
      <c r="BF418" s="40"/>
      <c r="BG418" s="40"/>
      <c r="BH418" s="40"/>
      <c r="BI418" s="40"/>
      <c r="BJ418" s="40"/>
      <c r="BK418" s="40"/>
      <c r="BL418" s="40"/>
      <c r="BM418" s="40"/>
      <c r="BN418" s="40"/>
      <c r="BO418" s="40"/>
      <c r="BP418" s="40"/>
      <c r="BQ418" s="40"/>
      <c r="BR418" s="40"/>
      <c r="BS418" s="40"/>
      <c r="BT418" s="40"/>
      <c r="BU418" s="40"/>
      <c r="BV418" s="40"/>
      <c r="BW418" s="40"/>
      <c r="BX418" s="40"/>
      <c r="BY418" s="40"/>
      <c r="BZ418" s="40"/>
      <c r="CA418" s="40"/>
      <c r="CB418" s="40"/>
      <c r="CC418" s="40"/>
      <c r="CD418" s="40"/>
      <c r="CE418" s="40"/>
      <c r="CF418" s="40"/>
      <c r="CG418" s="40"/>
      <c r="CH418" s="40"/>
      <c r="CI418" s="40"/>
      <c r="CJ418" s="40"/>
      <c r="CK418" s="40"/>
      <c r="CL418" s="40"/>
      <c r="CM418" s="40"/>
      <c r="CN418" s="40"/>
      <c r="CO418" s="40"/>
      <c r="CP418" s="40"/>
      <c r="CQ418" s="40"/>
      <c r="CR418" s="40"/>
      <c r="CS418" s="40"/>
      <c r="CT418" s="40"/>
      <c r="CU418" s="40"/>
      <c r="CV418" s="40"/>
      <c r="CW418" s="40"/>
      <c r="CX418" s="40"/>
      <c r="CY418" s="40"/>
      <c r="CZ418" s="40"/>
      <c r="DA418" s="40"/>
      <c r="DB418" s="40"/>
      <c r="DC418" s="40"/>
      <c r="DD418" s="40"/>
      <c r="DE418" s="40"/>
      <c r="DF418" s="40"/>
      <c r="DG418" s="40"/>
      <c r="DH418" s="40"/>
      <c r="DI418" s="40"/>
      <c r="DJ418" s="40"/>
      <c r="DK418" s="40"/>
      <c r="DL418" s="40"/>
      <c r="DM418" s="40"/>
      <c r="DN418" s="40"/>
      <c r="DO418" s="40"/>
      <c r="DP418" s="40"/>
      <c r="DQ418" s="40"/>
      <c r="DR418" s="40"/>
      <c r="DS418" s="40"/>
      <c r="DT418" s="40"/>
      <c r="DU418" s="40"/>
      <c r="DV418" s="50" t="e">
        <f>IF(#REF!&lt;&gt;"",#REF!&amp;",","")</f>
        <v>#REF!</v>
      </c>
      <c r="DW418" s="38"/>
      <c r="DX418" s="38"/>
      <c r="DY418" s="38"/>
      <c r="DZ418" s="38"/>
      <c r="EA418" s="38"/>
      <c r="EB418" s="38"/>
      <c r="EC418" s="38"/>
      <c r="ED418" s="38"/>
      <c r="EE418" s="38"/>
      <c r="EF418" s="38"/>
      <c r="EG418" s="38"/>
      <c r="EK418" s="36"/>
      <c r="EW418" s="88">
        <f t="shared" ca="1" si="258"/>
        <v>11</v>
      </c>
    </row>
    <row r="419" spans="1:153" ht="15">
      <c r="A419" s="88">
        <f t="shared" ca="1" si="253"/>
        <v>35</v>
      </c>
      <c r="B419" s="21" t="str">
        <f t="shared" ca="1" si="248"/>
        <v>DB</v>
      </c>
      <c r="C419" s="7" t="str">
        <f t="shared" ca="1" si="244"/>
        <v>profit target</v>
      </c>
      <c r="D419" s="34">
        <f t="shared" ca="1" si="245"/>
        <v>0</v>
      </c>
      <c r="E419" s="7" t="str">
        <f t="shared" si="246"/>
        <v/>
      </c>
      <c r="F419" s="33" t="str">
        <f t="shared" ca="1" si="249"/>
        <v>B</v>
      </c>
      <c r="G419" s="21">
        <f ca="1">COUNTIF($F$5:$F419,G$4)</f>
        <v>212</v>
      </c>
      <c r="H419" s="21">
        <f ca="1">COUNTIF($F$5:$F419,H$4)</f>
        <v>203</v>
      </c>
      <c r="I419" s="112">
        <f t="shared" ca="1" si="259"/>
        <v>2</v>
      </c>
      <c r="J419" s="112">
        <f t="shared" ca="1" si="260"/>
        <v>0</v>
      </c>
      <c r="K419" s="114" t="str">
        <f ca="1">IF($A419&lt;&gt;"",IF(AND(K418="PB",I419&gt;=$W$2),"Bet",IF(K418&lt;&gt;"",K418,IF(AND(I419=0,MAX(I$5:$I418)&gt;=$W$1),"PB",""))),"")</f>
        <v/>
      </c>
      <c r="L419" s="114" t="str">
        <f ca="1">IF($A419&lt;&gt;"",IF(AND(L418="PB",J419&gt;=$W$2),"Bet",IF(L418&lt;&gt;"",L418,IF(AND(J419=0,MAX(J$5:$J418)&gt;=$W$1),"PB",""))),"")</f>
        <v/>
      </c>
      <c r="M419" s="41">
        <f t="shared" ca="1" si="265"/>
        <v>1</v>
      </c>
      <c r="N419" s="34">
        <f t="shared" ca="1" si="281"/>
        <v>1</v>
      </c>
      <c r="O419" s="43" t="str">
        <f t="shared" ca="1" si="266"/>
        <v/>
      </c>
      <c r="P419" s="43" t="str">
        <f t="shared" ca="1" si="267"/>
        <v/>
      </c>
      <c r="Q419" s="21" t="str">
        <f t="shared" ca="1" si="268"/>
        <v>0</v>
      </c>
      <c r="R419" s="66">
        <f t="shared" ca="1" si="269"/>
        <v>0</v>
      </c>
      <c r="S419" s="33" t="str">
        <f t="shared" ca="1" si="250"/>
        <v>O</v>
      </c>
      <c r="T419" s="21">
        <f ca="1">COUNTIF($S$5:$S419,T$4)</f>
        <v>212</v>
      </c>
      <c r="U419" s="21">
        <f ca="1">COUNTIF($S$5:$S419,U$4)</f>
        <v>203</v>
      </c>
      <c r="V419" s="112">
        <f t="shared" ca="1" si="261"/>
        <v>3</v>
      </c>
      <c r="W419" s="112">
        <f t="shared" ca="1" si="262"/>
        <v>0</v>
      </c>
      <c r="X419" s="114" t="str">
        <f ca="1">IF($A419&lt;&gt;"",IF(AND(X418="PB",V419&gt;=$W$2),"Bet",IF(X418&lt;&gt;"",X418,IF(AND(V419=0,MAX($V$5:V418)&gt;=$W$1),"PB",""))),"")</f>
        <v>Bet</v>
      </c>
      <c r="Y419" s="114" t="str">
        <f ca="1">IF($A419&lt;&gt;"",IF(AND(Y418="PB",W419&gt;=$W$2),"Bet",IF(Y418&lt;&gt;"",Y418,IF(AND(W419=0,MAX($W$5:W418)&gt;=$W$1),"PB",""))),"")</f>
        <v/>
      </c>
      <c r="Z419" s="41">
        <f t="shared" ca="1" si="270"/>
        <v>1</v>
      </c>
      <c r="AA419" s="34">
        <f t="shared" ca="1" si="282"/>
        <v>1</v>
      </c>
      <c r="AB419" s="43" t="str">
        <f t="shared" ca="1" si="271"/>
        <v/>
      </c>
      <c r="AC419" s="43" t="str">
        <f t="shared" ca="1" si="272"/>
        <v/>
      </c>
      <c r="AD419" s="21" t="str">
        <f t="shared" ca="1" si="273"/>
        <v>0</v>
      </c>
      <c r="AE419" s="66">
        <f t="shared" ca="1" si="274"/>
        <v>0</v>
      </c>
      <c r="AF419" s="33" t="str">
        <f t="shared" ca="1" si="251"/>
        <v>H</v>
      </c>
      <c r="AG419" s="21">
        <f ca="1">COUNTIF($AF$5:$AF419,AG$4)</f>
        <v>198</v>
      </c>
      <c r="AH419" s="21">
        <f ca="1">COUNTIF($AF$5:$AF419,AH$4)</f>
        <v>217</v>
      </c>
      <c r="AI419" s="112">
        <f t="shared" ca="1" si="263"/>
        <v>0</v>
      </c>
      <c r="AJ419" s="112">
        <f t="shared" ca="1" si="264"/>
        <v>2</v>
      </c>
      <c r="AK419" s="114" t="str">
        <f ca="1">IF($A419&lt;&gt;"",IF(AND(AK418="PB",AI419&gt;=$W$2),"Bet",IF(AK418&lt;&gt;"",AK418,IF(AND(AI419=0,MAX($AI$5:AI418)&gt;=$W$1),"PB",""))),"")</f>
        <v/>
      </c>
      <c r="AL419" s="114" t="str">
        <f ca="1">IF($A419&lt;&gt;"",IF(AND(AL418="PB",AJ419&gt;=$W$2),"Bet",IF(AL418&lt;&gt;"",AL418,IF(AND(AJ419=0,MAX($AJ$5:AJ418)&gt;=$W$1),"PB",""))),"")</f>
        <v/>
      </c>
      <c r="AM419" s="41">
        <f t="shared" ca="1" si="275"/>
        <v>1</v>
      </c>
      <c r="AN419" s="34">
        <f t="shared" ca="1" si="283"/>
        <v>1</v>
      </c>
      <c r="AO419" s="43" t="str">
        <f t="shared" ca="1" si="276"/>
        <v/>
      </c>
      <c r="AP419" s="43" t="str">
        <f t="shared" ca="1" si="277"/>
        <v/>
      </c>
      <c r="AQ419" s="21" t="str">
        <f t="shared" ca="1" si="278"/>
        <v>0</v>
      </c>
      <c r="AR419" s="66">
        <f t="shared" ca="1" si="279"/>
        <v>0</v>
      </c>
      <c r="AS419" s="89">
        <f t="shared" ca="1" si="252"/>
        <v>0</v>
      </c>
      <c r="AT419" s="34">
        <f t="shared" ca="1" si="280"/>
        <v>1</v>
      </c>
      <c r="AU419" s="24">
        <f t="shared" ca="1" si="254"/>
        <v>0</v>
      </c>
      <c r="AV419" s="17">
        <f t="shared" ca="1" si="255"/>
        <v>1</v>
      </c>
      <c r="AW419" s="44" t="str">
        <f t="shared" ca="1" si="256"/>
        <v>Profit Target</v>
      </c>
      <c r="AX419" s="15">
        <f t="shared" ca="1" si="257"/>
        <v>0</v>
      </c>
      <c r="AY419" s="44">
        <f t="shared" ca="1" si="247"/>
        <v>1</v>
      </c>
      <c r="AZ419" s="40"/>
      <c r="BA419" s="40"/>
      <c r="BB419" s="40"/>
      <c r="BC419" s="40"/>
      <c r="BD419" s="40"/>
      <c r="BE419" s="40"/>
      <c r="BF419" s="40"/>
      <c r="BG419" s="40"/>
      <c r="BH419" s="40"/>
      <c r="BI419" s="40"/>
      <c r="BJ419" s="40"/>
      <c r="BK419" s="40"/>
      <c r="BL419" s="40"/>
      <c r="BM419" s="40"/>
      <c r="BN419" s="40"/>
      <c r="BO419" s="40"/>
      <c r="BP419" s="40"/>
      <c r="BQ419" s="40"/>
      <c r="BR419" s="40"/>
      <c r="BS419" s="40"/>
      <c r="BT419" s="40"/>
      <c r="BU419" s="40"/>
      <c r="BV419" s="40"/>
      <c r="BW419" s="40"/>
      <c r="BX419" s="40"/>
      <c r="BY419" s="40"/>
      <c r="BZ419" s="40"/>
      <c r="CA419" s="40"/>
      <c r="CB419" s="40"/>
      <c r="CC419" s="40"/>
      <c r="CD419" s="40"/>
      <c r="CE419" s="40"/>
      <c r="CF419" s="40"/>
      <c r="CG419" s="40"/>
      <c r="CH419" s="40"/>
      <c r="CI419" s="40"/>
      <c r="CJ419" s="40"/>
      <c r="CK419" s="40"/>
      <c r="CL419" s="40"/>
      <c r="CM419" s="40"/>
      <c r="CN419" s="40"/>
      <c r="CO419" s="40"/>
      <c r="CP419" s="40"/>
      <c r="CQ419" s="40"/>
      <c r="CR419" s="40"/>
      <c r="CS419" s="40"/>
      <c r="CT419" s="40"/>
      <c r="CU419" s="40"/>
      <c r="CV419" s="40"/>
      <c r="CW419" s="40"/>
      <c r="CX419" s="40"/>
      <c r="CY419" s="40"/>
      <c r="CZ419" s="40"/>
      <c r="DA419" s="40"/>
      <c r="DB419" s="40"/>
      <c r="DC419" s="40"/>
      <c r="DD419" s="40"/>
      <c r="DE419" s="40"/>
      <c r="DF419" s="40"/>
      <c r="DG419" s="40"/>
      <c r="DH419" s="40"/>
      <c r="DI419" s="40"/>
      <c r="DJ419" s="40"/>
      <c r="DK419" s="40"/>
      <c r="DL419" s="40"/>
      <c r="DM419" s="40"/>
      <c r="DN419" s="40"/>
      <c r="DO419" s="40"/>
      <c r="DP419" s="40"/>
      <c r="DQ419" s="40"/>
      <c r="DR419" s="40"/>
      <c r="DS419" s="40"/>
      <c r="DT419" s="40"/>
      <c r="DU419" s="40"/>
      <c r="DV419" s="50" t="e">
        <f>IF(#REF!&lt;&gt;"",#REF!&amp;",","")</f>
        <v>#REF!</v>
      </c>
      <c r="DW419" s="38"/>
      <c r="DX419" s="38"/>
      <c r="DY419" s="38"/>
      <c r="DZ419" s="38"/>
      <c r="EA419" s="38"/>
      <c r="EB419" s="38"/>
      <c r="EC419" s="38"/>
      <c r="ED419" s="38"/>
      <c r="EE419" s="38"/>
      <c r="EF419" s="38"/>
      <c r="EG419" s="38"/>
      <c r="EK419" s="36"/>
      <c r="EW419" s="88">
        <f t="shared" ca="1" si="258"/>
        <v>17</v>
      </c>
    </row>
    <row r="420" spans="1:153" ht="15">
      <c r="A420" s="88">
        <f t="shared" ca="1" si="253"/>
        <v>8</v>
      </c>
      <c r="B420" s="21" t="str">
        <f t="shared" ca="1" si="248"/>
        <v>DB</v>
      </c>
      <c r="C420" s="7" t="str">
        <f t="shared" ca="1" si="244"/>
        <v>profit target</v>
      </c>
      <c r="D420" s="34">
        <f t="shared" ca="1" si="245"/>
        <v>0</v>
      </c>
      <c r="E420" s="7" t="str">
        <f t="shared" si="246"/>
        <v/>
      </c>
      <c r="F420" s="33" t="str">
        <f t="shared" ca="1" si="249"/>
        <v>B</v>
      </c>
      <c r="G420" s="21">
        <f ca="1">COUNTIF($F$5:$F420,G$4)</f>
        <v>212</v>
      </c>
      <c r="H420" s="21">
        <f ca="1">COUNTIF($F$5:$F420,H$4)</f>
        <v>204</v>
      </c>
      <c r="I420" s="112">
        <f t="shared" ca="1" si="259"/>
        <v>3</v>
      </c>
      <c r="J420" s="112">
        <f t="shared" ca="1" si="260"/>
        <v>0</v>
      </c>
      <c r="K420" s="114" t="str">
        <f ca="1">IF($A420&lt;&gt;"",IF(AND(K419="PB",I420&gt;=$W$2),"Bet",IF(K419&lt;&gt;"",K419,IF(AND(I420=0,MAX(I$5:$I419)&gt;=$W$1),"PB",""))),"")</f>
        <v/>
      </c>
      <c r="L420" s="114" t="str">
        <f ca="1">IF($A420&lt;&gt;"",IF(AND(L419="PB",J420&gt;=$W$2),"Bet",IF(L419&lt;&gt;"",L419,IF(AND(J420=0,MAX(J$5:$J419)&gt;=$W$1),"PB",""))),"")</f>
        <v/>
      </c>
      <c r="M420" s="41">
        <f t="shared" ca="1" si="265"/>
        <v>1</v>
      </c>
      <c r="N420" s="34">
        <f t="shared" ca="1" si="281"/>
        <v>1</v>
      </c>
      <c r="O420" s="43" t="str">
        <f t="shared" ca="1" si="266"/>
        <v/>
      </c>
      <c r="P420" s="43" t="str">
        <f t="shared" ca="1" si="267"/>
        <v/>
      </c>
      <c r="Q420" s="21" t="str">
        <f t="shared" ca="1" si="268"/>
        <v>0</v>
      </c>
      <c r="R420" s="66">
        <f t="shared" ca="1" si="269"/>
        <v>0</v>
      </c>
      <c r="S420" s="33" t="str">
        <f t="shared" ca="1" si="250"/>
        <v>E</v>
      </c>
      <c r="T420" s="21">
        <f ca="1">COUNTIF($S$5:$S420,T$4)</f>
        <v>213</v>
      </c>
      <c r="U420" s="21">
        <f ca="1">COUNTIF($S$5:$S420,U$4)</f>
        <v>203</v>
      </c>
      <c r="V420" s="112">
        <f t="shared" ca="1" si="261"/>
        <v>0</v>
      </c>
      <c r="W420" s="112">
        <f t="shared" ca="1" si="262"/>
        <v>1</v>
      </c>
      <c r="X420" s="114" t="str">
        <f ca="1">IF($A420&lt;&gt;"",IF(AND(X419="PB",V420&gt;=$W$2),"Bet",IF(X419&lt;&gt;"",X419,IF(AND(V420=0,MAX($V$5:V419)&gt;=$W$1),"PB",""))),"")</f>
        <v>Bet</v>
      </c>
      <c r="Y420" s="114" t="str">
        <f ca="1">IF($A420&lt;&gt;"",IF(AND(Y419="PB",W420&gt;=$W$2),"Bet",IF(Y419&lt;&gt;"",Y419,IF(AND(W420=0,MAX($W$5:W419)&gt;=$W$1),"PB",""))),"")</f>
        <v/>
      </c>
      <c r="Z420" s="41">
        <f t="shared" ca="1" si="270"/>
        <v>1</v>
      </c>
      <c r="AA420" s="34">
        <f t="shared" ca="1" si="282"/>
        <v>1</v>
      </c>
      <c r="AB420" s="43" t="str">
        <f t="shared" ca="1" si="271"/>
        <v/>
      </c>
      <c r="AC420" s="43" t="str">
        <f t="shared" ca="1" si="272"/>
        <v/>
      </c>
      <c r="AD420" s="21" t="str">
        <f t="shared" ca="1" si="273"/>
        <v>0</v>
      </c>
      <c r="AE420" s="66">
        <f t="shared" ca="1" si="274"/>
        <v>0</v>
      </c>
      <c r="AF420" s="33" t="str">
        <f t="shared" ca="1" si="251"/>
        <v>L</v>
      </c>
      <c r="AG420" s="21">
        <f ca="1">COUNTIF($AF$5:$AF420,AG$4)</f>
        <v>198</v>
      </c>
      <c r="AH420" s="21">
        <f ca="1">COUNTIF($AF$5:$AF420,AH$4)</f>
        <v>218</v>
      </c>
      <c r="AI420" s="112">
        <f t="shared" ca="1" si="263"/>
        <v>1</v>
      </c>
      <c r="AJ420" s="112">
        <f t="shared" ca="1" si="264"/>
        <v>0</v>
      </c>
      <c r="AK420" s="114" t="str">
        <f ca="1">IF($A420&lt;&gt;"",IF(AND(AK419="PB",AI420&gt;=$W$2),"Bet",IF(AK419&lt;&gt;"",AK419,IF(AND(AI420=0,MAX($AI$5:AI419)&gt;=$W$1),"PB",""))),"")</f>
        <v/>
      </c>
      <c r="AL420" s="114" t="str">
        <f ca="1">IF($A420&lt;&gt;"",IF(AND(AL419="PB",AJ420&gt;=$W$2),"Bet",IF(AL419&lt;&gt;"",AL419,IF(AND(AJ420=0,MAX($AJ$5:AJ419)&gt;=$W$1),"PB",""))),"")</f>
        <v/>
      </c>
      <c r="AM420" s="41">
        <f t="shared" ca="1" si="275"/>
        <v>1</v>
      </c>
      <c r="AN420" s="34">
        <f t="shared" ca="1" si="283"/>
        <v>1</v>
      </c>
      <c r="AO420" s="43" t="str">
        <f t="shared" ca="1" si="276"/>
        <v/>
      </c>
      <c r="AP420" s="43" t="str">
        <f t="shared" ca="1" si="277"/>
        <v/>
      </c>
      <c r="AQ420" s="21" t="str">
        <f t="shared" ca="1" si="278"/>
        <v>0</v>
      </c>
      <c r="AR420" s="66">
        <f t="shared" ca="1" si="279"/>
        <v>0</v>
      </c>
      <c r="AS420" s="89">
        <f t="shared" ca="1" si="252"/>
        <v>0</v>
      </c>
      <c r="AT420" s="34">
        <f t="shared" ca="1" si="280"/>
        <v>1</v>
      </c>
      <c r="AU420" s="24">
        <f t="shared" ca="1" si="254"/>
        <v>0</v>
      </c>
      <c r="AV420" s="17">
        <f t="shared" ca="1" si="255"/>
        <v>1</v>
      </c>
      <c r="AW420" s="44" t="str">
        <f t="shared" ca="1" si="256"/>
        <v>Profit Target</v>
      </c>
      <c r="AX420" s="15">
        <f t="shared" ca="1" si="257"/>
        <v>0</v>
      </c>
      <c r="AY420" s="44">
        <f t="shared" ca="1" si="247"/>
        <v>1</v>
      </c>
      <c r="AZ420" s="40"/>
      <c r="BA420" s="40"/>
      <c r="BB420" s="40"/>
      <c r="BC420" s="40"/>
      <c r="BD420" s="40"/>
      <c r="BE420" s="40"/>
      <c r="BF420" s="40"/>
      <c r="BG420" s="40"/>
      <c r="BH420" s="40"/>
      <c r="BI420" s="40"/>
      <c r="BJ420" s="40"/>
      <c r="BK420" s="40"/>
      <c r="BL420" s="40"/>
      <c r="BM420" s="40"/>
      <c r="BN420" s="40"/>
      <c r="BO420" s="40"/>
      <c r="BP420" s="40"/>
      <c r="BQ420" s="40"/>
      <c r="BR420" s="40"/>
      <c r="BS420" s="40"/>
      <c r="BT420" s="40"/>
      <c r="BU420" s="40"/>
      <c r="BV420" s="40"/>
      <c r="BW420" s="40"/>
      <c r="BX420" s="40"/>
      <c r="BY420" s="40"/>
      <c r="BZ420" s="40"/>
      <c r="CA420" s="40"/>
      <c r="CB420" s="40"/>
      <c r="CC420" s="40"/>
      <c r="CD420" s="40"/>
      <c r="CE420" s="40"/>
      <c r="CF420" s="40"/>
      <c r="CG420" s="40"/>
      <c r="CH420" s="40"/>
      <c r="CI420" s="40"/>
      <c r="CJ420" s="40"/>
      <c r="CK420" s="40"/>
      <c r="CL420" s="40"/>
      <c r="CM420" s="40"/>
      <c r="CN420" s="40"/>
      <c r="CO420" s="40"/>
      <c r="CP420" s="40"/>
      <c r="CQ420" s="40"/>
      <c r="CR420" s="40"/>
      <c r="CS420" s="40"/>
      <c r="CT420" s="40"/>
      <c r="CU420" s="40"/>
      <c r="CV420" s="40"/>
      <c r="CW420" s="40"/>
      <c r="CX420" s="40"/>
      <c r="CY420" s="40"/>
      <c r="CZ420" s="40"/>
      <c r="DA420" s="40"/>
      <c r="DB420" s="40"/>
      <c r="DC420" s="40"/>
      <c r="DD420" s="40"/>
      <c r="DE420" s="40"/>
      <c r="DF420" s="40"/>
      <c r="DG420" s="40"/>
      <c r="DH420" s="40"/>
      <c r="DI420" s="40"/>
      <c r="DJ420" s="40"/>
      <c r="DK420" s="40"/>
      <c r="DL420" s="40"/>
      <c r="DM420" s="40"/>
      <c r="DN420" s="40"/>
      <c r="DO420" s="40"/>
      <c r="DP420" s="40"/>
      <c r="DQ420" s="40"/>
      <c r="DR420" s="40"/>
      <c r="DS420" s="40"/>
      <c r="DT420" s="40"/>
      <c r="DU420" s="40"/>
      <c r="DV420" s="50" t="e">
        <f>IF(#REF!&lt;&gt;"",#REF!&amp;",","")</f>
        <v>#REF!</v>
      </c>
      <c r="DW420" s="38"/>
      <c r="DX420" s="38"/>
      <c r="DY420" s="38"/>
      <c r="DZ420" s="38"/>
      <c r="EA420" s="38"/>
      <c r="EB420" s="38"/>
      <c r="EC420" s="38"/>
      <c r="ED420" s="38"/>
      <c r="EE420" s="38"/>
      <c r="EF420" s="38"/>
      <c r="EG420" s="38"/>
      <c r="EK420" s="36"/>
      <c r="EW420" s="88">
        <f t="shared" ca="1" si="258"/>
        <v>17</v>
      </c>
    </row>
    <row r="421" spans="1:153" ht="15">
      <c r="A421" s="88">
        <f t="shared" ca="1" si="253"/>
        <v>35</v>
      </c>
      <c r="B421" s="21" t="str">
        <f t="shared" ca="1" si="248"/>
        <v>DB</v>
      </c>
      <c r="C421" s="7" t="str">
        <f t="shared" ca="1" si="244"/>
        <v>profit target</v>
      </c>
      <c r="D421" s="34">
        <f t="shared" ca="1" si="245"/>
        <v>0</v>
      </c>
      <c r="E421" s="7" t="str">
        <f t="shared" si="246"/>
        <v/>
      </c>
      <c r="F421" s="33" t="str">
        <f t="shared" ca="1" si="249"/>
        <v>B</v>
      </c>
      <c r="G421" s="21">
        <f ca="1">COUNTIF($F$5:$F421,G$4)</f>
        <v>212</v>
      </c>
      <c r="H421" s="21">
        <f ca="1">COUNTIF($F$5:$F421,H$4)</f>
        <v>205</v>
      </c>
      <c r="I421" s="112">
        <f t="shared" ca="1" si="259"/>
        <v>4</v>
      </c>
      <c r="J421" s="112">
        <f t="shared" ca="1" si="260"/>
        <v>0</v>
      </c>
      <c r="K421" s="114" t="str">
        <f ca="1">IF($A421&lt;&gt;"",IF(AND(K420="PB",I421&gt;=$W$2),"Bet",IF(K420&lt;&gt;"",K420,IF(AND(I421=0,MAX(I$5:$I420)&gt;=$W$1),"PB",""))),"")</f>
        <v/>
      </c>
      <c r="L421" s="114" t="str">
        <f ca="1">IF($A421&lt;&gt;"",IF(AND(L420="PB",J421&gt;=$W$2),"Bet",IF(L420&lt;&gt;"",L420,IF(AND(J421=0,MAX(J$5:$J420)&gt;=$W$1),"PB",""))),"")</f>
        <v/>
      </c>
      <c r="M421" s="41">
        <f t="shared" ca="1" si="265"/>
        <v>1</v>
      </c>
      <c r="N421" s="34">
        <f t="shared" ca="1" si="281"/>
        <v>1</v>
      </c>
      <c r="O421" s="43" t="str">
        <f t="shared" ca="1" si="266"/>
        <v/>
      </c>
      <c r="P421" s="43" t="str">
        <f t="shared" ca="1" si="267"/>
        <v/>
      </c>
      <c r="Q421" s="21" t="str">
        <f t="shared" ca="1" si="268"/>
        <v>0</v>
      </c>
      <c r="R421" s="66">
        <f t="shared" ca="1" si="269"/>
        <v>0</v>
      </c>
      <c r="S421" s="33" t="str">
        <f t="shared" ca="1" si="250"/>
        <v>O</v>
      </c>
      <c r="T421" s="21">
        <f ca="1">COUNTIF($S$5:$S421,T$4)</f>
        <v>213</v>
      </c>
      <c r="U421" s="21">
        <f ca="1">COUNTIF($S$5:$S421,U$4)</f>
        <v>204</v>
      </c>
      <c r="V421" s="112">
        <f t="shared" ca="1" si="261"/>
        <v>1</v>
      </c>
      <c r="W421" s="112">
        <f t="shared" ca="1" si="262"/>
        <v>0</v>
      </c>
      <c r="X421" s="114" t="str">
        <f ca="1">IF($A421&lt;&gt;"",IF(AND(X420="PB",V421&gt;=$W$2),"Bet",IF(X420&lt;&gt;"",X420,IF(AND(V421=0,MAX($V$5:V420)&gt;=$W$1),"PB",""))),"")</f>
        <v>Bet</v>
      </c>
      <c r="Y421" s="114" t="str">
        <f ca="1">IF($A421&lt;&gt;"",IF(AND(Y420="PB",W421&gt;=$W$2),"Bet",IF(Y420&lt;&gt;"",Y420,IF(AND(W421=0,MAX($W$5:W420)&gt;=$W$1),"PB",""))),"")</f>
        <v/>
      </c>
      <c r="Z421" s="41">
        <f t="shared" ca="1" si="270"/>
        <v>1</v>
      </c>
      <c r="AA421" s="34">
        <f t="shared" ca="1" si="282"/>
        <v>1</v>
      </c>
      <c r="AB421" s="43" t="str">
        <f t="shared" ca="1" si="271"/>
        <v/>
      </c>
      <c r="AC421" s="43" t="str">
        <f t="shared" ca="1" si="272"/>
        <v/>
      </c>
      <c r="AD421" s="21" t="str">
        <f t="shared" ca="1" si="273"/>
        <v>0</v>
      </c>
      <c r="AE421" s="66">
        <f t="shared" ca="1" si="274"/>
        <v>0</v>
      </c>
      <c r="AF421" s="33" t="str">
        <f t="shared" ca="1" si="251"/>
        <v>H</v>
      </c>
      <c r="AG421" s="21">
        <f ca="1">COUNTIF($AF$5:$AF421,AG$4)</f>
        <v>199</v>
      </c>
      <c r="AH421" s="21">
        <f ca="1">COUNTIF($AF$5:$AF421,AH$4)</f>
        <v>218</v>
      </c>
      <c r="AI421" s="112">
        <f t="shared" ca="1" si="263"/>
        <v>0</v>
      </c>
      <c r="AJ421" s="112">
        <f t="shared" ca="1" si="264"/>
        <v>1</v>
      </c>
      <c r="AK421" s="114" t="str">
        <f ca="1">IF($A421&lt;&gt;"",IF(AND(AK420="PB",AI421&gt;=$W$2),"Bet",IF(AK420&lt;&gt;"",AK420,IF(AND(AI421=0,MAX($AI$5:AI420)&gt;=$W$1),"PB",""))),"")</f>
        <v/>
      </c>
      <c r="AL421" s="114" t="str">
        <f ca="1">IF($A421&lt;&gt;"",IF(AND(AL420="PB",AJ421&gt;=$W$2),"Bet",IF(AL420&lt;&gt;"",AL420,IF(AND(AJ421=0,MAX($AJ$5:AJ420)&gt;=$W$1),"PB",""))),"")</f>
        <v/>
      </c>
      <c r="AM421" s="41">
        <f t="shared" ca="1" si="275"/>
        <v>1</v>
      </c>
      <c r="AN421" s="34">
        <f t="shared" ca="1" si="283"/>
        <v>1</v>
      </c>
      <c r="AO421" s="43" t="str">
        <f t="shared" ca="1" si="276"/>
        <v/>
      </c>
      <c r="AP421" s="43" t="str">
        <f t="shared" ca="1" si="277"/>
        <v/>
      </c>
      <c r="AQ421" s="21" t="str">
        <f t="shared" ca="1" si="278"/>
        <v>0</v>
      </c>
      <c r="AR421" s="66">
        <f t="shared" ca="1" si="279"/>
        <v>0</v>
      </c>
      <c r="AS421" s="89">
        <f t="shared" ca="1" si="252"/>
        <v>0</v>
      </c>
      <c r="AT421" s="34">
        <f t="shared" ca="1" si="280"/>
        <v>1</v>
      </c>
      <c r="AU421" s="24">
        <f t="shared" ca="1" si="254"/>
        <v>0</v>
      </c>
      <c r="AV421" s="17">
        <f t="shared" ca="1" si="255"/>
        <v>1</v>
      </c>
      <c r="AW421" s="44" t="str">
        <f t="shared" ca="1" si="256"/>
        <v>Profit Target</v>
      </c>
      <c r="AX421" s="15">
        <f t="shared" ca="1" si="257"/>
        <v>0</v>
      </c>
      <c r="AY421" s="44">
        <f t="shared" ca="1" si="247"/>
        <v>1</v>
      </c>
      <c r="AZ421" s="40"/>
      <c r="BA421" s="40"/>
      <c r="BB421" s="40"/>
      <c r="BC421" s="40"/>
      <c r="BD421" s="40"/>
      <c r="BE421" s="40"/>
      <c r="BF421" s="40"/>
      <c r="BG421" s="40"/>
      <c r="BH421" s="40"/>
      <c r="BI421" s="40"/>
      <c r="BJ421" s="40"/>
      <c r="BK421" s="40"/>
      <c r="BL421" s="40"/>
      <c r="BM421" s="40"/>
      <c r="BN421" s="40"/>
      <c r="BO421" s="40"/>
      <c r="BP421" s="40"/>
      <c r="BQ421" s="40"/>
      <c r="BR421" s="40"/>
      <c r="BS421" s="40"/>
      <c r="BT421" s="40"/>
      <c r="BU421" s="40"/>
      <c r="BV421" s="40"/>
      <c r="BW421" s="40"/>
      <c r="BX421" s="40"/>
      <c r="BY421" s="40"/>
      <c r="BZ421" s="40"/>
      <c r="CA421" s="40"/>
      <c r="CB421" s="40"/>
      <c r="CC421" s="40"/>
      <c r="CD421" s="40"/>
      <c r="CE421" s="40"/>
      <c r="CF421" s="40"/>
      <c r="CG421" s="40"/>
      <c r="CH421" s="40"/>
      <c r="CI421" s="40"/>
      <c r="CJ421" s="40"/>
      <c r="CK421" s="40"/>
      <c r="CL421" s="40"/>
      <c r="CM421" s="40"/>
      <c r="CN421" s="40"/>
      <c r="CO421" s="40"/>
      <c r="CP421" s="40"/>
      <c r="CQ421" s="40"/>
      <c r="CR421" s="40"/>
      <c r="CS421" s="40"/>
      <c r="CT421" s="40"/>
      <c r="CU421" s="40"/>
      <c r="CV421" s="40"/>
      <c r="CW421" s="40"/>
      <c r="CX421" s="40"/>
      <c r="CY421" s="40"/>
      <c r="CZ421" s="40"/>
      <c r="DA421" s="40"/>
      <c r="DB421" s="40"/>
      <c r="DC421" s="40"/>
      <c r="DD421" s="40"/>
      <c r="DE421" s="40"/>
      <c r="DF421" s="40"/>
      <c r="DG421" s="40"/>
      <c r="DH421" s="40"/>
      <c r="DI421" s="40"/>
      <c r="DJ421" s="40"/>
      <c r="DK421" s="40"/>
      <c r="DL421" s="40"/>
      <c r="DM421" s="40"/>
      <c r="DN421" s="40"/>
      <c r="DO421" s="40"/>
      <c r="DP421" s="40"/>
      <c r="DQ421" s="40"/>
      <c r="DR421" s="40"/>
      <c r="DS421" s="40"/>
      <c r="DT421" s="40"/>
      <c r="DU421" s="40"/>
      <c r="DV421" s="50" t="e">
        <f>IF(#REF!&lt;&gt;"",#REF!&amp;",","")</f>
        <v>#REF!</v>
      </c>
      <c r="DW421" s="38"/>
      <c r="DX421" s="38"/>
      <c r="DY421" s="38"/>
      <c r="DZ421" s="38"/>
      <c r="EA421" s="38"/>
      <c r="EB421" s="38"/>
      <c r="EC421" s="38"/>
      <c r="ED421" s="38"/>
      <c r="EE421" s="38"/>
      <c r="EF421" s="38"/>
      <c r="EG421" s="38"/>
      <c r="EK421" s="36"/>
      <c r="EW421" s="88">
        <f t="shared" ca="1" si="258"/>
        <v>8</v>
      </c>
    </row>
    <row r="422" spans="1:153" ht="15">
      <c r="A422" s="88">
        <f t="shared" ca="1" si="253"/>
        <v>15</v>
      </c>
      <c r="B422" s="21" t="str">
        <f t="shared" ca="1" si="248"/>
        <v>DB</v>
      </c>
      <c r="C422" s="7" t="str">
        <f t="shared" ca="1" si="244"/>
        <v>profit target</v>
      </c>
      <c r="D422" s="34">
        <f t="shared" ca="1" si="245"/>
        <v>0</v>
      </c>
      <c r="E422" s="7" t="str">
        <f t="shared" si="246"/>
        <v/>
      </c>
      <c r="F422" s="33" t="str">
        <f t="shared" ca="1" si="249"/>
        <v>B</v>
      </c>
      <c r="G422" s="21">
        <f ca="1">COUNTIF($F$5:$F422,G$4)</f>
        <v>212</v>
      </c>
      <c r="H422" s="21">
        <f ca="1">COUNTIF($F$5:$F422,H$4)</f>
        <v>206</v>
      </c>
      <c r="I422" s="112">
        <f t="shared" ca="1" si="259"/>
        <v>5</v>
      </c>
      <c r="J422" s="112">
        <f t="shared" ca="1" si="260"/>
        <v>0</v>
      </c>
      <c r="K422" s="114" t="str">
        <f ca="1">IF($A422&lt;&gt;"",IF(AND(K421="PB",I422&gt;=$W$2),"Bet",IF(K421&lt;&gt;"",K421,IF(AND(I422=0,MAX(I$5:$I421)&gt;=$W$1),"PB",""))),"")</f>
        <v/>
      </c>
      <c r="L422" s="114" t="str">
        <f ca="1">IF($A422&lt;&gt;"",IF(AND(L421="PB",J422&gt;=$W$2),"Bet",IF(L421&lt;&gt;"",L421,IF(AND(J422=0,MAX(J$5:$J421)&gt;=$W$1),"PB",""))),"")</f>
        <v/>
      </c>
      <c r="M422" s="41">
        <f t="shared" ca="1" si="265"/>
        <v>1</v>
      </c>
      <c r="N422" s="34">
        <f t="shared" ca="1" si="281"/>
        <v>1</v>
      </c>
      <c r="O422" s="43" t="str">
        <f t="shared" ca="1" si="266"/>
        <v/>
      </c>
      <c r="P422" s="43" t="str">
        <f t="shared" ca="1" si="267"/>
        <v/>
      </c>
      <c r="Q422" s="21" t="str">
        <f t="shared" ca="1" si="268"/>
        <v>0</v>
      </c>
      <c r="R422" s="66">
        <f t="shared" ca="1" si="269"/>
        <v>0</v>
      </c>
      <c r="S422" s="33" t="str">
        <f t="shared" ca="1" si="250"/>
        <v>O</v>
      </c>
      <c r="T422" s="21">
        <f ca="1">COUNTIF($S$5:$S422,T$4)</f>
        <v>213</v>
      </c>
      <c r="U422" s="21">
        <f ca="1">COUNTIF($S$5:$S422,U$4)</f>
        <v>205</v>
      </c>
      <c r="V422" s="112">
        <f t="shared" ca="1" si="261"/>
        <v>2</v>
      </c>
      <c r="W422" s="112">
        <f t="shared" ca="1" si="262"/>
        <v>0</v>
      </c>
      <c r="X422" s="114" t="str">
        <f ca="1">IF($A422&lt;&gt;"",IF(AND(X421="PB",V422&gt;=$W$2),"Bet",IF(X421&lt;&gt;"",X421,IF(AND(V422=0,MAX($V$5:V421)&gt;=$W$1),"PB",""))),"")</f>
        <v>Bet</v>
      </c>
      <c r="Y422" s="114" t="str">
        <f ca="1">IF($A422&lt;&gt;"",IF(AND(Y421="PB",W422&gt;=$W$2),"Bet",IF(Y421&lt;&gt;"",Y421,IF(AND(W422=0,MAX($W$5:W421)&gt;=$W$1),"PB",""))),"")</f>
        <v/>
      </c>
      <c r="Z422" s="41">
        <f t="shared" ca="1" si="270"/>
        <v>1</v>
      </c>
      <c r="AA422" s="34">
        <f t="shared" ca="1" si="282"/>
        <v>1</v>
      </c>
      <c r="AB422" s="43" t="str">
        <f t="shared" ca="1" si="271"/>
        <v/>
      </c>
      <c r="AC422" s="43" t="str">
        <f t="shared" ca="1" si="272"/>
        <v/>
      </c>
      <c r="AD422" s="21" t="str">
        <f t="shared" ca="1" si="273"/>
        <v>0</v>
      </c>
      <c r="AE422" s="66">
        <f t="shared" ca="1" si="274"/>
        <v>0</v>
      </c>
      <c r="AF422" s="33" t="str">
        <f t="shared" ca="1" si="251"/>
        <v>L</v>
      </c>
      <c r="AG422" s="21">
        <f ca="1">COUNTIF($AF$5:$AF422,AG$4)</f>
        <v>199</v>
      </c>
      <c r="AH422" s="21">
        <f ca="1">COUNTIF($AF$5:$AF422,AH$4)</f>
        <v>219</v>
      </c>
      <c r="AI422" s="112">
        <f t="shared" ca="1" si="263"/>
        <v>1</v>
      </c>
      <c r="AJ422" s="112">
        <f t="shared" ca="1" si="264"/>
        <v>0</v>
      </c>
      <c r="AK422" s="114" t="str">
        <f ca="1">IF($A422&lt;&gt;"",IF(AND(AK421="PB",AI422&gt;=$W$2),"Bet",IF(AK421&lt;&gt;"",AK421,IF(AND(AI422=0,MAX($AI$5:AI421)&gt;=$W$1),"PB",""))),"")</f>
        <v/>
      </c>
      <c r="AL422" s="114" t="str">
        <f ca="1">IF($A422&lt;&gt;"",IF(AND(AL421="PB",AJ422&gt;=$W$2),"Bet",IF(AL421&lt;&gt;"",AL421,IF(AND(AJ422=0,MAX($AJ$5:AJ421)&gt;=$W$1),"PB",""))),"")</f>
        <v/>
      </c>
      <c r="AM422" s="41">
        <f t="shared" ca="1" si="275"/>
        <v>1</v>
      </c>
      <c r="AN422" s="34">
        <f t="shared" ca="1" si="283"/>
        <v>1</v>
      </c>
      <c r="AO422" s="43" t="str">
        <f t="shared" ca="1" si="276"/>
        <v/>
      </c>
      <c r="AP422" s="43" t="str">
        <f t="shared" ca="1" si="277"/>
        <v/>
      </c>
      <c r="AQ422" s="21" t="str">
        <f t="shared" ca="1" si="278"/>
        <v>0</v>
      </c>
      <c r="AR422" s="66">
        <f t="shared" ca="1" si="279"/>
        <v>0</v>
      </c>
      <c r="AS422" s="89">
        <f t="shared" ca="1" si="252"/>
        <v>0</v>
      </c>
      <c r="AT422" s="34">
        <f t="shared" ca="1" si="280"/>
        <v>1</v>
      </c>
      <c r="AU422" s="24">
        <f t="shared" ca="1" si="254"/>
        <v>0</v>
      </c>
      <c r="AV422" s="17">
        <f t="shared" ca="1" si="255"/>
        <v>1</v>
      </c>
      <c r="AW422" s="44" t="str">
        <f t="shared" ca="1" si="256"/>
        <v>Profit Target</v>
      </c>
      <c r="AX422" s="15">
        <f t="shared" ca="1" si="257"/>
        <v>0</v>
      </c>
      <c r="AY422" s="44">
        <f t="shared" ca="1" si="247"/>
        <v>1</v>
      </c>
      <c r="AZ422" s="40"/>
      <c r="BA422" s="40"/>
      <c r="BB422" s="40"/>
      <c r="BC422" s="40"/>
      <c r="BD422" s="40"/>
      <c r="BE422" s="40"/>
      <c r="BF422" s="40"/>
      <c r="BG422" s="40"/>
      <c r="BH422" s="40"/>
      <c r="BI422" s="40"/>
      <c r="BJ422" s="40"/>
      <c r="BK422" s="40"/>
      <c r="BL422" s="40"/>
      <c r="BM422" s="40"/>
      <c r="BN422" s="40"/>
      <c r="BO422" s="40"/>
      <c r="BP422" s="40"/>
      <c r="BQ422" s="40"/>
      <c r="BR422" s="40"/>
      <c r="BS422" s="40"/>
      <c r="BT422" s="40"/>
      <c r="BU422" s="40"/>
      <c r="BV422" s="40"/>
      <c r="BW422" s="40"/>
      <c r="BX422" s="40"/>
      <c r="BY422" s="40"/>
      <c r="BZ422" s="40"/>
      <c r="CA422" s="40"/>
      <c r="CB422" s="40"/>
      <c r="CC422" s="40"/>
      <c r="CD422" s="40"/>
      <c r="CE422" s="40"/>
      <c r="CF422" s="40"/>
      <c r="CG422" s="40"/>
      <c r="CH422" s="40"/>
      <c r="CI422" s="40"/>
      <c r="CJ422" s="40"/>
      <c r="CK422" s="40"/>
      <c r="CL422" s="40"/>
      <c r="CM422" s="40"/>
      <c r="CN422" s="40"/>
      <c r="CO422" s="40"/>
      <c r="CP422" s="40"/>
      <c r="CQ422" s="40"/>
      <c r="CR422" s="40"/>
      <c r="CS422" s="40"/>
      <c r="CT422" s="40"/>
      <c r="CU422" s="40"/>
      <c r="CV422" s="40"/>
      <c r="CW422" s="40"/>
      <c r="CX422" s="40"/>
      <c r="CY422" s="40"/>
      <c r="CZ422" s="40"/>
      <c r="DA422" s="40"/>
      <c r="DB422" s="40"/>
      <c r="DC422" s="40"/>
      <c r="DD422" s="40"/>
      <c r="DE422" s="40"/>
      <c r="DF422" s="40"/>
      <c r="DG422" s="40"/>
      <c r="DH422" s="40"/>
      <c r="DI422" s="40"/>
      <c r="DJ422" s="40"/>
      <c r="DK422" s="40"/>
      <c r="DL422" s="40"/>
      <c r="DM422" s="40"/>
      <c r="DN422" s="40"/>
      <c r="DO422" s="40"/>
      <c r="DP422" s="40"/>
      <c r="DQ422" s="40"/>
      <c r="DR422" s="40"/>
      <c r="DS422" s="40"/>
      <c r="DT422" s="40"/>
      <c r="DU422" s="40"/>
      <c r="DV422" s="50" t="e">
        <f>IF(#REF!&lt;&gt;"",#REF!&amp;",","")</f>
        <v>#REF!</v>
      </c>
      <c r="DW422" s="38"/>
      <c r="DX422" s="38"/>
      <c r="DY422" s="38"/>
      <c r="DZ422" s="38"/>
      <c r="EA422" s="38"/>
      <c r="EB422" s="38"/>
      <c r="EC422" s="38"/>
      <c r="ED422" s="38"/>
      <c r="EE422" s="38"/>
      <c r="EF422" s="38"/>
      <c r="EG422" s="38"/>
      <c r="EK422" s="36"/>
      <c r="EW422" s="88">
        <f t="shared" ca="1" si="258"/>
        <v>17</v>
      </c>
    </row>
    <row r="423" spans="1:153" ht="15">
      <c r="A423" s="88">
        <f t="shared" ca="1" si="253"/>
        <v>36</v>
      </c>
      <c r="B423" s="21" t="str">
        <f t="shared" ca="1" si="248"/>
        <v>DB</v>
      </c>
      <c r="C423" s="7" t="str">
        <f t="shared" ca="1" si="244"/>
        <v>profit target</v>
      </c>
      <c r="D423" s="34">
        <f t="shared" ca="1" si="245"/>
        <v>0</v>
      </c>
      <c r="E423" s="7" t="str">
        <f t="shared" si="246"/>
        <v/>
      </c>
      <c r="F423" s="33" t="str">
        <f t="shared" ca="1" si="249"/>
        <v>R</v>
      </c>
      <c r="G423" s="21">
        <f ca="1">COUNTIF($F$5:$F423,G$4)</f>
        <v>213</v>
      </c>
      <c r="H423" s="21">
        <f ca="1">COUNTIF($F$5:$F423,H$4)</f>
        <v>206</v>
      </c>
      <c r="I423" s="112">
        <f t="shared" ca="1" si="259"/>
        <v>0</v>
      </c>
      <c r="J423" s="112">
        <f t="shared" ca="1" si="260"/>
        <v>1</v>
      </c>
      <c r="K423" s="114" t="str">
        <f ca="1">IF($A423&lt;&gt;"",IF(AND(K422="PB",I423&gt;=$W$2),"Bet",IF(K422&lt;&gt;"",K422,IF(AND(I423=0,MAX(I$5:$I422)&gt;=$W$1),"PB",""))),"")</f>
        <v/>
      </c>
      <c r="L423" s="114" t="str">
        <f ca="1">IF($A423&lt;&gt;"",IF(AND(L422="PB",J423&gt;=$W$2),"Bet",IF(L422&lt;&gt;"",L422,IF(AND(J423=0,MAX(J$5:$J422)&gt;=$W$1),"PB",""))),"")</f>
        <v/>
      </c>
      <c r="M423" s="41">
        <f t="shared" ca="1" si="265"/>
        <v>1</v>
      </c>
      <c r="N423" s="34">
        <f t="shared" ca="1" si="281"/>
        <v>1</v>
      </c>
      <c r="O423" s="43" t="str">
        <f t="shared" ca="1" si="266"/>
        <v/>
      </c>
      <c r="P423" s="43" t="str">
        <f t="shared" ca="1" si="267"/>
        <v/>
      </c>
      <c r="Q423" s="21" t="str">
        <f t="shared" ca="1" si="268"/>
        <v>0</v>
      </c>
      <c r="R423" s="66">
        <f t="shared" ca="1" si="269"/>
        <v>0</v>
      </c>
      <c r="S423" s="33" t="str">
        <f t="shared" ca="1" si="250"/>
        <v>E</v>
      </c>
      <c r="T423" s="21">
        <f ca="1">COUNTIF($S$5:$S423,T$4)</f>
        <v>214</v>
      </c>
      <c r="U423" s="21">
        <f ca="1">COUNTIF($S$5:$S423,U$4)</f>
        <v>205</v>
      </c>
      <c r="V423" s="112">
        <f t="shared" ca="1" si="261"/>
        <v>0</v>
      </c>
      <c r="W423" s="112">
        <f t="shared" ca="1" si="262"/>
        <v>1</v>
      </c>
      <c r="X423" s="114" t="str">
        <f ca="1">IF($A423&lt;&gt;"",IF(AND(X422="PB",V423&gt;=$W$2),"Bet",IF(X422&lt;&gt;"",X422,IF(AND(V423=0,MAX($V$5:V422)&gt;=$W$1),"PB",""))),"")</f>
        <v>Bet</v>
      </c>
      <c r="Y423" s="114" t="str">
        <f ca="1">IF($A423&lt;&gt;"",IF(AND(Y422="PB",W423&gt;=$W$2),"Bet",IF(Y422&lt;&gt;"",Y422,IF(AND(W423=0,MAX($W$5:W422)&gt;=$W$1),"PB",""))),"")</f>
        <v/>
      </c>
      <c r="Z423" s="41">
        <f t="shared" ca="1" si="270"/>
        <v>1</v>
      </c>
      <c r="AA423" s="34">
        <f t="shared" ca="1" si="282"/>
        <v>1</v>
      </c>
      <c r="AB423" s="43" t="str">
        <f t="shared" ca="1" si="271"/>
        <v/>
      </c>
      <c r="AC423" s="43" t="str">
        <f t="shared" ca="1" si="272"/>
        <v/>
      </c>
      <c r="AD423" s="21" t="str">
        <f t="shared" ca="1" si="273"/>
        <v>0</v>
      </c>
      <c r="AE423" s="66">
        <f t="shared" ca="1" si="274"/>
        <v>0</v>
      </c>
      <c r="AF423" s="33" t="str">
        <f t="shared" ca="1" si="251"/>
        <v>H</v>
      </c>
      <c r="AG423" s="21">
        <f ca="1">COUNTIF($AF$5:$AF423,AG$4)</f>
        <v>200</v>
      </c>
      <c r="AH423" s="21">
        <f ca="1">COUNTIF($AF$5:$AF423,AH$4)</f>
        <v>219</v>
      </c>
      <c r="AI423" s="112">
        <f t="shared" ca="1" si="263"/>
        <v>0</v>
      </c>
      <c r="AJ423" s="112">
        <f t="shared" ca="1" si="264"/>
        <v>1</v>
      </c>
      <c r="AK423" s="114" t="str">
        <f ca="1">IF($A423&lt;&gt;"",IF(AND(AK422="PB",AI423&gt;=$W$2),"Bet",IF(AK422&lt;&gt;"",AK422,IF(AND(AI423=0,MAX($AI$5:AI422)&gt;=$W$1),"PB",""))),"")</f>
        <v/>
      </c>
      <c r="AL423" s="114" t="str">
        <f ca="1">IF($A423&lt;&gt;"",IF(AND(AL422="PB",AJ423&gt;=$W$2),"Bet",IF(AL422&lt;&gt;"",AL422,IF(AND(AJ423=0,MAX($AJ$5:AJ422)&gt;=$W$1),"PB",""))),"")</f>
        <v/>
      </c>
      <c r="AM423" s="41">
        <f t="shared" ca="1" si="275"/>
        <v>1</v>
      </c>
      <c r="AN423" s="34">
        <f t="shared" ca="1" si="283"/>
        <v>1</v>
      </c>
      <c r="AO423" s="43" t="str">
        <f t="shared" ca="1" si="276"/>
        <v/>
      </c>
      <c r="AP423" s="43" t="str">
        <f t="shared" ca="1" si="277"/>
        <v/>
      </c>
      <c r="AQ423" s="21" t="str">
        <f t="shared" ca="1" si="278"/>
        <v>0</v>
      </c>
      <c r="AR423" s="66">
        <f t="shared" ca="1" si="279"/>
        <v>0</v>
      </c>
      <c r="AS423" s="89">
        <f t="shared" ca="1" si="252"/>
        <v>0</v>
      </c>
      <c r="AT423" s="34">
        <f t="shared" ca="1" si="280"/>
        <v>1</v>
      </c>
      <c r="AU423" s="24">
        <f t="shared" ca="1" si="254"/>
        <v>0</v>
      </c>
      <c r="AV423" s="17">
        <f t="shared" ca="1" si="255"/>
        <v>1</v>
      </c>
      <c r="AW423" s="44" t="str">
        <f t="shared" ca="1" si="256"/>
        <v>Profit Target</v>
      </c>
      <c r="AX423" s="15">
        <f t="shared" ca="1" si="257"/>
        <v>0</v>
      </c>
      <c r="AY423" s="44">
        <f t="shared" ca="1" si="247"/>
        <v>1</v>
      </c>
      <c r="AZ423" s="40"/>
      <c r="BA423" s="40"/>
      <c r="BB423" s="40"/>
      <c r="BC423" s="40"/>
      <c r="BD423" s="40"/>
      <c r="BE423" s="40"/>
      <c r="BF423" s="40"/>
      <c r="BG423" s="40"/>
      <c r="BH423" s="40"/>
      <c r="BI423" s="40"/>
      <c r="BJ423" s="40"/>
      <c r="BK423" s="40"/>
      <c r="BL423" s="40"/>
      <c r="BM423" s="40"/>
      <c r="BN423" s="40"/>
      <c r="BO423" s="40"/>
      <c r="BP423" s="40"/>
      <c r="BQ423" s="40"/>
      <c r="BR423" s="40"/>
      <c r="BS423" s="40"/>
      <c r="BT423" s="40"/>
      <c r="BU423" s="40"/>
      <c r="BV423" s="40"/>
      <c r="BW423" s="40"/>
      <c r="BX423" s="40"/>
      <c r="BY423" s="40"/>
      <c r="BZ423" s="40"/>
      <c r="CA423" s="40"/>
      <c r="CB423" s="40"/>
      <c r="CC423" s="40"/>
      <c r="CD423" s="40"/>
      <c r="CE423" s="40"/>
      <c r="CF423" s="40"/>
      <c r="CG423" s="40"/>
      <c r="CH423" s="40"/>
      <c r="CI423" s="40"/>
      <c r="CJ423" s="40"/>
      <c r="CK423" s="40"/>
      <c r="CL423" s="40"/>
      <c r="CM423" s="40"/>
      <c r="CN423" s="40"/>
      <c r="CO423" s="40"/>
      <c r="CP423" s="40"/>
      <c r="CQ423" s="40"/>
      <c r="CR423" s="40"/>
      <c r="CS423" s="40"/>
      <c r="CT423" s="40"/>
      <c r="CU423" s="40"/>
      <c r="CV423" s="40"/>
      <c r="CW423" s="40"/>
      <c r="CX423" s="40"/>
      <c r="CY423" s="40"/>
      <c r="CZ423" s="40"/>
      <c r="DA423" s="40"/>
      <c r="DB423" s="40"/>
      <c r="DC423" s="40"/>
      <c r="DD423" s="40"/>
      <c r="DE423" s="40"/>
      <c r="DF423" s="40"/>
      <c r="DG423" s="40"/>
      <c r="DH423" s="40"/>
      <c r="DI423" s="40"/>
      <c r="DJ423" s="40"/>
      <c r="DK423" s="40"/>
      <c r="DL423" s="40"/>
      <c r="DM423" s="40"/>
      <c r="DN423" s="40"/>
      <c r="DO423" s="40"/>
      <c r="DP423" s="40"/>
      <c r="DQ423" s="40"/>
      <c r="DR423" s="40"/>
      <c r="DS423" s="40"/>
      <c r="DT423" s="40"/>
      <c r="DU423" s="40"/>
      <c r="DV423" s="50" t="e">
        <f>IF(#REF!&lt;&gt;"",#REF!&amp;",","")</f>
        <v>#REF!</v>
      </c>
      <c r="DW423" s="38"/>
      <c r="DX423" s="38"/>
      <c r="DY423" s="38"/>
      <c r="DZ423" s="38"/>
      <c r="EA423" s="38"/>
      <c r="EB423" s="38"/>
      <c r="EC423" s="38"/>
      <c r="ED423" s="38"/>
      <c r="EE423" s="38"/>
      <c r="EF423" s="38"/>
      <c r="EG423" s="38"/>
      <c r="EK423" s="36"/>
      <c r="EW423" s="88">
        <f t="shared" ca="1" si="258"/>
        <v>4</v>
      </c>
    </row>
    <row r="424" spans="1:153" ht="15">
      <c r="A424" s="88">
        <f t="shared" ca="1" si="253"/>
        <v>21</v>
      </c>
      <c r="B424" s="21" t="str">
        <f t="shared" ca="1" si="248"/>
        <v>DB</v>
      </c>
      <c r="C424" s="7" t="str">
        <f t="shared" ca="1" si="244"/>
        <v>profit target</v>
      </c>
      <c r="D424" s="34">
        <f t="shared" ca="1" si="245"/>
        <v>0</v>
      </c>
      <c r="E424" s="7" t="str">
        <f t="shared" si="246"/>
        <v/>
      </c>
      <c r="F424" s="33" t="str">
        <f t="shared" ca="1" si="249"/>
        <v>R</v>
      </c>
      <c r="G424" s="21">
        <f ca="1">COUNTIF($F$5:$F424,G$4)</f>
        <v>214</v>
      </c>
      <c r="H424" s="21">
        <f ca="1">COUNTIF($F$5:$F424,H$4)</f>
        <v>206</v>
      </c>
      <c r="I424" s="112">
        <f t="shared" ca="1" si="259"/>
        <v>0</v>
      </c>
      <c r="J424" s="112">
        <f t="shared" ca="1" si="260"/>
        <v>2</v>
      </c>
      <c r="K424" s="114" t="str">
        <f ca="1">IF($A424&lt;&gt;"",IF(AND(K423="PB",I424&gt;=$W$2),"Bet",IF(K423&lt;&gt;"",K423,IF(AND(I424=0,MAX(I$5:$I423)&gt;=$W$1),"PB",""))),"")</f>
        <v/>
      </c>
      <c r="L424" s="114" t="str">
        <f ca="1">IF($A424&lt;&gt;"",IF(AND(L423="PB",J424&gt;=$W$2),"Bet",IF(L423&lt;&gt;"",L423,IF(AND(J424=0,MAX(J$5:$J423)&gt;=$W$1),"PB",""))),"")</f>
        <v/>
      </c>
      <c r="M424" s="41">
        <f t="shared" ca="1" si="265"/>
        <v>1</v>
      </c>
      <c r="N424" s="34">
        <f t="shared" ca="1" si="281"/>
        <v>1</v>
      </c>
      <c r="O424" s="43" t="str">
        <f t="shared" ca="1" si="266"/>
        <v/>
      </c>
      <c r="P424" s="43" t="str">
        <f t="shared" ca="1" si="267"/>
        <v/>
      </c>
      <c r="Q424" s="21" t="str">
        <f t="shared" ca="1" si="268"/>
        <v>0</v>
      </c>
      <c r="R424" s="66">
        <f t="shared" ca="1" si="269"/>
        <v>0</v>
      </c>
      <c r="S424" s="33" t="str">
        <f t="shared" ca="1" si="250"/>
        <v>O</v>
      </c>
      <c r="T424" s="21">
        <f ca="1">COUNTIF($S$5:$S424,T$4)</f>
        <v>214</v>
      </c>
      <c r="U424" s="21">
        <f ca="1">COUNTIF($S$5:$S424,U$4)</f>
        <v>206</v>
      </c>
      <c r="V424" s="112">
        <f t="shared" ca="1" si="261"/>
        <v>1</v>
      </c>
      <c r="W424" s="112">
        <f t="shared" ca="1" si="262"/>
        <v>0</v>
      </c>
      <c r="X424" s="114" t="str">
        <f ca="1">IF($A424&lt;&gt;"",IF(AND(X423="PB",V424&gt;=$W$2),"Bet",IF(X423&lt;&gt;"",X423,IF(AND(V424=0,MAX($V$5:V423)&gt;=$W$1),"PB",""))),"")</f>
        <v>Bet</v>
      </c>
      <c r="Y424" s="114" t="str">
        <f ca="1">IF($A424&lt;&gt;"",IF(AND(Y423="PB",W424&gt;=$W$2),"Bet",IF(Y423&lt;&gt;"",Y423,IF(AND(W424=0,MAX($W$5:W423)&gt;=$W$1),"PB",""))),"")</f>
        <v/>
      </c>
      <c r="Z424" s="41">
        <f t="shared" ca="1" si="270"/>
        <v>1</v>
      </c>
      <c r="AA424" s="34">
        <f t="shared" ca="1" si="282"/>
        <v>1</v>
      </c>
      <c r="AB424" s="43" t="str">
        <f t="shared" ca="1" si="271"/>
        <v/>
      </c>
      <c r="AC424" s="43" t="str">
        <f t="shared" ca="1" si="272"/>
        <v/>
      </c>
      <c r="AD424" s="21" t="str">
        <f t="shared" ca="1" si="273"/>
        <v>0</v>
      </c>
      <c r="AE424" s="66">
        <f t="shared" ca="1" si="274"/>
        <v>0</v>
      </c>
      <c r="AF424" s="33" t="str">
        <f t="shared" ca="1" si="251"/>
        <v>H</v>
      </c>
      <c r="AG424" s="21">
        <f ca="1">COUNTIF($AF$5:$AF424,AG$4)</f>
        <v>201</v>
      </c>
      <c r="AH424" s="21">
        <f ca="1">COUNTIF($AF$5:$AF424,AH$4)</f>
        <v>219</v>
      </c>
      <c r="AI424" s="112">
        <f t="shared" ca="1" si="263"/>
        <v>0</v>
      </c>
      <c r="AJ424" s="112">
        <f t="shared" ca="1" si="264"/>
        <v>2</v>
      </c>
      <c r="AK424" s="114" t="str">
        <f ca="1">IF($A424&lt;&gt;"",IF(AND(AK423="PB",AI424&gt;=$W$2),"Bet",IF(AK423&lt;&gt;"",AK423,IF(AND(AI424=0,MAX($AI$5:AI423)&gt;=$W$1),"PB",""))),"")</f>
        <v/>
      </c>
      <c r="AL424" s="114" t="str">
        <f ca="1">IF($A424&lt;&gt;"",IF(AND(AL423="PB",AJ424&gt;=$W$2),"Bet",IF(AL423&lt;&gt;"",AL423,IF(AND(AJ424=0,MAX($AJ$5:AJ423)&gt;=$W$1),"PB",""))),"")</f>
        <v/>
      </c>
      <c r="AM424" s="41">
        <f t="shared" ca="1" si="275"/>
        <v>1</v>
      </c>
      <c r="AN424" s="34">
        <f t="shared" ca="1" si="283"/>
        <v>1</v>
      </c>
      <c r="AO424" s="43" t="str">
        <f t="shared" ca="1" si="276"/>
        <v/>
      </c>
      <c r="AP424" s="43" t="str">
        <f t="shared" ca="1" si="277"/>
        <v/>
      </c>
      <c r="AQ424" s="21" t="str">
        <f t="shared" ca="1" si="278"/>
        <v>0</v>
      </c>
      <c r="AR424" s="66">
        <f t="shared" ca="1" si="279"/>
        <v>0</v>
      </c>
      <c r="AS424" s="89">
        <f t="shared" ca="1" si="252"/>
        <v>0</v>
      </c>
      <c r="AT424" s="34">
        <f t="shared" ca="1" si="280"/>
        <v>1</v>
      </c>
      <c r="AU424" s="24">
        <f t="shared" ca="1" si="254"/>
        <v>0</v>
      </c>
      <c r="AV424" s="17">
        <f t="shared" ca="1" si="255"/>
        <v>1</v>
      </c>
      <c r="AW424" s="44" t="str">
        <f t="shared" ca="1" si="256"/>
        <v>Profit Target</v>
      </c>
      <c r="AX424" s="15">
        <f t="shared" ca="1" si="257"/>
        <v>0</v>
      </c>
      <c r="AY424" s="44">
        <f t="shared" ca="1" si="247"/>
        <v>1</v>
      </c>
      <c r="AZ424" s="40"/>
      <c r="BA424" s="40"/>
      <c r="BB424" s="40"/>
      <c r="BC424" s="40"/>
      <c r="BD424" s="40"/>
      <c r="BE424" s="40"/>
      <c r="BF424" s="40"/>
      <c r="BG424" s="40"/>
      <c r="BH424" s="40"/>
      <c r="BI424" s="40"/>
      <c r="BJ424" s="40"/>
      <c r="BK424" s="40"/>
      <c r="BL424" s="40"/>
      <c r="BM424" s="40"/>
      <c r="BN424" s="40"/>
      <c r="BO424" s="40"/>
      <c r="BP424" s="40"/>
      <c r="BQ424" s="40"/>
      <c r="BR424" s="40"/>
      <c r="BS424" s="40"/>
      <c r="BT424" s="40"/>
      <c r="BU424" s="40"/>
      <c r="BV424" s="40"/>
      <c r="BW424" s="40"/>
      <c r="BX424" s="40"/>
      <c r="BY424" s="40"/>
      <c r="BZ424" s="40"/>
      <c r="CA424" s="40"/>
      <c r="CB424" s="40"/>
      <c r="CC424" s="40"/>
      <c r="CD424" s="40"/>
      <c r="CE424" s="40"/>
      <c r="CF424" s="40"/>
      <c r="CG424" s="40"/>
      <c r="CH424" s="40"/>
      <c r="CI424" s="40"/>
      <c r="CJ424" s="40"/>
      <c r="CK424" s="40"/>
      <c r="CL424" s="40"/>
      <c r="CM424" s="40"/>
      <c r="CN424" s="40"/>
      <c r="CO424" s="40"/>
      <c r="CP424" s="40"/>
      <c r="CQ424" s="40"/>
      <c r="CR424" s="40"/>
      <c r="CS424" s="40"/>
      <c r="CT424" s="40"/>
      <c r="CU424" s="40"/>
      <c r="CV424" s="40"/>
      <c r="CW424" s="40"/>
      <c r="CX424" s="40"/>
      <c r="CY424" s="40"/>
      <c r="CZ424" s="40"/>
      <c r="DA424" s="40"/>
      <c r="DB424" s="40"/>
      <c r="DC424" s="40"/>
      <c r="DD424" s="40"/>
      <c r="DE424" s="40"/>
      <c r="DF424" s="40"/>
      <c r="DG424" s="40"/>
      <c r="DH424" s="40"/>
      <c r="DI424" s="40"/>
      <c r="DJ424" s="40"/>
      <c r="DK424" s="40"/>
      <c r="DL424" s="40"/>
      <c r="DM424" s="40"/>
      <c r="DN424" s="40"/>
      <c r="DO424" s="40"/>
      <c r="DP424" s="40"/>
      <c r="DQ424" s="40"/>
      <c r="DR424" s="40"/>
      <c r="DS424" s="40"/>
      <c r="DT424" s="40"/>
      <c r="DU424" s="40"/>
      <c r="DV424" s="50" t="e">
        <f>IF(#REF!&lt;&gt;"",#REF!&amp;",","")</f>
        <v>#REF!</v>
      </c>
      <c r="DW424" s="38"/>
      <c r="DX424" s="38"/>
      <c r="DY424" s="38"/>
      <c r="DZ424" s="38"/>
      <c r="EA424" s="38"/>
      <c r="EB424" s="38"/>
      <c r="EC424" s="38"/>
      <c r="ED424" s="38"/>
      <c r="EE424" s="38"/>
      <c r="EF424" s="38"/>
      <c r="EG424" s="38"/>
      <c r="EK424" s="36"/>
      <c r="EW424" s="88">
        <f t="shared" ca="1" si="258"/>
        <v>35</v>
      </c>
    </row>
    <row r="425" spans="1:153" ht="15">
      <c r="A425" s="88">
        <f t="shared" ca="1" si="253"/>
        <v>0</v>
      </c>
      <c r="B425" s="21" t="str">
        <f t="shared" ca="1" si="248"/>
        <v>DB</v>
      </c>
      <c r="C425" s="7" t="str">
        <f t="shared" ca="1" si="244"/>
        <v>profit target</v>
      </c>
      <c r="D425" s="34">
        <f t="shared" ca="1" si="245"/>
        <v>0</v>
      </c>
      <c r="E425" s="7" t="str">
        <f t="shared" si="246"/>
        <v/>
      </c>
      <c r="F425" s="33" t="str">
        <f t="shared" ca="1" si="249"/>
        <v>R</v>
      </c>
      <c r="G425" s="21">
        <f ca="1">COUNTIF($F$5:$F425,G$4)</f>
        <v>215</v>
      </c>
      <c r="H425" s="21">
        <f ca="1">COUNTIF($F$5:$F425,H$4)</f>
        <v>206</v>
      </c>
      <c r="I425" s="112">
        <f t="shared" ca="1" si="259"/>
        <v>0</v>
      </c>
      <c r="J425" s="112">
        <f t="shared" ca="1" si="260"/>
        <v>0</v>
      </c>
      <c r="K425" s="114" t="str">
        <f ca="1">IF($A425&lt;&gt;"",IF(AND(K424="PB",I425&gt;=$W$2),"Bet",IF(K424&lt;&gt;"",K424,IF(AND(I425=0,MAX(I$5:$I424)&gt;=$W$1),"PB",""))),"")</f>
        <v/>
      </c>
      <c r="L425" s="114" t="str">
        <f ca="1">IF($A425&lt;&gt;"",IF(AND(L424="PB",J425&gt;=$W$2),"Bet",IF(L424&lt;&gt;"",L424,IF(AND(J425=0,MAX(J$5:$J424)&gt;=$W$1),"PB",""))),"")</f>
        <v/>
      </c>
      <c r="M425" s="41">
        <f t="shared" ca="1" si="265"/>
        <v>1</v>
      </c>
      <c r="N425" s="34">
        <f t="shared" ca="1" si="281"/>
        <v>1</v>
      </c>
      <c r="O425" s="43" t="str">
        <f t="shared" ca="1" si="266"/>
        <v/>
      </c>
      <c r="P425" s="43" t="str">
        <f t="shared" ca="1" si="267"/>
        <v/>
      </c>
      <c r="Q425" s="21" t="str">
        <f t="shared" ca="1" si="268"/>
        <v>0</v>
      </c>
      <c r="R425" s="66">
        <f t="shared" ca="1" si="269"/>
        <v>0</v>
      </c>
      <c r="S425" s="33" t="str">
        <f t="shared" ca="1" si="250"/>
        <v>E</v>
      </c>
      <c r="T425" s="21">
        <f ca="1">COUNTIF($S$5:$S425,T$4)</f>
        <v>215</v>
      </c>
      <c r="U425" s="21">
        <f ca="1">COUNTIF($S$5:$S425,U$4)</f>
        <v>206</v>
      </c>
      <c r="V425" s="112">
        <f t="shared" ca="1" si="261"/>
        <v>0</v>
      </c>
      <c r="W425" s="112">
        <f t="shared" ca="1" si="262"/>
        <v>0</v>
      </c>
      <c r="X425" s="114" t="str">
        <f ca="1">IF($A425&lt;&gt;"",IF(AND(X424="PB",V425&gt;=$W$2),"Bet",IF(X424&lt;&gt;"",X424,IF(AND(V425=0,MAX($V$5:V424)&gt;=$W$1),"PB",""))),"")</f>
        <v>Bet</v>
      </c>
      <c r="Y425" s="114" t="str">
        <f ca="1">IF($A425&lt;&gt;"",IF(AND(Y424="PB",W425&gt;=$W$2),"Bet",IF(Y424&lt;&gt;"",Y424,IF(AND(W425=0,MAX($W$5:W424)&gt;=$W$1),"PB",""))),"")</f>
        <v/>
      </c>
      <c r="Z425" s="41">
        <f t="shared" ca="1" si="270"/>
        <v>1</v>
      </c>
      <c r="AA425" s="34">
        <f t="shared" ca="1" si="282"/>
        <v>1</v>
      </c>
      <c r="AB425" s="43" t="str">
        <f t="shared" ca="1" si="271"/>
        <v/>
      </c>
      <c r="AC425" s="43" t="str">
        <f t="shared" ca="1" si="272"/>
        <v/>
      </c>
      <c r="AD425" s="21" t="str">
        <f t="shared" ca="1" si="273"/>
        <v>0</v>
      </c>
      <c r="AE425" s="66">
        <f t="shared" ca="1" si="274"/>
        <v>0</v>
      </c>
      <c r="AF425" s="33" t="str">
        <f t="shared" ca="1" si="251"/>
        <v>L</v>
      </c>
      <c r="AG425" s="21">
        <f ca="1">COUNTIF($AF$5:$AF425,AG$4)</f>
        <v>201</v>
      </c>
      <c r="AH425" s="21">
        <f ca="1">COUNTIF($AF$5:$AF425,AH$4)</f>
        <v>220</v>
      </c>
      <c r="AI425" s="112">
        <f t="shared" ca="1" si="263"/>
        <v>0</v>
      </c>
      <c r="AJ425" s="112">
        <f t="shared" ca="1" si="264"/>
        <v>0</v>
      </c>
      <c r="AK425" s="114" t="str">
        <f ca="1">IF($A425&lt;&gt;"",IF(AND(AK424="PB",AI425&gt;=$W$2),"Bet",IF(AK424&lt;&gt;"",AK424,IF(AND(AI425=0,MAX($AI$5:AI424)&gt;=$W$1),"PB",""))),"")</f>
        <v/>
      </c>
      <c r="AL425" s="114" t="str">
        <f ca="1">IF($A425&lt;&gt;"",IF(AND(AL424="PB",AJ425&gt;=$W$2),"Bet",IF(AL424&lt;&gt;"",AL424,IF(AND(AJ425=0,MAX($AJ$5:AJ424)&gt;=$W$1),"PB",""))),"")</f>
        <v/>
      </c>
      <c r="AM425" s="41">
        <f t="shared" ca="1" si="275"/>
        <v>1</v>
      </c>
      <c r="AN425" s="34">
        <f t="shared" ca="1" si="283"/>
        <v>1</v>
      </c>
      <c r="AO425" s="43" t="str">
        <f t="shared" ca="1" si="276"/>
        <v/>
      </c>
      <c r="AP425" s="43" t="str">
        <f t="shared" ca="1" si="277"/>
        <v/>
      </c>
      <c r="AQ425" s="21" t="str">
        <f t="shared" ca="1" si="278"/>
        <v>0</v>
      </c>
      <c r="AR425" s="66">
        <f t="shared" ca="1" si="279"/>
        <v>0</v>
      </c>
      <c r="AS425" s="89">
        <f t="shared" ca="1" si="252"/>
        <v>0</v>
      </c>
      <c r="AT425" s="34">
        <f t="shared" ca="1" si="280"/>
        <v>1</v>
      </c>
      <c r="AU425" s="24">
        <f t="shared" ca="1" si="254"/>
        <v>0</v>
      </c>
      <c r="AV425" s="17">
        <f t="shared" ca="1" si="255"/>
        <v>1</v>
      </c>
      <c r="AW425" s="44" t="str">
        <f t="shared" ca="1" si="256"/>
        <v>Profit Target</v>
      </c>
      <c r="AX425" s="15">
        <f t="shared" ca="1" si="257"/>
        <v>0</v>
      </c>
      <c r="AY425" s="44">
        <f t="shared" ca="1" si="247"/>
        <v>1</v>
      </c>
      <c r="AZ425" s="40"/>
      <c r="BA425" s="40"/>
      <c r="BB425" s="40"/>
      <c r="BC425" s="40"/>
      <c r="BD425" s="40"/>
      <c r="BE425" s="40"/>
      <c r="BF425" s="40"/>
      <c r="BG425" s="40"/>
      <c r="BH425" s="40"/>
      <c r="BI425" s="40"/>
      <c r="BJ425" s="40"/>
      <c r="BK425" s="40"/>
      <c r="BL425" s="40"/>
      <c r="BM425" s="40"/>
      <c r="BN425" s="40"/>
      <c r="BO425" s="40"/>
      <c r="BP425" s="40"/>
      <c r="BQ425" s="40"/>
      <c r="BR425" s="40"/>
      <c r="BS425" s="40"/>
      <c r="BT425" s="40"/>
      <c r="BU425" s="40"/>
      <c r="BV425" s="40"/>
      <c r="BW425" s="40"/>
      <c r="BX425" s="40"/>
      <c r="BY425" s="40"/>
      <c r="BZ425" s="40"/>
      <c r="CA425" s="40"/>
      <c r="CB425" s="40"/>
      <c r="CC425" s="40"/>
      <c r="CD425" s="40"/>
      <c r="CE425" s="40"/>
      <c r="CF425" s="40"/>
      <c r="CG425" s="40"/>
      <c r="CH425" s="40"/>
      <c r="CI425" s="40"/>
      <c r="CJ425" s="40"/>
      <c r="CK425" s="40"/>
      <c r="CL425" s="40"/>
      <c r="CM425" s="40"/>
      <c r="CN425" s="40"/>
      <c r="CO425" s="40"/>
      <c r="CP425" s="40"/>
      <c r="CQ425" s="40"/>
      <c r="CR425" s="40"/>
      <c r="CS425" s="40"/>
      <c r="CT425" s="40"/>
      <c r="CU425" s="40"/>
      <c r="CV425" s="40"/>
      <c r="CW425" s="40"/>
      <c r="CX425" s="40"/>
      <c r="CY425" s="40"/>
      <c r="CZ425" s="40"/>
      <c r="DA425" s="40"/>
      <c r="DB425" s="40"/>
      <c r="DC425" s="40"/>
      <c r="DD425" s="40"/>
      <c r="DE425" s="40"/>
      <c r="DF425" s="40"/>
      <c r="DG425" s="40"/>
      <c r="DH425" s="40"/>
      <c r="DI425" s="40"/>
      <c r="DJ425" s="40"/>
      <c r="DK425" s="40"/>
      <c r="DL425" s="40"/>
      <c r="DM425" s="40"/>
      <c r="DN425" s="40"/>
      <c r="DO425" s="40"/>
      <c r="DP425" s="40"/>
      <c r="DQ425" s="40"/>
      <c r="DR425" s="40"/>
      <c r="DS425" s="40"/>
      <c r="DT425" s="40"/>
      <c r="DU425" s="40"/>
      <c r="DV425" s="50" t="e">
        <f>IF(#REF!&lt;&gt;"",#REF!&amp;",","")</f>
        <v>#REF!</v>
      </c>
      <c r="DW425" s="38"/>
      <c r="DX425" s="38"/>
      <c r="DY425" s="38"/>
      <c r="DZ425" s="38"/>
      <c r="EA425" s="38"/>
      <c r="EB425" s="38"/>
      <c r="EC425" s="38"/>
      <c r="ED425" s="38"/>
      <c r="EE425" s="38"/>
      <c r="EF425" s="38"/>
      <c r="EG425" s="38"/>
      <c r="EK425" s="36"/>
      <c r="EW425" s="88">
        <f t="shared" ca="1" si="258"/>
        <v>11</v>
      </c>
    </row>
    <row r="426" spans="1:153" ht="15">
      <c r="A426" s="88">
        <f t="shared" ca="1" si="253"/>
        <v>15</v>
      </c>
      <c r="B426" s="21" t="str">
        <f t="shared" ca="1" si="248"/>
        <v>DB</v>
      </c>
      <c r="C426" s="7" t="str">
        <f t="shared" ref="C426:C489" ca="1" si="284">IF(AND(AW426=0,AX426=0),"",IF(AW426="Profit Target","profit target",IF(AX426="Stop Loss","stop loss","")))</f>
        <v>profit target</v>
      </c>
      <c r="D426" s="34">
        <f t="shared" ref="D426:D489" ca="1" si="285">AU426</f>
        <v>0</v>
      </c>
      <c r="E426" s="7" t="str">
        <f t="shared" ref="E426:E489" si="286">CK427&amp;CL427&amp;CM427&amp;CN427&amp;CO427&amp;CP427&amp;CQ427&amp;CR427&amp;CS427&amp;CT427&amp;CU427&amp;CV427&amp;CW427&amp;CX427&amp;CY427&amp;CZ427&amp;DA427&amp;DB427&amp;DC427&amp;DD427&amp;DE427&amp;DF427&amp;DG427&amp;DH427&amp;DI427&amp;DJ427&amp;DK427&amp;DL427&amp;DM427&amp;DN427&amp;DO427&amp;DP427&amp;DQ427&amp;DR427&amp;DS427&amp;DT427&amp;DU427</f>
        <v/>
      </c>
      <c r="F426" s="33" t="str">
        <f t="shared" ca="1" si="249"/>
        <v>B</v>
      </c>
      <c r="G426" s="21">
        <f ca="1">COUNTIF($F$5:$F426,G$4)</f>
        <v>215</v>
      </c>
      <c r="H426" s="21">
        <f ca="1">COUNTIF($F$5:$F426,H$4)</f>
        <v>207</v>
      </c>
      <c r="I426" s="112">
        <f t="shared" ca="1" si="259"/>
        <v>1</v>
      </c>
      <c r="J426" s="112">
        <f t="shared" ca="1" si="260"/>
        <v>0</v>
      </c>
      <c r="K426" s="114" t="str">
        <f ca="1">IF($A426&lt;&gt;"",IF(AND(K425="PB",I426&gt;=$W$2),"Bet",IF(K425&lt;&gt;"",K425,IF(AND(I426=0,MAX(I$5:$I425)&gt;=$W$1),"PB",""))),"")</f>
        <v/>
      </c>
      <c r="L426" s="114" t="str">
        <f ca="1">IF($A426&lt;&gt;"",IF(AND(L425="PB",J426&gt;=$W$2),"Bet",IF(L425&lt;&gt;"",L425,IF(AND(J426=0,MAX(J$5:$J425)&gt;=$W$1),"PB",""))),"")</f>
        <v/>
      </c>
      <c r="M426" s="41">
        <f t="shared" ca="1" si="265"/>
        <v>1</v>
      </c>
      <c r="N426" s="34">
        <f t="shared" ca="1" si="281"/>
        <v>1</v>
      </c>
      <c r="O426" s="43" t="str">
        <f t="shared" ca="1" si="266"/>
        <v/>
      </c>
      <c r="P426" s="43" t="str">
        <f t="shared" ca="1" si="267"/>
        <v/>
      </c>
      <c r="Q426" s="21" t="str">
        <f t="shared" ca="1" si="268"/>
        <v>0</v>
      </c>
      <c r="R426" s="66">
        <f t="shared" ca="1" si="269"/>
        <v>0</v>
      </c>
      <c r="S426" s="33" t="str">
        <f t="shared" ca="1" si="250"/>
        <v>O</v>
      </c>
      <c r="T426" s="21">
        <f ca="1">COUNTIF($S$5:$S426,T$4)</f>
        <v>215</v>
      </c>
      <c r="U426" s="21">
        <f ca="1">COUNTIF($S$5:$S426,U$4)</f>
        <v>207</v>
      </c>
      <c r="V426" s="112">
        <f t="shared" ca="1" si="261"/>
        <v>1</v>
      </c>
      <c r="W426" s="112">
        <f t="shared" ca="1" si="262"/>
        <v>0</v>
      </c>
      <c r="X426" s="114" t="str">
        <f ca="1">IF($A426&lt;&gt;"",IF(AND(X425="PB",V426&gt;=$W$2),"Bet",IF(X425&lt;&gt;"",X425,IF(AND(V426=0,MAX($V$5:V425)&gt;=$W$1),"PB",""))),"")</f>
        <v>Bet</v>
      </c>
      <c r="Y426" s="114" t="str">
        <f ca="1">IF($A426&lt;&gt;"",IF(AND(Y425="PB",W426&gt;=$W$2),"Bet",IF(Y425&lt;&gt;"",Y425,IF(AND(W426=0,MAX($W$5:W425)&gt;=$W$1),"PB",""))),"")</f>
        <v/>
      </c>
      <c r="Z426" s="41">
        <f t="shared" ca="1" si="270"/>
        <v>1</v>
      </c>
      <c r="AA426" s="34">
        <f t="shared" ca="1" si="282"/>
        <v>1</v>
      </c>
      <c r="AB426" s="43" t="str">
        <f t="shared" ca="1" si="271"/>
        <v/>
      </c>
      <c r="AC426" s="43" t="str">
        <f t="shared" ca="1" si="272"/>
        <v/>
      </c>
      <c r="AD426" s="21" t="str">
        <f t="shared" ca="1" si="273"/>
        <v>0</v>
      </c>
      <c r="AE426" s="66">
        <f t="shared" ca="1" si="274"/>
        <v>0</v>
      </c>
      <c r="AF426" s="33" t="str">
        <f t="shared" ca="1" si="251"/>
        <v>L</v>
      </c>
      <c r="AG426" s="21">
        <f ca="1">COUNTIF($AF$5:$AF426,AG$4)</f>
        <v>201</v>
      </c>
      <c r="AH426" s="21">
        <f ca="1">COUNTIF($AF$5:$AF426,AH$4)</f>
        <v>221</v>
      </c>
      <c r="AI426" s="112">
        <f t="shared" ca="1" si="263"/>
        <v>1</v>
      </c>
      <c r="AJ426" s="112">
        <f t="shared" ca="1" si="264"/>
        <v>0</v>
      </c>
      <c r="AK426" s="114" t="str">
        <f ca="1">IF($A426&lt;&gt;"",IF(AND(AK425="PB",AI426&gt;=$W$2),"Bet",IF(AK425&lt;&gt;"",AK425,IF(AND(AI426=0,MAX($AI$5:AI425)&gt;=$W$1),"PB",""))),"")</f>
        <v/>
      </c>
      <c r="AL426" s="114" t="str">
        <f ca="1">IF($A426&lt;&gt;"",IF(AND(AL425="PB",AJ426&gt;=$W$2),"Bet",IF(AL425&lt;&gt;"",AL425,IF(AND(AJ426=0,MAX($AJ$5:AJ425)&gt;=$W$1),"PB",""))),"")</f>
        <v/>
      </c>
      <c r="AM426" s="41">
        <f t="shared" ca="1" si="275"/>
        <v>1</v>
      </c>
      <c r="AN426" s="34">
        <f t="shared" ca="1" si="283"/>
        <v>1</v>
      </c>
      <c r="AO426" s="43" t="str">
        <f t="shared" ca="1" si="276"/>
        <v/>
      </c>
      <c r="AP426" s="43" t="str">
        <f t="shared" ca="1" si="277"/>
        <v/>
      </c>
      <c r="AQ426" s="21" t="str">
        <f t="shared" ca="1" si="278"/>
        <v>0</v>
      </c>
      <c r="AR426" s="66">
        <f t="shared" ca="1" si="279"/>
        <v>0</v>
      </c>
      <c r="AS426" s="89">
        <f t="shared" ca="1" si="252"/>
        <v>0</v>
      </c>
      <c r="AT426" s="34">
        <f t="shared" ca="1" si="280"/>
        <v>1</v>
      </c>
      <c r="AU426" s="24">
        <f t="shared" ca="1" si="254"/>
        <v>0</v>
      </c>
      <c r="AV426" s="17">
        <f t="shared" ca="1" si="255"/>
        <v>1</v>
      </c>
      <c r="AW426" s="44" t="str">
        <f t="shared" ca="1" si="256"/>
        <v>Profit Target</v>
      </c>
      <c r="AX426" s="15">
        <f t="shared" ca="1" si="257"/>
        <v>0</v>
      </c>
      <c r="AY426" s="44">
        <f t="shared" ref="AY426:AY489" ca="1" si="287">IF(AV426&gt;AY425,AV426,AY425)</f>
        <v>1</v>
      </c>
      <c r="AZ426" s="40"/>
      <c r="BA426" s="40"/>
      <c r="BB426" s="40"/>
      <c r="BC426" s="40"/>
      <c r="BD426" s="40"/>
      <c r="BE426" s="40"/>
      <c r="BF426" s="40"/>
      <c r="BG426" s="40"/>
      <c r="BH426" s="40"/>
      <c r="BI426" s="40"/>
      <c r="BJ426" s="40"/>
      <c r="BK426" s="40"/>
      <c r="BL426" s="40"/>
      <c r="BM426" s="40"/>
      <c r="BN426" s="40"/>
      <c r="BO426" s="40"/>
      <c r="BP426" s="40"/>
      <c r="BQ426" s="40"/>
      <c r="BR426" s="40"/>
      <c r="BS426" s="40"/>
      <c r="BT426" s="40"/>
      <c r="BU426" s="40"/>
      <c r="BV426" s="40"/>
      <c r="BW426" s="40"/>
      <c r="BX426" s="40"/>
      <c r="BY426" s="40"/>
      <c r="BZ426" s="40"/>
      <c r="CA426" s="40"/>
      <c r="CB426" s="40"/>
      <c r="CC426" s="40"/>
      <c r="CD426" s="40"/>
      <c r="CE426" s="40"/>
      <c r="CF426" s="40"/>
      <c r="CG426" s="40"/>
      <c r="CH426" s="40"/>
      <c r="CI426" s="40"/>
      <c r="CJ426" s="40"/>
      <c r="CK426" s="40"/>
      <c r="CL426" s="40"/>
      <c r="CM426" s="40"/>
      <c r="CN426" s="40"/>
      <c r="CO426" s="40"/>
      <c r="CP426" s="40"/>
      <c r="CQ426" s="40"/>
      <c r="CR426" s="40"/>
      <c r="CS426" s="40"/>
      <c r="CT426" s="40"/>
      <c r="CU426" s="40"/>
      <c r="CV426" s="40"/>
      <c r="CW426" s="40"/>
      <c r="CX426" s="40"/>
      <c r="CY426" s="40"/>
      <c r="CZ426" s="40"/>
      <c r="DA426" s="40"/>
      <c r="DB426" s="40"/>
      <c r="DC426" s="40"/>
      <c r="DD426" s="40"/>
      <c r="DE426" s="40"/>
      <c r="DF426" s="40"/>
      <c r="DG426" s="40"/>
      <c r="DH426" s="40"/>
      <c r="DI426" s="40"/>
      <c r="DJ426" s="40"/>
      <c r="DK426" s="40"/>
      <c r="DL426" s="40"/>
      <c r="DM426" s="40"/>
      <c r="DN426" s="40"/>
      <c r="DO426" s="40"/>
      <c r="DP426" s="40"/>
      <c r="DQ426" s="40"/>
      <c r="DR426" s="40"/>
      <c r="DS426" s="40"/>
      <c r="DT426" s="40"/>
      <c r="DU426" s="40"/>
      <c r="DV426" s="50" t="e">
        <f>IF(#REF!&lt;&gt;"",#REF!&amp;",","")</f>
        <v>#REF!</v>
      </c>
      <c r="DW426" s="38"/>
      <c r="DX426" s="38"/>
      <c r="DY426" s="38"/>
      <c r="DZ426" s="38"/>
      <c r="EA426" s="38"/>
      <c r="EB426" s="38"/>
      <c r="EC426" s="38"/>
      <c r="ED426" s="38"/>
      <c r="EE426" s="38"/>
      <c r="EF426" s="38"/>
      <c r="EG426" s="38"/>
      <c r="EK426" s="36"/>
      <c r="EW426" s="88">
        <f t="shared" ca="1" si="258"/>
        <v>5</v>
      </c>
    </row>
    <row r="427" spans="1:153" ht="15">
      <c r="A427" s="88">
        <f t="shared" ca="1" si="253"/>
        <v>36</v>
      </c>
      <c r="B427" s="21" t="str">
        <f t="shared" ca="1" si="248"/>
        <v>DB</v>
      </c>
      <c r="C427" s="7" t="str">
        <f t="shared" ca="1" si="284"/>
        <v>profit target</v>
      </c>
      <c r="D427" s="34">
        <f t="shared" ca="1" si="285"/>
        <v>0</v>
      </c>
      <c r="E427" s="7" t="str">
        <f t="shared" si="286"/>
        <v/>
      </c>
      <c r="F427" s="33" t="str">
        <f t="shared" ca="1" si="249"/>
        <v>R</v>
      </c>
      <c r="G427" s="21">
        <f ca="1">COUNTIF($F$5:$F427,G$4)</f>
        <v>216</v>
      </c>
      <c r="H427" s="21">
        <f ca="1">COUNTIF($F$5:$F427,H$4)</f>
        <v>207</v>
      </c>
      <c r="I427" s="112">
        <f t="shared" ca="1" si="259"/>
        <v>0</v>
      </c>
      <c r="J427" s="112">
        <f t="shared" ca="1" si="260"/>
        <v>1</v>
      </c>
      <c r="K427" s="114" t="str">
        <f ca="1">IF($A427&lt;&gt;"",IF(AND(K426="PB",I427&gt;=$W$2),"Bet",IF(K426&lt;&gt;"",K426,IF(AND(I427=0,MAX(I$5:$I426)&gt;=$W$1),"PB",""))),"")</f>
        <v/>
      </c>
      <c r="L427" s="114" t="str">
        <f ca="1">IF($A427&lt;&gt;"",IF(AND(L426="PB",J427&gt;=$W$2),"Bet",IF(L426&lt;&gt;"",L426,IF(AND(J427=0,MAX(J$5:$J426)&gt;=$W$1),"PB",""))),"")</f>
        <v/>
      </c>
      <c r="M427" s="41">
        <f t="shared" ca="1" si="265"/>
        <v>1</v>
      </c>
      <c r="N427" s="34">
        <f t="shared" ca="1" si="281"/>
        <v>1</v>
      </c>
      <c r="O427" s="43" t="str">
        <f t="shared" ca="1" si="266"/>
        <v/>
      </c>
      <c r="P427" s="43" t="str">
        <f t="shared" ca="1" si="267"/>
        <v/>
      </c>
      <c r="Q427" s="21" t="str">
        <f t="shared" ca="1" si="268"/>
        <v>0</v>
      </c>
      <c r="R427" s="66">
        <f t="shared" ca="1" si="269"/>
        <v>0</v>
      </c>
      <c r="S427" s="33" t="str">
        <f t="shared" ca="1" si="250"/>
        <v>E</v>
      </c>
      <c r="T427" s="21">
        <f ca="1">COUNTIF($S$5:$S427,T$4)</f>
        <v>216</v>
      </c>
      <c r="U427" s="21">
        <f ca="1">COUNTIF($S$5:$S427,U$4)</f>
        <v>207</v>
      </c>
      <c r="V427" s="112">
        <f t="shared" ca="1" si="261"/>
        <v>0</v>
      </c>
      <c r="W427" s="112">
        <f t="shared" ca="1" si="262"/>
        <v>1</v>
      </c>
      <c r="X427" s="114" t="str">
        <f ca="1">IF($A427&lt;&gt;"",IF(AND(X426="PB",V427&gt;=$W$2),"Bet",IF(X426&lt;&gt;"",X426,IF(AND(V427=0,MAX($V$5:V426)&gt;=$W$1),"PB",""))),"")</f>
        <v>Bet</v>
      </c>
      <c r="Y427" s="114" t="str">
        <f ca="1">IF($A427&lt;&gt;"",IF(AND(Y426="PB",W427&gt;=$W$2),"Bet",IF(Y426&lt;&gt;"",Y426,IF(AND(W427=0,MAX($W$5:W426)&gt;=$W$1),"PB",""))),"")</f>
        <v/>
      </c>
      <c r="Z427" s="41">
        <f t="shared" ca="1" si="270"/>
        <v>1</v>
      </c>
      <c r="AA427" s="34">
        <f t="shared" ca="1" si="282"/>
        <v>1</v>
      </c>
      <c r="AB427" s="43" t="str">
        <f t="shared" ca="1" si="271"/>
        <v/>
      </c>
      <c r="AC427" s="43" t="str">
        <f t="shared" ca="1" si="272"/>
        <v/>
      </c>
      <c r="AD427" s="21" t="str">
        <f t="shared" ca="1" si="273"/>
        <v>0</v>
      </c>
      <c r="AE427" s="66">
        <f t="shared" ca="1" si="274"/>
        <v>0</v>
      </c>
      <c r="AF427" s="33" t="str">
        <f t="shared" ca="1" si="251"/>
        <v>H</v>
      </c>
      <c r="AG427" s="21">
        <f ca="1">COUNTIF($AF$5:$AF427,AG$4)</f>
        <v>202</v>
      </c>
      <c r="AH427" s="21">
        <f ca="1">COUNTIF($AF$5:$AF427,AH$4)</f>
        <v>221</v>
      </c>
      <c r="AI427" s="112">
        <f t="shared" ca="1" si="263"/>
        <v>0</v>
      </c>
      <c r="AJ427" s="112">
        <f t="shared" ca="1" si="264"/>
        <v>1</v>
      </c>
      <c r="AK427" s="114" t="str">
        <f ca="1">IF($A427&lt;&gt;"",IF(AND(AK426="PB",AI427&gt;=$W$2),"Bet",IF(AK426&lt;&gt;"",AK426,IF(AND(AI427=0,MAX($AI$5:AI426)&gt;=$W$1),"PB",""))),"")</f>
        <v/>
      </c>
      <c r="AL427" s="114" t="str">
        <f ca="1">IF($A427&lt;&gt;"",IF(AND(AL426="PB",AJ427&gt;=$W$2),"Bet",IF(AL426&lt;&gt;"",AL426,IF(AND(AJ427=0,MAX($AJ$5:AJ426)&gt;=$W$1),"PB",""))),"")</f>
        <v/>
      </c>
      <c r="AM427" s="41">
        <f t="shared" ca="1" si="275"/>
        <v>1</v>
      </c>
      <c r="AN427" s="34">
        <f t="shared" ca="1" si="283"/>
        <v>1</v>
      </c>
      <c r="AO427" s="43" t="str">
        <f t="shared" ca="1" si="276"/>
        <v/>
      </c>
      <c r="AP427" s="43" t="str">
        <f t="shared" ca="1" si="277"/>
        <v/>
      </c>
      <c r="AQ427" s="21" t="str">
        <f t="shared" ca="1" si="278"/>
        <v>0</v>
      </c>
      <c r="AR427" s="66">
        <f t="shared" ca="1" si="279"/>
        <v>0</v>
      </c>
      <c r="AS427" s="89">
        <f t="shared" ca="1" si="252"/>
        <v>0</v>
      </c>
      <c r="AT427" s="34">
        <f t="shared" ca="1" si="280"/>
        <v>1</v>
      </c>
      <c r="AU427" s="24">
        <f t="shared" ca="1" si="254"/>
        <v>0</v>
      </c>
      <c r="AV427" s="17">
        <f t="shared" ca="1" si="255"/>
        <v>1</v>
      </c>
      <c r="AW427" s="44" t="str">
        <f t="shared" ca="1" si="256"/>
        <v>Profit Target</v>
      </c>
      <c r="AX427" s="15">
        <f t="shared" ca="1" si="257"/>
        <v>0</v>
      </c>
      <c r="AY427" s="44">
        <f t="shared" ca="1" si="287"/>
        <v>1</v>
      </c>
      <c r="AZ427" s="40"/>
      <c r="BA427" s="40"/>
      <c r="BB427" s="40"/>
      <c r="BC427" s="40"/>
      <c r="BD427" s="40"/>
      <c r="BE427" s="40"/>
      <c r="BF427" s="40"/>
      <c r="BG427" s="40"/>
      <c r="BH427" s="40"/>
      <c r="BI427" s="40"/>
      <c r="BJ427" s="40"/>
      <c r="BK427" s="40"/>
      <c r="BL427" s="40"/>
      <c r="BM427" s="40"/>
      <c r="BN427" s="40"/>
      <c r="BO427" s="40"/>
      <c r="BP427" s="40"/>
      <c r="BQ427" s="40"/>
      <c r="BR427" s="40"/>
      <c r="BS427" s="40"/>
      <c r="BT427" s="40"/>
      <c r="BU427" s="40"/>
      <c r="BV427" s="40"/>
      <c r="BW427" s="40"/>
      <c r="BX427" s="40"/>
      <c r="BY427" s="40"/>
      <c r="BZ427" s="40"/>
      <c r="CA427" s="40"/>
      <c r="CB427" s="40"/>
      <c r="CC427" s="40"/>
      <c r="CD427" s="40"/>
      <c r="CE427" s="40"/>
      <c r="CF427" s="40"/>
      <c r="CG427" s="40"/>
      <c r="CH427" s="40"/>
      <c r="CI427" s="40"/>
      <c r="CJ427" s="40"/>
      <c r="CK427" s="40"/>
      <c r="CL427" s="40"/>
      <c r="CM427" s="40"/>
      <c r="CN427" s="40"/>
      <c r="CO427" s="40"/>
      <c r="CP427" s="40"/>
      <c r="CQ427" s="40"/>
      <c r="CR427" s="40"/>
      <c r="CS427" s="40"/>
      <c r="CT427" s="40"/>
      <c r="CU427" s="40"/>
      <c r="CV427" s="40"/>
      <c r="CW427" s="40"/>
      <c r="CX427" s="40"/>
      <c r="CY427" s="40"/>
      <c r="CZ427" s="40"/>
      <c r="DA427" s="40"/>
      <c r="DB427" s="40"/>
      <c r="DC427" s="40"/>
      <c r="DD427" s="40"/>
      <c r="DE427" s="40"/>
      <c r="DF427" s="40"/>
      <c r="DG427" s="40"/>
      <c r="DH427" s="40"/>
      <c r="DI427" s="40"/>
      <c r="DJ427" s="40"/>
      <c r="DK427" s="40"/>
      <c r="DL427" s="40"/>
      <c r="DM427" s="40"/>
      <c r="DN427" s="40"/>
      <c r="DO427" s="40"/>
      <c r="DP427" s="40"/>
      <c r="DQ427" s="40"/>
      <c r="DR427" s="40"/>
      <c r="DS427" s="40"/>
      <c r="DT427" s="40"/>
      <c r="DU427" s="40"/>
      <c r="DV427" s="50" t="e">
        <f>IF(#REF!&lt;&gt;"",#REF!&amp;",","")</f>
        <v>#REF!</v>
      </c>
      <c r="DW427" s="38"/>
      <c r="DX427" s="38"/>
      <c r="DY427" s="38"/>
      <c r="DZ427" s="38"/>
      <c r="EA427" s="38"/>
      <c r="EB427" s="38"/>
      <c r="EC427" s="38"/>
      <c r="ED427" s="38"/>
      <c r="EE427" s="38"/>
      <c r="EF427" s="38"/>
      <c r="EG427" s="38"/>
      <c r="EK427" s="36"/>
      <c r="EW427" s="88">
        <f t="shared" ca="1" si="258"/>
        <v>10</v>
      </c>
    </row>
    <row r="428" spans="1:153" ht="15">
      <c r="A428" s="88">
        <f t="shared" ca="1" si="253"/>
        <v>22</v>
      </c>
      <c r="B428" s="21" t="str">
        <f t="shared" ca="1" si="248"/>
        <v>DB</v>
      </c>
      <c r="C428" s="7" t="str">
        <f t="shared" ca="1" si="284"/>
        <v>profit target</v>
      </c>
      <c r="D428" s="34">
        <f t="shared" ca="1" si="285"/>
        <v>0</v>
      </c>
      <c r="E428" s="7" t="str">
        <f t="shared" si="286"/>
        <v/>
      </c>
      <c r="F428" s="33" t="str">
        <f t="shared" ca="1" si="249"/>
        <v>B</v>
      </c>
      <c r="G428" s="21">
        <f ca="1">COUNTIF($F$5:$F428,G$4)</f>
        <v>216</v>
      </c>
      <c r="H428" s="21">
        <f ca="1">COUNTIF($F$5:$F428,H$4)</f>
        <v>208</v>
      </c>
      <c r="I428" s="112">
        <f t="shared" ca="1" si="259"/>
        <v>1</v>
      </c>
      <c r="J428" s="112">
        <f t="shared" ca="1" si="260"/>
        <v>0</v>
      </c>
      <c r="K428" s="114" t="str">
        <f ca="1">IF($A428&lt;&gt;"",IF(AND(K427="PB",I428&gt;=$W$2),"Bet",IF(K427&lt;&gt;"",K427,IF(AND(I428=0,MAX(I$5:$I427)&gt;=$W$1),"PB",""))),"")</f>
        <v/>
      </c>
      <c r="L428" s="114" t="str">
        <f ca="1">IF($A428&lt;&gt;"",IF(AND(L427="PB",J428&gt;=$W$2),"Bet",IF(L427&lt;&gt;"",L427,IF(AND(J428=0,MAX(J$5:$J427)&gt;=$W$1),"PB",""))),"")</f>
        <v/>
      </c>
      <c r="M428" s="41">
        <f t="shared" ca="1" si="265"/>
        <v>1</v>
      </c>
      <c r="N428" s="34">
        <f t="shared" ca="1" si="281"/>
        <v>1</v>
      </c>
      <c r="O428" s="43" t="str">
        <f t="shared" ca="1" si="266"/>
        <v/>
      </c>
      <c r="P428" s="43" t="str">
        <f t="shared" ca="1" si="267"/>
        <v/>
      </c>
      <c r="Q428" s="21" t="str">
        <f t="shared" ca="1" si="268"/>
        <v>0</v>
      </c>
      <c r="R428" s="66">
        <f t="shared" ca="1" si="269"/>
        <v>0</v>
      </c>
      <c r="S428" s="33" t="str">
        <f t="shared" ca="1" si="250"/>
        <v>E</v>
      </c>
      <c r="T428" s="21">
        <f ca="1">COUNTIF($S$5:$S428,T$4)</f>
        <v>217</v>
      </c>
      <c r="U428" s="21">
        <f ca="1">COUNTIF($S$5:$S428,U$4)</f>
        <v>207</v>
      </c>
      <c r="V428" s="112">
        <f t="shared" ca="1" si="261"/>
        <v>0</v>
      </c>
      <c r="W428" s="112">
        <f t="shared" ca="1" si="262"/>
        <v>2</v>
      </c>
      <c r="X428" s="114" t="str">
        <f ca="1">IF($A428&lt;&gt;"",IF(AND(X427="PB",V428&gt;=$W$2),"Bet",IF(X427&lt;&gt;"",X427,IF(AND(V428=0,MAX($V$5:V427)&gt;=$W$1),"PB",""))),"")</f>
        <v>Bet</v>
      </c>
      <c r="Y428" s="114" t="str">
        <f ca="1">IF($A428&lt;&gt;"",IF(AND(Y427="PB",W428&gt;=$W$2),"Bet",IF(Y427&lt;&gt;"",Y427,IF(AND(W428=0,MAX($W$5:W427)&gt;=$W$1),"PB",""))),"")</f>
        <v/>
      </c>
      <c r="Z428" s="41">
        <f t="shared" ca="1" si="270"/>
        <v>1</v>
      </c>
      <c r="AA428" s="34">
        <f t="shared" ca="1" si="282"/>
        <v>1</v>
      </c>
      <c r="AB428" s="43" t="str">
        <f t="shared" ca="1" si="271"/>
        <v/>
      </c>
      <c r="AC428" s="43" t="str">
        <f t="shared" ca="1" si="272"/>
        <v/>
      </c>
      <c r="AD428" s="21" t="str">
        <f t="shared" ca="1" si="273"/>
        <v>0</v>
      </c>
      <c r="AE428" s="66">
        <f t="shared" ca="1" si="274"/>
        <v>0</v>
      </c>
      <c r="AF428" s="33" t="str">
        <f t="shared" ca="1" si="251"/>
        <v>H</v>
      </c>
      <c r="AG428" s="21">
        <f ca="1">COUNTIF($AF$5:$AF428,AG$4)</f>
        <v>203</v>
      </c>
      <c r="AH428" s="21">
        <f ca="1">COUNTIF($AF$5:$AF428,AH$4)</f>
        <v>221</v>
      </c>
      <c r="AI428" s="112">
        <f t="shared" ca="1" si="263"/>
        <v>0</v>
      </c>
      <c r="AJ428" s="112">
        <f t="shared" ca="1" si="264"/>
        <v>2</v>
      </c>
      <c r="AK428" s="114" t="str">
        <f ca="1">IF($A428&lt;&gt;"",IF(AND(AK427="PB",AI428&gt;=$W$2),"Bet",IF(AK427&lt;&gt;"",AK427,IF(AND(AI428=0,MAX($AI$5:AI427)&gt;=$W$1),"PB",""))),"")</f>
        <v/>
      </c>
      <c r="AL428" s="114" t="str">
        <f ca="1">IF($A428&lt;&gt;"",IF(AND(AL427="PB",AJ428&gt;=$W$2),"Bet",IF(AL427&lt;&gt;"",AL427,IF(AND(AJ428=0,MAX($AJ$5:AJ427)&gt;=$W$1),"PB",""))),"")</f>
        <v/>
      </c>
      <c r="AM428" s="41">
        <f t="shared" ca="1" si="275"/>
        <v>1</v>
      </c>
      <c r="AN428" s="34">
        <f t="shared" ca="1" si="283"/>
        <v>1</v>
      </c>
      <c r="AO428" s="43" t="str">
        <f t="shared" ca="1" si="276"/>
        <v/>
      </c>
      <c r="AP428" s="43" t="str">
        <f t="shared" ca="1" si="277"/>
        <v/>
      </c>
      <c r="AQ428" s="21" t="str">
        <f t="shared" ca="1" si="278"/>
        <v>0</v>
      </c>
      <c r="AR428" s="66">
        <f t="shared" ca="1" si="279"/>
        <v>0</v>
      </c>
      <c r="AS428" s="89">
        <f t="shared" ca="1" si="252"/>
        <v>0</v>
      </c>
      <c r="AT428" s="34">
        <f t="shared" ca="1" si="280"/>
        <v>1</v>
      </c>
      <c r="AU428" s="24">
        <f t="shared" ca="1" si="254"/>
        <v>0</v>
      </c>
      <c r="AV428" s="17">
        <f t="shared" ca="1" si="255"/>
        <v>1</v>
      </c>
      <c r="AW428" s="44" t="str">
        <f t="shared" ca="1" si="256"/>
        <v>Profit Target</v>
      </c>
      <c r="AX428" s="15">
        <f t="shared" ca="1" si="257"/>
        <v>0</v>
      </c>
      <c r="AY428" s="44">
        <f t="shared" ca="1" si="287"/>
        <v>1</v>
      </c>
      <c r="AZ428" s="40"/>
      <c r="BA428" s="40"/>
      <c r="BB428" s="40"/>
      <c r="BC428" s="40"/>
      <c r="BD428" s="40"/>
      <c r="BE428" s="40"/>
      <c r="BF428" s="40"/>
      <c r="BG428" s="40"/>
      <c r="BH428" s="40"/>
      <c r="BI428" s="40"/>
      <c r="BJ428" s="40"/>
      <c r="BK428" s="40"/>
      <c r="BL428" s="40"/>
      <c r="BM428" s="40"/>
      <c r="BN428" s="40"/>
      <c r="BO428" s="40"/>
      <c r="BP428" s="40"/>
      <c r="BQ428" s="40"/>
      <c r="BR428" s="40"/>
      <c r="BS428" s="40"/>
      <c r="BT428" s="40"/>
      <c r="BU428" s="40"/>
      <c r="BV428" s="40"/>
      <c r="BW428" s="40"/>
      <c r="BX428" s="40"/>
      <c r="BY428" s="40"/>
      <c r="BZ428" s="40"/>
      <c r="CA428" s="40"/>
      <c r="CB428" s="40"/>
      <c r="CC428" s="40"/>
      <c r="CD428" s="40"/>
      <c r="CE428" s="40"/>
      <c r="CF428" s="40"/>
      <c r="CG428" s="40"/>
      <c r="CH428" s="40"/>
      <c r="CI428" s="40"/>
      <c r="CJ428" s="40"/>
      <c r="CK428" s="40"/>
      <c r="CL428" s="40"/>
      <c r="CM428" s="40"/>
      <c r="CN428" s="40"/>
      <c r="CO428" s="40"/>
      <c r="CP428" s="40"/>
      <c r="CQ428" s="40"/>
      <c r="CR428" s="40"/>
      <c r="CS428" s="40"/>
      <c r="CT428" s="40"/>
      <c r="CU428" s="40"/>
      <c r="CV428" s="40"/>
      <c r="CW428" s="40"/>
      <c r="CX428" s="40"/>
      <c r="CY428" s="40"/>
      <c r="CZ428" s="40"/>
      <c r="DA428" s="40"/>
      <c r="DB428" s="40"/>
      <c r="DC428" s="40"/>
      <c r="DD428" s="40"/>
      <c r="DE428" s="40"/>
      <c r="DF428" s="40"/>
      <c r="DG428" s="40"/>
      <c r="DH428" s="40"/>
      <c r="DI428" s="40"/>
      <c r="DJ428" s="40"/>
      <c r="DK428" s="40"/>
      <c r="DL428" s="40"/>
      <c r="DM428" s="40"/>
      <c r="DN428" s="40"/>
      <c r="DO428" s="40"/>
      <c r="DP428" s="40"/>
      <c r="DQ428" s="40"/>
      <c r="DR428" s="40"/>
      <c r="DS428" s="40"/>
      <c r="DT428" s="40"/>
      <c r="DU428" s="40"/>
      <c r="DV428" s="50" t="e">
        <f>IF(#REF!&lt;&gt;"",#REF!&amp;",","")</f>
        <v>#REF!</v>
      </c>
      <c r="DW428" s="38"/>
      <c r="DX428" s="38"/>
      <c r="DY428" s="38"/>
      <c r="DZ428" s="38"/>
      <c r="EA428" s="38"/>
      <c r="EB428" s="38"/>
      <c r="EC428" s="38"/>
      <c r="ED428" s="38"/>
      <c r="EE428" s="38"/>
      <c r="EF428" s="38"/>
      <c r="EG428" s="38"/>
      <c r="EK428" s="36"/>
      <c r="EW428" s="88">
        <f t="shared" ca="1" si="258"/>
        <v>6</v>
      </c>
    </row>
    <row r="429" spans="1:153" ht="15">
      <c r="A429" s="88">
        <f t="shared" ca="1" si="253"/>
        <v>36</v>
      </c>
      <c r="B429" s="21" t="str">
        <f t="shared" ca="1" si="248"/>
        <v>DB</v>
      </c>
      <c r="C429" s="7" t="str">
        <f t="shared" ca="1" si="284"/>
        <v>profit target</v>
      </c>
      <c r="D429" s="34">
        <f t="shared" ca="1" si="285"/>
        <v>0</v>
      </c>
      <c r="E429" s="7" t="str">
        <f t="shared" si="286"/>
        <v/>
      </c>
      <c r="F429" s="33" t="str">
        <f t="shared" ca="1" si="249"/>
        <v>R</v>
      </c>
      <c r="G429" s="21">
        <f ca="1">COUNTIF($F$5:$F429,G$4)</f>
        <v>217</v>
      </c>
      <c r="H429" s="21">
        <f ca="1">COUNTIF($F$5:$F429,H$4)</f>
        <v>208</v>
      </c>
      <c r="I429" s="112">
        <f t="shared" ca="1" si="259"/>
        <v>0</v>
      </c>
      <c r="J429" s="112">
        <f t="shared" ca="1" si="260"/>
        <v>1</v>
      </c>
      <c r="K429" s="114" t="str">
        <f ca="1">IF($A429&lt;&gt;"",IF(AND(K428="PB",I429&gt;=$W$2),"Bet",IF(K428&lt;&gt;"",K428,IF(AND(I429=0,MAX(I$5:$I428)&gt;=$W$1),"PB",""))),"")</f>
        <v/>
      </c>
      <c r="L429" s="114" t="str">
        <f ca="1">IF($A429&lt;&gt;"",IF(AND(L428="PB",J429&gt;=$W$2),"Bet",IF(L428&lt;&gt;"",L428,IF(AND(J429=0,MAX(J$5:$J428)&gt;=$W$1),"PB",""))),"")</f>
        <v/>
      </c>
      <c r="M429" s="41">
        <f t="shared" ca="1" si="265"/>
        <v>1</v>
      </c>
      <c r="N429" s="34">
        <f t="shared" ca="1" si="281"/>
        <v>1</v>
      </c>
      <c r="O429" s="43" t="str">
        <f t="shared" ca="1" si="266"/>
        <v/>
      </c>
      <c r="P429" s="43" t="str">
        <f t="shared" ca="1" si="267"/>
        <v/>
      </c>
      <c r="Q429" s="21" t="str">
        <f t="shared" ca="1" si="268"/>
        <v>0</v>
      </c>
      <c r="R429" s="66">
        <f t="shared" ca="1" si="269"/>
        <v>0</v>
      </c>
      <c r="S429" s="33" t="str">
        <f t="shared" ca="1" si="250"/>
        <v>E</v>
      </c>
      <c r="T429" s="21">
        <f ca="1">COUNTIF($S$5:$S429,T$4)</f>
        <v>218</v>
      </c>
      <c r="U429" s="21">
        <f ca="1">COUNTIF($S$5:$S429,U$4)</f>
        <v>207</v>
      </c>
      <c r="V429" s="112">
        <f t="shared" ca="1" si="261"/>
        <v>0</v>
      </c>
      <c r="W429" s="112">
        <f t="shared" ca="1" si="262"/>
        <v>3</v>
      </c>
      <c r="X429" s="114" t="str">
        <f ca="1">IF($A429&lt;&gt;"",IF(AND(X428="PB",V429&gt;=$W$2),"Bet",IF(X428&lt;&gt;"",X428,IF(AND(V429=0,MAX($V$5:V428)&gt;=$W$1),"PB",""))),"")</f>
        <v>Bet</v>
      </c>
      <c r="Y429" s="114" t="str">
        <f ca="1">IF($A429&lt;&gt;"",IF(AND(Y428="PB",W429&gt;=$W$2),"Bet",IF(Y428&lt;&gt;"",Y428,IF(AND(W429=0,MAX($W$5:W428)&gt;=$W$1),"PB",""))),"")</f>
        <v/>
      </c>
      <c r="Z429" s="41">
        <f t="shared" ca="1" si="270"/>
        <v>1</v>
      </c>
      <c r="AA429" s="34">
        <f t="shared" ca="1" si="282"/>
        <v>1</v>
      </c>
      <c r="AB429" s="43" t="str">
        <f t="shared" ca="1" si="271"/>
        <v/>
      </c>
      <c r="AC429" s="43" t="str">
        <f t="shared" ca="1" si="272"/>
        <v/>
      </c>
      <c r="AD429" s="21" t="str">
        <f t="shared" ca="1" si="273"/>
        <v>0</v>
      </c>
      <c r="AE429" s="66">
        <f t="shared" ca="1" si="274"/>
        <v>0</v>
      </c>
      <c r="AF429" s="33" t="str">
        <f t="shared" ca="1" si="251"/>
        <v>H</v>
      </c>
      <c r="AG429" s="21">
        <f ca="1">COUNTIF($AF$5:$AF429,AG$4)</f>
        <v>204</v>
      </c>
      <c r="AH429" s="21">
        <f ca="1">COUNTIF($AF$5:$AF429,AH$4)</f>
        <v>221</v>
      </c>
      <c r="AI429" s="112">
        <f t="shared" ca="1" si="263"/>
        <v>0</v>
      </c>
      <c r="AJ429" s="112">
        <f t="shared" ca="1" si="264"/>
        <v>3</v>
      </c>
      <c r="AK429" s="114" t="str">
        <f ca="1">IF($A429&lt;&gt;"",IF(AND(AK428="PB",AI429&gt;=$W$2),"Bet",IF(AK428&lt;&gt;"",AK428,IF(AND(AI429=0,MAX($AI$5:AI428)&gt;=$W$1),"PB",""))),"")</f>
        <v/>
      </c>
      <c r="AL429" s="114" t="str">
        <f ca="1">IF($A429&lt;&gt;"",IF(AND(AL428="PB",AJ429&gt;=$W$2),"Bet",IF(AL428&lt;&gt;"",AL428,IF(AND(AJ429=0,MAX($AJ$5:AJ428)&gt;=$W$1),"PB",""))),"")</f>
        <v/>
      </c>
      <c r="AM429" s="41">
        <f t="shared" ca="1" si="275"/>
        <v>1</v>
      </c>
      <c r="AN429" s="34">
        <f t="shared" ca="1" si="283"/>
        <v>1</v>
      </c>
      <c r="AO429" s="43" t="str">
        <f t="shared" ca="1" si="276"/>
        <v/>
      </c>
      <c r="AP429" s="43" t="str">
        <f t="shared" ca="1" si="277"/>
        <v/>
      </c>
      <c r="AQ429" s="21" t="str">
        <f t="shared" ca="1" si="278"/>
        <v>0</v>
      </c>
      <c r="AR429" s="66">
        <f t="shared" ca="1" si="279"/>
        <v>0</v>
      </c>
      <c r="AS429" s="89">
        <f t="shared" ca="1" si="252"/>
        <v>0</v>
      </c>
      <c r="AT429" s="34">
        <f t="shared" ca="1" si="280"/>
        <v>1</v>
      </c>
      <c r="AU429" s="24">
        <f t="shared" ca="1" si="254"/>
        <v>0</v>
      </c>
      <c r="AV429" s="17">
        <f t="shared" ca="1" si="255"/>
        <v>1</v>
      </c>
      <c r="AW429" s="44" t="str">
        <f t="shared" ca="1" si="256"/>
        <v>Profit Target</v>
      </c>
      <c r="AX429" s="15">
        <f t="shared" ca="1" si="257"/>
        <v>0</v>
      </c>
      <c r="AY429" s="44">
        <f t="shared" ca="1" si="287"/>
        <v>1</v>
      </c>
      <c r="AZ429" s="40"/>
      <c r="BA429" s="40"/>
      <c r="BB429" s="40"/>
      <c r="BC429" s="40"/>
      <c r="BD429" s="40"/>
      <c r="BE429" s="40"/>
      <c r="BF429" s="40"/>
      <c r="BG429" s="40"/>
      <c r="BH429" s="40"/>
      <c r="BI429" s="40"/>
      <c r="BJ429" s="40"/>
      <c r="BK429" s="40"/>
      <c r="BL429" s="40"/>
      <c r="BM429" s="40"/>
      <c r="BN429" s="40"/>
      <c r="BO429" s="40"/>
      <c r="BP429" s="40"/>
      <c r="BQ429" s="40"/>
      <c r="BR429" s="40"/>
      <c r="BS429" s="40"/>
      <c r="BT429" s="40"/>
      <c r="BU429" s="40"/>
      <c r="BV429" s="40"/>
      <c r="BW429" s="40"/>
      <c r="BX429" s="40"/>
      <c r="BY429" s="40"/>
      <c r="BZ429" s="40"/>
      <c r="CA429" s="40"/>
      <c r="CB429" s="40"/>
      <c r="CC429" s="40"/>
      <c r="CD429" s="40"/>
      <c r="CE429" s="40"/>
      <c r="CF429" s="40"/>
      <c r="CG429" s="40"/>
      <c r="CH429" s="40"/>
      <c r="CI429" s="40"/>
      <c r="CJ429" s="40"/>
      <c r="CK429" s="40"/>
      <c r="CL429" s="40"/>
      <c r="CM429" s="40"/>
      <c r="CN429" s="40"/>
      <c r="CO429" s="40"/>
      <c r="CP429" s="40"/>
      <c r="CQ429" s="40"/>
      <c r="CR429" s="40"/>
      <c r="CS429" s="40"/>
      <c r="CT429" s="40"/>
      <c r="CU429" s="40"/>
      <c r="CV429" s="40"/>
      <c r="CW429" s="40"/>
      <c r="CX429" s="40"/>
      <c r="CY429" s="40"/>
      <c r="CZ429" s="40"/>
      <c r="DA429" s="40"/>
      <c r="DB429" s="40"/>
      <c r="DC429" s="40"/>
      <c r="DD429" s="40"/>
      <c r="DE429" s="40"/>
      <c r="DF429" s="40"/>
      <c r="DG429" s="40"/>
      <c r="DH429" s="40"/>
      <c r="DI429" s="40"/>
      <c r="DJ429" s="40"/>
      <c r="DK429" s="40"/>
      <c r="DL429" s="40"/>
      <c r="DM429" s="40"/>
      <c r="DN429" s="40"/>
      <c r="DO429" s="40"/>
      <c r="DP429" s="40"/>
      <c r="DQ429" s="40"/>
      <c r="DR429" s="40"/>
      <c r="DS429" s="40"/>
      <c r="DT429" s="40"/>
      <c r="DU429" s="40"/>
      <c r="DV429" s="50" t="e">
        <f>IF(#REF!&lt;&gt;"",#REF!&amp;",","")</f>
        <v>#REF!</v>
      </c>
      <c r="DW429" s="38"/>
      <c r="DX429" s="38"/>
      <c r="DY429" s="38"/>
      <c r="DZ429" s="38"/>
      <c r="EA429" s="38"/>
      <c r="EB429" s="38"/>
      <c r="EC429" s="38"/>
      <c r="ED429" s="38"/>
      <c r="EE429" s="38"/>
      <c r="EF429" s="38"/>
      <c r="EG429" s="38"/>
      <c r="EK429" s="36"/>
      <c r="EW429" s="88">
        <f t="shared" ca="1" si="258"/>
        <v>33</v>
      </c>
    </row>
    <row r="430" spans="1:153" ht="15">
      <c r="A430" s="88">
        <f t="shared" ca="1" si="253"/>
        <v>18</v>
      </c>
      <c r="B430" s="21" t="str">
        <f t="shared" ca="1" si="248"/>
        <v>DB</v>
      </c>
      <c r="C430" s="7" t="str">
        <f t="shared" ca="1" si="284"/>
        <v>profit target</v>
      </c>
      <c r="D430" s="34">
        <f t="shared" ca="1" si="285"/>
        <v>0</v>
      </c>
      <c r="E430" s="7" t="str">
        <f t="shared" si="286"/>
        <v/>
      </c>
      <c r="F430" s="33" t="str">
        <f t="shared" ca="1" si="249"/>
        <v>R</v>
      </c>
      <c r="G430" s="21">
        <f ca="1">COUNTIF($F$5:$F430,G$4)</f>
        <v>218</v>
      </c>
      <c r="H430" s="21">
        <f ca="1">COUNTIF($F$5:$F430,H$4)</f>
        <v>208</v>
      </c>
      <c r="I430" s="112">
        <f t="shared" ca="1" si="259"/>
        <v>0</v>
      </c>
      <c r="J430" s="112">
        <f t="shared" ca="1" si="260"/>
        <v>2</v>
      </c>
      <c r="K430" s="114" t="str">
        <f ca="1">IF($A430&lt;&gt;"",IF(AND(K429="PB",I430&gt;=$W$2),"Bet",IF(K429&lt;&gt;"",K429,IF(AND(I430=0,MAX(I$5:$I429)&gt;=$W$1),"PB",""))),"")</f>
        <v/>
      </c>
      <c r="L430" s="114" t="str">
        <f ca="1">IF($A430&lt;&gt;"",IF(AND(L429="PB",J430&gt;=$W$2),"Bet",IF(L429&lt;&gt;"",L429,IF(AND(J430=0,MAX(J$5:$J429)&gt;=$W$1),"PB",""))),"")</f>
        <v/>
      </c>
      <c r="M430" s="41">
        <f t="shared" ca="1" si="265"/>
        <v>1</v>
      </c>
      <c r="N430" s="34">
        <f t="shared" ca="1" si="281"/>
        <v>1</v>
      </c>
      <c r="O430" s="43" t="str">
        <f t="shared" ca="1" si="266"/>
        <v/>
      </c>
      <c r="P430" s="43" t="str">
        <f t="shared" ca="1" si="267"/>
        <v/>
      </c>
      <c r="Q430" s="21" t="str">
        <f t="shared" ca="1" si="268"/>
        <v>0</v>
      </c>
      <c r="R430" s="66">
        <f t="shared" ca="1" si="269"/>
        <v>0</v>
      </c>
      <c r="S430" s="33" t="str">
        <f t="shared" ca="1" si="250"/>
        <v>E</v>
      </c>
      <c r="T430" s="21">
        <f ca="1">COUNTIF($S$5:$S430,T$4)</f>
        <v>219</v>
      </c>
      <c r="U430" s="21">
        <f ca="1">COUNTIF($S$5:$S430,U$4)</f>
        <v>207</v>
      </c>
      <c r="V430" s="112">
        <f t="shared" ca="1" si="261"/>
        <v>0</v>
      </c>
      <c r="W430" s="112">
        <f t="shared" ca="1" si="262"/>
        <v>4</v>
      </c>
      <c r="X430" s="114" t="str">
        <f ca="1">IF($A430&lt;&gt;"",IF(AND(X429="PB",V430&gt;=$W$2),"Bet",IF(X429&lt;&gt;"",X429,IF(AND(V430=0,MAX($V$5:V429)&gt;=$W$1),"PB",""))),"")</f>
        <v>Bet</v>
      </c>
      <c r="Y430" s="114" t="str">
        <f ca="1">IF($A430&lt;&gt;"",IF(AND(Y429="PB",W430&gt;=$W$2),"Bet",IF(Y429&lt;&gt;"",Y429,IF(AND(W430=0,MAX($W$5:W429)&gt;=$W$1),"PB",""))),"")</f>
        <v/>
      </c>
      <c r="Z430" s="41">
        <f t="shared" ca="1" si="270"/>
        <v>1</v>
      </c>
      <c r="AA430" s="34">
        <f t="shared" ca="1" si="282"/>
        <v>1</v>
      </c>
      <c r="AB430" s="43" t="str">
        <f t="shared" ca="1" si="271"/>
        <v/>
      </c>
      <c r="AC430" s="43" t="str">
        <f t="shared" ca="1" si="272"/>
        <v/>
      </c>
      <c r="AD430" s="21" t="str">
        <f t="shared" ca="1" si="273"/>
        <v>0</v>
      </c>
      <c r="AE430" s="66">
        <f t="shared" ca="1" si="274"/>
        <v>0</v>
      </c>
      <c r="AF430" s="33" t="str">
        <f t="shared" ca="1" si="251"/>
        <v>L</v>
      </c>
      <c r="AG430" s="21">
        <f ca="1">COUNTIF($AF$5:$AF430,AG$4)</f>
        <v>204</v>
      </c>
      <c r="AH430" s="21">
        <f ca="1">COUNTIF($AF$5:$AF430,AH$4)</f>
        <v>222</v>
      </c>
      <c r="AI430" s="112">
        <f t="shared" ca="1" si="263"/>
        <v>1</v>
      </c>
      <c r="AJ430" s="112">
        <f t="shared" ca="1" si="264"/>
        <v>0</v>
      </c>
      <c r="AK430" s="114" t="str">
        <f ca="1">IF($A430&lt;&gt;"",IF(AND(AK429="PB",AI430&gt;=$W$2),"Bet",IF(AK429&lt;&gt;"",AK429,IF(AND(AI430=0,MAX($AI$5:AI429)&gt;=$W$1),"PB",""))),"")</f>
        <v/>
      </c>
      <c r="AL430" s="114" t="str">
        <f ca="1">IF($A430&lt;&gt;"",IF(AND(AL429="PB",AJ430&gt;=$W$2),"Bet",IF(AL429&lt;&gt;"",AL429,IF(AND(AJ430=0,MAX($AJ$5:AJ429)&gt;=$W$1),"PB",""))),"")</f>
        <v/>
      </c>
      <c r="AM430" s="41">
        <f t="shared" ca="1" si="275"/>
        <v>1</v>
      </c>
      <c r="AN430" s="34">
        <f t="shared" ca="1" si="283"/>
        <v>1</v>
      </c>
      <c r="AO430" s="43" t="str">
        <f t="shared" ca="1" si="276"/>
        <v/>
      </c>
      <c r="AP430" s="43" t="str">
        <f t="shared" ca="1" si="277"/>
        <v/>
      </c>
      <c r="AQ430" s="21" t="str">
        <f t="shared" ca="1" si="278"/>
        <v>0</v>
      </c>
      <c r="AR430" s="66">
        <f t="shared" ca="1" si="279"/>
        <v>0</v>
      </c>
      <c r="AS430" s="89">
        <f t="shared" ca="1" si="252"/>
        <v>0</v>
      </c>
      <c r="AT430" s="34">
        <f t="shared" ca="1" si="280"/>
        <v>1</v>
      </c>
      <c r="AU430" s="24">
        <f t="shared" ca="1" si="254"/>
        <v>0</v>
      </c>
      <c r="AV430" s="17">
        <f t="shared" ca="1" si="255"/>
        <v>1</v>
      </c>
      <c r="AW430" s="44" t="str">
        <f t="shared" ca="1" si="256"/>
        <v>Profit Target</v>
      </c>
      <c r="AX430" s="15">
        <f t="shared" ca="1" si="257"/>
        <v>0</v>
      </c>
      <c r="AY430" s="44">
        <f t="shared" ca="1" si="287"/>
        <v>1</v>
      </c>
      <c r="AZ430" s="40"/>
      <c r="BA430" s="40"/>
      <c r="BB430" s="40"/>
      <c r="BC430" s="40"/>
      <c r="BD430" s="40"/>
      <c r="BE430" s="40"/>
      <c r="BF430" s="40"/>
      <c r="BG430" s="40"/>
      <c r="BH430" s="40"/>
      <c r="BI430" s="40"/>
      <c r="BJ430" s="40"/>
      <c r="BK430" s="40"/>
      <c r="BL430" s="40"/>
      <c r="BM430" s="40"/>
      <c r="BN430" s="40"/>
      <c r="BO430" s="40"/>
      <c r="BP430" s="40"/>
      <c r="BQ430" s="40"/>
      <c r="BR430" s="40"/>
      <c r="BS430" s="40"/>
      <c r="BT430" s="40"/>
      <c r="BU430" s="40"/>
      <c r="BV430" s="40"/>
      <c r="BW430" s="40"/>
      <c r="BX430" s="40"/>
      <c r="BY430" s="40"/>
      <c r="BZ430" s="40"/>
      <c r="CA430" s="40"/>
      <c r="CB430" s="40"/>
      <c r="CC430" s="40"/>
      <c r="CD430" s="40"/>
      <c r="CE430" s="40"/>
      <c r="CF430" s="40"/>
      <c r="CG430" s="40"/>
      <c r="CH430" s="40"/>
      <c r="CI430" s="40"/>
      <c r="CJ430" s="40"/>
      <c r="CK430" s="40"/>
      <c r="CL430" s="40"/>
      <c r="CM430" s="40"/>
      <c r="CN430" s="40"/>
      <c r="CO430" s="40"/>
      <c r="CP430" s="40"/>
      <c r="CQ430" s="40"/>
      <c r="CR430" s="40"/>
      <c r="CS430" s="40"/>
      <c r="CT430" s="40"/>
      <c r="CU430" s="40"/>
      <c r="CV430" s="40"/>
      <c r="CW430" s="40"/>
      <c r="CX430" s="40"/>
      <c r="CY430" s="40"/>
      <c r="CZ430" s="40"/>
      <c r="DA430" s="40"/>
      <c r="DB430" s="40"/>
      <c r="DC430" s="40"/>
      <c r="DD430" s="40"/>
      <c r="DE430" s="40"/>
      <c r="DF430" s="40"/>
      <c r="DG430" s="40"/>
      <c r="DH430" s="40"/>
      <c r="DI430" s="40"/>
      <c r="DJ430" s="40"/>
      <c r="DK430" s="40"/>
      <c r="DL430" s="40"/>
      <c r="DM430" s="40"/>
      <c r="DN430" s="40"/>
      <c r="DO430" s="40"/>
      <c r="DP430" s="40"/>
      <c r="DQ430" s="40"/>
      <c r="DR430" s="40"/>
      <c r="DS430" s="40"/>
      <c r="DT430" s="40"/>
      <c r="DU430" s="40"/>
      <c r="DV430" s="50" t="e">
        <f>IF(#REF!&lt;&gt;"",#REF!&amp;",","")</f>
        <v>#REF!</v>
      </c>
      <c r="DW430" s="38"/>
      <c r="DX430" s="38"/>
      <c r="DY430" s="38"/>
      <c r="DZ430" s="38"/>
      <c r="EA430" s="38"/>
      <c r="EB430" s="38"/>
      <c r="EC430" s="38"/>
      <c r="ED430" s="38"/>
      <c r="EE430" s="38"/>
      <c r="EF430" s="38"/>
      <c r="EG430" s="38"/>
      <c r="EK430" s="36"/>
      <c r="EW430" s="88">
        <f t="shared" ca="1" si="258"/>
        <v>21</v>
      </c>
    </row>
    <row r="431" spans="1:153" ht="15">
      <c r="A431" s="88">
        <f t="shared" ca="1" si="253"/>
        <v>33</v>
      </c>
      <c r="B431" s="21" t="str">
        <f t="shared" ca="1" si="248"/>
        <v>DB</v>
      </c>
      <c r="C431" s="7" t="str">
        <f t="shared" ca="1" si="284"/>
        <v>profit target</v>
      </c>
      <c r="D431" s="34">
        <f t="shared" ca="1" si="285"/>
        <v>0</v>
      </c>
      <c r="E431" s="7" t="str">
        <f t="shared" si="286"/>
        <v/>
      </c>
      <c r="F431" s="33" t="str">
        <f t="shared" ca="1" si="249"/>
        <v>B</v>
      </c>
      <c r="G431" s="21">
        <f ca="1">COUNTIF($F$5:$F431,G$4)</f>
        <v>218</v>
      </c>
      <c r="H431" s="21">
        <f ca="1">COUNTIF($F$5:$F431,H$4)</f>
        <v>209</v>
      </c>
      <c r="I431" s="112">
        <f t="shared" ca="1" si="259"/>
        <v>1</v>
      </c>
      <c r="J431" s="112">
        <f t="shared" ca="1" si="260"/>
        <v>0</v>
      </c>
      <c r="K431" s="114" t="str">
        <f ca="1">IF($A431&lt;&gt;"",IF(AND(K430="PB",I431&gt;=$W$2),"Bet",IF(K430&lt;&gt;"",K430,IF(AND(I431=0,MAX(I$5:$I430)&gt;=$W$1),"PB",""))),"")</f>
        <v/>
      </c>
      <c r="L431" s="114" t="str">
        <f ca="1">IF($A431&lt;&gt;"",IF(AND(L430="PB",J431&gt;=$W$2),"Bet",IF(L430&lt;&gt;"",L430,IF(AND(J431=0,MAX(J$5:$J430)&gt;=$W$1),"PB",""))),"")</f>
        <v/>
      </c>
      <c r="M431" s="41">
        <f t="shared" ca="1" si="265"/>
        <v>1</v>
      </c>
      <c r="N431" s="34">
        <f t="shared" ca="1" si="281"/>
        <v>1</v>
      </c>
      <c r="O431" s="43" t="str">
        <f t="shared" ca="1" si="266"/>
        <v/>
      </c>
      <c r="P431" s="43" t="str">
        <f t="shared" ca="1" si="267"/>
        <v/>
      </c>
      <c r="Q431" s="21" t="str">
        <f t="shared" ca="1" si="268"/>
        <v>0</v>
      </c>
      <c r="R431" s="66">
        <f t="shared" ca="1" si="269"/>
        <v>0</v>
      </c>
      <c r="S431" s="33" t="str">
        <f t="shared" ca="1" si="250"/>
        <v>O</v>
      </c>
      <c r="T431" s="21">
        <f ca="1">COUNTIF($S$5:$S431,T$4)</f>
        <v>219</v>
      </c>
      <c r="U431" s="21">
        <f ca="1">COUNTIF($S$5:$S431,U$4)</f>
        <v>208</v>
      </c>
      <c r="V431" s="112">
        <f t="shared" ca="1" si="261"/>
        <v>1</v>
      </c>
      <c r="W431" s="112">
        <f t="shared" ca="1" si="262"/>
        <v>0</v>
      </c>
      <c r="X431" s="114" t="str">
        <f ca="1">IF($A431&lt;&gt;"",IF(AND(X430="PB",V431&gt;=$W$2),"Bet",IF(X430&lt;&gt;"",X430,IF(AND(V431=0,MAX($V$5:V430)&gt;=$W$1),"PB",""))),"")</f>
        <v>Bet</v>
      </c>
      <c r="Y431" s="114" t="str">
        <f ca="1">IF($A431&lt;&gt;"",IF(AND(Y430="PB",W431&gt;=$W$2),"Bet",IF(Y430&lt;&gt;"",Y430,IF(AND(W431=0,MAX($W$5:W430)&gt;=$W$1),"PB",""))),"")</f>
        <v/>
      </c>
      <c r="Z431" s="41">
        <f t="shared" ca="1" si="270"/>
        <v>1</v>
      </c>
      <c r="AA431" s="34">
        <f t="shared" ca="1" si="282"/>
        <v>1</v>
      </c>
      <c r="AB431" s="43" t="str">
        <f t="shared" ca="1" si="271"/>
        <v/>
      </c>
      <c r="AC431" s="43" t="str">
        <f t="shared" ca="1" si="272"/>
        <v/>
      </c>
      <c r="AD431" s="21" t="str">
        <f t="shared" ca="1" si="273"/>
        <v>0</v>
      </c>
      <c r="AE431" s="66">
        <f t="shared" ca="1" si="274"/>
        <v>0</v>
      </c>
      <c r="AF431" s="33" t="str">
        <f t="shared" ca="1" si="251"/>
        <v>H</v>
      </c>
      <c r="AG431" s="21">
        <f ca="1">COUNTIF($AF$5:$AF431,AG$4)</f>
        <v>205</v>
      </c>
      <c r="AH431" s="21">
        <f ca="1">COUNTIF($AF$5:$AF431,AH$4)</f>
        <v>222</v>
      </c>
      <c r="AI431" s="112">
        <f t="shared" ca="1" si="263"/>
        <v>0</v>
      </c>
      <c r="AJ431" s="112">
        <f t="shared" ca="1" si="264"/>
        <v>1</v>
      </c>
      <c r="AK431" s="114" t="str">
        <f ca="1">IF($A431&lt;&gt;"",IF(AND(AK430="PB",AI431&gt;=$W$2),"Bet",IF(AK430&lt;&gt;"",AK430,IF(AND(AI431=0,MAX($AI$5:AI430)&gt;=$W$1),"PB",""))),"")</f>
        <v/>
      </c>
      <c r="AL431" s="114" t="str">
        <f ca="1">IF($A431&lt;&gt;"",IF(AND(AL430="PB",AJ431&gt;=$W$2),"Bet",IF(AL430&lt;&gt;"",AL430,IF(AND(AJ431=0,MAX($AJ$5:AJ430)&gt;=$W$1),"PB",""))),"")</f>
        <v/>
      </c>
      <c r="AM431" s="41">
        <f t="shared" ca="1" si="275"/>
        <v>1</v>
      </c>
      <c r="AN431" s="34">
        <f t="shared" ca="1" si="283"/>
        <v>1</v>
      </c>
      <c r="AO431" s="43" t="str">
        <f t="shared" ca="1" si="276"/>
        <v/>
      </c>
      <c r="AP431" s="43" t="str">
        <f t="shared" ca="1" si="277"/>
        <v/>
      </c>
      <c r="AQ431" s="21" t="str">
        <f t="shared" ca="1" si="278"/>
        <v>0</v>
      </c>
      <c r="AR431" s="66">
        <f t="shared" ca="1" si="279"/>
        <v>0</v>
      </c>
      <c r="AS431" s="89">
        <f t="shared" ca="1" si="252"/>
        <v>0</v>
      </c>
      <c r="AT431" s="34">
        <f t="shared" ca="1" si="280"/>
        <v>1</v>
      </c>
      <c r="AU431" s="24">
        <f t="shared" ca="1" si="254"/>
        <v>0</v>
      </c>
      <c r="AV431" s="17">
        <f t="shared" ca="1" si="255"/>
        <v>1</v>
      </c>
      <c r="AW431" s="44" t="str">
        <f t="shared" ca="1" si="256"/>
        <v>Profit Target</v>
      </c>
      <c r="AX431" s="15">
        <f t="shared" ca="1" si="257"/>
        <v>0</v>
      </c>
      <c r="AY431" s="44">
        <f t="shared" ca="1" si="287"/>
        <v>1</v>
      </c>
      <c r="AZ431" s="40"/>
      <c r="BA431" s="40"/>
      <c r="BB431" s="40"/>
      <c r="BC431" s="40"/>
      <c r="BD431" s="40"/>
      <c r="BE431" s="40"/>
      <c r="BF431" s="40"/>
      <c r="BG431" s="40"/>
      <c r="BH431" s="40"/>
      <c r="BI431" s="40"/>
      <c r="BJ431" s="40"/>
      <c r="BK431" s="40"/>
      <c r="BL431" s="40"/>
      <c r="BM431" s="40"/>
      <c r="BN431" s="40"/>
      <c r="BO431" s="40"/>
      <c r="BP431" s="40"/>
      <c r="BQ431" s="40"/>
      <c r="BR431" s="40"/>
      <c r="BS431" s="40"/>
      <c r="BT431" s="40"/>
      <c r="BU431" s="40"/>
      <c r="BV431" s="40"/>
      <c r="BW431" s="40"/>
      <c r="BX431" s="40"/>
      <c r="BY431" s="40"/>
      <c r="BZ431" s="40"/>
      <c r="CA431" s="40"/>
      <c r="CB431" s="40"/>
      <c r="CC431" s="40"/>
      <c r="CD431" s="40"/>
      <c r="CE431" s="40"/>
      <c r="CF431" s="40"/>
      <c r="CG431" s="40"/>
      <c r="CH431" s="40"/>
      <c r="CI431" s="40"/>
      <c r="CJ431" s="40"/>
      <c r="CK431" s="40"/>
      <c r="CL431" s="40"/>
      <c r="CM431" s="40"/>
      <c r="CN431" s="40"/>
      <c r="CO431" s="40"/>
      <c r="CP431" s="40"/>
      <c r="CQ431" s="40"/>
      <c r="CR431" s="40"/>
      <c r="CS431" s="40"/>
      <c r="CT431" s="40"/>
      <c r="CU431" s="40"/>
      <c r="CV431" s="40"/>
      <c r="CW431" s="40"/>
      <c r="CX431" s="40"/>
      <c r="CY431" s="40"/>
      <c r="CZ431" s="40"/>
      <c r="DA431" s="40"/>
      <c r="DB431" s="40"/>
      <c r="DC431" s="40"/>
      <c r="DD431" s="40"/>
      <c r="DE431" s="40"/>
      <c r="DF431" s="40"/>
      <c r="DG431" s="40"/>
      <c r="DH431" s="40"/>
      <c r="DI431" s="40"/>
      <c r="DJ431" s="40"/>
      <c r="DK431" s="40"/>
      <c r="DL431" s="40"/>
      <c r="DM431" s="40"/>
      <c r="DN431" s="40"/>
      <c r="DO431" s="40"/>
      <c r="DP431" s="40"/>
      <c r="DQ431" s="40"/>
      <c r="DR431" s="40"/>
      <c r="DS431" s="40"/>
      <c r="DT431" s="40"/>
      <c r="DU431" s="40"/>
      <c r="DV431" s="50" t="e">
        <f>IF(#REF!&lt;&gt;"",#REF!&amp;",","")</f>
        <v>#REF!</v>
      </c>
      <c r="DW431" s="38"/>
      <c r="DX431" s="38"/>
      <c r="DY431" s="38"/>
      <c r="DZ431" s="38"/>
      <c r="EA431" s="38"/>
      <c r="EB431" s="38"/>
      <c r="EC431" s="38"/>
      <c r="ED431" s="38"/>
      <c r="EE431" s="38"/>
      <c r="EF431" s="38"/>
      <c r="EG431" s="38"/>
      <c r="EK431" s="36"/>
      <c r="EW431" s="88">
        <f t="shared" ca="1" si="258"/>
        <v>28</v>
      </c>
    </row>
    <row r="432" spans="1:153" ht="15">
      <c r="A432" s="88">
        <f t="shared" ca="1" si="253"/>
        <v>23</v>
      </c>
      <c r="B432" s="21" t="str">
        <f t="shared" ca="1" si="248"/>
        <v>DB</v>
      </c>
      <c r="C432" s="7" t="str">
        <f t="shared" ca="1" si="284"/>
        <v>profit target</v>
      </c>
      <c r="D432" s="34">
        <f t="shared" ca="1" si="285"/>
        <v>0</v>
      </c>
      <c r="E432" s="7" t="str">
        <f t="shared" si="286"/>
        <v/>
      </c>
      <c r="F432" s="33" t="str">
        <f t="shared" ca="1" si="249"/>
        <v>R</v>
      </c>
      <c r="G432" s="21">
        <f ca="1">COUNTIF($F$5:$F432,G$4)</f>
        <v>219</v>
      </c>
      <c r="H432" s="21">
        <f ca="1">COUNTIF($F$5:$F432,H$4)</f>
        <v>209</v>
      </c>
      <c r="I432" s="112">
        <f t="shared" ca="1" si="259"/>
        <v>0</v>
      </c>
      <c r="J432" s="112">
        <f t="shared" ca="1" si="260"/>
        <v>1</v>
      </c>
      <c r="K432" s="114" t="str">
        <f ca="1">IF($A432&lt;&gt;"",IF(AND(K431="PB",I432&gt;=$W$2),"Bet",IF(K431&lt;&gt;"",K431,IF(AND(I432=0,MAX(I$5:$I431)&gt;=$W$1),"PB",""))),"")</f>
        <v/>
      </c>
      <c r="L432" s="114" t="str">
        <f ca="1">IF($A432&lt;&gt;"",IF(AND(L431="PB",J432&gt;=$W$2),"Bet",IF(L431&lt;&gt;"",L431,IF(AND(J432=0,MAX(J$5:$J431)&gt;=$W$1),"PB",""))),"")</f>
        <v/>
      </c>
      <c r="M432" s="41">
        <f t="shared" ca="1" si="265"/>
        <v>1</v>
      </c>
      <c r="N432" s="34">
        <f t="shared" ca="1" si="281"/>
        <v>1</v>
      </c>
      <c r="O432" s="43" t="str">
        <f t="shared" ca="1" si="266"/>
        <v/>
      </c>
      <c r="P432" s="43" t="str">
        <f t="shared" ca="1" si="267"/>
        <v/>
      </c>
      <c r="Q432" s="21" t="str">
        <f t="shared" ca="1" si="268"/>
        <v>0</v>
      </c>
      <c r="R432" s="66">
        <f t="shared" ca="1" si="269"/>
        <v>0</v>
      </c>
      <c r="S432" s="33" t="str">
        <f t="shared" ca="1" si="250"/>
        <v>O</v>
      </c>
      <c r="T432" s="21">
        <f ca="1">COUNTIF($S$5:$S432,T$4)</f>
        <v>219</v>
      </c>
      <c r="U432" s="21">
        <f ca="1">COUNTIF($S$5:$S432,U$4)</f>
        <v>209</v>
      </c>
      <c r="V432" s="112">
        <f t="shared" ca="1" si="261"/>
        <v>2</v>
      </c>
      <c r="W432" s="112">
        <f t="shared" ca="1" si="262"/>
        <v>0</v>
      </c>
      <c r="X432" s="114" t="str">
        <f ca="1">IF($A432&lt;&gt;"",IF(AND(X431="PB",V432&gt;=$W$2),"Bet",IF(X431&lt;&gt;"",X431,IF(AND(V432=0,MAX($V$5:V431)&gt;=$W$1),"PB",""))),"")</f>
        <v>Bet</v>
      </c>
      <c r="Y432" s="114" t="str">
        <f ca="1">IF($A432&lt;&gt;"",IF(AND(Y431="PB",W432&gt;=$W$2),"Bet",IF(Y431&lt;&gt;"",Y431,IF(AND(W432=0,MAX($W$5:W431)&gt;=$W$1),"PB",""))),"")</f>
        <v/>
      </c>
      <c r="Z432" s="41">
        <f t="shared" ca="1" si="270"/>
        <v>1</v>
      </c>
      <c r="AA432" s="34">
        <f t="shared" ca="1" si="282"/>
        <v>1</v>
      </c>
      <c r="AB432" s="43" t="str">
        <f t="shared" ca="1" si="271"/>
        <v/>
      </c>
      <c r="AC432" s="43" t="str">
        <f t="shared" ca="1" si="272"/>
        <v/>
      </c>
      <c r="AD432" s="21" t="str">
        <f t="shared" ca="1" si="273"/>
        <v>0</v>
      </c>
      <c r="AE432" s="66">
        <f t="shared" ca="1" si="274"/>
        <v>0</v>
      </c>
      <c r="AF432" s="33" t="str">
        <f t="shared" ca="1" si="251"/>
        <v>H</v>
      </c>
      <c r="AG432" s="21">
        <f ca="1">COUNTIF($AF$5:$AF432,AG$4)</f>
        <v>206</v>
      </c>
      <c r="AH432" s="21">
        <f ca="1">COUNTIF($AF$5:$AF432,AH$4)</f>
        <v>222</v>
      </c>
      <c r="AI432" s="112">
        <f t="shared" ca="1" si="263"/>
        <v>0</v>
      </c>
      <c r="AJ432" s="112">
        <f t="shared" ca="1" si="264"/>
        <v>2</v>
      </c>
      <c r="AK432" s="114" t="str">
        <f ca="1">IF($A432&lt;&gt;"",IF(AND(AK431="PB",AI432&gt;=$W$2),"Bet",IF(AK431&lt;&gt;"",AK431,IF(AND(AI432=0,MAX($AI$5:AI431)&gt;=$W$1),"PB",""))),"")</f>
        <v/>
      </c>
      <c r="AL432" s="114" t="str">
        <f ca="1">IF($A432&lt;&gt;"",IF(AND(AL431="PB",AJ432&gt;=$W$2),"Bet",IF(AL431&lt;&gt;"",AL431,IF(AND(AJ432=0,MAX($AJ$5:AJ431)&gt;=$W$1),"PB",""))),"")</f>
        <v/>
      </c>
      <c r="AM432" s="41">
        <f t="shared" ca="1" si="275"/>
        <v>1</v>
      </c>
      <c r="AN432" s="34">
        <f t="shared" ca="1" si="283"/>
        <v>1</v>
      </c>
      <c r="AO432" s="43" t="str">
        <f t="shared" ca="1" si="276"/>
        <v/>
      </c>
      <c r="AP432" s="43" t="str">
        <f t="shared" ca="1" si="277"/>
        <v/>
      </c>
      <c r="AQ432" s="21" t="str">
        <f t="shared" ca="1" si="278"/>
        <v>0</v>
      </c>
      <c r="AR432" s="66">
        <f t="shared" ca="1" si="279"/>
        <v>0</v>
      </c>
      <c r="AS432" s="89">
        <f t="shared" ca="1" si="252"/>
        <v>0</v>
      </c>
      <c r="AT432" s="34">
        <f t="shared" ca="1" si="280"/>
        <v>1</v>
      </c>
      <c r="AU432" s="24">
        <f t="shared" ca="1" si="254"/>
        <v>0</v>
      </c>
      <c r="AV432" s="17">
        <f t="shared" ca="1" si="255"/>
        <v>1</v>
      </c>
      <c r="AW432" s="44" t="str">
        <f t="shared" ca="1" si="256"/>
        <v>Profit Target</v>
      </c>
      <c r="AX432" s="15">
        <f t="shared" ca="1" si="257"/>
        <v>0</v>
      </c>
      <c r="AY432" s="44">
        <f t="shared" ca="1" si="287"/>
        <v>1</v>
      </c>
      <c r="AZ432" s="40"/>
      <c r="BA432" s="40"/>
      <c r="BB432" s="40"/>
      <c r="BC432" s="40"/>
      <c r="BD432" s="40"/>
      <c r="BE432" s="40"/>
      <c r="BF432" s="40"/>
      <c r="BG432" s="40"/>
      <c r="BH432" s="40"/>
      <c r="BI432" s="40"/>
      <c r="BJ432" s="40"/>
      <c r="BK432" s="40"/>
      <c r="BL432" s="40"/>
      <c r="BM432" s="40"/>
      <c r="BN432" s="40"/>
      <c r="BO432" s="40"/>
      <c r="BP432" s="40"/>
      <c r="BQ432" s="40"/>
      <c r="BR432" s="40"/>
      <c r="BS432" s="40"/>
      <c r="BT432" s="40"/>
      <c r="BU432" s="40"/>
      <c r="BV432" s="40"/>
      <c r="BW432" s="40"/>
      <c r="BX432" s="40"/>
      <c r="BY432" s="40"/>
      <c r="BZ432" s="40"/>
      <c r="CA432" s="40"/>
      <c r="CB432" s="40"/>
      <c r="CC432" s="40"/>
      <c r="CD432" s="40"/>
      <c r="CE432" s="40"/>
      <c r="CF432" s="40"/>
      <c r="CG432" s="40"/>
      <c r="CH432" s="40"/>
      <c r="CI432" s="40"/>
      <c r="CJ432" s="40"/>
      <c r="CK432" s="40"/>
      <c r="CL432" s="40"/>
      <c r="CM432" s="40"/>
      <c r="CN432" s="40"/>
      <c r="CO432" s="40"/>
      <c r="CP432" s="40"/>
      <c r="CQ432" s="40"/>
      <c r="CR432" s="40"/>
      <c r="CS432" s="40"/>
      <c r="CT432" s="40"/>
      <c r="CU432" s="40"/>
      <c r="CV432" s="40"/>
      <c r="CW432" s="40"/>
      <c r="CX432" s="40"/>
      <c r="CY432" s="40"/>
      <c r="CZ432" s="40"/>
      <c r="DA432" s="40"/>
      <c r="DB432" s="40"/>
      <c r="DC432" s="40"/>
      <c r="DD432" s="40"/>
      <c r="DE432" s="40"/>
      <c r="DF432" s="40"/>
      <c r="DG432" s="40"/>
      <c r="DH432" s="40"/>
      <c r="DI432" s="40"/>
      <c r="DJ432" s="40"/>
      <c r="DK432" s="40"/>
      <c r="DL432" s="40"/>
      <c r="DM432" s="40"/>
      <c r="DN432" s="40"/>
      <c r="DO432" s="40"/>
      <c r="DP432" s="40"/>
      <c r="DQ432" s="40"/>
      <c r="DR432" s="40"/>
      <c r="DS432" s="40"/>
      <c r="DT432" s="40"/>
      <c r="DU432" s="40"/>
      <c r="DV432" s="50" t="e">
        <f>IF(#REF!&lt;&gt;"",#REF!&amp;",","")</f>
        <v>#REF!</v>
      </c>
      <c r="DW432" s="38"/>
      <c r="DX432" s="38"/>
      <c r="DY432" s="38"/>
      <c r="DZ432" s="38"/>
      <c r="EA432" s="38"/>
      <c r="EB432" s="38"/>
      <c r="EC432" s="38"/>
      <c r="ED432" s="38"/>
      <c r="EE432" s="38"/>
      <c r="EF432" s="38"/>
      <c r="EG432" s="38"/>
      <c r="EK432" s="36"/>
      <c r="EW432" s="88">
        <f t="shared" ca="1" si="258"/>
        <v>11</v>
      </c>
    </row>
    <row r="433" spans="1:153" ht="15">
      <c r="A433" s="88">
        <f t="shared" ca="1" si="253"/>
        <v>16</v>
      </c>
      <c r="B433" s="21" t="str">
        <f t="shared" ca="1" si="248"/>
        <v>DB</v>
      </c>
      <c r="C433" s="7" t="str">
        <f t="shared" ca="1" si="284"/>
        <v>profit target</v>
      </c>
      <c r="D433" s="34">
        <f t="shared" ca="1" si="285"/>
        <v>0</v>
      </c>
      <c r="E433" s="7" t="str">
        <f t="shared" si="286"/>
        <v/>
      </c>
      <c r="F433" s="33" t="str">
        <f t="shared" ca="1" si="249"/>
        <v>R</v>
      </c>
      <c r="G433" s="21">
        <f ca="1">COUNTIF($F$5:$F433,G$4)</f>
        <v>220</v>
      </c>
      <c r="H433" s="21">
        <f ca="1">COUNTIF($F$5:$F433,H$4)</f>
        <v>209</v>
      </c>
      <c r="I433" s="112">
        <f t="shared" ca="1" si="259"/>
        <v>0</v>
      </c>
      <c r="J433" s="112">
        <f t="shared" ca="1" si="260"/>
        <v>2</v>
      </c>
      <c r="K433" s="114" t="str">
        <f ca="1">IF($A433&lt;&gt;"",IF(AND(K432="PB",I433&gt;=$W$2),"Bet",IF(K432&lt;&gt;"",K432,IF(AND(I433=0,MAX(I$5:$I432)&gt;=$W$1),"PB",""))),"")</f>
        <v/>
      </c>
      <c r="L433" s="114" t="str">
        <f ca="1">IF($A433&lt;&gt;"",IF(AND(L432="PB",J433&gt;=$W$2),"Bet",IF(L432&lt;&gt;"",L432,IF(AND(J433=0,MAX(J$5:$J432)&gt;=$W$1),"PB",""))),"")</f>
        <v/>
      </c>
      <c r="M433" s="41">
        <f t="shared" ca="1" si="265"/>
        <v>1</v>
      </c>
      <c r="N433" s="34">
        <f t="shared" ca="1" si="281"/>
        <v>1</v>
      </c>
      <c r="O433" s="43" t="str">
        <f t="shared" ca="1" si="266"/>
        <v/>
      </c>
      <c r="P433" s="43" t="str">
        <f t="shared" ca="1" si="267"/>
        <v/>
      </c>
      <c r="Q433" s="21" t="str">
        <f t="shared" ca="1" si="268"/>
        <v>0</v>
      </c>
      <c r="R433" s="66">
        <f t="shared" ca="1" si="269"/>
        <v>0</v>
      </c>
      <c r="S433" s="33" t="str">
        <f t="shared" ca="1" si="250"/>
        <v>E</v>
      </c>
      <c r="T433" s="21">
        <f ca="1">COUNTIF($S$5:$S433,T$4)</f>
        <v>220</v>
      </c>
      <c r="U433" s="21">
        <f ca="1">COUNTIF($S$5:$S433,U$4)</f>
        <v>209</v>
      </c>
      <c r="V433" s="112">
        <f t="shared" ca="1" si="261"/>
        <v>0</v>
      </c>
      <c r="W433" s="112">
        <f t="shared" ca="1" si="262"/>
        <v>1</v>
      </c>
      <c r="X433" s="114" t="str">
        <f ca="1">IF($A433&lt;&gt;"",IF(AND(X432="PB",V433&gt;=$W$2),"Bet",IF(X432&lt;&gt;"",X432,IF(AND(V433=0,MAX($V$5:V432)&gt;=$W$1),"PB",""))),"")</f>
        <v>Bet</v>
      </c>
      <c r="Y433" s="114" t="str">
        <f ca="1">IF($A433&lt;&gt;"",IF(AND(Y432="PB",W433&gt;=$W$2),"Bet",IF(Y432&lt;&gt;"",Y432,IF(AND(W433=0,MAX($W$5:W432)&gt;=$W$1),"PB",""))),"")</f>
        <v/>
      </c>
      <c r="Z433" s="41">
        <f t="shared" ca="1" si="270"/>
        <v>1</v>
      </c>
      <c r="AA433" s="34">
        <f t="shared" ca="1" si="282"/>
        <v>1</v>
      </c>
      <c r="AB433" s="43" t="str">
        <f t="shared" ca="1" si="271"/>
        <v/>
      </c>
      <c r="AC433" s="43" t="str">
        <f t="shared" ca="1" si="272"/>
        <v/>
      </c>
      <c r="AD433" s="21" t="str">
        <f t="shared" ca="1" si="273"/>
        <v>0</v>
      </c>
      <c r="AE433" s="66">
        <f t="shared" ca="1" si="274"/>
        <v>0</v>
      </c>
      <c r="AF433" s="33" t="str">
        <f t="shared" ca="1" si="251"/>
        <v>L</v>
      </c>
      <c r="AG433" s="21">
        <f ca="1">COUNTIF($AF$5:$AF433,AG$4)</f>
        <v>206</v>
      </c>
      <c r="AH433" s="21">
        <f ca="1">COUNTIF($AF$5:$AF433,AH$4)</f>
        <v>223</v>
      </c>
      <c r="AI433" s="112">
        <f t="shared" ca="1" si="263"/>
        <v>1</v>
      </c>
      <c r="AJ433" s="112">
        <f t="shared" ca="1" si="264"/>
        <v>0</v>
      </c>
      <c r="AK433" s="114" t="str">
        <f ca="1">IF($A433&lt;&gt;"",IF(AND(AK432="PB",AI433&gt;=$W$2),"Bet",IF(AK432&lt;&gt;"",AK432,IF(AND(AI433=0,MAX($AI$5:AI432)&gt;=$W$1),"PB",""))),"")</f>
        <v/>
      </c>
      <c r="AL433" s="114" t="str">
        <f ca="1">IF($A433&lt;&gt;"",IF(AND(AL432="PB",AJ433&gt;=$W$2),"Bet",IF(AL432&lt;&gt;"",AL432,IF(AND(AJ433=0,MAX($AJ$5:AJ432)&gt;=$W$1),"PB",""))),"")</f>
        <v/>
      </c>
      <c r="AM433" s="41">
        <f t="shared" ca="1" si="275"/>
        <v>1</v>
      </c>
      <c r="AN433" s="34">
        <f t="shared" ca="1" si="283"/>
        <v>1</v>
      </c>
      <c r="AO433" s="43" t="str">
        <f t="shared" ca="1" si="276"/>
        <v/>
      </c>
      <c r="AP433" s="43" t="str">
        <f t="shared" ca="1" si="277"/>
        <v/>
      </c>
      <c r="AQ433" s="21" t="str">
        <f t="shared" ca="1" si="278"/>
        <v>0</v>
      </c>
      <c r="AR433" s="66">
        <f t="shared" ca="1" si="279"/>
        <v>0</v>
      </c>
      <c r="AS433" s="89">
        <f t="shared" ca="1" si="252"/>
        <v>0</v>
      </c>
      <c r="AT433" s="34">
        <f t="shared" ca="1" si="280"/>
        <v>1</v>
      </c>
      <c r="AU433" s="24">
        <f t="shared" ca="1" si="254"/>
        <v>0</v>
      </c>
      <c r="AV433" s="17">
        <f t="shared" ca="1" si="255"/>
        <v>1</v>
      </c>
      <c r="AW433" s="44" t="str">
        <f t="shared" ca="1" si="256"/>
        <v>Profit Target</v>
      </c>
      <c r="AX433" s="15">
        <f t="shared" ca="1" si="257"/>
        <v>0</v>
      </c>
      <c r="AY433" s="44">
        <f t="shared" ca="1" si="287"/>
        <v>1</v>
      </c>
      <c r="AZ433" s="40"/>
      <c r="BA433" s="40"/>
      <c r="BB433" s="40"/>
      <c r="BC433" s="40"/>
      <c r="BD433" s="40"/>
      <c r="BE433" s="40"/>
      <c r="BF433" s="40"/>
      <c r="BG433" s="40"/>
      <c r="BH433" s="40"/>
      <c r="BI433" s="40"/>
      <c r="BJ433" s="40"/>
      <c r="BK433" s="40"/>
      <c r="BL433" s="40"/>
      <c r="BM433" s="40"/>
      <c r="BN433" s="40"/>
      <c r="BO433" s="40"/>
      <c r="BP433" s="40"/>
      <c r="BQ433" s="40"/>
      <c r="BR433" s="40"/>
      <c r="BS433" s="40"/>
      <c r="BT433" s="40"/>
      <c r="BU433" s="40"/>
      <c r="BV433" s="40"/>
      <c r="BW433" s="40"/>
      <c r="BX433" s="40"/>
      <c r="BY433" s="40"/>
      <c r="BZ433" s="40"/>
      <c r="CA433" s="40"/>
      <c r="CB433" s="40"/>
      <c r="CC433" s="40"/>
      <c r="CD433" s="40"/>
      <c r="CE433" s="40"/>
      <c r="CF433" s="40"/>
      <c r="CG433" s="40"/>
      <c r="CH433" s="40"/>
      <c r="CI433" s="40"/>
      <c r="CJ433" s="40"/>
      <c r="CK433" s="40"/>
      <c r="CL433" s="40"/>
      <c r="CM433" s="40"/>
      <c r="CN433" s="40"/>
      <c r="CO433" s="40"/>
      <c r="CP433" s="40"/>
      <c r="CQ433" s="40"/>
      <c r="CR433" s="40"/>
      <c r="CS433" s="40"/>
      <c r="CT433" s="40"/>
      <c r="CU433" s="40"/>
      <c r="CV433" s="40"/>
      <c r="CW433" s="40"/>
      <c r="CX433" s="40"/>
      <c r="CY433" s="40"/>
      <c r="CZ433" s="40"/>
      <c r="DA433" s="40"/>
      <c r="DB433" s="40"/>
      <c r="DC433" s="40"/>
      <c r="DD433" s="40"/>
      <c r="DE433" s="40"/>
      <c r="DF433" s="40"/>
      <c r="DG433" s="40"/>
      <c r="DH433" s="40"/>
      <c r="DI433" s="40"/>
      <c r="DJ433" s="40"/>
      <c r="DK433" s="40"/>
      <c r="DL433" s="40"/>
      <c r="DM433" s="40"/>
      <c r="DN433" s="40"/>
      <c r="DO433" s="40"/>
      <c r="DP433" s="40"/>
      <c r="DQ433" s="40"/>
      <c r="DR433" s="40"/>
      <c r="DS433" s="40"/>
      <c r="DT433" s="40"/>
      <c r="DU433" s="40"/>
      <c r="DV433" s="50" t="e">
        <f>IF(#REF!&lt;&gt;"",#REF!&amp;",","")</f>
        <v>#REF!</v>
      </c>
      <c r="DW433" s="38"/>
      <c r="DX433" s="38"/>
      <c r="DY433" s="38"/>
      <c r="DZ433" s="38"/>
      <c r="EA433" s="38"/>
      <c r="EB433" s="38"/>
      <c r="EC433" s="38"/>
      <c r="ED433" s="38"/>
      <c r="EE433" s="38"/>
      <c r="EF433" s="38"/>
      <c r="EG433" s="38"/>
      <c r="EK433" s="36"/>
      <c r="EW433" s="88">
        <f t="shared" ca="1" si="258"/>
        <v>31</v>
      </c>
    </row>
    <row r="434" spans="1:153" ht="15">
      <c r="A434" s="88">
        <f t="shared" ca="1" si="253"/>
        <v>0</v>
      </c>
      <c r="B434" s="21" t="str">
        <f t="shared" ca="1" si="248"/>
        <v>DB</v>
      </c>
      <c r="C434" s="7" t="str">
        <f t="shared" ca="1" si="284"/>
        <v>profit target</v>
      </c>
      <c r="D434" s="34">
        <f t="shared" ca="1" si="285"/>
        <v>0</v>
      </c>
      <c r="E434" s="7" t="str">
        <f t="shared" si="286"/>
        <v/>
      </c>
      <c r="F434" s="33" t="str">
        <f t="shared" ca="1" si="249"/>
        <v>R</v>
      </c>
      <c r="G434" s="21">
        <f ca="1">COUNTIF($F$5:$F434,G$4)</f>
        <v>221</v>
      </c>
      <c r="H434" s="21">
        <f ca="1">COUNTIF($F$5:$F434,H$4)</f>
        <v>209</v>
      </c>
      <c r="I434" s="112">
        <f t="shared" ca="1" si="259"/>
        <v>0</v>
      </c>
      <c r="J434" s="112">
        <f t="shared" ca="1" si="260"/>
        <v>0</v>
      </c>
      <c r="K434" s="114" t="str">
        <f ca="1">IF($A434&lt;&gt;"",IF(AND(K433="PB",I434&gt;=$W$2),"Bet",IF(K433&lt;&gt;"",K433,IF(AND(I434=0,MAX(I$5:$I433)&gt;=$W$1),"PB",""))),"")</f>
        <v/>
      </c>
      <c r="L434" s="114" t="str">
        <f ca="1">IF($A434&lt;&gt;"",IF(AND(L433="PB",J434&gt;=$W$2),"Bet",IF(L433&lt;&gt;"",L433,IF(AND(J434=0,MAX(J$5:$J433)&gt;=$W$1),"PB",""))),"")</f>
        <v/>
      </c>
      <c r="M434" s="41">
        <f t="shared" ca="1" si="265"/>
        <v>1</v>
      </c>
      <c r="N434" s="34">
        <f t="shared" ca="1" si="281"/>
        <v>1</v>
      </c>
      <c r="O434" s="43" t="str">
        <f t="shared" ca="1" si="266"/>
        <v/>
      </c>
      <c r="P434" s="43" t="str">
        <f t="shared" ca="1" si="267"/>
        <v/>
      </c>
      <c r="Q434" s="21" t="str">
        <f t="shared" ca="1" si="268"/>
        <v>0</v>
      </c>
      <c r="R434" s="66">
        <f t="shared" ca="1" si="269"/>
        <v>0</v>
      </c>
      <c r="S434" s="33" t="str">
        <f t="shared" ca="1" si="250"/>
        <v>E</v>
      </c>
      <c r="T434" s="21">
        <f ca="1">COUNTIF($S$5:$S434,T$4)</f>
        <v>221</v>
      </c>
      <c r="U434" s="21">
        <f ca="1">COUNTIF($S$5:$S434,U$4)</f>
        <v>209</v>
      </c>
      <c r="V434" s="112">
        <f t="shared" ca="1" si="261"/>
        <v>0</v>
      </c>
      <c r="W434" s="112">
        <f t="shared" ca="1" si="262"/>
        <v>0</v>
      </c>
      <c r="X434" s="114" t="str">
        <f ca="1">IF($A434&lt;&gt;"",IF(AND(X433="PB",V434&gt;=$W$2),"Bet",IF(X433&lt;&gt;"",X433,IF(AND(V434=0,MAX($V$5:V433)&gt;=$W$1),"PB",""))),"")</f>
        <v>Bet</v>
      </c>
      <c r="Y434" s="114" t="str">
        <f ca="1">IF($A434&lt;&gt;"",IF(AND(Y433="PB",W434&gt;=$W$2),"Bet",IF(Y433&lt;&gt;"",Y433,IF(AND(W434=0,MAX($W$5:W433)&gt;=$W$1),"PB",""))),"")</f>
        <v/>
      </c>
      <c r="Z434" s="41">
        <f t="shared" ca="1" si="270"/>
        <v>1</v>
      </c>
      <c r="AA434" s="34">
        <f t="shared" ca="1" si="282"/>
        <v>1</v>
      </c>
      <c r="AB434" s="43" t="str">
        <f t="shared" ca="1" si="271"/>
        <v/>
      </c>
      <c r="AC434" s="43" t="str">
        <f t="shared" ca="1" si="272"/>
        <v/>
      </c>
      <c r="AD434" s="21" t="str">
        <f t="shared" ca="1" si="273"/>
        <v>0</v>
      </c>
      <c r="AE434" s="66">
        <f t="shared" ca="1" si="274"/>
        <v>0</v>
      </c>
      <c r="AF434" s="33" t="str">
        <f t="shared" ca="1" si="251"/>
        <v>L</v>
      </c>
      <c r="AG434" s="21">
        <f ca="1">COUNTIF($AF$5:$AF434,AG$4)</f>
        <v>206</v>
      </c>
      <c r="AH434" s="21">
        <f ca="1">COUNTIF($AF$5:$AF434,AH$4)</f>
        <v>224</v>
      </c>
      <c r="AI434" s="112">
        <f t="shared" ca="1" si="263"/>
        <v>0</v>
      </c>
      <c r="AJ434" s="112">
        <f t="shared" ca="1" si="264"/>
        <v>0</v>
      </c>
      <c r="AK434" s="114" t="str">
        <f ca="1">IF($A434&lt;&gt;"",IF(AND(AK433="PB",AI434&gt;=$W$2),"Bet",IF(AK433&lt;&gt;"",AK433,IF(AND(AI434=0,MAX($AI$5:AI433)&gt;=$W$1),"PB",""))),"")</f>
        <v/>
      </c>
      <c r="AL434" s="114" t="str">
        <f ca="1">IF($A434&lt;&gt;"",IF(AND(AL433="PB",AJ434&gt;=$W$2),"Bet",IF(AL433&lt;&gt;"",AL433,IF(AND(AJ434=0,MAX($AJ$5:AJ433)&gt;=$W$1),"PB",""))),"")</f>
        <v/>
      </c>
      <c r="AM434" s="41">
        <f t="shared" ca="1" si="275"/>
        <v>1</v>
      </c>
      <c r="AN434" s="34">
        <f t="shared" ca="1" si="283"/>
        <v>1</v>
      </c>
      <c r="AO434" s="43" t="str">
        <f t="shared" ca="1" si="276"/>
        <v/>
      </c>
      <c r="AP434" s="43" t="str">
        <f t="shared" ca="1" si="277"/>
        <v/>
      </c>
      <c r="AQ434" s="21" t="str">
        <f t="shared" ca="1" si="278"/>
        <v>0</v>
      </c>
      <c r="AR434" s="66">
        <f t="shared" ca="1" si="279"/>
        <v>0</v>
      </c>
      <c r="AS434" s="89">
        <f t="shared" ca="1" si="252"/>
        <v>0</v>
      </c>
      <c r="AT434" s="34">
        <f t="shared" ca="1" si="280"/>
        <v>1</v>
      </c>
      <c r="AU434" s="24">
        <f t="shared" ca="1" si="254"/>
        <v>0</v>
      </c>
      <c r="AV434" s="17">
        <f t="shared" ca="1" si="255"/>
        <v>1</v>
      </c>
      <c r="AW434" s="44" t="str">
        <f t="shared" ca="1" si="256"/>
        <v>Profit Target</v>
      </c>
      <c r="AX434" s="15">
        <f t="shared" ca="1" si="257"/>
        <v>0</v>
      </c>
      <c r="AY434" s="44">
        <f t="shared" ca="1" si="287"/>
        <v>1</v>
      </c>
      <c r="AZ434" s="40"/>
      <c r="BA434" s="40"/>
      <c r="BB434" s="40"/>
      <c r="BC434" s="40"/>
      <c r="BD434" s="40"/>
      <c r="BE434" s="40"/>
      <c r="BF434" s="40"/>
      <c r="BG434" s="40"/>
      <c r="BH434" s="40"/>
      <c r="BI434" s="40"/>
      <c r="BJ434" s="40"/>
      <c r="BK434" s="40"/>
      <c r="BL434" s="40"/>
      <c r="BM434" s="40"/>
      <c r="BN434" s="40"/>
      <c r="BO434" s="40"/>
      <c r="BP434" s="40"/>
      <c r="BQ434" s="40"/>
      <c r="BR434" s="40"/>
      <c r="BS434" s="40"/>
      <c r="BT434" s="40"/>
      <c r="BU434" s="40"/>
      <c r="BV434" s="40"/>
      <c r="BW434" s="40"/>
      <c r="BX434" s="40"/>
      <c r="BY434" s="40"/>
      <c r="BZ434" s="40"/>
      <c r="CA434" s="40"/>
      <c r="CB434" s="40"/>
      <c r="CC434" s="40"/>
      <c r="CD434" s="40"/>
      <c r="CE434" s="40"/>
      <c r="CF434" s="40"/>
      <c r="CG434" s="40"/>
      <c r="CH434" s="40"/>
      <c r="CI434" s="40"/>
      <c r="CJ434" s="40"/>
      <c r="CK434" s="40"/>
      <c r="CL434" s="40"/>
      <c r="CM434" s="40"/>
      <c r="CN434" s="40"/>
      <c r="CO434" s="40"/>
      <c r="CP434" s="40"/>
      <c r="CQ434" s="40"/>
      <c r="CR434" s="40"/>
      <c r="CS434" s="40"/>
      <c r="CT434" s="40"/>
      <c r="CU434" s="40"/>
      <c r="CV434" s="40"/>
      <c r="CW434" s="40"/>
      <c r="CX434" s="40"/>
      <c r="CY434" s="40"/>
      <c r="CZ434" s="40"/>
      <c r="DA434" s="40"/>
      <c r="DB434" s="40"/>
      <c r="DC434" s="40"/>
      <c r="DD434" s="40"/>
      <c r="DE434" s="40"/>
      <c r="DF434" s="40"/>
      <c r="DG434" s="40"/>
      <c r="DH434" s="40"/>
      <c r="DI434" s="40"/>
      <c r="DJ434" s="40"/>
      <c r="DK434" s="40"/>
      <c r="DL434" s="40"/>
      <c r="DM434" s="40"/>
      <c r="DN434" s="40"/>
      <c r="DO434" s="40"/>
      <c r="DP434" s="40"/>
      <c r="DQ434" s="40"/>
      <c r="DR434" s="40"/>
      <c r="DS434" s="40"/>
      <c r="DT434" s="40"/>
      <c r="DU434" s="40"/>
      <c r="DV434" s="50" t="e">
        <f>IF(#REF!&lt;&gt;"",#REF!&amp;",","")</f>
        <v>#REF!</v>
      </c>
      <c r="DW434" s="38"/>
      <c r="DX434" s="38"/>
      <c r="DY434" s="38"/>
      <c r="DZ434" s="38"/>
      <c r="EA434" s="38"/>
      <c r="EB434" s="38"/>
      <c r="EC434" s="38"/>
      <c r="ED434" s="38"/>
      <c r="EE434" s="38"/>
      <c r="EF434" s="38"/>
      <c r="EG434" s="38"/>
      <c r="EK434" s="36"/>
      <c r="EW434" s="88">
        <f t="shared" ca="1" si="258"/>
        <v>32</v>
      </c>
    </row>
    <row r="435" spans="1:153" ht="15">
      <c r="A435" s="88">
        <f t="shared" ca="1" si="253"/>
        <v>15</v>
      </c>
      <c r="B435" s="21" t="str">
        <f t="shared" ca="1" si="248"/>
        <v>DB</v>
      </c>
      <c r="C435" s="7" t="str">
        <f t="shared" ca="1" si="284"/>
        <v>profit target</v>
      </c>
      <c r="D435" s="34">
        <f t="shared" ca="1" si="285"/>
        <v>0</v>
      </c>
      <c r="E435" s="7" t="str">
        <f t="shared" si="286"/>
        <v/>
      </c>
      <c r="F435" s="33" t="str">
        <f t="shared" ca="1" si="249"/>
        <v>B</v>
      </c>
      <c r="G435" s="21">
        <f ca="1">COUNTIF($F$5:$F435,G$4)</f>
        <v>221</v>
      </c>
      <c r="H435" s="21">
        <f ca="1">COUNTIF($F$5:$F435,H$4)</f>
        <v>210</v>
      </c>
      <c r="I435" s="112">
        <f t="shared" ca="1" si="259"/>
        <v>1</v>
      </c>
      <c r="J435" s="112">
        <f t="shared" ca="1" si="260"/>
        <v>0</v>
      </c>
      <c r="K435" s="114" t="str">
        <f ca="1">IF($A435&lt;&gt;"",IF(AND(K434="PB",I435&gt;=$W$2),"Bet",IF(K434&lt;&gt;"",K434,IF(AND(I435=0,MAX(I$5:$I434)&gt;=$W$1),"PB",""))),"")</f>
        <v/>
      </c>
      <c r="L435" s="114" t="str">
        <f ca="1">IF($A435&lt;&gt;"",IF(AND(L434="PB",J435&gt;=$W$2),"Bet",IF(L434&lt;&gt;"",L434,IF(AND(J435=0,MAX(J$5:$J434)&gt;=$W$1),"PB",""))),"")</f>
        <v/>
      </c>
      <c r="M435" s="41">
        <f t="shared" ca="1" si="265"/>
        <v>1</v>
      </c>
      <c r="N435" s="34">
        <f t="shared" ca="1" si="281"/>
        <v>1</v>
      </c>
      <c r="O435" s="43" t="str">
        <f t="shared" ca="1" si="266"/>
        <v/>
      </c>
      <c r="P435" s="43" t="str">
        <f t="shared" ca="1" si="267"/>
        <v/>
      </c>
      <c r="Q435" s="21" t="str">
        <f t="shared" ca="1" si="268"/>
        <v>0</v>
      </c>
      <c r="R435" s="66">
        <f t="shared" ca="1" si="269"/>
        <v>0</v>
      </c>
      <c r="S435" s="33" t="str">
        <f t="shared" ca="1" si="250"/>
        <v>O</v>
      </c>
      <c r="T435" s="21">
        <f ca="1">COUNTIF($S$5:$S435,T$4)</f>
        <v>221</v>
      </c>
      <c r="U435" s="21">
        <f ca="1">COUNTIF($S$5:$S435,U$4)</f>
        <v>210</v>
      </c>
      <c r="V435" s="112">
        <f t="shared" ca="1" si="261"/>
        <v>1</v>
      </c>
      <c r="W435" s="112">
        <f t="shared" ca="1" si="262"/>
        <v>0</v>
      </c>
      <c r="X435" s="114" t="str">
        <f ca="1">IF($A435&lt;&gt;"",IF(AND(X434="PB",V435&gt;=$W$2),"Bet",IF(X434&lt;&gt;"",X434,IF(AND(V435=0,MAX($V$5:V434)&gt;=$W$1),"PB",""))),"")</f>
        <v>Bet</v>
      </c>
      <c r="Y435" s="114" t="str">
        <f ca="1">IF($A435&lt;&gt;"",IF(AND(Y434="PB",W435&gt;=$W$2),"Bet",IF(Y434&lt;&gt;"",Y434,IF(AND(W435=0,MAX($W$5:W434)&gt;=$W$1),"PB",""))),"")</f>
        <v/>
      </c>
      <c r="Z435" s="41">
        <f t="shared" ca="1" si="270"/>
        <v>1</v>
      </c>
      <c r="AA435" s="34">
        <f t="shared" ca="1" si="282"/>
        <v>1</v>
      </c>
      <c r="AB435" s="43" t="str">
        <f t="shared" ca="1" si="271"/>
        <v/>
      </c>
      <c r="AC435" s="43" t="str">
        <f t="shared" ca="1" si="272"/>
        <v/>
      </c>
      <c r="AD435" s="21" t="str">
        <f t="shared" ca="1" si="273"/>
        <v>0</v>
      </c>
      <c r="AE435" s="66">
        <f t="shared" ca="1" si="274"/>
        <v>0</v>
      </c>
      <c r="AF435" s="33" t="str">
        <f t="shared" ca="1" si="251"/>
        <v>L</v>
      </c>
      <c r="AG435" s="21">
        <f ca="1">COUNTIF($AF$5:$AF435,AG$4)</f>
        <v>206</v>
      </c>
      <c r="AH435" s="21">
        <f ca="1">COUNTIF($AF$5:$AF435,AH$4)</f>
        <v>225</v>
      </c>
      <c r="AI435" s="112">
        <f t="shared" ca="1" si="263"/>
        <v>1</v>
      </c>
      <c r="AJ435" s="112">
        <f t="shared" ca="1" si="264"/>
        <v>0</v>
      </c>
      <c r="AK435" s="114" t="str">
        <f ca="1">IF($A435&lt;&gt;"",IF(AND(AK434="PB",AI435&gt;=$W$2),"Bet",IF(AK434&lt;&gt;"",AK434,IF(AND(AI435=0,MAX($AI$5:AI434)&gt;=$W$1),"PB",""))),"")</f>
        <v/>
      </c>
      <c r="AL435" s="114" t="str">
        <f ca="1">IF($A435&lt;&gt;"",IF(AND(AL434="PB",AJ435&gt;=$W$2),"Bet",IF(AL434&lt;&gt;"",AL434,IF(AND(AJ435=0,MAX($AJ$5:AJ434)&gt;=$W$1),"PB",""))),"")</f>
        <v/>
      </c>
      <c r="AM435" s="41">
        <f t="shared" ca="1" si="275"/>
        <v>1</v>
      </c>
      <c r="AN435" s="34">
        <f t="shared" ca="1" si="283"/>
        <v>1</v>
      </c>
      <c r="AO435" s="43" t="str">
        <f t="shared" ca="1" si="276"/>
        <v/>
      </c>
      <c r="AP435" s="43" t="str">
        <f t="shared" ca="1" si="277"/>
        <v/>
      </c>
      <c r="AQ435" s="21" t="str">
        <f t="shared" ca="1" si="278"/>
        <v>0</v>
      </c>
      <c r="AR435" s="66">
        <f t="shared" ca="1" si="279"/>
        <v>0</v>
      </c>
      <c r="AS435" s="89">
        <f t="shared" ca="1" si="252"/>
        <v>0</v>
      </c>
      <c r="AT435" s="34">
        <f t="shared" ca="1" si="280"/>
        <v>1</v>
      </c>
      <c r="AU435" s="24">
        <f t="shared" ca="1" si="254"/>
        <v>0</v>
      </c>
      <c r="AV435" s="17">
        <f t="shared" ca="1" si="255"/>
        <v>1</v>
      </c>
      <c r="AW435" s="44" t="str">
        <f t="shared" ca="1" si="256"/>
        <v>Profit Target</v>
      </c>
      <c r="AX435" s="15">
        <f t="shared" ca="1" si="257"/>
        <v>0</v>
      </c>
      <c r="AY435" s="44">
        <f t="shared" ca="1" si="287"/>
        <v>1</v>
      </c>
      <c r="AZ435" s="40"/>
      <c r="BA435" s="40"/>
      <c r="BB435" s="40"/>
      <c r="BC435" s="40"/>
      <c r="BD435" s="40"/>
      <c r="BE435" s="40"/>
      <c r="BF435" s="40"/>
      <c r="BG435" s="40"/>
      <c r="BH435" s="40"/>
      <c r="BI435" s="40"/>
      <c r="BJ435" s="40"/>
      <c r="BK435" s="40"/>
      <c r="BL435" s="40"/>
      <c r="BM435" s="40"/>
      <c r="BN435" s="40"/>
      <c r="BO435" s="40"/>
      <c r="BP435" s="40"/>
      <c r="BQ435" s="40"/>
      <c r="BR435" s="40"/>
      <c r="BS435" s="40"/>
      <c r="BT435" s="40"/>
      <c r="BU435" s="40"/>
      <c r="BV435" s="40"/>
      <c r="BW435" s="40"/>
      <c r="BX435" s="40"/>
      <c r="BY435" s="40"/>
      <c r="BZ435" s="40"/>
      <c r="CA435" s="40"/>
      <c r="CB435" s="40"/>
      <c r="CC435" s="40"/>
      <c r="CD435" s="40"/>
      <c r="CE435" s="40"/>
      <c r="CF435" s="40"/>
      <c r="CG435" s="40"/>
      <c r="CH435" s="40"/>
      <c r="CI435" s="40"/>
      <c r="CJ435" s="40"/>
      <c r="CK435" s="40"/>
      <c r="CL435" s="40"/>
      <c r="CM435" s="40"/>
      <c r="CN435" s="40"/>
      <c r="CO435" s="40"/>
      <c r="CP435" s="40"/>
      <c r="CQ435" s="40"/>
      <c r="CR435" s="40"/>
      <c r="CS435" s="40"/>
      <c r="CT435" s="40"/>
      <c r="CU435" s="40"/>
      <c r="CV435" s="40"/>
      <c r="CW435" s="40"/>
      <c r="CX435" s="40"/>
      <c r="CY435" s="40"/>
      <c r="CZ435" s="40"/>
      <c r="DA435" s="40"/>
      <c r="DB435" s="40"/>
      <c r="DC435" s="40"/>
      <c r="DD435" s="40"/>
      <c r="DE435" s="40"/>
      <c r="DF435" s="40"/>
      <c r="DG435" s="40"/>
      <c r="DH435" s="40"/>
      <c r="DI435" s="40"/>
      <c r="DJ435" s="40"/>
      <c r="DK435" s="40"/>
      <c r="DL435" s="40"/>
      <c r="DM435" s="40"/>
      <c r="DN435" s="40"/>
      <c r="DO435" s="40"/>
      <c r="DP435" s="40"/>
      <c r="DQ435" s="40"/>
      <c r="DR435" s="40"/>
      <c r="DS435" s="40"/>
      <c r="DT435" s="40"/>
      <c r="DU435" s="40"/>
      <c r="DV435" s="50" t="e">
        <f>IF(#REF!&lt;&gt;"",#REF!&amp;",","")</f>
        <v>#REF!</v>
      </c>
      <c r="DW435" s="38"/>
      <c r="DX435" s="38"/>
      <c r="DY435" s="38"/>
      <c r="DZ435" s="38"/>
      <c r="EA435" s="38"/>
      <c r="EB435" s="38"/>
      <c r="EC435" s="38"/>
      <c r="ED435" s="38"/>
      <c r="EE435" s="38"/>
      <c r="EF435" s="38"/>
      <c r="EG435" s="38"/>
      <c r="EK435" s="36"/>
      <c r="EW435" s="88">
        <f t="shared" ca="1" si="258"/>
        <v>29</v>
      </c>
    </row>
    <row r="436" spans="1:153" ht="15">
      <c r="A436" s="88">
        <f t="shared" ca="1" si="253"/>
        <v>23</v>
      </c>
      <c r="B436" s="21" t="str">
        <f t="shared" ca="1" si="248"/>
        <v>DB</v>
      </c>
      <c r="C436" s="7" t="str">
        <f t="shared" ca="1" si="284"/>
        <v>profit target</v>
      </c>
      <c r="D436" s="34">
        <f t="shared" ca="1" si="285"/>
        <v>0</v>
      </c>
      <c r="E436" s="7" t="str">
        <f t="shared" si="286"/>
        <v/>
      </c>
      <c r="F436" s="33" t="str">
        <f t="shared" ca="1" si="249"/>
        <v>R</v>
      </c>
      <c r="G436" s="21">
        <f ca="1">COUNTIF($F$5:$F436,G$4)</f>
        <v>222</v>
      </c>
      <c r="H436" s="21">
        <f ca="1">COUNTIF($F$5:$F436,H$4)</f>
        <v>210</v>
      </c>
      <c r="I436" s="112">
        <f t="shared" ca="1" si="259"/>
        <v>0</v>
      </c>
      <c r="J436" s="112">
        <f t="shared" ca="1" si="260"/>
        <v>1</v>
      </c>
      <c r="K436" s="114" t="str">
        <f ca="1">IF($A436&lt;&gt;"",IF(AND(K435="PB",I436&gt;=$W$2),"Bet",IF(K435&lt;&gt;"",K435,IF(AND(I436=0,MAX(I$5:$I435)&gt;=$W$1),"PB",""))),"")</f>
        <v/>
      </c>
      <c r="L436" s="114" t="str">
        <f ca="1">IF($A436&lt;&gt;"",IF(AND(L435="PB",J436&gt;=$W$2),"Bet",IF(L435&lt;&gt;"",L435,IF(AND(J436=0,MAX(J$5:$J435)&gt;=$W$1),"PB",""))),"")</f>
        <v/>
      </c>
      <c r="M436" s="41">
        <f t="shared" ca="1" si="265"/>
        <v>1</v>
      </c>
      <c r="N436" s="34">
        <f t="shared" ca="1" si="281"/>
        <v>1</v>
      </c>
      <c r="O436" s="43" t="str">
        <f t="shared" ca="1" si="266"/>
        <v/>
      </c>
      <c r="P436" s="43" t="str">
        <f t="shared" ca="1" si="267"/>
        <v/>
      </c>
      <c r="Q436" s="21" t="str">
        <f t="shared" ca="1" si="268"/>
        <v>0</v>
      </c>
      <c r="R436" s="66">
        <f t="shared" ca="1" si="269"/>
        <v>0</v>
      </c>
      <c r="S436" s="33" t="str">
        <f t="shared" ca="1" si="250"/>
        <v>O</v>
      </c>
      <c r="T436" s="21">
        <f ca="1">COUNTIF($S$5:$S436,T$4)</f>
        <v>221</v>
      </c>
      <c r="U436" s="21">
        <f ca="1">COUNTIF($S$5:$S436,U$4)</f>
        <v>211</v>
      </c>
      <c r="V436" s="112">
        <f t="shared" ca="1" si="261"/>
        <v>2</v>
      </c>
      <c r="W436" s="112">
        <f t="shared" ca="1" si="262"/>
        <v>0</v>
      </c>
      <c r="X436" s="114" t="str">
        <f ca="1">IF($A436&lt;&gt;"",IF(AND(X435="PB",V436&gt;=$W$2),"Bet",IF(X435&lt;&gt;"",X435,IF(AND(V436=0,MAX($V$5:V435)&gt;=$W$1),"PB",""))),"")</f>
        <v>Bet</v>
      </c>
      <c r="Y436" s="114" t="str">
        <f ca="1">IF($A436&lt;&gt;"",IF(AND(Y435="PB",W436&gt;=$W$2),"Bet",IF(Y435&lt;&gt;"",Y435,IF(AND(W436=0,MAX($W$5:W435)&gt;=$W$1),"PB",""))),"")</f>
        <v/>
      </c>
      <c r="Z436" s="41">
        <f t="shared" ca="1" si="270"/>
        <v>1</v>
      </c>
      <c r="AA436" s="34">
        <f t="shared" ca="1" si="282"/>
        <v>1</v>
      </c>
      <c r="AB436" s="43" t="str">
        <f t="shared" ca="1" si="271"/>
        <v/>
      </c>
      <c r="AC436" s="43" t="str">
        <f t="shared" ca="1" si="272"/>
        <v/>
      </c>
      <c r="AD436" s="21" t="str">
        <f t="shared" ca="1" si="273"/>
        <v>0</v>
      </c>
      <c r="AE436" s="66">
        <f t="shared" ca="1" si="274"/>
        <v>0</v>
      </c>
      <c r="AF436" s="33" t="str">
        <f t="shared" ca="1" si="251"/>
        <v>H</v>
      </c>
      <c r="AG436" s="21">
        <f ca="1">COUNTIF($AF$5:$AF436,AG$4)</f>
        <v>207</v>
      </c>
      <c r="AH436" s="21">
        <f ca="1">COUNTIF($AF$5:$AF436,AH$4)</f>
        <v>225</v>
      </c>
      <c r="AI436" s="112">
        <f t="shared" ca="1" si="263"/>
        <v>0</v>
      </c>
      <c r="AJ436" s="112">
        <f t="shared" ca="1" si="264"/>
        <v>1</v>
      </c>
      <c r="AK436" s="114" t="str">
        <f ca="1">IF($A436&lt;&gt;"",IF(AND(AK435="PB",AI436&gt;=$W$2),"Bet",IF(AK435&lt;&gt;"",AK435,IF(AND(AI436=0,MAX($AI$5:AI435)&gt;=$W$1),"PB",""))),"")</f>
        <v/>
      </c>
      <c r="AL436" s="114" t="str">
        <f ca="1">IF($A436&lt;&gt;"",IF(AND(AL435="PB",AJ436&gt;=$W$2),"Bet",IF(AL435&lt;&gt;"",AL435,IF(AND(AJ436=0,MAX($AJ$5:AJ435)&gt;=$W$1),"PB",""))),"")</f>
        <v/>
      </c>
      <c r="AM436" s="41">
        <f t="shared" ca="1" si="275"/>
        <v>1</v>
      </c>
      <c r="AN436" s="34">
        <f t="shared" ca="1" si="283"/>
        <v>1</v>
      </c>
      <c r="AO436" s="43" t="str">
        <f t="shared" ca="1" si="276"/>
        <v/>
      </c>
      <c r="AP436" s="43" t="str">
        <f t="shared" ca="1" si="277"/>
        <v/>
      </c>
      <c r="AQ436" s="21" t="str">
        <f t="shared" ca="1" si="278"/>
        <v>0</v>
      </c>
      <c r="AR436" s="66">
        <f t="shared" ca="1" si="279"/>
        <v>0</v>
      </c>
      <c r="AS436" s="89">
        <f t="shared" ca="1" si="252"/>
        <v>0</v>
      </c>
      <c r="AT436" s="34">
        <f t="shared" ca="1" si="280"/>
        <v>1</v>
      </c>
      <c r="AU436" s="24">
        <f t="shared" ca="1" si="254"/>
        <v>0</v>
      </c>
      <c r="AV436" s="17">
        <f t="shared" ca="1" si="255"/>
        <v>1</v>
      </c>
      <c r="AW436" s="44" t="str">
        <f t="shared" ca="1" si="256"/>
        <v>Profit Target</v>
      </c>
      <c r="AX436" s="15">
        <f t="shared" ca="1" si="257"/>
        <v>0</v>
      </c>
      <c r="AY436" s="44">
        <f t="shared" ca="1" si="287"/>
        <v>1</v>
      </c>
      <c r="AZ436" s="40"/>
      <c r="BA436" s="40"/>
      <c r="BB436" s="40"/>
      <c r="BC436" s="40"/>
      <c r="BD436" s="40"/>
      <c r="BE436" s="40"/>
      <c r="BF436" s="40"/>
      <c r="BG436" s="40"/>
      <c r="BH436" s="40"/>
      <c r="BI436" s="40"/>
      <c r="BJ436" s="40"/>
      <c r="BK436" s="40"/>
      <c r="BL436" s="40"/>
      <c r="BM436" s="40"/>
      <c r="BN436" s="40"/>
      <c r="BO436" s="40"/>
      <c r="BP436" s="40"/>
      <c r="BQ436" s="40"/>
      <c r="BR436" s="40"/>
      <c r="BS436" s="40"/>
      <c r="BT436" s="40"/>
      <c r="BU436" s="40"/>
      <c r="BV436" s="40"/>
      <c r="BW436" s="40"/>
      <c r="BX436" s="40"/>
      <c r="BY436" s="40"/>
      <c r="BZ436" s="40"/>
      <c r="CA436" s="40"/>
      <c r="CB436" s="40"/>
      <c r="CC436" s="40"/>
      <c r="CD436" s="40"/>
      <c r="CE436" s="40"/>
      <c r="CF436" s="40"/>
      <c r="CG436" s="40"/>
      <c r="CH436" s="40"/>
      <c r="CI436" s="40"/>
      <c r="CJ436" s="40"/>
      <c r="CK436" s="40"/>
      <c r="CL436" s="40"/>
      <c r="CM436" s="40"/>
      <c r="CN436" s="40"/>
      <c r="CO436" s="40"/>
      <c r="CP436" s="40"/>
      <c r="CQ436" s="40"/>
      <c r="CR436" s="40"/>
      <c r="CS436" s="40"/>
      <c r="CT436" s="40"/>
      <c r="CU436" s="40"/>
      <c r="CV436" s="40"/>
      <c r="CW436" s="40"/>
      <c r="CX436" s="40"/>
      <c r="CY436" s="40"/>
      <c r="CZ436" s="40"/>
      <c r="DA436" s="40"/>
      <c r="DB436" s="40"/>
      <c r="DC436" s="40"/>
      <c r="DD436" s="40"/>
      <c r="DE436" s="40"/>
      <c r="DF436" s="40"/>
      <c r="DG436" s="40"/>
      <c r="DH436" s="40"/>
      <c r="DI436" s="40"/>
      <c r="DJ436" s="40"/>
      <c r="DK436" s="40"/>
      <c r="DL436" s="40"/>
      <c r="DM436" s="40"/>
      <c r="DN436" s="40"/>
      <c r="DO436" s="40"/>
      <c r="DP436" s="40"/>
      <c r="DQ436" s="40"/>
      <c r="DR436" s="40"/>
      <c r="DS436" s="40"/>
      <c r="DT436" s="40"/>
      <c r="DU436" s="40"/>
      <c r="DV436" s="50" t="e">
        <f>IF(#REF!&lt;&gt;"",#REF!&amp;",","")</f>
        <v>#REF!</v>
      </c>
      <c r="DW436" s="38"/>
      <c r="DX436" s="38"/>
      <c r="DY436" s="38"/>
      <c r="DZ436" s="38"/>
      <c r="EA436" s="38"/>
      <c r="EB436" s="38"/>
      <c r="EC436" s="38"/>
      <c r="ED436" s="38"/>
      <c r="EE436" s="38"/>
      <c r="EF436" s="38"/>
      <c r="EG436" s="38"/>
      <c r="EK436" s="36"/>
      <c r="EW436" s="88">
        <f t="shared" ca="1" si="258"/>
        <v>13</v>
      </c>
    </row>
    <row r="437" spans="1:153" ht="15">
      <c r="A437" s="88">
        <f t="shared" ca="1" si="253"/>
        <v>10</v>
      </c>
      <c r="B437" s="21" t="str">
        <f t="shared" ca="1" si="248"/>
        <v>DB</v>
      </c>
      <c r="C437" s="7" t="str">
        <f t="shared" ca="1" si="284"/>
        <v>profit target</v>
      </c>
      <c r="D437" s="34">
        <f t="shared" ca="1" si="285"/>
        <v>0</v>
      </c>
      <c r="E437" s="7" t="str">
        <f t="shared" si="286"/>
        <v/>
      </c>
      <c r="F437" s="33" t="str">
        <f t="shared" ca="1" si="249"/>
        <v>B</v>
      </c>
      <c r="G437" s="21">
        <f ca="1">COUNTIF($F$5:$F437,G$4)</f>
        <v>222</v>
      </c>
      <c r="H437" s="21">
        <f ca="1">COUNTIF($F$5:$F437,H$4)</f>
        <v>211</v>
      </c>
      <c r="I437" s="112">
        <f t="shared" ca="1" si="259"/>
        <v>1</v>
      </c>
      <c r="J437" s="112">
        <f t="shared" ca="1" si="260"/>
        <v>0</v>
      </c>
      <c r="K437" s="114" t="str">
        <f ca="1">IF($A437&lt;&gt;"",IF(AND(K436="PB",I437&gt;=$W$2),"Bet",IF(K436&lt;&gt;"",K436,IF(AND(I437=0,MAX(I$5:$I436)&gt;=$W$1),"PB",""))),"")</f>
        <v/>
      </c>
      <c r="L437" s="114" t="str">
        <f ca="1">IF($A437&lt;&gt;"",IF(AND(L436="PB",J437&gt;=$W$2),"Bet",IF(L436&lt;&gt;"",L436,IF(AND(J437=0,MAX(J$5:$J436)&gt;=$W$1),"PB",""))),"")</f>
        <v/>
      </c>
      <c r="M437" s="41">
        <f t="shared" ca="1" si="265"/>
        <v>1</v>
      </c>
      <c r="N437" s="34">
        <f t="shared" ca="1" si="281"/>
        <v>1</v>
      </c>
      <c r="O437" s="43" t="str">
        <f t="shared" ca="1" si="266"/>
        <v/>
      </c>
      <c r="P437" s="43" t="str">
        <f t="shared" ca="1" si="267"/>
        <v/>
      </c>
      <c r="Q437" s="21" t="str">
        <f t="shared" ca="1" si="268"/>
        <v>0</v>
      </c>
      <c r="R437" s="66">
        <f t="shared" ca="1" si="269"/>
        <v>0</v>
      </c>
      <c r="S437" s="33" t="str">
        <f t="shared" ca="1" si="250"/>
        <v>E</v>
      </c>
      <c r="T437" s="21">
        <f ca="1">COUNTIF($S$5:$S437,T$4)</f>
        <v>222</v>
      </c>
      <c r="U437" s="21">
        <f ca="1">COUNTIF($S$5:$S437,U$4)</f>
        <v>211</v>
      </c>
      <c r="V437" s="112">
        <f t="shared" ca="1" si="261"/>
        <v>0</v>
      </c>
      <c r="W437" s="112">
        <f t="shared" ca="1" si="262"/>
        <v>1</v>
      </c>
      <c r="X437" s="114" t="str">
        <f ca="1">IF($A437&lt;&gt;"",IF(AND(X436="PB",V437&gt;=$W$2),"Bet",IF(X436&lt;&gt;"",X436,IF(AND(V437=0,MAX($V$5:V436)&gt;=$W$1),"PB",""))),"")</f>
        <v>Bet</v>
      </c>
      <c r="Y437" s="114" t="str">
        <f ca="1">IF($A437&lt;&gt;"",IF(AND(Y436="PB",W437&gt;=$W$2),"Bet",IF(Y436&lt;&gt;"",Y436,IF(AND(W437=0,MAX($W$5:W436)&gt;=$W$1),"PB",""))),"")</f>
        <v/>
      </c>
      <c r="Z437" s="41">
        <f t="shared" ca="1" si="270"/>
        <v>1</v>
      </c>
      <c r="AA437" s="34">
        <f t="shared" ca="1" si="282"/>
        <v>1</v>
      </c>
      <c r="AB437" s="43" t="str">
        <f t="shared" ca="1" si="271"/>
        <v/>
      </c>
      <c r="AC437" s="43" t="str">
        <f t="shared" ca="1" si="272"/>
        <v/>
      </c>
      <c r="AD437" s="21" t="str">
        <f t="shared" ca="1" si="273"/>
        <v>0</v>
      </c>
      <c r="AE437" s="66">
        <f t="shared" ca="1" si="274"/>
        <v>0</v>
      </c>
      <c r="AF437" s="33" t="str">
        <f t="shared" ca="1" si="251"/>
        <v>L</v>
      </c>
      <c r="AG437" s="21">
        <f ca="1">COUNTIF($AF$5:$AF437,AG$4)</f>
        <v>207</v>
      </c>
      <c r="AH437" s="21">
        <f ca="1">COUNTIF($AF$5:$AF437,AH$4)</f>
        <v>226</v>
      </c>
      <c r="AI437" s="112">
        <f t="shared" ca="1" si="263"/>
        <v>1</v>
      </c>
      <c r="AJ437" s="112">
        <f t="shared" ca="1" si="264"/>
        <v>0</v>
      </c>
      <c r="AK437" s="114" t="str">
        <f ca="1">IF($A437&lt;&gt;"",IF(AND(AK436="PB",AI437&gt;=$W$2),"Bet",IF(AK436&lt;&gt;"",AK436,IF(AND(AI437=0,MAX($AI$5:AI436)&gt;=$W$1),"PB",""))),"")</f>
        <v/>
      </c>
      <c r="AL437" s="114" t="str">
        <f ca="1">IF($A437&lt;&gt;"",IF(AND(AL436="PB",AJ437&gt;=$W$2),"Bet",IF(AL436&lt;&gt;"",AL436,IF(AND(AJ437=0,MAX($AJ$5:AJ436)&gt;=$W$1),"PB",""))),"")</f>
        <v/>
      </c>
      <c r="AM437" s="41">
        <f t="shared" ca="1" si="275"/>
        <v>1</v>
      </c>
      <c r="AN437" s="34">
        <f t="shared" ca="1" si="283"/>
        <v>1</v>
      </c>
      <c r="AO437" s="43" t="str">
        <f t="shared" ca="1" si="276"/>
        <v/>
      </c>
      <c r="AP437" s="43" t="str">
        <f t="shared" ca="1" si="277"/>
        <v/>
      </c>
      <c r="AQ437" s="21" t="str">
        <f t="shared" ca="1" si="278"/>
        <v>0</v>
      </c>
      <c r="AR437" s="66">
        <f t="shared" ca="1" si="279"/>
        <v>0</v>
      </c>
      <c r="AS437" s="89">
        <f t="shared" ca="1" si="252"/>
        <v>0</v>
      </c>
      <c r="AT437" s="34">
        <f t="shared" ca="1" si="280"/>
        <v>1</v>
      </c>
      <c r="AU437" s="24">
        <f t="shared" ca="1" si="254"/>
        <v>0</v>
      </c>
      <c r="AV437" s="17">
        <f t="shared" ca="1" si="255"/>
        <v>1</v>
      </c>
      <c r="AW437" s="44" t="str">
        <f t="shared" ca="1" si="256"/>
        <v>Profit Target</v>
      </c>
      <c r="AX437" s="15">
        <f t="shared" ca="1" si="257"/>
        <v>0</v>
      </c>
      <c r="AY437" s="44">
        <f t="shared" ca="1" si="287"/>
        <v>1</v>
      </c>
      <c r="AZ437" s="40"/>
      <c r="BA437" s="40"/>
      <c r="BB437" s="40"/>
      <c r="BC437" s="40"/>
      <c r="BD437" s="40"/>
      <c r="BE437" s="40"/>
      <c r="BF437" s="40"/>
      <c r="BG437" s="40"/>
      <c r="BH437" s="40"/>
      <c r="BI437" s="40"/>
      <c r="BJ437" s="40"/>
      <c r="BK437" s="40"/>
      <c r="BL437" s="40"/>
      <c r="BM437" s="40"/>
      <c r="BN437" s="40"/>
      <c r="BO437" s="40"/>
      <c r="BP437" s="40"/>
      <c r="BQ437" s="40"/>
      <c r="BR437" s="40"/>
      <c r="BS437" s="40"/>
      <c r="BT437" s="40"/>
      <c r="BU437" s="40"/>
      <c r="BV437" s="40"/>
      <c r="BW437" s="40"/>
      <c r="BX437" s="40"/>
      <c r="BY437" s="40"/>
      <c r="BZ437" s="40"/>
      <c r="CA437" s="40"/>
      <c r="CB437" s="40"/>
      <c r="CC437" s="40"/>
      <c r="CD437" s="40"/>
      <c r="CE437" s="40"/>
      <c r="CF437" s="40"/>
      <c r="CG437" s="40"/>
      <c r="CH437" s="40"/>
      <c r="CI437" s="40"/>
      <c r="CJ437" s="40"/>
      <c r="CK437" s="40"/>
      <c r="CL437" s="40"/>
      <c r="CM437" s="40"/>
      <c r="CN437" s="40"/>
      <c r="CO437" s="40"/>
      <c r="CP437" s="40"/>
      <c r="CQ437" s="40"/>
      <c r="CR437" s="40"/>
      <c r="CS437" s="40"/>
      <c r="CT437" s="40"/>
      <c r="CU437" s="40"/>
      <c r="CV437" s="40"/>
      <c r="CW437" s="40"/>
      <c r="CX437" s="40"/>
      <c r="CY437" s="40"/>
      <c r="CZ437" s="40"/>
      <c r="DA437" s="40"/>
      <c r="DB437" s="40"/>
      <c r="DC437" s="40"/>
      <c r="DD437" s="40"/>
      <c r="DE437" s="40"/>
      <c r="DF437" s="40"/>
      <c r="DG437" s="40"/>
      <c r="DH437" s="40"/>
      <c r="DI437" s="40"/>
      <c r="DJ437" s="40"/>
      <c r="DK437" s="40"/>
      <c r="DL437" s="40"/>
      <c r="DM437" s="40"/>
      <c r="DN437" s="40"/>
      <c r="DO437" s="40"/>
      <c r="DP437" s="40"/>
      <c r="DQ437" s="40"/>
      <c r="DR437" s="40"/>
      <c r="DS437" s="40"/>
      <c r="DT437" s="40"/>
      <c r="DU437" s="40"/>
      <c r="DV437" s="50" t="e">
        <f>IF(#REF!&lt;&gt;"",#REF!&amp;",","")</f>
        <v>#REF!</v>
      </c>
      <c r="DW437" s="38"/>
      <c r="DX437" s="38"/>
      <c r="DY437" s="38"/>
      <c r="DZ437" s="38"/>
      <c r="EA437" s="38"/>
      <c r="EB437" s="38"/>
      <c r="EC437" s="38"/>
      <c r="ED437" s="38"/>
      <c r="EE437" s="38"/>
      <c r="EF437" s="38"/>
      <c r="EG437" s="38"/>
      <c r="EK437" s="36"/>
      <c r="EW437" s="88">
        <f t="shared" ca="1" si="258"/>
        <v>34</v>
      </c>
    </row>
    <row r="438" spans="1:153" ht="15">
      <c r="A438" s="88">
        <f t="shared" ca="1" si="253"/>
        <v>27</v>
      </c>
      <c r="B438" s="21" t="str">
        <f t="shared" ca="1" si="248"/>
        <v>DB</v>
      </c>
      <c r="C438" s="7" t="str">
        <f t="shared" ca="1" si="284"/>
        <v>profit target</v>
      </c>
      <c r="D438" s="34">
        <f t="shared" ca="1" si="285"/>
        <v>0</v>
      </c>
      <c r="E438" s="7" t="str">
        <f t="shared" si="286"/>
        <v/>
      </c>
      <c r="F438" s="33" t="str">
        <f t="shared" ca="1" si="249"/>
        <v>R</v>
      </c>
      <c r="G438" s="21">
        <f ca="1">COUNTIF($F$5:$F438,G$4)</f>
        <v>223</v>
      </c>
      <c r="H438" s="21">
        <f ca="1">COUNTIF($F$5:$F438,H$4)</f>
        <v>211</v>
      </c>
      <c r="I438" s="112">
        <f t="shared" ca="1" si="259"/>
        <v>0</v>
      </c>
      <c r="J438" s="112">
        <f t="shared" ca="1" si="260"/>
        <v>1</v>
      </c>
      <c r="K438" s="114" t="str">
        <f ca="1">IF($A438&lt;&gt;"",IF(AND(K437="PB",I438&gt;=$W$2),"Bet",IF(K437&lt;&gt;"",K437,IF(AND(I438=0,MAX(I$5:$I437)&gt;=$W$1),"PB",""))),"")</f>
        <v/>
      </c>
      <c r="L438" s="114" t="str">
        <f ca="1">IF($A438&lt;&gt;"",IF(AND(L437="PB",J438&gt;=$W$2),"Bet",IF(L437&lt;&gt;"",L437,IF(AND(J438=0,MAX(J$5:$J437)&gt;=$W$1),"PB",""))),"")</f>
        <v/>
      </c>
      <c r="M438" s="41">
        <f t="shared" ca="1" si="265"/>
        <v>1</v>
      </c>
      <c r="N438" s="34">
        <f t="shared" ca="1" si="281"/>
        <v>1</v>
      </c>
      <c r="O438" s="43" t="str">
        <f t="shared" ca="1" si="266"/>
        <v/>
      </c>
      <c r="P438" s="43" t="str">
        <f t="shared" ca="1" si="267"/>
        <v/>
      </c>
      <c r="Q438" s="21" t="str">
        <f t="shared" ca="1" si="268"/>
        <v>0</v>
      </c>
      <c r="R438" s="66">
        <f t="shared" ca="1" si="269"/>
        <v>0</v>
      </c>
      <c r="S438" s="33" t="str">
        <f t="shared" ca="1" si="250"/>
        <v>O</v>
      </c>
      <c r="T438" s="21">
        <f ca="1">COUNTIF($S$5:$S438,T$4)</f>
        <v>222</v>
      </c>
      <c r="U438" s="21">
        <f ca="1">COUNTIF($S$5:$S438,U$4)</f>
        <v>212</v>
      </c>
      <c r="V438" s="112">
        <f t="shared" ca="1" si="261"/>
        <v>1</v>
      </c>
      <c r="W438" s="112">
        <f t="shared" ca="1" si="262"/>
        <v>0</v>
      </c>
      <c r="X438" s="114" t="str">
        <f ca="1">IF($A438&lt;&gt;"",IF(AND(X437="PB",V438&gt;=$W$2),"Bet",IF(X437&lt;&gt;"",X437,IF(AND(V438=0,MAX($V$5:V437)&gt;=$W$1),"PB",""))),"")</f>
        <v>Bet</v>
      </c>
      <c r="Y438" s="114" t="str">
        <f ca="1">IF($A438&lt;&gt;"",IF(AND(Y437="PB",W438&gt;=$W$2),"Bet",IF(Y437&lt;&gt;"",Y437,IF(AND(W438=0,MAX($W$5:W437)&gt;=$W$1),"PB",""))),"")</f>
        <v/>
      </c>
      <c r="Z438" s="41">
        <f t="shared" ca="1" si="270"/>
        <v>1</v>
      </c>
      <c r="AA438" s="34">
        <f t="shared" ca="1" si="282"/>
        <v>1</v>
      </c>
      <c r="AB438" s="43" t="str">
        <f t="shared" ca="1" si="271"/>
        <v/>
      </c>
      <c r="AC438" s="43" t="str">
        <f t="shared" ca="1" si="272"/>
        <v/>
      </c>
      <c r="AD438" s="21" t="str">
        <f t="shared" ca="1" si="273"/>
        <v>0</v>
      </c>
      <c r="AE438" s="66">
        <f t="shared" ca="1" si="274"/>
        <v>0</v>
      </c>
      <c r="AF438" s="33" t="str">
        <f t="shared" ca="1" si="251"/>
        <v>H</v>
      </c>
      <c r="AG438" s="21">
        <f ca="1">COUNTIF($AF$5:$AF438,AG$4)</f>
        <v>208</v>
      </c>
      <c r="AH438" s="21">
        <f ca="1">COUNTIF($AF$5:$AF438,AH$4)</f>
        <v>226</v>
      </c>
      <c r="AI438" s="112">
        <f t="shared" ca="1" si="263"/>
        <v>0</v>
      </c>
      <c r="AJ438" s="112">
        <f t="shared" ca="1" si="264"/>
        <v>1</v>
      </c>
      <c r="AK438" s="114" t="str">
        <f ca="1">IF($A438&lt;&gt;"",IF(AND(AK437="PB",AI438&gt;=$W$2),"Bet",IF(AK437&lt;&gt;"",AK437,IF(AND(AI438=0,MAX($AI$5:AI437)&gt;=$W$1),"PB",""))),"")</f>
        <v/>
      </c>
      <c r="AL438" s="114" t="str">
        <f ca="1">IF($A438&lt;&gt;"",IF(AND(AL437="PB",AJ438&gt;=$W$2),"Bet",IF(AL437&lt;&gt;"",AL437,IF(AND(AJ438=0,MAX($AJ$5:AJ437)&gt;=$W$1),"PB",""))),"")</f>
        <v/>
      </c>
      <c r="AM438" s="41">
        <f t="shared" ca="1" si="275"/>
        <v>1</v>
      </c>
      <c r="AN438" s="34">
        <f t="shared" ca="1" si="283"/>
        <v>1</v>
      </c>
      <c r="AO438" s="43" t="str">
        <f t="shared" ca="1" si="276"/>
        <v/>
      </c>
      <c r="AP438" s="43" t="str">
        <f t="shared" ca="1" si="277"/>
        <v/>
      </c>
      <c r="AQ438" s="21" t="str">
        <f t="shared" ca="1" si="278"/>
        <v>0</v>
      </c>
      <c r="AR438" s="66">
        <f t="shared" ca="1" si="279"/>
        <v>0</v>
      </c>
      <c r="AS438" s="89">
        <f t="shared" ca="1" si="252"/>
        <v>0</v>
      </c>
      <c r="AT438" s="34">
        <f t="shared" ca="1" si="280"/>
        <v>1</v>
      </c>
      <c r="AU438" s="24">
        <f t="shared" ca="1" si="254"/>
        <v>0</v>
      </c>
      <c r="AV438" s="17">
        <f t="shared" ca="1" si="255"/>
        <v>1</v>
      </c>
      <c r="AW438" s="44" t="str">
        <f t="shared" ca="1" si="256"/>
        <v>Profit Target</v>
      </c>
      <c r="AX438" s="15">
        <f t="shared" ca="1" si="257"/>
        <v>0</v>
      </c>
      <c r="AY438" s="44">
        <f t="shared" ca="1" si="287"/>
        <v>1</v>
      </c>
      <c r="AZ438" s="40"/>
      <c r="BA438" s="40"/>
      <c r="BB438" s="40"/>
      <c r="BC438" s="40"/>
      <c r="BD438" s="40"/>
      <c r="BE438" s="40"/>
      <c r="BF438" s="40"/>
      <c r="BG438" s="40"/>
      <c r="BH438" s="40"/>
      <c r="BI438" s="40"/>
      <c r="BJ438" s="40"/>
      <c r="BK438" s="40"/>
      <c r="BL438" s="40"/>
      <c r="BM438" s="40"/>
      <c r="BN438" s="40"/>
      <c r="BO438" s="40"/>
      <c r="BP438" s="40"/>
      <c r="BQ438" s="40"/>
      <c r="BR438" s="40"/>
      <c r="BS438" s="40"/>
      <c r="BT438" s="40"/>
      <c r="BU438" s="40"/>
      <c r="BV438" s="40"/>
      <c r="BW438" s="40"/>
      <c r="BX438" s="40"/>
      <c r="BY438" s="40"/>
      <c r="BZ438" s="40"/>
      <c r="CA438" s="40"/>
      <c r="CB438" s="40"/>
      <c r="CC438" s="40"/>
      <c r="CD438" s="40"/>
      <c r="CE438" s="40"/>
      <c r="CF438" s="40"/>
      <c r="CG438" s="40"/>
      <c r="CH438" s="40"/>
      <c r="CI438" s="40"/>
      <c r="CJ438" s="40"/>
      <c r="CK438" s="40"/>
      <c r="CL438" s="40"/>
      <c r="CM438" s="40"/>
      <c r="CN438" s="40"/>
      <c r="CO438" s="40"/>
      <c r="CP438" s="40"/>
      <c r="CQ438" s="40"/>
      <c r="CR438" s="40"/>
      <c r="CS438" s="40"/>
      <c r="CT438" s="40"/>
      <c r="CU438" s="40"/>
      <c r="CV438" s="40"/>
      <c r="CW438" s="40"/>
      <c r="CX438" s="40"/>
      <c r="CY438" s="40"/>
      <c r="CZ438" s="40"/>
      <c r="DA438" s="40"/>
      <c r="DB438" s="40"/>
      <c r="DC438" s="40"/>
      <c r="DD438" s="40"/>
      <c r="DE438" s="40"/>
      <c r="DF438" s="40"/>
      <c r="DG438" s="40"/>
      <c r="DH438" s="40"/>
      <c r="DI438" s="40"/>
      <c r="DJ438" s="40"/>
      <c r="DK438" s="40"/>
      <c r="DL438" s="40"/>
      <c r="DM438" s="40"/>
      <c r="DN438" s="40"/>
      <c r="DO438" s="40"/>
      <c r="DP438" s="40"/>
      <c r="DQ438" s="40"/>
      <c r="DR438" s="40"/>
      <c r="DS438" s="40"/>
      <c r="DT438" s="40"/>
      <c r="DU438" s="40"/>
      <c r="DV438" s="50" t="e">
        <f>IF(#REF!&lt;&gt;"",#REF!&amp;",","")</f>
        <v>#REF!</v>
      </c>
      <c r="DW438" s="38"/>
      <c r="DX438" s="38"/>
      <c r="DY438" s="38"/>
      <c r="DZ438" s="38"/>
      <c r="EA438" s="38"/>
      <c r="EB438" s="38"/>
      <c r="EC438" s="38"/>
      <c r="ED438" s="38"/>
      <c r="EE438" s="38"/>
      <c r="EF438" s="38"/>
      <c r="EG438" s="38"/>
      <c r="EK438" s="36"/>
      <c r="EW438" s="88">
        <f t="shared" ca="1" si="258"/>
        <v>33</v>
      </c>
    </row>
    <row r="439" spans="1:153" ht="15">
      <c r="A439" s="88">
        <f t="shared" ca="1" si="253"/>
        <v>6</v>
      </c>
      <c r="B439" s="21" t="str">
        <f t="shared" ca="1" si="248"/>
        <v>DB</v>
      </c>
      <c r="C439" s="7" t="str">
        <f t="shared" ca="1" si="284"/>
        <v>profit target</v>
      </c>
      <c r="D439" s="34">
        <f t="shared" ca="1" si="285"/>
        <v>0</v>
      </c>
      <c r="E439" s="7" t="str">
        <f t="shared" si="286"/>
        <v/>
      </c>
      <c r="F439" s="33" t="str">
        <f t="shared" ca="1" si="249"/>
        <v>B</v>
      </c>
      <c r="G439" s="21">
        <f ca="1">COUNTIF($F$5:$F439,G$4)</f>
        <v>223</v>
      </c>
      <c r="H439" s="21">
        <f ca="1">COUNTIF($F$5:$F439,H$4)</f>
        <v>212</v>
      </c>
      <c r="I439" s="112">
        <f t="shared" ca="1" si="259"/>
        <v>1</v>
      </c>
      <c r="J439" s="112">
        <f t="shared" ca="1" si="260"/>
        <v>0</v>
      </c>
      <c r="K439" s="114" t="str">
        <f ca="1">IF($A439&lt;&gt;"",IF(AND(K438="PB",I439&gt;=$W$2),"Bet",IF(K438&lt;&gt;"",K438,IF(AND(I439=0,MAX(I$5:$I438)&gt;=$W$1),"PB",""))),"")</f>
        <v/>
      </c>
      <c r="L439" s="114" t="str">
        <f ca="1">IF($A439&lt;&gt;"",IF(AND(L438="PB",J439&gt;=$W$2),"Bet",IF(L438&lt;&gt;"",L438,IF(AND(J439=0,MAX(J$5:$J438)&gt;=$W$1),"PB",""))),"")</f>
        <v/>
      </c>
      <c r="M439" s="41">
        <f t="shared" ca="1" si="265"/>
        <v>1</v>
      </c>
      <c r="N439" s="34">
        <f t="shared" ca="1" si="281"/>
        <v>1</v>
      </c>
      <c r="O439" s="43" t="str">
        <f t="shared" ca="1" si="266"/>
        <v/>
      </c>
      <c r="P439" s="43" t="str">
        <f t="shared" ca="1" si="267"/>
        <v/>
      </c>
      <c r="Q439" s="21" t="str">
        <f t="shared" ca="1" si="268"/>
        <v>0</v>
      </c>
      <c r="R439" s="66">
        <f t="shared" ca="1" si="269"/>
        <v>0</v>
      </c>
      <c r="S439" s="33" t="str">
        <f t="shared" ca="1" si="250"/>
        <v>E</v>
      </c>
      <c r="T439" s="21">
        <f ca="1">COUNTIF($S$5:$S439,T$4)</f>
        <v>223</v>
      </c>
      <c r="U439" s="21">
        <f ca="1">COUNTIF($S$5:$S439,U$4)</f>
        <v>212</v>
      </c>
      <c r="V439" s="112">
        <f t="shared" ca="1" si="261"/>
        <v>0</v>
      </c>
      <c r="W439" s="112">
        <f t="shared" ca="1" si="262"/>
        <v>1</v>
      </c>
      <c r="X439" s="114" t="str">
        <f ca="1">IF($A439&lt;&gt;"",IF(AND(X438="PB",V439&gt;=$W$2),"Bet",IF(X438&lt;&gt;"",X438,IF(AND(V439=0,MAX($V$5:V438)&gt;=$W$1),"PB",""))),"")</f>
        <v>Bet</v>
      </c>
      <c r="Y439" s="114" t="str">
        <f ca="1">IF($A439&lt;&gt;"",IF(AND(Y438="PB",W439&gt;=$W$2),"Bet",IF(Y438&lt;&gt;"",Y438,IF(AND(W439=0,MAX($W$5:W438)&gt;=$W$1),"PB",""))),"")</f>
        <v/>
      </c>
      <c r="Z439" s="41">
        <f t="shared" ca="1" si="270"/>
        <v>1</v>
      </c>
      <c r="AA439" s="34">
        <f t="shared" ca="1" si="282"/>
        <v>1</v>
      </c>
      <c r="AB439" s="43" t="str">
        <f t="shared" ca="1" si="271"/>
        <v/>
      </c>
      <c r="AC439" s="43" t="str">
        <f t="shared" ca="1" si="272"/>
        <v/>
      </c>
      <c r="AD439" s="21" t="str">
        <f t="shared" ca="1" si="273"/>
        <v>0</v>
      </c>
      <c r="AE439" s="66">
        <f t="shared" ca="1" si="274"/>
        <v>0</v>
      </c>
      <c r="AF439" s="33" t="str">
        <f t="shared" ca="1" si="251"/>
        <v>L</v>
      </c>
      <c r="AG439" s="21">
        <f ca="1">COUNTIF($AF$5:$AF439,AG$4)</f>
        <v>208</v>
      </c>
      <c r="AH439" s="21">
        <f ca="1">COUNTIF($AF$5:$AF439,AH$4)</f>
        <v>227</v>
      </c>
      <c r="AI439" s="112">
        <f t="shared" ca="1" si="263"/>
        <v>1</v>
      </c>
      <c r="AJ439" s="112">
        <f t="shared" ca="1" si="264"/>
        <v>0</v>
      </c>
      <c r="AK439" s="114" t="str">
        <f ca="1">IF($A439&lt;&gt;"",IF(AND(AK438="PB",AI439&gt;=$W$2),"Bet",IF(AK438&lt;&gt;"",AK438,IF(AND(AI439=0,MAX($AI$5:AI438)&gt;=$W$1),"PB",""))),"")</f>
        <v/>
      </c>
      <c r="AL439" s="114" t="str">
        <f ca="1">IF($A439&lt;&gt;"",IF(AND(AL438="PB",AJ439&gt;=$W$2),"Bet",IF(AL438&lt;&gt;"",AL438,IF(AND(AJ439=0,MAX($AJ$5:AJ438)&gt;=$W$1),"PB",""))),"")</f>
        <v/>
      </c>
      <c r="AM439" s="41">
        <f t="shared" ca="1" si="275"/>
        <v>1</v>
      </c>
      <c r="AN439" s="34">
        <f t="shared" ca="1" si="283"/>
        <v>1</v>
      </c>
      <c r="AO439" s="43" t="str">
        <f t="shared" ca="1" si="276"/>
        <v/>
      </c>
      <c r="AP439" s="43" t="str">
        <f t="shared" ca="1" si="277"/>
        <v/>
      </c>
      <c r="AQ439" s="21" t="str">
        <f t="shared" ca="1" si="278"/>
        <v>0</v>
      </c>
      <c r="AR439" s="66">
        <f t="shared" ca="1" si="279"/>
        <v>0</v>
      </c>
      <c r="AS439" s="89">
        <f t="shared" ca="1" si="252"/>
        <v>0</v>
      </c>
      <c r="AT439" s="34">
        <f t="shared" ca="1" si="280"/>
        <v>1</v>
      </c>
      <c r="AU439" s="24">
        <f t="shared" ca="1" si="254"/>
        <v>0</v>
      </c>
      <c r="AV439" s="17">
        <f t="shared" ca="1" si="255"/>
        <v>1</v>
      </c>
      <c r="AW439" s="44" t="str">
        <f t="shared" ca="1" si="256"/>
        <v>Profit Target</v>
      </c>
      <c r="AX439" s="15">
        <f t="shared" ca="1" si="257"/>
        <v>0</v>
      </c>
      <c r="AY439" s="44">
        <f t="shared" ca="1" si="287"/>
        <v>1</v>
      </c>
      <c r="AZ439" s="40"/>
      <c r="BA439" s="40"/>
      <c r="BB439" s="40"/>
      <c r="BC439" s="40"/>
      <c r="BD439" s="40"/>
      <c r="BE439" s="40"/>
      <c r="BF439" s="40"/>
      <c r="BG439" s="40"/>
      <c r="BH439" s="40"/>
      <c r="BI439" s="40"/>
      <c r="BJ439" s="40"/>
      <c r="BK439" s="40"/>
      <c r="BL439" s="40"/>
      <c r="BM439" s="40"/>
      <c r="BN439" s="40"/>
      <c r="BO439" s="40"/>
      <c r="BP439" s="40"/>
      <c r="BQ439" s="40"/>
      <c r="BR439" s="40"/>
      <c r="BS439" s="40"/>
      <c r="BT439" s="40"/>
      <c r="BU439" s="40"/>
      <c r="BV439" s="40"/>
      <c r="BW439" s="40"/>
      <c r="BX439" s="40"/>
      <c r="BY439" s="40"/>
      <c r="BZ439" s="40"/>
      <c r="CA439" s="40"/>
      <c r="CB439" s="40"/>
      <c r="CC439" s="40"/>
      <c r="CD439" s="40"/>
      <c r="CE439" s="40"/>
      <c r="CF439" s="40"/>
      <c r="CG439" s="40"/>
      <c r="CH439" s="40"/>
      <c r="CI439" s="40"/>
      <c r="CJ439" s="40"/>
      <c r="CK439" s="40"/>
      <c r="CL439" s="40"/>
      <c r="CM439" s="40"/>
      <c r="CN439" s="40"/>
      <c r="CO439" s="40"/>
      <c r="CP439" s="40"/>
      <c r="CQ439" s="40"/>
      <c r="CR439" s="40"/>
      <c r="CS439" s="40"/>
      <c r="CT439" s="40"/>
      <c r="CU439" s="40"/>
      <c r="CV439" s="40"/>
      <c r="CW439" s="40"/>
      <c r="CX439" s="40"/>
      <c r="CY439" s="40"/>
      <c r="CZ439" s="40"/>
      <c r="DA439" s="40"/>
      <c r="DB439" s="40"/>
      <c r="DC439" s="40"/>
      <c r="DD439" s="40"/>
      <c r="DE439" s="40"/>
      <c r="DF439" s="40"/>
      <c r="DG439" s="40"/>
      <c r="DH439" s="40"/>
      <c r="DI439" s="40"/>
      <c r="DJ439" s="40"/>
      <c r="DK439" s="40"/>
      <c r="DL439" s="40"/>
      <c r="DM439" s="40"/>
      <c r="DN439" s="40"/>
      <c r="DO439" s="40"/>
      <c r="DP439" s="40"/>
      <c r="DQ439" s="40"/>
      <c r="DR439" s="40"/>
      <c r="DS439" s="40"/>
      <c r="DT439" s="40"/>
      <c r="DU439" s="40"/>
      <c r="DV439" s="50" t="e">
        <f>IF(#REF!&lt;&gt;"",#REF!&amp;",","")</f>
        <v>#REF!</v>
      </c>
      <c r="DW439" s="38"/>
      <c r="DX439" s="38"/>
      <c r="DY439" s="38"/>
      <c r="DZ439" s="38"/>
      <c r="EA439" s="38"/>
      <c r="EB439" s="38"/>
      <c r="EC439" s="38"/>
      <c r="ED439" s="38"/>
      <c r="EE439" s="38"/>
      <c r="EF439" s="38"/>
      <c r="EG439" s="38"/>
      <c r="EK439" s="36"/>
      <c r="EW439" s="88">
        <f t="shared" ca="1" si="258"/>
        <v>21</v>
      </c>
    </row>
    <row r="440" spans="1:153" ht="15">
      <c r="A440" s="88">
        <f t="shared" ca="1" si="253"/>
        <v>31</v>
      </c>
      <c r="B440" s="21" t="str">
        <f t="shared" ca="1" si="248"/>
        <v>DB</v>
      </c>
      <c r="C440" s="7" t="str">
        <f t="shared" ca="1" si="284"/>
        <v>profit target</v>
      </c>
      <c r="D440" s="34">
        <f t="shared" ca="1" si="285"/>
        <v>0</v>
      </c>
      <c r="E440" s="7" t="str">
        <f t="shared" si="286"/>
        <v/>
      </c>
      <c r="F440" s="33" t="str">
        <f t="shared" ca="1" si="249"/>
        <v>B</v>
      </c>
      <c r="G440" s="21">
        <f ca="1">COUNTIF($F$5:$F440,G$4)</f>
        <v>223</v>
      </c>
      <c r="H440" s="21">
        <f ca="1">COUNTIF($F$5:$F440,H$4)</f>
        <v>213</v>
      </c>
      <c r="I440" s="112">
        <f t="shared" ca="1" si="259"/>
        <v>2</v>
      </c>
      <c r="J440" s="112">
        <f t="shared" ca="1" si="260"/>
        <v>0</v>
      </c>
      <c r="K440" s="114" t="str">
        <f ca="1">IF($A440&lt;&gt;"",IF(AND(K439="PB",I440&gt;=$W$2),"Bet",IF(K439&lt;&gt;"",K439,IF(AND(I440=0,MAX(I$5:$I439)&gt;=$W$1),"PB",""))),"")</f>
        <v/>
      </c>
      <c r="L440" s="114" t="str">
        <f ca="1">IF($A440&lt;&gt;"",IF(AND(L439="PB",J440&gt;=$W$2),"Bet",IF(L439&lt;&gt;"",L439,IF(AND(J440=0,MAX(J$5:$J439)&gt;=$W$1),"PB",""))),"")</f>
        <v/>
      </c>
      <c r="M440" s="41">
        <f t="shared" ca="1" si="265"/>
        <v>1</v>
      </c>
      <c r="N440" s="34">
        <f t="shared" ca="1" si="281"/>
        <v>1</v>
      </c>
      <c r="O440" s="43" t="str">
        <f t="shared" ca="1" si="266"/>
        <v/>
      </c>
      <c r="P440" s="43" t="str">
        <f t="shared" ca="1" si="267"/>
        <v/>
      </c>
      <c r="Q440" s="21" t="str">
        <f t="shared" ca="1" si="268"/>
        <v>0</v>
      </c>
      <c r="R440" s="66">
        <f t="shared" ca="1" si="269"/>
        <v>0</v>
      </c>
      <c r="S440" s="33" t="str">
        <f t="shared" ca="1" si="250"/>
        <v>O</v>
      </c>
      <c r="T440" s="21">
        <f ca="1">COUNTIF($S$5:$S440,T$4)</f>
        <v>223</v>
      </c>
      <c r="U440" s="21">
        <f ca="1">COUNTIF($S$5:$S440,U$4)</f>
        <v>213</v>
      </c>
      <c r="V440" s="112">
        <f t="shared" ca="1" si="261"/>
        <v>1</v>
      </c>
      <c r="W440" s="112">
        <f t="shared" ca="1" si="262"/>
        <v>0</v>
      </c>
      <c r="X440" s="114" t="str">
        <f ca="1">IF($A440&lt;&gt;"",IF(AND(X439="PB",V440&gt;=$W$2),"Bet",IF(X439&lt;&gt;"",X439,IF(AND(V440=0,MAX($V$5:V439)&gt;=$W$1),"PB",""))),"")</f>
        <v>Bet</v>
      </c>
      <c r="Y440" s="114" t="str">
        <f ca="1">IF($A440&lt;&gt;"",IF(AND(Y439="PB",W440&gt;=$W$2),"Bet",IF(Y439&lt;&gt;"",Y439,IF(AND(W440=0,MAX($W$5:W439)&gt;=$W$1),"PB",""))),"")</f>
        <v/>
      </c>
      <c r="Z440" s="41">
        <f t="shared" ca="1" si="270"/>
        <v>1</v>
      </c>
      <c r="AA440" s="34">
        <f t="shared" ca="1" si="282"/>
        <v>1</v>
      </c>
      <c r="AB440" s="43" t="str">
        <f t="shared" ca="1" si="271"/>
        <v/>
      </c>
      <c r="AC440" s="43" t="str">
        <f t="shared" ca="1" si="272"/>
        <v/>
      </c>
      <c r="AD440" s="21" t="str">
        <f t="shared" ca="1" si="273"/>
        <v>0</v>
      </c>
      <c r="AE440" s="66">
        <f t="shared" ca="1" si="274"/>
        <v>0</v>
      </c>
      <c r="AF440" s="33" t="str">
        <f t="shared" ca="1" si="251"/>
        <v>H</v>
      </c>
      <c r="AG440" s="21">
        <f ca="1">COUNTIF($AF$5:$AF440,AG$4)</f>
        <v>209</v>
      </c>
      <c r="AH440" s="21">
        <f ca="1">COUNTIF($AF$5:$AF440,AH$4)</f>
        <v>227</v>
      </c>
      <c r="AI440" s="112">
        <f t="shared" ca="1" si="263"/>
        <v>0</v>
      </c>
      <c r="AJ440" s="112">
        <f t="shared" ca="1" si="264"/>
        <v>1</v>
      </c>
      <c r="AK440" s="114" t="str">
        <f ca="1">IF($A440&lt;&gt;"",IF(AND(AK439="PB",AI440&gt;=$W$2),"Bet",IF(AK439&lt;&gt;"",AK439,IF(AND(AI440=0,MAX($AI$5:AI439)&gt;=$W$1),"PB",""))),"")</f>
        <v/>
      </c>
      <c r="AL440" s="114" t="str">
        <f ca="1">IF($A440&lt;&gt;"",IF(AND(AL439="PB",AJ440&gt;=$W$2),"Bet",IF(AL439&lt;&gt;"",AL439,IF(AND(AJ440=0,MAX($AJ$5:AJ439)&gt;=$W$1),"PB",""))),"")</f>
        <v/>
      </c>
      <c r="AM440" s="41">
        <f t="shared" ca="1" si="275"/>
        <v>1</v>
      </c>
      <c r="AN440" s="34">
        <f t="shared" ca="1" si="283"/>
        <v>1</v>
      </c>
      <c r="AO440" s="43" t="str">
        <f t="shared" ca="1" si="276"/>
        <v/>
      </c>
      <c r="AP440" s="43" t="str">
        <f t="shared" ca="1" si="277"/>
        <v/>
      </c>
      <c r="AQ440" s="21" t="str">
        <f t="shared" ca="1" si="278"/>
        <v>0</v>
      </c>
      <c r="AR440" s="66">
        <f t="shared" ca="1" si="279"/>
        <v>0</v>
      </c>
      <c r="AS440" s="89">
        <f t="shared" ca="1" si="252"/>
        <v>0</v>
      </c>
      <c r="AT440" s="34">
        <f t="shared" ca="1" si="280"/>
        <v>1</v>
      </c>
      <c r="AU440" s="24">
        <f t="shared" ca="1" si="254"/>
        <v>0</v>
      </c>
      <c r="AV440" s="17">
        <f t="shared" ca="1" si="255"/>
        <v>1</v>
      </c>
      <c r="AW440" s="44" t="str">
        <f t="shared" ca="1" si="256"/>
        <v>Profit Target</v>
      </c>
      <c r="AX440" s="15">
        <f t="shared" ca="1" si="257"/>
        <v>0</v>
      </c>
      <c r="AY440" s="44">
        <f t="shared" ca="1" si="287"/>
        <v>1</v>
      </c>
      <c r="AZ440" s="40"/>
      <c r="BA440" s="40"/>
      <c r="BB440" s="40"/>
      <c r="BC440" s="40"/>
      <c r="BD440" s="40"/>
      <c r="BE440" s="40"/>
      <c r="BF440" s="40"/>
      <c r="BG440" s="40"/>
      <c r="BH440" s="40"/>
      <c r="BI440" s="40"/>
      <c r="BJ440" s="40"/>
      <c r="BK440" s="40"/>
      <c r="BL440" s="40"/>
      <c r="BM440" s="40"/>
      <c r="BN440" s="40"/>
      <c r="BO440" s="40"/>
      <c r="BP440" s="40"/>
      <c r="BQ440" s="40"/>
      <c r="BR440" s="40"/>
      <c r="BS440" s="40"/>
      <c r="BT440" s="40"/>
      <c r="BU440" s="40"/>
      <c r="BV440" s="40"/>
      <c r="BW440" s="40"/>
      <c r="BX440" s="40"/>
      <c r="BY440" s="40"/>
      <c r="BZ440" s="40"/>
      <c r="CA440" s="40"/>
      <c r="CB440" s="40"/>
      <c r="CC440" s="40"/>
      <c r="CD440" s="40"/>
      <c r="CE440" s="40"/>
      <c r="CF440" s="40"/>
      <c r="CG440" s="40"/>
      <c r="CH440" s="40"/>
      <c r="CI440" s="40"/>
      <c r="CJ440" s="40"/>
      <c r="CK440" s="40"/>
      <c r="CL440" s="40"/>
      <c r="CM440" s="40"/>
      <c r="CN440" s="40"/>
      <c r="CO440" s="40"/>
      <c r="CP440" s="40"/>
      <c r="CQ440" s="40"/>
      <c r="CR440" s="40"/>
      <c r="CS440" s="40"/>
      <c r="CT440" s="40"/>
      <c r="CU440" s="40"/>
      <c r="CV440" s="40"/>
      <c r="CW440" s="40"/>
      <c r="CX440" s="40"/>
      <c r="CY440" s="40"/>
      <c r="CZ440" s="40"/>
      <c r="DA440" s="40"/>
      <c r="DB440" s="40"/>
      <c r="DC440" s="40"/>
      <c r="DD440" s="40"/>
      <c r="DE440" s="40"/>
      <c r="DF440" s="40"/>
      <c r="DG440" s="40"/>
      <c r="DH440" s="40"/>
      <c r="DI440" s="40"/>
      <c r="DJ440" s="40"/>
      <c r="DK440" s="40"/>
      <c r="DL440" s="40"/>
      <c r="DM440" s="40"/>
      <c r="DN440" s="40"/>
      <c r="DO440" s="40"/>
      <c r="DP440" s="40"/>
      <c r="DQ440" s="40"/>
      <c r="DR440" s="40"/>
      <c r="DS440" s="40"/>
      <c r="DT440" s="40"/>
      <c r="DU440" s="40"/>
      <c r="DV440" s="50" t="e">
        <f>IF(#REF!&lt;&gt;"",#REF!&amp;",","")</f>
        <v>#REF!</v>
      </c>
      <c r="DW440" s="38"/>
      <c r="DX440" s="38"/>
      <c r="DY440" s="38"/>
      <c r="DZ440" s="38"/>
      <c r="EA440" s="38"/>
      <c r="EB440" s="38"/>
      <c r="EC440" s="38"/>
      <c r="ED440" s="38"/>
      <c r="EE440" s="38"/>
      <c r="EF440" s="38"/>
      <c r="EG440" s="38"/>
      <c r="EK440" s="36"/>
      <c r="EW440" s="88">
        <f t="shared" ca="1" si="258"/>
        <v>28</v>
      </c>
    </row>
    <row r="441" spans="1:153" ht="15">
      <c r="A441" s="88">
        <f t="shared" ca="1" si="253"/>
        <v>19</v>
      </c>
      <c r="B441" s="21" t="str">
        <f t="shared" ca="1" si="248"/>
        <v>DB</v>
      </c>
      <c r="C441" s="7" t="str">
        <f t="shared" ca="1" si="284"/>
        <v>profit target</v>
      </c>
      <c r="D441" s="34">
        <f t="shared" ca="1" si="285"/>
        <v>0</v>
      </c>
      <c r="E441" s="7" t="str">
        <f t="shared" si="286"/>
        <v/>
      </c>
      <c r="F441" s="33" t="str">
        <f t="shared" ca="1" si="249"/>
        <v>R</v>
      </c>
      <c r="G441" s="21">
        <f ca="1">COUNTIF($F$5:$F441,G$4)</f>
        <v>224</v>
      </c>
      <c r="H441" s="21">
        <f ca="1">COUNTIF($F$5:$F441,H$4)</f>
        <v>213</v>
      </c>
      <c r="I441" s="112">
        <f t="shared" ca="1" si="259"/>
        <v>0</v>
      </c>
      <c r="J441" s="112">
        <f t="shared" ca="1" si="260"/>
        <v>1</v>
      </c>
      <c r="K441" s="114" t="str">
        <f ca="1">IF($A441&lt;&gt;"",IF(AND(K440="PB",I441&gt;=$W$2),"Bet",IF(K440&lt;&gt;"",K440,IF(AND(I441=0,MAX(I$5:$I440)&gt;=$W$1),"PB",""))),"")</f>
        <v/>
      </c>
      <c r="L441" s="114" t="str">
        <f ca="1">IF($A441&lt;&gt;"",IF(AND(L440="PB",J441&gt;=$W$2),"Bet",IF(L440&lt;&gt;"",L440,IF(AND(J441=0,MAX(J$5:$J440)&gt;=$W$1),"PB",""))),"")</f>
        <v/>
      </c>
      <c r="M441" s="41">
        <f t="shared" ca="1" si="265"/>
        <v>1</v>
      </c>
      <c r="N441" s="34">
        <f t="shared" ca="1" si="281"/>
        <v>1</v>
      </c>
      <c r="O441" s="43" t="str">
        <f t="shared" ca="1" si="266"/>
        <v/>
      </c>
      <c r="P441" s="43" t="str">
        <f t="shared" ca="1" si="267"/>
        <v/>
      </c>
      <c r="Q441" s="21" t="str">
        <f t="shared" ca="1" si="268"/>
        <v>0</v>
      </c>
      <c r="R441" s="66">
        <f t="shared" ca="1" si="269"/>
        <v>0</v>
      </c>
      <c r="S441" s="33" t="str">
        <f t="shared" ca="1" si="250"/>
        <v>O</v>
      </c>
      <c r="T441" s="21">
        <f ca="1">COUNTIF($S$5:$S441,T$4)</f>
        <v>223</v>
      </c>
      <c r="U441" s="21">
        <f ca="1">COUNTIF($S$5:$S441,U$4)</f>
        <v>214</v>
      </c>
      <c r="V441" s="112">
        <f t="shared" ca="1" si="261"/>
        <v>2</v>
      </c>
      <c r="W441" s="112">
        <f t="shared" ca="1" si="262"/>
        <v>0</v>
      </c>
      <c r="X441" s="114" t="str">
        <f ca="1">IF($A441&lt;&gt;"",IF(AND(X440="PB",V441&gt;=$W$2),"Bet",IF(X440&lt;&gt;"",X440,IF(AND(V441=0,MAX($V$5:V440)&gt;=$W$1),"PB",""))),"")</f>
        <v>Bet</v>
      </c>
      <c r="Y441" s="114" t="str">
        <f ca="1">IF($A441&lt;&gt;"",IF(AND(Y440="PB",W441&gt;=$W$2),"Bet",IF(Y440&lt;&gt;"",Y440,IF(AND(W441=0,MAX($W$5:W440)&gt;=$W$1),"PB",""))),"")</f>
        <v/>
      </c>
      <c r="Z441" s="41">
        <f t="shared" ca="1" si="270"/>
        <v>1</v>
      </c>
      <c r="AA441" s="34">
        <f t="shared" ca="1" si="282"/>
        <v>1</v>
      </c>
      <c r="AB441" s="43" t="str">
        <f t="shared" ca="1" si="271"/>
        <v/>
      </c>
      <c r="AC441" s="43" t="str">
        <f t="shared" ca="1" si="272"/>
        <v/>
      </c>
      <c r="AD441" s="21" t="str">
        <f t="shared" ca="1" si="273"/>
        <v>0</v>
      </c>
      <c r="AE441" s="66">
        <f t="shared" ca="1" si="274"/>
        <v>0</v>
      </c>
      <c r="AF441" s="33" t="str">
        <f t="shared" ca="1" si="251"/>
        <v>H</v>
      </c>
      <c r="AG441" s="21">
        <f ca="1">COUNTIF($AF$5:$AF441,AG$4)</f>
        <v>210</v>
      </c>
      <c r="AH441" s="21">
        <f ca="1">COUNTIF($AF$5:$AF441,AH$4)</f>
        <v>227</v>
      </c>
      <c r="AI441" s="112">
        <f t="shared" ca="1" si="263"/>
        <v>0</v>
      </c>
      <c r="AJ441" s="112">
        <f t="shared" ca="1" si="264"/>
        <v>2</v>
      </c>
      <c r="AK441" s="114" t="str">
        <f ca="1">IF($A441&lt;&gt;"",IF(AND(AK440="PB",AI441&gt;=$W$2),"Bet",IF(AK440&lt;&gt;"",AK440,IF(AND(AI441=0,MAX($AI$5:AI440)&gt;=$W$1),"PB",""))),"")</f>
        <v/>
      </c>
      <c r="AL441" s="114" t="str">
        <f ca="1">IF($A441&lt;&gt;"",IF(AND(AL440="PB",AJ441&gt;=$W$2),"Bet",IF(AL440&lt;&gt;"",AL440,IF(AND(AJ441=0,MAX($AJ$5:AJ440)&gt;=$W$1),"PB",""))),"")</f>
        <v/>
      </c>
      <c r="AM441" s="41">
        <f t="shared" ca="1" si="275"/>
        <v>1</v>
      </c>
      <c r="AN441" s="34">
        <f t="shared" ca="1" si="283"/>
        <v>1</v>
      </c>
      <c r="AO441" s="43" t="str">
        <f t="shared" ca="1" si="276"/>
        <v/>
      </c>
      <c r="AP441" s="43" t="str">
        <f t="shared" ca="1" si="277"/>
        <v/>
      </c>
      <c r="AQ441" s="21" t="str">
        <f t="shared" ca="1" si="278"/>
        <v>0</v>
      </c>
      <c r="AR441" s="66">
        <f t="shared" ca="1" si="279"/>
        <v>0</v>
      </c>
      <c r="AS441" s="89">
        <f t="shared" ca="1" si="252"/>
        <v>0</v>
      </c>
      <c r="AT441" s="34">
        <f t="shared" ca="1" si="280"/>
        <v>1</v>
      </c>
      <c r="AU441" s="24">
        <f t="shared" ca="1" si="254"/>
        <v>0</v>
      </c>
      <c r="AV441" s="17">
        <f t="shared" ca="1" si="255"/>
        <v>1</v>
      </c>
      <c r="AW441" s="44" t="str">
        <f t="shared" ca="1" si="256"/>
        <v>Profit Target</v>
      </c>
      <c r="AX441" s="15">
        <f t="shared" ca="1" si="257"/>
        <v>0</v>
      </c>
      <c r="AY441" s="44">
        <f t="shared" ca="1" si="287"/>
        <v>1</v>
      </c>
      <c r="AZ441" s="40"/>
      <c r="BA441" s="40"/>
      <c r="BB441" s="40"/>
      <c r="BC441" s="40"/>
      <c r="BD441" s="40"/>
      <c r="BE441" s="40"/>
      <c r="BF441" s="40"/>
      <c r="BG441" s="40"/>
      <c r="BH441" s="40"/>
      <c r="BI441" s="40"/>
      <c r="BJ441" s="40"/>
      <c r="BK441" s="40"/>
      <c r="BL441" s="40"/>
      <c r="BM441" s="40"/>
      <c r="BN441" s="40"/>
      <c r="BO441" s="40"/>
      <c r="BP441" s="40"/>
      <c r="BQ441" s="40"/>
      <c r="BR441" s="40"/>
      <c r="BS441" s="40"/>
      <c r="BT441" s="40"/>
      <c r="BU441" s="40"/>
      <c r="BV441" s="40"/>
      <c r="BW441" s="40"/>
      <c r="BX441" s="40"/>
      <c r="BY441" s="40"/>
      <c r="BZ441" s="40"/>
      <c r="CA441" s="40"/>
      <c r="CB441" s="40"/>
      <c r="CC441" s="40"/>
      <c r="CD441" s="40"/>
      <c r="CE441" s="40"/>
      <c r="CF441" s="40"/>
      <c r="CG441" s="40"/>
      <c r="CH441" s="40"/>
      <c r="CI441" s="40"/>
      <c r="CJ441" s="40"/>
      <c r="CK441" s="40"/>
      <c r="CL441" s="40"/>
      <c r="CM441" s="40"/>
      <c r="CN441" s="40"/>
      <c r="CO441" s="40"/>
      <c r="CP441" s="40"/>
      <c r="CQ441" s="40"/>
      <c r="CR441" s="40"/>
      <c r="CS441" s="40"/>
      <c r="CT441" s="40"/>
      <c r="CU441" s="40"/>
      <c r="CV441" s="40"/>
      <c r="CW441" s="40"/>
      <c r="CX441" s="40"/>
      <c r="CY441" s="40"/>
      <c r="CZ441" s="40"/>
      <c r="DA441" s="40"/>
      <c r="DB441" s="40"/>
      <c r="DC441" s="40"/>
      <c r="DD441" s="40"/>
      <c r="DE441" s="40"/>
      <c r="DF441" s="40"/>
      <c r="DG441" s="40"/>
      <c r="DH441" s="40"/>
      <c r="DI441" s="40"/>
      <c r="DJ441" s="40"/>
      <c r="DK441" s="40"/>
      <c r="DL441" s="40"/>
      <c r="DM441" s="40"/>
      <c r="DN441" s="40"/>
      <c r="DO441" s="40"/>
      <c r="DP441" s="40"/>
      <c r="DQ441" s="40"/>
      <c r="DR441" s="40"/>
      <c r="DS441" s="40"/>
      <c r="DT441" s="40"/>
      <c r="DU441" s="40"/>
      <c r="DV441" s="50" t="e">
        <f>IF(#REF!&lt;&gt;"",#REF!&amp;",","")</f>
        <v>#REF!</v>
      </c>
      <c r="DW441" s="38"/>
      <c r="DX441" s="38"/>
      <c r="DY441" s="38"/>
      <c r="DZ441" s="38"/>
      <c r="EA441" s="38"/>
      <c r="EB441" s="38"/>
      <c r="EC441" s="38"/>
      <c r="ED441" s="38"/>
      <c r="EE441" s="38"/>
      <c r="EF441" s="38"/>
      <c r="EG441" s="38"/>
      <c r="EK441" s="36"/>
      <c r="EW441" s="88">
        <f t="shared" ca="1" si="258"/>
        <v>34</v>
      </c>
    </row>
    <row r="442" spans="1:153" ht="15">
      <c r="A442" s="88">
        <f t="shared" ca="1" si="253"/>
        <v>32</v>
      </c>
      <c r="B442" s="21" t="str">
        <f t="shared" ca="1" si="248"/>
        <v>DB</v>
      </c>
      <c r="C442" s="7" t="str">
        <f t="shared" ca="1" si="284"/>
        <v>profit target</v>
      </c>
      <c r="D442" s="34">
        <f t="shared" ca="1" si="285"/>
        <v>0</v>
      </c>
      <c r="E442" s="7" t="str">
        <f t="shared" si="286"/>
        <v/>
      </c>
      <c r="F442" s="33" t="str">
        <f t="shared" ca="1" si="249"/>
        <v>R</v>
      </c>
      <c r="G442" s="21">
        <f ca="1">COUNTIF($F$5:$F442,G$4)</f>
        <v>225</v>
      </c>
      <c r="H442" s="21">
        <f ca="1">COUNTIF($F$5:$F442,H$4)</f>
        <v>213</v>
      </c>
      <c r="I442" s="112">
        <f t="shared" ca="1" si="259"/>
        <v>0</v>
      </c>
      <c r="J442" s="112">
        <f t="shared" ca="1" si="260"/>
        <v>2</v>
      </c>
      <c r="K442" s="114" t="str">
        <f ca="1">IF($A442&lt;&gt;"",IF(AND(K441="PB",I442&gt;=$W$2),"Bet",IF(K441&lt;&gt;"",K441,IF(AND(I442=0,MAX(I$5:$I441)&gt;=$W$1),"PB",""))),"")</f>
        <v/>
      </c>
      <c r="L442" s="114" t="str">
        <f ca="1">IF($A442&lt;&gt;"",IF(AND(L441="PB",J442&gt;=$W$2),"Bet",IF(L441&lt;&gt;"",L441,IF(AND(J442=0,MAX(J$5:$J441)&gt;=$W$1),"PB",""))),"")</f>
        <v/>
      </c>
      <c r="M442" s="41">
        <f t="shared" ca="1" si="265"/>
        <v>1</v>
      </c>
      <c r="N442" s="34">
        <f t="shared" ca="1" si="281"/>
        <v>1</v>
      </c>
      <c r="O442" s="43" t="str">
        <f t="shared" ca="1" si="266"/>
        <v/>
      </c>
      <c r="P442" s="43" t="str">
        <f t="shared" ca="1" si="267"/>
        <v/>
      </c>
      <c r="Q442" s="21" t="str">
        <f t="shared" ca="1" si="268"/>
        <v>0</v>
      </c>
      <c r="R442" s="66">
        <f t="shared" ca="1" si="269"/>
        <v>0</v>
      </c>
      <c r="S442" s="33" t="str">
        <f t="shared" ca="1" si="250"/>
        <v>E</v>
      </c>
      <c r="T442" s="21">
        <f ca="1">COUNTIF($S$5:$S442,T$4)</f>
        <v>224</v>
      </c>
      <c r="U442" s="21">
        <f ca="1">COUNTIF($S$5:$S442,U$4)</f>
        <v>214</v>
      </c>
      <c r="V442" s="112">
        <f t="shared" ca="1" si="261"/>
        <v>0</v>
      </c>
      <c r="W442" s="112">
        <f t="shared" ca="1" si="262"/>
        <v>1</v>
      </c>
      <c r="X442" s="114" t="str">
        <f ca="1">IF($A442&lt;&gt;"",IF(AND(X441="PB",V442&gt;=$W$2),"Bet",IF(X441&lt;&gt;"",X441,IF(AND(V442=0,MAX($V$5:V441)&gt;=$W$1),"PB",""))),"")</f>
        <v>Bet</v>
      </c>
      <c r="Y442" s="114" t="str">
        <f ca="1">IF($A442&lt;&gt;"",IF(AND(Y441="PB",W442&gt;=$W$2),"Bet",IF(Y441&lt;&gt;"",Y441,IF(AND(W442=0,MAX($W$5:W441)&gt;=$W$1),"PB",""))),"")</f>
        <v/>
      </c>
      <c r="Z442" s="41">
        <f t="shared" ca="1" si="270"/>
        <v>1</v>
      </c>
      <c r="AA442" s="34">
        <f t="shared" ca="1" si="282"/>
        <v>1</v>
      </c>
      <c r="AB442" s="43" t="str">
        <f t="shared" ca="1" si="271"/>
        <v/>
      </c>
      <c r="AC442" s="43" t="str">
        <f t="shared" ca="1" si="272"/>
        <v/>
      </c>
      <c r="AD442" s="21" t="str">
        <f t="shared" ca="1" si="273"/>
        <v>0</v>
      </c>
      <c r="AE442" s="66">
        <f t="shared" ca="1" si="274"/>
        <v>0</v>
      </c>
      <c r="AF442" s="33" t="str">
        <f t="shared" ca="1" si="251"/>
        <v>H</v>
      </c>
      <c r="AG442" s="21">
        <f ca="1">COUNTIF($AF$5:$AF442,AG$4)</f>
        <v>211</v>
      </c>
      <c r="AH442" s="21">
        <f ca="1">COUNTIF($AF$5:$AF442,AH$4)</f>
        <v>227</v>
      </c>
      <c r="AI442" s="112">
        <f t="shared" ca="1" si="263"/>
        <v>0</v>
      </c>
      <c r="AJ442" s="112">
        <f t="shared" ca="1" si="264"/>
        <v>3</v>
      </c>
      <c r="AK442" s="114" t="str">
        <f ca="1">IF($A442&lt;&gt;"",IF(AND(AK441="PB",AI442&gt;=$W$2),"Bet",IF(AK441&lt;&gt;"",AK441,IF(AND(AI442=0,MAX($AI$5:AI441)&gt;=$W$1),"PB",""))),"")</f>
        <v/>
      </c>
      <c r="AL442" s="114" t="str">
        <f ca="1">IF($A442&lt;&gt;"",IF(AND(AL441="PB",AJ442&gt;=$W$2),"Bet",IF(AL441&lt;&gt;"",AL441,IF(AND(AJ442=0,MAX($AJ$5:AJ441)&gt;=$W$1),"PB",""))),"")</f>
        <v/>
      </c>
      <c r="AM442" s="41">
        <f t="shared" ca="1" si="275"/>
        <v>1</v>
      </c>
      <c r="AN442" s="34">
        <f t="shared" ca="1" si="283"/>
        <v>1</v>
      </c>
      <c r="AO442" s="43" t="str">
        <f t="shared" ca="1" si="276"/>
        <v/>
      </c>
      <c r="AP442" s="43" t="str">
        <f t="shared" ca="1" si="277"/>
        <v/>
      </c>
      <c r="AQ442" s="21" t="str">
        <f t="shared" ca="1" si="278"/>
        <v>0</v>
      </c>
      <c r="AR442" s="66">
        <f t="shared" ca="1" si="279"/>
        <v>0</v>
      </c>
      <c r="AS442" s="89">
        <f t="shared" ca="1" si="252"/>
        <v>0</v>
      </c>
      <c r="AT442" s="34">
        <f t="shared" ca="1" si="280"/>
        <v>1</v>
      </c>
      <c r="AU442" s="24">
        <f t="shared" ca="1" si="254"/>
        <v>0</v>
      </c>
      <c r="AV442" s="17">
        <f t="shared" ca="1" si="255"/>
        <v>1</v>
      </c>
      <c r="AW442" s="44" t="str">
        <f t="shared" ca="1" si="256"/>
        <v>Profit Target</v>
      </c>
      <c r="AX442" s="15">
        <f t="shared" ca="1" si="257"/>
        <v>0</v>
      </c>
      <c r="AY442" s="44">
        <f t="shared" ca="1" si="287"/>
        <v>1</v>
      </c>
      <c r="AZ442" s="40"/>
      <c r="BA442" s="40"/>
      <c r="BB442" s="40"/>
      <c r="BC442" s="40"/>
      <c r="BD442" s="40"/>
      <c r="BE442" s="40"/>
      <c r="BF442" s="40"/>
      <c r="BG442" s="40"/>
      <c r="BH442" s="40"/>
      <c r="BI442" s="40"/>
      <c r="BJ442" s="40"/>
      <c r="BK442" s="40"/>
      <c r="BL442" s="40"/>
      <c r="BM442" s="40"/>
      <c r="BN442" s="40"/>
      <c r="BO442" s="40"/>
      <c r="BP442" s="40"/>
      <c r="BQ442" s="40"/>
      <c r="BR442" s="40"/>
      <c r="BS442" s="40"/>
      <c r="BT442" s="40"/>
      <c r="BU442" s="40"/>
      <c r="BV442" s="40"/>
      <c r="BW442" s="40"/>
      <c r="BX442" s="40"/>
      <c r="BY442" s="40"/>
      <c r="BZ442" s="40"/>
      <c r="CA442" s="40"/>
      <c r="CB442" s="40"/>
      <c r="CC442" s="40"/>
      <c r="CD442" s="40"/>
      <c r="CE442" s="40"/>
      <c r="CF442" s="40"/>
      <c r="CG442" s="40"/>
      <c r="CH442" s="40"/>
      <c r="CI442" s="40"/>
      <c r="CJ442" s="40"/>
      <c r="CK442" s="40"/>
      <c r="CL442" s="40"/>
      <c r="CM442" s="40"/>
      <c r="CN442" s="40"/>
      <c r="CO442" s="40"/>
      <c r="CP442" s="40"/>
      <c r="CQ442" s="40"/>
      <c r="CR442" s="40"/>
      <c r="CS442" s="40"/>
      <c r="CT442" s="40"/>
      <c r="CU442" s="40"/>
      <c r="CV442" s="40"/>
      <c r="CW442" s="40"/>
      <c r="CX442" s="40"/>
      <c r="CY442" s="40"/>
      <c r="CZ442" s="40"/>
      <c r="DA442" s="40"/>
      <c r="DB442" s="40"/>
      <c r="DC442" s="40"/>
      <c r="DD442" s="40"/>
      <c r="DE442" s="40"/>
      <c r="DF442" s="40"/>
      <c r="DG442" s="40"/>
      <c r="DH442" s="40"/>
      <c r="DI442" s="40"/>
      <c r="DJ442" s="40"/>
      <c r="DK442" s="40"/>
      <c r="DL442" s="40"/>
      <c r="DM442" s="40"/>
      <c r="DN442" s="40"/>
      <c r="DO442" s="40"/>
      <c r="DP442" s="40"/>
      <c r="DQ442" s="40"/>
      <c r="DR442" s="40"/>
      <c r="DS442" s="40"/>
      <c r="DT442" s="40"/>
      <c r="DU442" s="40"/>
      <c r="DV442" s="50" t="e">
        <f>IF(#REF!&lt;&gt;"",#REF!&amp;",","")</f>
        <v>#REF!</v>
      </c>
      <c r="DW442" s="38"/>
      <c r="DX442" s="38"/>
      <c r="DY442" s="38"/>
      <c r="DZ442" s="38"/>
      <c r="EA442" s="38"/>
      <c r="EB442" s="38"/>
      <c r="EC442" s="38"/>
      <c r="ED442" s="38"/>
      <c r="EE442" s="38"/>
      <c r="EF442" s="38"/>
      <c r="EG442" s="38"/>
      <c r="EK442" s="36"/>
      <c r="EW442" s="88">
        <f t="shared" ca="1" si="258"/>
        <v>12</v>
      </c>
    </row>
    <row r="443" spans="1:153" ht="15">
      <c r="A443" s="88">
        <f t="shared" ca="1" si="253"/>
        <v>10</v>
      </c>
      <c r="B443" s="21" t="str">
        <f t="shared" ca="1" si="248"/>
        <v>DB</v>
      </c>
      <c r="C443" s="7" t="str">
        <f t="shared" ca="1" si="284"/>
        <v>profit target</v>
      </c>
      <c r="D443" s="34">
        <f t="shared" ca="1" si="285"/>
        <v>0</v>
      </c>
      <c r="E443" s="7" t="str">
        <f t="shared" si="286"/>
        <v/>
      </c>
      <c r="F443" s="33" t="str">
        <f t="shared" ca="1" si="249"/>
        <v>B</v>
      </c>
      <c r="G443" s="21">
        <f ca="1">COUNTIF($F$5:$F443,G$4)</f>
        <v>225</v>
      </c>
      <c r="H443" s="21">
        <f ca="1">COUNTIF($F$5:$F443,H$4)</f>
        <v>214</v>
      </c>
      <c r="I443" s="112">
        <f t="shared" ca="1" si="259"/>
        <v>1</v>
      </c>
      <c r="J443" s="112">
        <f t="shared" ca="1" si="260"/>
        <v>0</v>
      </c>
      <c r="K443" s="114" t="str">
        <f ca="1">IF($A443&lt;&gt;"",IF(AND(K442="PB",I443&gt;=$W$2),"Bet",IF(K442&lt;&gt;"",K442,IF(AND(I443=0,MAX(I$5:$I442)&gt;=$W$1),"PB",""))),"")</f>
        <v/>
      </c>
      <c r="L443" s="114" t="str">
        <f ca="1">IF($A443&lt;&gt;"",IF(AND(L442="PB",J443&gt;=$W$2),"Bet",IF(L442&lt;&gt;"",L442,IF(AND(J443=0,MAX(J$5:$J442)&gt;=$W$1),"PB",""))),"")</f>
        <v/>
      </c>
      <c r="M443" s="41">
        <f t="shared" ca="1" si="265"/>
        <v>1</v>
      </c>
      <c r="N443" s="34">
        <f t="shared" ca="1" si="281"/>
        <v>1</v>
      </c>
      <c r="O443" s="43" t="str">
        <f t="shared" ca="1" si="266"/>
        <v/>
      </c>
      <c r="P443" s="43" t="str">
        <f t="shared" ca="1" si="267"/>
        <v/>
      </c>
      <c r="Q443" s="21" t="str">
        <f t="shared" ca="1" si="268"/>
        <v>0</v>
      </c>
      <c r="R443" s="66">
        <f t="shared" ca="1" si="269"/>
        <v>0</v>
      </c>
      <c r="S443" s="33" t="str">
        <f t="shared" ca="1" si="250"/>
        <v>E</v>
      </c>
      <c r="T443" s="21">
        <f ca="1">COUNTIF($S$5:$S443,T$4)</f>
        <v>225</v>
      </c>
      <c r="U443" s="21">
        <f ca="1">COUNTIF($S$5:$S443,U$4)</f>
        <v>214</v>
      </c>
      <c r="V443" s="112">
        <f t="shared" ca="1" si="261"/>
        <v>0</v>
      </c>
      <c r="W443" s="112">
        <f t="shared" ca="1" si="262"/>
        <v>2</v>
      </c>
      <c r="X443" s="114" t="str">
        <f ca="1">IF($A443&lt;&gt;"",IF(AND(X442="PB",V443&gt;=$W$2),"Bet",IF(X442&lt;&gt;"",X442,IF(AND(V443=0,MAX($V$5:V442)&gt;=$W$1),"PB",""))),"")</f>
        <v>Bet</v>
      </c>
      <c r="Y443" s="114" t="str">
        <f ca="1">IF($A443&lt;&gt;"",IF(AND(Y442="PB",W443&gt;=$W$2),"Bet",IF(Y442&lt;&gt;"",Y442,IF(AND(W443=0,MAX($W$5:W442)&gt;=$W$1),"PB",""))),"")</f>
        <v/>
      </c>
      <c r="Z443" s="41">
        <f t="shared" ca="1" si="270"/>
        <v>1</v>
      </c>
      <c r="AA443" s="34">
        <f t="shared" ca="1" si="282"/>
        <v>1</v>
      </c>
      <c r="AB443" s="43" t="str">
        <f t="shared" ca="1" si="271"/>
        <v/>
      </c>
      <c r="AC443" s="43" t="str">
        <f t="shared" ca="1" si="272"/>
        <v/>
      </c>
      <c r="AD443" s="21" t="str">
        <f t="shared" ca="1" si="273"/>
        <v>0</v>
      </c>
      <c r="AE443" s="66">
        <f t="shared" ca="1" si="274"/>
        <v>0</v>
      </c>
      <c r="AF443" s="33" t="str">
        <f t="shared" ca="1" si="251"/>
        <v>L</v>
      </c>
      <c r="AG443" s="21">
        <f ca="1">COUNTIF($AF$5:$AF443,AG$4)</f>
        <v>211</v>
      </c>
      <c r="AH443" s="21">
        <f ca="1">COUNTIF($AF$5:$AF443,AH$4)</f>
        <v>228</v>
      </c>
      <c r="AI443" s="112">
        <f t="shared" ca="1" si="263"/>
        <v>1</v>
      </c>
      <c r="AJ443" s="112">
        <f t="shared" ca="1" si="264"/>
        <v>0</v>
      </c>
      <c r="AK443" s="114" t="str">
        <f ca="1">IF($A443&lt;&gt;"",IF(AND(AK442="PB",AI443&gt;=$W$2),"Bet",IF(AK442&lt;&gt;"",AK442,IF(AND(AI443=0,MAX($AI$5:AI442)&gt;=$W$1),"PB",""))),"")</f>
        <v/>
      </c>
      <c r="AL443" s="114" t="str">
        <f ca="1">IF($A443&lt;&gt;"",IF(AND(AL442="PB",AJ443&gt;=$W$2),"Bet",IF(AL442&lt;&gt;"",AL442,IF(AND(AJ443=0,MAX($AJ$5:AJ442)&gt;=$W$1),"PB",""))),"")</f>
        <v/>
      </c>
      <c r="AM443" s="41">
        <f t="shared" ca="1" si="275"/>
        <v>1</v>
      </c>
      <c r="AN443" s="34">
        <f t="shared" ca="1" si="283"/>
        <v>1</v>
      </c>
      <c r="AO443" s="43" t="str">
        <f t="shared" ca="1" si="276"/>
        <v/>
      </c>
      <c r="AP443" s="43" t="str">
        <f t="shared" ca="1" si="277"/>
        <v/>
      </c>
      <c r="AQ443" s="21" t="str">
        <f t="shared" ca="1" si="278"/>
        <v>0</v>
      </c>
      <c r="AR443" s="66">
        <f t="shared" ca="1" si="279"/>
        <v>0</v>
      </c>
      <c r="AS443" s="89">
        <f t="shared" ca="1" si="252"/>
        <v>0</v>
      </c>
      <c r="AT443" s="34">
        <f t="shared" ca="1" si="280"/>
        <v>1</v>
      </c>
      <c r="AU443" s="24">
        <f t="shared" ca="1" si="254"/>
        <v>0</v>
      </c>
      <c r="AV443" s="17">
        <f t="shared" ca="1" si="255"/>
        <v>1</v>
      </c>
      <c r="AW443" s="44" t="str">
        <f t="shared" ca="1" si="256"/>
        <v>Profit Target</v>
      </c>
      <c r="AX443" s="15">
        <f t="shared" ca="1" si="257"/>
        <v>0</v>
      </c>
      <c r="AY443" s="44">
        <f t="shared" ca="1" si="287"/>
        <v>1</v>
      </c>
      <c r="AZ443" s="40"/>
      <c r="BA443" s="40"/>
      <c r="BB443" s="40"/>
      <c r="BC443" s="40"/>
      <c r="BD443" s="40"/>
      <c r="BE443" s="40"/>
      <c r="BF443" s="40"/>
      <c r="BG443" s="40"/>
      <c r="BH443" s="40"/>
      <c r="BI443" s="40"/>
      <c r="BJ443" s="40"/>
      <c r="BK443" s="40"/>
      <c r="BL443" s="40"/>
      <c r="BM443" s="40"/>
      <c r="BN443" s="40"/>
      <c r="BO443" s="40"/>
      <c r="BP443" s="40"/>
      <c r="BQ443" s="40"/>
      <c r="BR443" s="40"/>
      <c r="BS443" s="40"/>
      <c r="BT443" s="40"/>
      <c r="BU443" s="40"/>
      <c r="BV443" s="40"/>
      <c r="BW443" s="40"/>
      <c r="BX443" s="40"/>
      <c r="BY443" s="40"/>
      <c r="BZ443" s="40"/>
      <c r="CA443" s="40"/>
      <c r="CB443" s="40"/>
      <c r="CC443" s="40"/>
      <c r="CD443" s="40"/>
      <c r="CE443" s="40"/>
      <c r="CF443" s="40"/>
      <c r="CG443" s="40"/>
      <c r="CH443" s="40"/>
      <c r="CI443" s="40"/>
      <c r="CJ443" s="40"/>
      <c r="CK443" s="40"/>
      <c r="CL443" s="40"/>
      <c r="CM443" s="40"/>
      <c r="CN443" s="40"/>
      <c r="CO443" s="40"/>
      <c r="CP443" s="40"/>
      <c r="CQ443" s="40"/>
      <c r="CR443" s="40"/>
      <c r="CS443" s="40"/>
      <c r="CT443" s="40"/>
      <c r="CU443" s="40"/>
      <c r="CV443" s="40"/>
      <c r="CW443" s="40"/>
      <c r="CX443" s="40"/>
      <c r="CY443" s="40"/>
      <c r="CZ443" s="40"/>
      <c r="DA443" s="40"/>
      <c r="DB443" s="40"/>
      <c r="DC443" s="40"/>
      <c r="DD443" s="40"/>
      <c r="DE443" s="40"/>
      <c r="DF443" s="40"/>
      <c r="DG443" s="40"/>
      <c r="DH443" s="40"/>
      <c r="DI443" s="40"/>
      <c r="DJ443" s="40"/>
      <c r="DK443" s="40"/>
      <c r="DL443" s="40"/>
      <c r="DM443" s="40"/>
      <c r="DN443" s="40"/>
      <c r="DO443" s="40"/>
      <c r="DP443" s="40"/>
      <c r="DQ443" s="40"/>
      <c r="DR443" s="40"/>
      <c r="DS443" s="40"/>
      <c r="DT443" s="40"/>
      <c r="DU443" s="40"/>
      <c r="DV443" s="50" t="e">
        <f>IF(#REF!&lt;&gt;"",#REF!&amp;",","")</f>
        <v>#REF!</v>
      </c>
      <c r="DW443" s="38"/>
      <c r="DX443" s="38"/>
      <c r="DY443" s="38"/>
      <c r="DZ443" s="38"/>
      <c r="EA443" s="38"/>
      <c r="EB443" s="38"/>
      <c r="EC443" s="38"/>
      <c r="ED443" s="38"/>
      <c r="EE443" s="38"/>
      <c r="EF443" s="38"/>
      <c r="EG443" s="38"/>
      <c r="EK443" s="36"/>
      <c r="EW443" s="88">
        <f t="shared" ca="1" si="258"/>
        <v>33</v>
      </c>
    </row>
    <row r="444" spans="1:153" ht="15">
      <c r="A444" s="88">
        <f t="shared" ca="1" si="253"/>
        <v>30</v>
      </c>
      <c r="B444" s="21" t="str">
        <f t="shared" ca="1" si="248"/>
        <v>DB</v>
      </c>
      <c r="C444" s="7" t="str">
        <f t="shared" ca="1" si="284"/>
        <v>profit target</v>
      </c>
      <c r="D444" s="34">
        <f t="shared" ca="1" si="285"/>
        <v>0</v>
      </c>
      <c r="E444" s="7" t="str">
        <f t="shared" si="286"/>
        <v/>
      </c>
      <c r="F444" s="33" t="str">
        <f t="shared" ca="1" si="249"/>
        <v>R</v>
      </c>
      <c r="G444" s="21">
        <f ca="1">COUNTIF($F$5:$F444,G$4)</f>
        <v>226</v>
      </c>
      <c r="H444" s="21">
        <f ca="1">COUNTIF($F$5:$F444,H$4)</f>
        <v>214</v>
      </c>
      <c r="I444" s="112">
        <f t="shared" ca="1" si="259"/>
        <v>0</v>
      </c>
      <c r="J444" s="112">
        <f t="shared" ca="1" si="260"/>
        <v>1</v>
      </c>
      <c r="K444" s="114" t="str">
        <f ca="1">IF($A444&lt;&gt;"",IF(AND(K443="PB",I444&gt;=$W$2),"Bet",IF(K443&lt;&gt;"",K443,IF(AND(I444=0,MAX(I$5:$I443)&gt;=$W$1),"PB",""))),"")</f>
        <v/>
      </c>
      <c r="L444" s="114" t="str">
        <f ca="1">IF($A444&lt;&gt;"",IF(AND(L443="PB",J444&gt;=$W$2),"Bet",IF(L443&lt;&gt;"",L443,IF(AND(J444=0,MAX(J$5:$J443)&gt;=$W$1),"PB",""))),"")</f>
        <v/>
      </c>
      <c r="M444" s="41">
        <f t="shared" ca="1" si="265"/>
        <v>1</v>
      </c>
      <c r="N444" s="34">
        <f t="shared" ca="1" si="281"/>
        <v>1</v>
      </c>
      <c r="O444" s="43" t="str">
        <f t="shared" ca="1" si="266"/>
        <v/>
      </c>
      <c r="P444" s="43" t="str">
        <f t="shared" ca="1" si="267"/>
        <v/>
      </c>
      <c r="Q444" s="21" t="str">
        <f t="shared" ca="1" si="268"/>
        <v>0</v>
      </c>
      <c r="R444" s="66">
        <f t="shared" ca="1" si="269"/>
        <v>0</v>
      </c>
      <c r="S444" s="33" t="str">
        <f t="shared" ca="1" si="250"/>
        <v>E</v>
      </c>
      <c r="T444" s="21">
        <f ca="1">COUNTIF($S$5:$S444,T$4)</f>
        <v>226</v>
      </c>
      <c r="U444" s="21">
        <f ca="1">COUNTIF($S$5:$S444,U$4)</f>
        <v>214</v>
      </c>
      <c r="V444" s="112">
        <f t="shared" ca="1" si="261"/>
        <v>0</v>
      </c>
      <c r="W444" s="112">
        <f t="shared" ca="1" si="262"/>
        <v>3</v>
      </c>
      <c r="X444" s="114" t="str">
        <f ca="1">IF($A444&lt;&gt;"",IF(AND(X443="PB",V444&gt;=$W$2),"Bet",IF(X443&lt;&gt;"",X443,IF(AND(V444=0,MAX($V$5:V443)&gt;=$W$1),"PB",""))),"")</f>
        <v>Bet</v>
      </c>
      <c r="Y444" s="114" t="str">
        <f ca="1">IF($A444&lt;&gt;"",IF(AND(Y443="PB",W444&gt;=$W$2),"Bet",IF(Y443&lt;&gt;"",Y443,IF(AND(W444=0,MAX($W$5:W443)&gt;=$W$1),"PB",""))),"")</f>
        <v/>
      </c>
      <c r="Z444" s="41">
        <f t="shared" ca="1" si="270"/>
        <v>1</v>
      </c>
      <c r="AA444" s="34">
        <f t="shared" ca="1" si="282"/>
        <v>1</v>
      </c>
      <c r="AB444" s="43" t="str">
        <f t="shared" ca="1" si="271"/>
        <v/>
      </c>
      <c r="AC444" s="43" t="str">
        <f t="shared" ca="1" si="272"/>
        <v/>
      </c>
      <c r="AD444" s="21" t="str">
        <f t="shared" ca="1" si="273"/>
        <v>0</v>
      </c>
      <c r="AE444" s="66">
        <f t="shared" ca="1" si="274"/>
        <v>0</v>
      </c>
      <c r="AF444" s="33" t="str">
        <f t="shared" ca="1" si="251"/>
        <v>H</v>
      </c>
      <c r="AG444" s="21">
        <f ca="1">COUNTIF($AF$5:$AF444,AG$4)</f>
        <v>212</v>
      </c>
      <c r="AH444" s="21">
        <f ca="1">COUNTIF($AF$5:$AF444,AH$4)</f>
        <v>228</v>
      </c>
      <c r="AI444" s="112">
        <f t="shared" ca="1" si="263"/>
        <v>0</v>
      </c>
      <c r="AJ444" s="112">
        <f t="shared" ca="1" si="264"/>
        <v>1</v>
      </c>
      <c r="AK444" s="114" t="str">
        <f ca="1">IF($A444&lt;&gt;"",IF(AND(AK443="PB",AI444&gt;=$W$2),"Bet",IF(AK443&lt;&gt;"",AK443,IF(AND(AI444=0,MAX($AI$5:AI443)&gt;=$W$1),"PB",""))),"")</f>
        <v/>
      </c>
      <c r="AL444" s="114" t="str">
        <f ca="1">IF($A444&lt;&gt;"",IF(AND(AL443="PB",AJ444&gt;=$W$2),"Bet",IF(AL443&lt;&gt;"",AL443,IF(AND(AJ444=0,MAX($AJ$5:AJ443)&gt;=$W$1),"PB",""))),"")</f>
        <v/>
      </c>
      <c r="AM444" s="41">
        <f t="shared" ca="1" si="275"/>
        <v>1</v>
      </c>
      <c r="AN444" s="34">
        <f t="shared" ca="1" si="283"/>
        <v>1</v>
      </c>
      <c r="AO444" s="43" t="str">
        <f t="shared" ca="1" si="276"/>
        <v/>
      </c>
      <c r="AP444" s="43" t="str">
        <f t="shared" ca="1" si="277"/>
        <v/>
      </c>
      <c r="AQ444" s="21" t="str">
        <f t="shared" ca="1" si="278"/>
        <v>0</v>
      </c>
      <c r="AR444" s="66">
        <f t="shared" ca="1" si="279"/>
        <v>0</v>
      </c>
      <c r="AS444" s="89">
        <f t="shared" ca="1" si="252"/>
        <v>0</v>
      </c>
      <c r="AT444" s="34">
        <f t="shared" ca="1" si="280"/>
        <v>1</v>
      </c>
      <c r="AU444" s="24">
        <f t="shared" ca="1" si="254"/>
        <v>0</v>
      </c>
      <c r="AV444" s="17">
        <f t="shared" ca="1" si="255"/>
        <v>1</v>
      </c>
      <c r="AW444" s="44" t="str">
        <f t="shared" ca="1" si="256"/>
        <v>Profit Target</v>
      </c>
      <c r="AX444" s="15">
        <f t="shared" ca="1" si="257"/>
        <v>0</v>
      </c>
      <c r="AY444" s="44">
        <f t="shared" ca="1" si="287"/>
        <v>1</v>
      </c>
      <c r="AZ444" s="40"/>
      <c r="BA444" s="40"/>
      <c r="BB444" s="40"/>
      <c r="BC444" s="40"/>
      <c r="BD444" s="40"/>
      <c r="BE444" s="40"/>
      <c r="BF444" s="40"/>
      <c r="BG444" s="40"/>
      <c r="BH444" s="40"/>
      <c r="BI444" s="40"/>
      <c r="BJ444" s="40"/>
      <c r="BK444" s="40"/>
      <c r="BL444" s="40"/>
      <c r="BM444" s="40"/>
      <c r="BN444" s="40"/>
      <c r="BO444" s="40"/>
      <c r="BP444" s="40"/>
      <c r="BQ444" s="40"/>
      <c r="BR444" s="40"/>
      <c r="BS444" s="40"/>
      <c r="BT444" s="40"/>
      <c r="BU444" s="40"/>
      <c r="BV444" s="40"/>
      <c r="BW444" s="40"/>
      <c r="BX444" s="40"/>
      <c r="BY444" s="40"/>
      <c r="BZ444" s="40"/>
      <c r="CA444" s="40"/>
      <c r="CB444" s="40"/>
      <c r="CC444" s="40"/>
      <c r="CD444" s="40"/>
      <c r="CE444" s="40"/>
      <c r="CF444" s="40"/>
      <c r="CG444" s="40"/>
      <c r="CH444" s="40"/>
      <c r="CI444" s="40"/>
      <c r="CJ444" s="40"/>
      <c r="CK444" s="40"/>
      <c r="CL444" s="40"/>
      <c r="CM444" s="40"/>
      <c r="CN444" s="40"/>
      <c r="CO444" s="40"/>
      <c r="CP444" s="40"/>
      <c r="CQ444" s="40"/>
      <c r="CR444" s="40"/>
      <c r="CS444" s="40"/>
      <c r="CT444" s="40"/>
      <c r="CU444" s="40"/>
      <c r="CV444" s="40"/>
      <c r="CW444" s="40"/>
      <c r="CX444" s="40"/>
      <c r="CY444" s="40"/>
      <c r="CZ444" s="40"/>
      <c r="DA444" s="40"/>
      <c r="DB444" s="40"/>
      <c r="DC444" s="40"/>
      <c r="DD444" s="40"/>
      <c r="DE444" s="40"/>
      <c r="DF444" s="40"/>
      <c r="DG444" s="40"/>
      <c r="DH444" s="40"/>
      <c r="DI444" s="40"/>
      <c r="DJ444" s="40"/>
      <c r="DK444" s="40"/>
      <c r="DL444" s="40"/>
      <c r="DM444" s="40"/>
      <c r="DN444" s="40"/>
      <c r="DO444" s="40"/>
      <c r="DP444" s="40"/>
      <c r="DQ444" s="40"/>
      <c r="DR444" s="40"/>
      <c r="DS444" s="40"/>
      <c r="DT444" s="40"/>
      <c r="DU444" s="40"/>
      <c r="DV444" s="50" t="e">
        <f>IF(#REF!&lt;&gt;"",#REF!&amp;",","")</f>
        <v>#REF!</v>
      </c>
      <c r="DW444" s="38"/>
      <c r="DX444" s="38"/>
      <c r="DY444" s="38"/>
      <c r="DZ444" s="38"/>
      <c r="EA444" s="38"/>
      <c r="EB444" s="38"/>
      <c r="EC444" s="38"/>
      <c r="ED444" s="38"/>
      <c r="EE444" s="38"/>
      <c r="EF444" s="38"/>
      <c r="EG444" s="38"/>
      <c r="EK444" s="36"/>
      <c r="EW444" s="88">
        <f t="shared" ca="1" si="258"/>
        <v>3</v>
      </c>
    </row>
    <row r="445" spans="1:153" ht="15">
      <c r="A445" s="88">
        <f t="shared" ca="1" si="253"/>
        <v>4</v>
      </c>
      <c r="B445" s="21" t="str">
        <f t="shared" ca="1" si="248"/>
        <v>DB</v>
      </c>
      <c r="C445" s="7" t="str">
        <f t="shared" ca="1" si="284"/>
        <v>profit target</v>
      </c>
      <c r="D445" s="34">
        <f t="shared" ca="1" si="285"/>
        <v>0</v>
      </c>
      <c r="E445" s="7" t="str">
        <f t="shared" si="286"/>
        <v/>
      </c>
      <c r="F445" s="33" t="str">
        <f t="shared" ca="1" si="249"/>
        <v>B</v>
      </c>
      <c r="G445" s="21">
        <f ca="1">COUNTIF($F$5:$F445,G$4)</f>
        <v>226</v>
      </c>
      <c r="H445" s="21">
        <f ca="1">COUNTIF($F$5:$F445,H$4)</f>
        <v>215</v>
      </c>
      <c r="I445" s="112">
        <f t="shared" ca="1" si="259"/>
        <v>1</v>
      </c>
      <c r="J445" s="112">
        <f t="shared" ca="1" si="260"/>
        <v>0</v>
      </c>
      <c r="K445" s="114" t="str">
        <f ca="1">IF($A445&lt;&gt;"",IF(AND(K444="PB",I445&gt;=$W$2),"Bet",IF(K444&lt;&gt;"",K444,IF(AND(I445=0,MAX(I$5:$I444)&gt;=$W$1),"PB",""))),"")</f>
        <v/>
      </c>
      <c r="L445" s="114" t="str">
        <f ca="1">IF($A445&lt;&gt;"",IF(AND(L444="PB",J445&gt;=$W$2),"Bet",IF(L444&lt;&gt;"",L444,IF(AND(J445=0,MAX(J$5:$J444)&gt;=$W$1),"PB",""))),"")</f>
        <v/>
      </c>
      <c r="M445" s="41">
        <f t="shared" ca="1" si="265"/>
        <v>1</v>
      </c>
      <c r="N445" s="34">
        <f t="shared" ca="1" si="281"/>
        <v>1</v>
      </c>
      <c r="O445" s="43" t="str">
        <f t="shared" ca="1" si="266"/>
        <v/>
      </c>
      <c r="P445" s="43" t="str">
        <f t="shared" ca="1" si="267"/>
        <v/>
      </c>
      <c r="Q445" s="21" t="str">
        <f t="shared" ca="1" si="268"/>
        <v>0</v>
      </c>
      <c r="R445" s="66">
        <f t="shared" ca="1" si="269"/>
        <v>0</v>
      </c>
      <c r="S445" s="33" t="str">
        <f t="shared" ca="1" si="250"/>
        <v>E</v>
      </c>
      <c r="T445" s="21">
        <f ca="1">COUNTIF($S$5:$S445,T$4)</f>
        <v>227</v>
      </c>
      <c r="U445" s="21">
        <f ca="1">COUNTIF($S$5:$S445,U$4)</f>
        <v>214</v>
      </c>
      <c r="V445" s="112">
        <f t="shared" ca="1" si="261"/>
        <v>0</v>
      </c>
      <c r="W445" s="112">
        <f t="shared" ca="1" si="262"/>
        <v>4</v>
      </c>
      <c r="X445" s="114" t="str">
        <f ca="1">IF($A445&lt;&gt;"",IF(AND(X444="PB",V445&gt;=$W$2),"Bet",IF(X444&lt;&gt;"",X444,IF(AND(V445=0,MAX($V$5:V444)&gt;=$W$1),"PB",""))),"")</f>
        <v>Bet</v>
      </c>
      <c r="Y445" s="114" t="str">
        <f ca="1">IF($A445&lt;&gt;"",IF(AND(Y444="PB",W445&gt;=$W$2),"Bet",IF(Y444&lt;&gt;"",Y444,IF(AND(W445=0,MAX($W$5:W444)&gt;=$W$1),"PB",""))),"")</f>
        <v/>
      </c>
      <c r="Z445" s="41">
        <f t="shared" ca="1" si="270"/>
        <v>1</v>
      </c>
      <c r="AA445" s="34">
        <f t="shared" ca="1" si="282"/>
        <v>1</v>
      </c>
      <c r="AB445" s="43" t="str">
        <f t="shared" ca="1" si="271"/>
        <v/>
      </c>
      <c r="AC445" s="43" t="str">
        <f t="shared" ca="1" si="272"/>
        <v/>
      </c>
      <c r="AD445" s="21" t="str">
        <f t="shared" ca="1" si="273"/>
        <v>0</v>
      </c>
      <c r="AE445" s="66">
        <f t="shared" ca="1" si="274"/>
        <v>0</v>
      </c>
      <c r="AF445" s="33" t="str">
        <f t="shared" ca="1" si="251"/>
        <v>L</v>
      </c>
      <c r="AG445" s="21">
        <f ca="1">COUNTIF($AF$5:$AF445,AG$4)</f>
        <v>212</v>
      </c>
      <c r="AH445" s="21">
        <f ca="1">COUNTIF($AF$5:$AF445,AH$4)</f>
        <v>229</v>
      </c>
      <c r="AI445" s="112">
        <f t="shared" ca="1" si="263"/>
        <v>1</v>
      </c>
      <c r="AJ445" s="112">
        <f t="shared" ca="1" si="264"/>
        <v>0</v>
      </c>
      <c r="AK445" s="114" t="str">
        <f ca="1">IF($A445&lt;&gt;"",IF(AND(AK444="PB",AI445&gt;=$W$2),"Bet",IF(AK444&lt;&gt;"",AK444,IF(AND(AI445=0,MAX($AI$5:AI444)&gt;=$W$1),"PB",""))),"")</f>
        <v/>
      </c>
      <c r="AL445" s="114" t="str">
        <f ca="1">IF($A445&lt;&gt;"",IF(AND(AL444="PB",AJ445&gt;=$W$2),"Bet",IF(AL444&lt;&gt;"",AL444,IF(AND(AJ445=0,MAX($AJ$5:AJ444)&gt;=$W$1),"PB",""))),"")</f>
        <v/>
      </c>
      <c r="AM445" s="41">
        <f t="shared" ca="1" si="275"/>
        <v>1</v>
      </c>
      <c r="AN445" s="34">
        <f t="shared" ca="1" si="283"/>
        <v>1</v>
      </c>
      <c r="AO445" s="43" t="str">
        <f t="shared" ca="1" si="276"/>
        <v/>
      </c>
      <c r="AP445" s="43" t="str">
        <f t="shared" ca="1" si="277"/>
        <v/>
      </c>
      <c r="AQ445" s="21" t="str">
        <f t="shared" ca="1" si="278"/>
        <v>0</v>
      </c>
      <c r="AR445" s="66">
        <f t="shared" ca="1" si="279"/>
        <v>0</v>
      </c>
      <c r="AS445" s="89">
        <f t="shared" ca="1" si="252"/>
        <v>0</v>
      </c>
      <c r="AT445" s="34">
        <f t="shared" ca="1" si="280"/>
        <v>1</v>
      </c>
      <c r="AU445" s="24">
        <f t="shared" ca="1" si="254"/>
        <v>0</v>
      </c>
      <c r="AV445" s="17">
        <f t="shared" ca="1" si="255"/>
        <v>1</v>
      </c>
      <c r="AW445" s="44" t="str">
        <f t="shared" ca="1" si="256"/>
        <v>Profit Target</v>
      </c>
      <c r="AX445" s="15">
        <f t="shared" ca="1" si="257"/>
        <v>0</v>
      </c>
      <c r="AY445" s="44">
        <f t="shared" ca="1" si="287"/>
        <v>1</v>
      </c>
      <c r="AZ445" s="40"/>
      <c r="BA445" s="40"/>
      <c r="BB445" s="40"/>
      <c r="BC445" s="40"/>
      <c r="BD445" s="40"/>
      <c r="BE445" s="40"/>
      <c r="BF445" s="40"/>
      <c r="BG445" s="40"/>
      <c r="BH445" s="40"/>
      <c r="BI445" s="40"/>
      <c r="BJ445" s="40"/>
      <c r="BK445" s="40"/>
      <c r="BL445" s="40"/>
      <c r="BM445" s="40"/>
      <c r="BN445" s="40"/>
      <c r="BO445" s="40"/>
      <c r="BP445" s="40"/>
      <c r="BQ445" s="40"/>
      <c r="BR445" s="40"/>
      <c r="BS445" s="40"/>
      <c r="BT445" s="40"/>
      <c r="BU445" s="40"/>
      <c r="BV445" s="40"/>
      <c r="BW445" s="40"/>
      <c r="BX445" s="40"/>
      <c r="BY445" s="40"/>
      <c r="BZ445" s="40"/>
      <c r="CA445" s="40"/>
      <c r="CB445" s="40"/>
      <c r="CC445" s="40"/>
      <c r="CD445" s="40"/>
      <c r="CE445" s="40"/>
      <c r="CF445" s="40"/>
      <c r="CG445" s="40"/>
      <c r="CH445" s="40"/>
      <c r="CI445" s="40"/>
      <c r="CJ445" s="40"/>
      <c r="CK445" s="40"/>
      <c r="CL445" s="40"/>
      <c r="CM445" s="40"/>
      <c r="CN445" s="40"/>
      <c r="CO445" s="40"/>
      <c r="CP445" s="40"/>
      <c r="CQ445" s="40"/>
      <c r="CR445" s="40"/>
      <c r="CS445" s="40"/>
      <c r="CT445" s="40"/>
      <c r="CU445" s="40"/>
      <c r="CV445" s="40"/>
      <c r="CW445" s="40"/>
      <c r="CX445" s="40"/>
      <c r="CY445" s="40"/>
      <c r="CZ445" s="40"/>
      <c r="DA445" s="40"/>
      <c r="DB445" s="40"/>
      <c r="DC445" s="40"/>
      <c r="DD445" s="40"/>
      <c r="DE445" s="40"/>
      <c r="DF445" s="40"/>
      <c r="DG445" s="40"/>
      <c r="DH445" s="40"/>
      <c r="DI445" s="40"/>
      <c r="DJ445" s="40"/>
      <c r="DK445" s="40"/>
      <c r="DL445" s="40"/>
      <c r="DM445" s="40"/>
      <c r="DN445" s="40"/>
      <c r="DO445" s="40"/>
      <c r="DP445" s="40"/>
      <c r="DQ445" s="40"/>
      <c r="DR445" s="40"/>
      <c r="DS445" s="40"/>
      <c r="DT445" s="40"/>
      <c r="DU445" s="40"/>
      <c r="DV445" s="50" t="e">
        <f>IF(#REF!&lt;&gt;"",#REF!&amp;",","")</f>
        <v>#REF!</v>
      </c>
      <c r="DW445" s="38"/>
      <c r="DX445" s="38"/>
      <c r="DY445" s="38"/>
      <c r="DZ445" s="38"/>
      <c r="EA445" s="38"/>
      <c r="EB445" s="38"/>
      <c r="EC445" s="38"/>
      <c r="ED445" s="38"/>
      <c r="EE445" s="38"/>
      <c r="EF445" s="38"/>
      <c r="EG445" s="38"/>
      <c r="EK445" s="36"/>
      <c r="EW445" s="88">
        <f t="shared" ca="1" si="258"/>
        <v>1</v>
      </c>
    </row>
    <row r="446" spans="1:153" ht="15">
      <c r="A446" s="88">
        <f t="shared" ca="1" si="253"/>
        <v>3</v>
      </c>
      <c r="B446" s="21" t="str">
        <f t="shared" ca="1" si="248"/>
        <v>DB</v>
      </c>
      <c r="C446" s="7" t="str">
        <f t="shared" ca="1" si="284"/>
        <v>profit target</v>
      </c>
      <c r="D446" s="34">
        <f t="shared" ca="1" si="285"/>
        <v>0</v>
      </c>
      <c r="E446" s="7" t="str">
        <f t="shared" si="286"/>
        <v/>
      </c>
      <c r="F446" s="33" t="str">
        <f t="shared" ca="1" si="249"/>
        <v>R</v>
      </c>
      <c r="G446" s="21">
        <f ca="1">COUNTIF($F$5:$F446,G$4)</f>
        <v>227</v>
      </c>
      <c r="H446" s="21">
        <f ca="1">COUNTIF($F$5:$F446,H$4)</f>
        <v>215</v>
      </c>
      <c r="I446" s="112">
        <f t="shared" ca="1" si="259"/>
        <v>0</v>
      </c>
      <c r="J446" s="112">
        <f t="shared" ca="1" si="260"/>
        <v>1</v>
      </c>
      <c r="K446" s="114" t="str">
        <f ca="1">IF($A446&lt;&gt;"",IF(AND(K445="PB",I446&gt;=$W$2),"Bet",IF(K445&lt;&gt;"",K445,IF(AND(I446=0,MAX(I$5:$I445)&gt;=$W$1),"PB",""))),"")</f>
        <v/>
      </c>
      <c r="L446" s="114" t="str">
        <f ca="1">IF($A446&lt;&gt;"",IF(AND(L445="PB",J446&gt;=$W$2),"Bet",IF(L445&lt;&gt;"",L445,IF(AND(J446=0,MAX(J$5:$J445)&gt;=$W$1),"PB",""))),"")</f>
        <v/>
      </c>
      <c r="M446" s="41">
        <f t="shared" ca="1" si="265"/>
        <v>1</v>
      </c>
      <c r="N446" s="34">
        <f t="shared" ca="1" si="281"/>
        <v>1</v>
      </c>
      <c r="O446" s="43" t="str">
        <f t="shared" ca="1" si="266"/>
        <v/>
      </c>
      <c r="P446" s="43" t="str">
        <f t="shared" ca="1" si="267"/>
        <v/>
      </c>
      <c r="Q446" s="21" t="str">
        <f t="shared" ca="1" si="268"/>
        <v>0</v>
      </c>
      <c r="R446" s="66">
        <f t="shared" ca="1" si="269"/>
        <v>0</v>
      </c>
      <c r="S446" s="33" t="str">
        <f t="shared" ca="1" si="250"/>
        <v>O</v>
      </c>
      <c r="T446" s="21">
        <f ca="1">COUNTIF($S$5:$S446,T$4)</f>
        <v>227</v>
      </c>
      <c r="U446" s="21">
        <f ca="1">COUNTIF($S$5:$S446,U$4)</f>
        <v>215</v>
      </c>
      <c r="V446" s="112">
        <f t="shared" ca="1" si="261"/>
        <v>1</v>
      </c>
      <c r="W446" s="112">
        <f t="shared" ca="1" si="262"/>
        <v>0</v>
      </c>
      <c r="X446" s="114" t="str">
        <f ca="1">IF($A446&lt;&gt;"",IF(AND(X445="PB",V446&gt;=$W$2),"Bet",IF(X445&lt;&gt;"",X445,IF(AND(V446=0,MAX($V$5:V445)&gt;=$W$1),"PB",""))),"")</f>
        <v>Bet</v>
      </c>
      <c r="Y446" s="114" t="str">
        <f ca="1">IF($A446&lt;&gt;"",IF(AND(Y445="PB",W446&gt;=$W$2),"Bet",IF(Y445&lt;&gt;"",Y445,IF(AND(W446=0,MAX($W$5:W445)&gt;=$W$1),"PB",""))),"")</f>
        <v/>
      </c>
      <c r="Z446" s="41">
        <f t="shared" ca="1" si="270"/>
        <v>1</v>
      </c>
      <c r="AA446" s="34">
        <f t="shared" ca="1" si="282"/>
        <v>1</v>
      </c>
      <c r="AB446" s="43" t="str">
        <f t="shared" ca="1" si="271"/>
        <v/>
      </c>
      <c r="AC446" s="43" t="str">
        <f t="shared" ca="1" si="272"/>
        <v/>
      </c>
      <c r="AD446" s="21" t="str">
        <f t="shared" ca="1" si="273"/>
        <v>0</v>
      </c>
      <c r="AE446" s="66">
        <f t="shared" ca="1" si="274"/>
        <v>0</v>
      </c>
      <c r="AF446" s="33" t="str">
        <f t="shared" ca="1" si="251"/>
        <v>L</v>
      </c>
      <c r="AG446" s="21">
        <f ca="1">COUNTIF($AF$5:$AF446,AG$4)</f>
        <v>212</v>
      </c>
      <c r="AH446" s="21">
        <f ca="1">COUNTIF($AF$5:$AF446,AH$4)</f>
        <v>230</v>
      </c>
      <c r="AI446" s="112">
        <f t="shared" ca="1" si="263"/>
        <v>2</v>
      </c>
      <c r="AJ446" s="112">
        <f t="shared" ca="1" si="264"/>
        <v>0</v>
      </c>
      <c r="AK446" s="114" t="str">
        <f ca="1">IF($A446&lt;&gt;"",IF(AND(AK445="PB",AI446&gt;=$W$2),"Bet",IF(AK445&lt;&gt;"",AK445,IF(AND(AI446=0,MAX($AI$5:AI445)&gt;=$W$1),"PB",""))),"")</f>
        <v/>
      </c>
      <c r="AL446" s="114" t="str">
        <f ca="1">IF($A446&lt;&gt;"",IF(AND(AL445="PB",AJ446&gt;=$W$2),"Bet",IF(AL445&lt;&gt;"",AL445,IF(AND(AJ446=0,MAX($AJ$5:AJ445)&gt;=$W$1),"PB",""))),"")</f>
        <v/>
      </c>
      <c r="AM446" s="41">
        <f t="shared" ca="1" si="275"/>
        <v>1</v>
      </c>
      <c r="AN446" s="34">
        <f t="shared" ca="1" si="283"/>
        <v>1</v>
      </c>
      <c r="AO446" s="43" t="str">
        <f t="shared" ca="1" si="276"/>
        <v/>
      </c>
      <c r="AP446" s="43" t="str">
        <f t="shared" ca="1" si="277"/>
        <v/>
      </c>
      <c r="AQ446" s="21" t="str">
        <f t="shared" ca="1" si="278"/>
        <v>0</v>
      </c>
      <c r="AR446" s="66">
        <f t="shared" ca="1" si="279"/>
        <v>0</v>
      </c>
      <c r="AS446" s="89">
        <f t="shared" ca="1" si="252"/>
        <v>0</v>
      </c>
      <c r="AT446" s="34">
        <f t="shared" ca="1" si="280"/>
        <v>1</v>
      </c>
      <c r="AU446" s="24">
        <f t="shared" ca="1" si="254"/>
        <v>0</v>
      </c>
      <c r="AV446" s="17">
        <f t="shared" ca="1" si="255"/>
        <v>1</v>
      </c>
      <c r="AW446" s="44" t="str">
        <f t="shared" ca="1" si="256"/>
        <v>Profit Target</v>
      </c>
      <c r="AX446" s="15">
        <f t="shared" ca="1" si="257"/>
        <v>0</v>
      </c>
      <c r="AY446" s="44">
        <f t="shared" ca="1" si="287"/>
        <v>1</v>
      </c>
      <c r="AZ446" s="40"/>
      <c r="BA446" s="40"/>
      <c r="BB446" s="40"/>
      <c r="BC446" s="40"/>
      <c r="BD446" s="40"/>
      <c r="BE446" s="40"/>
      <c r="BF446" s="40"/>
      <c r="BG446" s="40"/>
      <c r="BH446" s="40"/>
      <c r="BI446" s="40"/>
      <c r="BJ446" s="40"/>
      <c r="BK446" s="40"/>
      <c r="BL446" s="40"/>
      <c r="BM446" s="40"/>
      <c r="BN446" s="40"/>
      <c r="BO446" s="40"/>
      <c r="BP446" s="40"/>
      <c r="BQ446" s="40"/>
      <c r="BR446" s="40"/>
      <c r="BS446" s="40"/>
      <c r="BT446" s="40"/>
      <c r="BU446" s="40"/>
      <c r="BV446" s="40"/>
      <c r="BW446" s="40"/>
      <c r="BX446" s="40"/>
      <c r="BY446" s="40"/>
      <c r="BZ446" s="40"/>
      <c r="CA446" s="40"/>
      <c r="CB446" s="40"/>
      <c r="CC446" s="40"/>
      <c r="CD446" s="40"/>
      <c r="CE446" s="40"/>
      <c r="CF446" s="40"/>
      <c r="CG446" s="40"/>
      <c r="CH446" s="40"/>
      <c r="CI446" s="40"/>
      <c r="CJ446" s="40"/>
      <c r="CK446" s="40"/>
      <c r="CL446" s="40"/>
      <c r="CM446" s="40"/>
      <c r="CN446" s="40"/>
      <c r="CO446" s="40"/>
      <c r="CP446" s="40"/>
      <c r="CQ446" s="40"/>
      <c r="CR446" s="40"/>
      <c r="CS446" s="40"/>
      <c r="CT446" s="40"/>
      <c r="CU446" s="40"/>
      <c r="CV446" s="40"/>
      <c r="CW446" s="40"/>
      <c r="CX446" s="40"/>
      <c r="CY446" s="40"/>
      <c r="CZ446" s="40"/>
      <c r="DA446" s="40"/>
      <c r="DB446" s="40"/>
      <c r="DC446" s="40"/>
      <c r="DD446" s="40"/>
      <c r="DE446" s="40"/>
      <c r="DF446" s="40"/>
      <c r="DG446" s="40"/>
      <c r="DH446" s="40"/>
      <c r="DI446" s="40"/>
      <c r="DJ446" s="40"/>
      <c r="DK446" s="40"/>
      <c r="DL446" s="40"/>
      <c r="DM446" s="40"/>
      <c r="DN446" s="40"/>
      <c r="DO446" s="40"/>
      <c r="DP446" s="40"/>
      <c r="DQ446" s="40"/>
      <c r="DR446" s="40"/>
      <c r="DS446" s="40"/>
      <c r="DT446" s="40"/>
      <c r="DU446" s="40"/>
      <c r="DV446" s="50" t="e">
        <f>IF(#REF!&lt;&gt;"",#REF!&amp;",","")</f>
        <v>#REF!</v>
      </c>
      <c r="DW446" s="38"/>
      <c r="DX446" s="38"/>
      <c r="DY446" s="38"/>
      <c r="DZ446" s="38"/>
      <c r="EA446" s="38"/>
      <c r="EB446" s="38"/>
      <c r="EC446" s="38"/>
      <c r="ED446" s="38"/>
      <c r="EE446" s="38"/>
      <c r="EF446" s="38"/>
      <c r="EG446" s="38"/>
      <c r="EK446" s="36"/>
      <c r="EW446" s="88">
        <f t="shared" ca="1" si="258"/>
        <v>26</v>
      </c>
    </row>
    <row r="447" spans="1:153" ht="15">
      <c r="A447" s="88">
        <f t="shared" ca="1" si="253"/>
        <v>8</v>
      </c>
      <c r="B447" s="21" t="str">
        <f t="shared" ca="1" si="248"/>
        <v>DB</v>
      </c>
      <c r="C447" s="7" t="str">
        <f t="shared" ca="1" si="284"/>
        <v>profit target</v>
      </c>
      <c r="D447" s="34">
        <f t="shared" ca="1" si="285"/>
        <v>0</v>
      </c>
      <c r="E447" s="7" t="str">
        <f t="shared" si="286"/>
        <v/>
      </c>
      <c r="F447" s="33" t="str">
        <f t="shared" ca="1" si="249"/>
        <v>B</v>
      </c>
      <c r="G447" s="21">
        <f ca="1">COUNTIF($F$5:$F447,G$4)</f>
        <v>227</v>
      </c>
      <c r="H447" s="21">
        <f ca="1">COUNTIF($F$5:$F447,H$4)</f>
        <v>216</v>
      </c>
      <c r="I447" s="112">
        <f t="shared" ca="1" si="259"/>
        <v>1</v>
      </c>
      <c r="J447" s="112">
        <f t="shared" ca="1" si="260"/>
        <v>0</v>
      </c>
      <c r="K447" s="114" t="str">
        <f ca="1">IF($A447&lt;&gt;"",IF(AND(K446="PB",I447&gt;=$W$2),"Bet",IF(K446&lt;&gt;"",K446,IF(AND(I447=0,MAX(I$5:$I446)&gt;=$W$1),"PB",""))),"")</f>
        <v/>
      </c>
      <c r="L447" s="114" t="str">
        <f ca="1">IF($A447&lt;&gt;"",IF(AND(L446="PB",J447&gt;=$W$2),"Bet",IF(L446&lt;&gt;"",L446,IF(AND(J447=0,MAX(J$5:$J446)&gt;=$W$1),"PB",""))),"")</f>
        <v/>
      </c>
      <c r="M447" s="41">
        <f t="shared" ca="1" si="265"/>
        <v>1</v>
      </c>
      <c r="N447" s="34">
        <f t="shared" ca="1" si="281"/>
        <v>1</v>
      </c>
      <c r="O447" s="43" t="str">
        <f t="shared" ca="1" si="266"/>
        <v/>
      </c>
      <c r="P447" s="43" t="str">
        <f t="shared" ca="1" si="267"/>
        <v/>
      </c>
      <c r="Q447" s="21" t="str">
        <f t="shared" ca="1" si="268"/>
        <v>0</v>
      </c>
      <c r="R447" s="66">
        <f t="shared" ca="1" si="269"/>
        <v>0</v>
      </c>
      <c r="S447" s="33" t="str">
        <f t="shared" ca="1" si="250"/>
        <v>E</v>
      </c>
      <c r="T447" s="21">
        <f ca="1">COUNTIF($S$5:$S447,T$4)</f>
        <v>228</v>
      </c>
      <c r="U447" s="21">
        <f ca="1">COUNTIF($S$5:$S447,U$4)</f>
        <v>215</v>
      </c>
      <c r="V447" s="112">
        <f t="shared" ca="1" si="261"/>
        <v>0</v>
      </c>
      <c r="W447" s="112">
        <f t="shared" ca="1" si="262"/>
        <v>1</v>
      </c>
      <c r="X447" s="114" t="str">
        <f ca="1">IF($A447&lt;&gt;"",IF(AND(X446="PB",V447&gt;=$W$2),"Bet",IF(X446&lt;&gt;"",X446,IF(AND(V447=0,MAX($V$5:V446)&gt;=$W$1),"PB",""))),"")</f>
        <v>Bet</v>
      </c>
      <c r="Y447" s="114" t="str">
        <f ca="1">IF($A447&lt;&gt;"",IF(AND(Y446="PB",W447&gt;=$W$2),"Bet",IF(Y446&lt;&gt;"",Y446,IF(AND(W447=0,MAX($W$5:W446)&gt;=$W$1),"PB",""))),"")</f>
        <v/>
      </c>
      <c r="Z447" s="41">
        <f t="shared" ca="1" si="270"/>
        <v>1</v>
      </c>
      <c r="AA447" s="34">
        <f t="shared" ca="1" si="282"/>
        <v>1</v>
      </c>
      <c r="AB447" s="43" t="str">
        <f t="shared" ca="1" si="271"/>
        <v/>
      </c>
      <c r="AC447" s="43" t="str">
        <f t="shared" ca="1" si="272"/>
        <v/>
      </c>
      <c r="AD447" s="21" t="str">
        <f t="shared" ca="1" si="273"/>
        <v>0</v>
      </c>
      <c r="AE447" s="66">
        <f t="shared" ca="1" si="274"/>
        <v>0</v>
      </c>
      <c r="AF447" s="33" t="str">
        <f t="shared" ca="1" si="251"/>
        <v>L</v>
      </c>
      <c r="AG447" s="21">
        <f ca="1">COUNTIF($AF$5:$AF447,AG$4)</f>
        <v>212</v>
      </c>
      <c r="AH447" s="21">
        <f ca="1">COUNTIF($AF$5:$AF447,AH$4)</f>
        <v>231</v>
      </c>
      <c r="AI447" s="112">
        <f t="shared" ca="1" si="263"/>
        <v>3</v>
      </c>
      <c r="AJ447" s="112">
        <f t="shared" ca="1" si="264"/>
        <v>0</v>
      </c>
      <c r="AK447" s="114" t="str">
        <f ca="1">IF($A447&lt;&gt;"",IF(AND(AK446="PB",AI447&gt;=$W$2),"Bet",IF(AK446&lt;&gt;"",AK446,IF(AND(AI447=0,MAX($AI$5:AI446)&gt;=$W$1),"PB",""))),"")</f>
        <v/>
      </c>
      <c r="AL447" s="114" t="str">
        <f ca="1">IF($A447&lt;&gt;"",IF(AND(AL446="PB",AJ447&gt;=$W$2),"Bet",IF(AL446&lt;&gt;"",AL446,IF(AND(AJ447=0,MAX($AJ$5:AJ446)&gt;=$W$1),"PB",""))),"")</f>
        <v/>
      </c>
      <c r="AM447" s="41">
        <f t="shared" ca="1" si="275"/>
        <v>1</v>
      </c>
      <c r="AN447" s="34">
        <f t="shared" ca="1" si="283"/>
        <v>1</v>
      </c>
      <c r="AO447" s="43" t="str">
        <f t="shared" ca="1" si="276"/>
        <v/>
      </c>
      <c r="AP447" s="43" t="str">
        <f t="shared" ca="1" si="277"/>
        <v/>
      </c>
      <c r="AQ447" s="21" t="str">
        <f t="shared" ca="1" si="278"/>
        <v>0</v>
      </c>
      <c r="AR447" s="66">
        <f t="shared" ca="1" si="279"/>
        <v>0</v>
      </c>
      <c r="AS447" s="89">
        <f t="shared" ca="1" si="252"/>
        <v>0</v>
      </c>
      <c r="AT447" s="34">
        <f t="shared" ca="1" si="280"/>
        <v>1</v>
      </c>
      <c r="AU447" s="24">
        <f t="shared" ca="1" si="254"/>
        <v>0</v>
      </c>
      <c r="AV447" s="17">
        <f t="shared" ca="1" si="255"/>
        <v>1</v>
      </c>
      <c r="AW447" s="44" t="str">
        <f t="shared" ca="1" si="256"/>
        <v>Profit Target</v>
      </c>
      <c r="AX447" s="15">
        <f t="shared" ca="1" si="257"/>
        <v>0</v>
      </c>
      <c r="AY447" s="44">
        <f t="shared" ca="1" si="287"/>
        <v>1</v>
      </c>
      <c r="AZ447" s="40"/>
      <c r="BA447" s="40"/>
      <c r="BB447" s="40"/>
      <c r="BC447" s="40"/>
      <c r="BD447" s="40"/>
      <c r="BE447" s="40"/>
      <c r="BF447" s="40"/>
      <c r="BG447" s="40"/>
      <c r="BH447" s="40"/>
      <c r="BI447" s="40"/>
      <c r="BJ447" s="40"/>
      <c r="BK447" s="40"/>
      <c r="BL447" s="40"/>
      <c r="BM447" s="40"/>
      <c r="BN447" s="40"/>
      <c r="BO447" s="40"/>
      <c r="BP447" s="40"/>
      <c r="BQ447" s="40"/>
      <c r="BR447" s="40"/>
      <c r="BS447" s="40"/>
      <c r="BT447" s="40"/>
      <c r="BU447" s="40"/>
      <c r="BV447" s="40"/>
      <c r="BW447" s="40"/>
      <c r="BX447" s="40"/>
      <c r="BY447" s="40"/>
      <c r="BZ447" s="40"/>
      <c r="CA447" s="40"/>
      <c r="CB447" s="40"/>
      <c r="CC447" s="40"/>
      <c r="CD447" s="40"/>
      <c r="CE447" s="40"/>
      <c r="CF447" s="40"/>
      <c r="CG447" s="40"/>
      <c r="CH447" s="40"/>
      <c r="CI447" s="40"/>
      <c r="CJ447" s="40"/>
      <c r="CK447" s="40"/>
      <c r="CL447" s="40"/>
      <c r="CM447" s="40"/>
      <c r="CN447" s="40"/>
      <c r="CO447" s="40"/>
      <c r="CP447" s="40"/>
      <c r="CQ447" s="40"/>
      <c r="CR447" s="40"/>
      <c r="CS447" s="40"/>
      <c r="CT447" s="40"/>
      <c r="CU447" s="40"/>
      <c r="CV447" s="40"/>
      <c r="CW447" s="40"/>
      <c r="CX447" s="40"/>
      <c r="CY447" s="40"/>
      <c r="CZ447" s="40"/>
      <c r="DA447" s="40"/>
      <c r="DB447" s="40"/>
      <c r="DC447" s="40"/>
      <c r="DD447" s="40"/>
      <c r="DE447" s="40"/>
      <c r="DF447" s="40"/>
      <c r="DG447" s="40"/>
      <c r="DH447" s="40"/>
      <c r="DI447" s="40"/>
      <c r="DJ447" s="40"/>
      <c r="DK447" s="40"/>
      <c r="DL447" s="40"/>
      <c r="DM447" s="40"/>
      <c r="DN447" s="40"/>
      <c r="DO447" s="40"/>
      <c r="DP447" s="40"/>
      <c r="DQ447" s="40"/>
      <c r="DR447" s="40"/>
      <c r="DS447" s="40"/>
      <c r="DT447" s="40"/>
      <c r="DU447" s="40"/>
      <c r="DV447" s="50" t="e">
        <f>IF(#REF!&lt;&gt;"",#REF!&amp;",","")</f>
        <v>#REF!</v>
      </c>
      <c r="DW447" s="38"/>
      <c r="DX447" s="38"/>
      <c r="DY447" s="38"/>
      <c r="DZ447" s="38"/>
      <c r="EA447" s="38"/>
      <c r="EB447" s="38"/>
      <c r="EC447" s="38"/>
      <c r="ED447" s="38"/>
      <c r="EE447" s="38"/>
      <c r="EF447" s="38"/>
      <c r="EG447" s="38"/>
      <c r="EK447" s="36"/>
      <c r="EW447" s="88">
        <f t="shared" ca="1" si="258"/>
        <v>1</v>
      </c>
    </row>
    <row r="448" spans="1:153" ht="15">
      <c r="A448" s="88">
        <f t="shared" ca="1" si="253"/>
        <v>35</v>
      </c>
      <c r="B448" s="21" t="str">
        <f t="shared" ca="1" si="248"/>
        <v>DB</v>
      </c>
      <c r="C448" s="7" t="str">
        <f t="shared" ca="1" si="284"/>
        <v>profit target</v>
      </c>
      <c r="D448" s="34">
        <f t="shared" ca="1" si="285"/>
        <v>0</v>
      </c>
      <c r="E448" s="7" t="str">
        <f t="shared" si="286"/>
        <v/>
      </c>
      <c r="F448" s="33" t="str">
        <f t="shared" ca="1" si="249"/>
        <v>B</v>
      </c>
      <c r="G448" s="21">
        <f ca="1">COUNTIF($F$5:$F448,G$4)</f>
        <v>227</v>
      </c>
      <c r="H448" s="21">
        <f ca="1">COUNTIF($F$5:$F448,H$4)</f>
        <v>217</v>
      </c>
      <c r="I448" s="112">
        <f t="shared" ca="1" si="259"/>
        <v>2</v>
      </c>
      <c r="J448" s="112">
        <f t="shared" ca="1" si="260"/>
        <v>0</v>
      </c>
      <c r="K448" s="114" t="str">
        <f ca="1">IF($A448&lt;&gt;"",IF(AND(K447="PB",I448&gt;=$W$2),"Bet",IF(K447&lt;&gt;"",K447,IF(AND(I448=0,MAX(I$5:$I447)&gt;=$W$1),"PB",""))),"")</f>
        <v/>
      </c>
      <c r="L448" s="114" t="str">
        <f ca="1">IF($A448&lt;&gt;"",IF(AND(L447="PB",J448&gt;=$W$2),"Bet",IF(L447&lt;&gt;"",L447,IF(AND(J448=0,MAX(J$5:$J447)&gt;=$W$1),"PB",""))),"")</f>
        <v/>
      </c>
      <c r="M448" s="41">
        <f t="shared" ca="1" si="265"/>
        <v>1</v>
      </c>
      <c r="N448" s="34">
        <f t="shared" ca="1" si="281"/>
        <v>1</v>
      </c>
      <c r="O448" s="43" t="str">
        <f t="shared" ca="1" si="266"/>
        <v/>
      </c>
      <c r="P448" s="43" t="str">
        <f t="shared" ca="1" si="267"/>
        <v/>
      </c>
      <c r="Q448" s="21" t="str">
        <f t="shared" ca="1" si="268"/>
        <v>0</v>
      </c>
      <c r="R448" s="66">
        <f t="shared" ca="1" si="269"/>
        <v>0</v>
      </c>
      <c r="S448" s="33" t="str">
        <f t="shared" ca="1" si="250"/>
        <v>O</v>
      </c>
      <c r="T448" s="21">
        <f ca="1">COUNTIF($S$5:$S448,T$4)</f>
        <v>228</v>
      </c>
      <c r="U448" s="21">
        <f ca="1">COUNTIF($S$5:$S448,U$4)</f>
        <v>216</v>
      </c>
      <c r="V448" s="112">
        <f t="shared" ca="1" si="261"/>
        <v>1</v>
      </c>
      <c r="W448" s="112">
        <f t="shared" ca="1" si="262"/>
        <v>0</v>
      </c>
      <c r="X448" s="114" t="str">
        <f ca="1">IF($A448&lt;&gt;"",IF(AND(X447="PB",V448&gt;=$W$2),"Bet",IF(X447&lt;&gt;"",X447,IF(AND(V448=0,MAX($V$5:V447)&gt;=$W$1),"PB",""))),"")</f>
        <v>Bet</v>
      </c>
      <c r="Y448" s="114" t="str">
        <f ca="1">IF($A448&lt;&gt;"",IF(AND(Y447="PB",W448&gt;=$W$2),"Bet",IF(Y447&lt;&gt;"",Y447,IF(AND(W448=0,MAX($W$5:W447)&gt;=$W$1),"PB",""))),"")</f>
        <v/>
      </c>
      <c r="Z448" s="41">
        <f t="shared" ca="1" si="270"/>
        <v>1</v>
      </c>
      <c r="AA448" s="34">
        <f t="shared" ca="1" si="282"/>
        <v>1</v>
      </c>
      <c r="AB448" s="43" t="str">
        <f t="shared" ca="1" si="271"/>
        <v/>
      </c>
      <c r="AC448" s="43" t="str">
        <f t="shared" ca="1" si="272"/>
        <v/>
      </c>
      <c r="AD448" s="21" t="str">
        <f t="shared" ca="1" si="273"/>
        <v>0</v>
      </c>
      <c r="AE448" s="66">
        <f t="shared" ca="1" si="274"/>
        <v>0</v>
      </c>
      <c r="AF448" s="33" t="str">
        <f t="shared" ca="1" si="251"/>
        <v>H</v>
      </c>
      <c r="AG448" s="21">
        <f ca="1">COUNTIF($AF$5:$AF448,AG$4)</f>
        <v>213</v>
      </c>
      <c r="AH448" s="21">
        <f ca="1">COUNTIF($AF$5:$AF448,AH$4)</f>
        <v>231</v>
      </c>
      <c r="AI448" s="112">
        <f t="shared" ca="1" si="263"/>
        <v>0</v>
      </c>
      <c r="AJ448" s="112">
        <f t="shared" ca="1" si="264"/>
        <v>1</v>
      </c>
      <c r="AK448" s="114" t="str">
        <f ca="1">IF($A448&lt;&gt;"",IF(AND(AK447="PB",AI448&gt;=$W$2),"Bet",IF(AK447&lt;&gt;"",AK447,IF(AND(AI448=0,MAX($AI$5:AI447)&gt;=$W$1),"PB",""))),"")</f>
        <v/>
      </c>
      <c r="AL448" s="114" t="str">
        <f ca="1">IF($A448&lt;&gt;"",IF(AND(AL447="PB",AJ448&gt;=$W$2),"Bet",IF(AL447&lt;&gt;"",AL447,IF(AND(AJ448=0,MAX($AJ$5:AJ447)&gt;=$W$1),"PB",""))),"")</f>
        <v/>
      </c>
      <c r="AM448" s="41">
        <f t="shared" ca="1" si="275"/>
        <v>1</v>
      </c>
      <c r="AN448" s="34">
        <f t="shared" ca="1" si="283"/>
        <v>1</v>
      </c>
      <c r="AO448" s="43" t="str">
        <f t="shared" ca="1" si="276"/>
        <v/>
      </c>
      <c r="AP448" s="43" t="str">
        <f t="shared" ca="1" si="277"/>
        <v/>
      </c>
      <c r="AQ448" s="21" t="str">
        <f t="shared" ca="1" si="278"/>
        <v>0</v>
      </c>
      <c r="AR448" s="66">
        <f t="shared" ca="1" si="279"/>
        <v>0</v>
      </c>
      <c r="AS448" s="89">
        <f t="shared" ca="1" si="252"/>
        <v>0</v>
      </c>
      <c r="AT448" s="34">
        <f t="shared" ca="1" si="280"/>
        <v>1</v>
      </c>
      <c r="AU448" s="24">
        <f t="shared" ca="1" si="254"/>
        <v>0</v>
      </c>
      <c r="AV448" s="17">
        <f t="shared" ca="1" si="255"/>
        <v>1</v>
      </c>
      <c r="AW448" s="44" t="str">
        <f t="shared" ca="1" si="256"/>
        <v>Profit Target</v>
      </c>
      <c r="AX448" s="15">
        <f t="shared" ca="1" si="257"/>
        <v>0</v>
      </c>
      <c r="AY448" s="44">
        <f t="shared" ca="1" si="287"/>
        <v>1</v>
      </c>
      <c r="AZ448" s="40"/>
      <c r="BA448" s="40"/>
      <c r="BB448" s="40"/>
      <c r="BC448" s="40"/>
      <c r="BD448" s="40"/>
      <c r="BE448" s="40"/>
      <c r="BF448" s="40"/>
      <c r="BG448" s="40"/>
      <c r="BH448" s="40"/>
      <c r="BI448" s="40"/>
      <c r="BJ448" s="40"/>
      <c r="BK448" s="40"/>
      <c r="BL448" s="40"/>
      <c r="BM448" s="40"/>
      <c r="BN448" s="40"/>
      <c r="BO448" s="40"/>
      <c r="BP448" s="40"/>
      <c r="BQ448" s="40"/>
      <c r="BR448" s="40"/>
      <c r="BS448" s="40"/>
      <c r="BT448" s="40"/>
      <c r="BU448" s="40"/>
      <c r="BV448" s="40"/>
      <c r="BW448" s="40"/>
      <c r="BX448" s="40"/>
      <c r="BY448" s="40"/>
      <c r="BZ448" s="40"/>
      <c r="CA448" s="40"/>
      <c r="CB448" s="40"/>
      <c r="CC448" s="40"/>
      <c r="CD448" s="40"/>
      <c r="CE448" s="40"/>
      <c r="CF448" s="40"/>
      <c r="CG448" s="40"/>
      <c r="CH448" s="40"/>
      <c r="CI448" s="40"/>
      <c r="CJ448" s="40"/>
      <c r="CK448" s="40"/>
      <c r="CL448" s="40"/>
      <c r="CM448" s="40"/>
      <c r="CN448" s="40"/>
      <c r="CO448" s="40"/>
      <c r="CP448" s="40"/>
      <c r="CQ448" s="40"/>
      <c r="CR448" s="40"/>
      <c r="CS448" s="40"/>
      <c r="CT448" s="40"/>
      <c r="CU448" s="40"/>
      <c r="CV448" s="40"/>
      <c r="CW448" s="40"/>
      <c r="CX448" s="40"/>
      <c r="CY448" s="40"/>
      <c r="CZ448" s="40"/>
      <c r="DA448" s="40"/>
      <c r="DB448" s="40"/>
      <c r="DC448" s="40"/>
      <c r="DD448" s="40"/>
      <c r="DE448" s="40"/>
      <c r="DF448" s="40"/>
      <c r="DG448" s="40"/>
      <c r="DH448" s="40"/>
      <c r="DI448" s="40"/>
      <c r="DJ448" s="40"/>
      <c r="DK448" s="40"/>
      <c r="DL448" s="40"/>
      <c r="DM448" s="40"/>
      <c r="DN448" s="40"/>
      <c r="DO448" s="40"/>
      <c r="DP448" s="40"/>
      <c r="DQ448" s="40"/>
      <c r="DR448" s="40"/>
      <c r="DS448" s="40"/>
      <c r="DT448" s="40"/>
      <c r="DU448" s="40"/>
      <c r="DV448" s="50" t="e">
        <f>IF(#REF!&lt;&gt;"",#REF!&amp;",","")</f>
        <v>#REF!</v>
      </c>
      <c r="DW448" s="38"/>
      <c r="DX448" s="38"/>
      <c r="DY448" s="38"/>
      <c r="DZ448" s="38"/>
      <c r="EA448" s="38"/>
      <c r="EB448" s="38"/>
      <c r="EC448" s="38"/>
      <c r="ED448" s="38"/>
      <c r="EE448" s="38"/>
      <c r="EF448" s="38"/>
      <c r="EG448" s="38"/>
      <c r="EK448" s="36"/>
      <c r="EW448" s="88">
        <f t="shared" ca="1" si="258"/>
        <v>34</v>
      </c>
    </row>
    <row r="449" spans="1:153" ht="15">
      <c r="A449" s="88">
        <f t="shared" ca="1" si="253"/>
        <v>15</v>
      </c>
      <c r="B449" s="21" t="str">
        <f t="shared" ca="1" si="248"/>
        <v>DB</v>
      </c>
      <c r="C449" s="7" t="str">
        <f t="shared" ca="1" si="284"/>
        <v>profit target</v>
      </c>
      <c r="D449" s="34">
        <f t="shared" ca="1" si="285"/>
        <v>0</v>
      </c>
      <c r="E449" s="7" t="str">
        <f t="shared" si="286"/>
        <v/>
      </c>
      <c r="F449" s="33" t="str">
        <f t="shared" ca="1" si="249"/>
        <v>B</v>
      </c>
      <c r="G449" s="21">
        <f ca="1">COUNTIF($F$5:$F449,G$4)</f>
        <v>227</v>
      </c>
      <c r="H449" s="21">
        <f ca="1">COUNTIF($F$5:$F449,H$4)</f>
        <v>218</v>
      </c>
      <c r="I449" s="112">
        <f t="shared" ca="1" si="259"/>
        <v>3</v>
      </c>
      <c r="J449" s="112">
        <f t="shared" ca="1" si="260"/>
        <v>0</v>
      </c>
      <c r="K449" s="114" t="str">
        <f ca="1">IF($A449&lt;&gt;"",IF(AND(K448="PB",I449&gt;=$W$2),"Bet",IF(K448&lt;&gt;"",K448,IF(AND(I449=0,MAX(I$5:$I448)&gt;=$W$1),"PB",""))),"")</f>
        <v/>
      </c>
      <c r="L449" s="114" t="str">
        <f ca="1">IF($A449&lt;&gt;"",IF(AND(L448="PB",J449&gt;=$W$2),"Bet",IF(L448&lt;&gt;"",L448,IF(AND(J449=0,MAX(J$5:$J448)&gt;=$W$1),"PB",""))),"")</f>
        <v/>
      </c>
      <c r="M449" s="41">
        <f t="shared" ca="1" si="265"/>
        <v>1</v>
      </c>
      <c r="N449" s="34">
        <f t="shared" ca="1" si="281"/>
        <v>1</v>
      </c>
      <c r="O449" s="43" t="str">
        <f t="shared" ca="1" si="266"/>
        <v/>
      </c>
      <c r="P449" s="43" t="str">
        <f t="shared" ca="1" si="267"/>
        <v/>
      </c>
      <c r="Q449" s="21" t="str">
        <f t="shared" ca="1" si="268"/>
        <v>0</v>
      </c>
      <c r="R449" s="66">
        <f t="shared" ca="1" si="269"/>
        <v>0</v>
      </c>
      <c r="S449" s="33" t="str">
        <f t="shared" ca="1" si="250"/>
        <v>O</v>
      </c>
      <c r="T449" s="21">
        <f ca="1">COUNTIF($S$5:$S449,T$4)</f>
        <v>228</v>
      </c>
      <c r="U449" s="21">
        <f ca="1">COUNTIF($S$5:$S449,U$4)</f>
        <v>217</v>
      </c>
      <c r="V449" s="112">
        <f t="shared" ca="1" si="261"/>
        <v>2</v>
      </c>
      <c r="W449" s="112">
        <f t="shared" ca="1" si="262"/>
        <v>0</v>
      </c>
      <c r="X449" s="114" t="str">
        <f ca="1">IF($A449&lt;&gt;"",IF(AND(X448="PB",V449&gt;=$W$2),"Bet",IF(X448&lt;&gt;"",X448,IF(AND(V449=0,MAX($V$5:V448)&gt;=$W$1),"PB",""))),"")</f>
        <v>Bet</v>
      </c>
      <c r="Y449" s="114" t="str">
        <f ca="1">IF($A449&lt;&gt;"",IF(AND(Y448="PB",W449&gt;=$W$2),"Bet",IF(Y448&lt;&gt;"",Y448,IF(AND(W449=0,MAX($W$5:W448)&gt;=$W$1),"PB",""))),"")</f>
        <v/>
      </c>
      <c r="Z449" s="41">
        <f t="shared" ca="1" si="270"/>
        <v>1</v>
      </c>
      <c r="AA449" s="34">
        <f t="shared" ca="1" si="282"/>
        <v>1</v>
      </c>
      <c r="AB449" s="43" t="str">
        <f t="shared" ca="1" si="271"/>
        <v/>
      </c>
      <c r="AC449" s="43" t="str">
        <f t="shared" ca="1" si="272"/>
        <v/>
      </c>
      <c r="AD449" s="21" t="str">
        <f t="shared" ca="1" si="273"/>
        <v>0</v>
      </c>
      <c r="AE449" s="66">
        <f t="shared" ca="1" si="274"/>
        <v>0</v>
      </c>
      <c r="AF449" s="33" t="str">
        <f t="shared" ca="1" si="251"/>
        <v>L</v>
      </c>
      <c r="AG449" s="21">
        <f ca="1">COUNTIF($AF$5:$AF449,AG$4)</f>
        <v>213</v>
      </c>
      <c r="AH449" s="21">
        <f ca="1">COUNTIF($AF$5:$AF449,AH$4)</f>
        <v>232</v>
      </c>
      <c r="AI449" s="112">
        <f t="shared" ca="1" si="263"/>
        <v>1</v>
      </c>
      <c r="AJ449" s="112">
        <f t="shared" ca="1" si="264"/>
        <v>0</v>
      </c>
      <c r="AK449" s="114" t="str">
        <f ca="1">IF($A449&lt;&gt;"",IF(AND(AK448="PB",AI449&gt;=$W$2),"Bet",IF(AK448&lt;&gt;"",AK448,IF(AND(AI449=0,MAX($AI$5:AI448)&gt;=$W$1),"PB",""))),"")</f>
        <v/>
      </c>
      <c r="AL449" s="114" t="str">
        <f ca="1">IF($A449&lt;&gt;"",IF(AND(AL448="PB",AJ449&gt;=$W$2),"Bet",IF(AL448&lt;&gt;"",AL448,IF(AND(AJ449=0,MAX($AJ$5:AJ448)&gt;=$W$1),"PB",""))),"")</f>
        <v/>
      </c>
      <c r="AM449" s="41">
        <f t="shared" ca="1" si="275"/>
        <v>1</v>
      </c>
      <c r="AN449" s="34">
        <f t="shared" ca="1" si="283"/>
        <v>1</v>
      </c>
      <c r="AO449" s="43" t="str">
        <f t="shared" ca="1" si="276"/>
        <v/>
      </c>
      <c r="AP449" s="43" t="str">
        <f t="shared" ca="1" si="277"/>
        <v/>
      </c>
      <c r="AQ449" s="21" t="str">
        <f t="shared" ca="1" si="278"/>
        <v>0</v>
      </c>
      <c r="AR449" s="66">
        <f t="shared" ca="1" si="279"/>
        <v>0</v>
      </c>
      <c r="AS449" s="89">
        <f t="shared" ca="1" si="252"/>
        <v>0</v>
      </c>
      <c r="AT449" s="34">
        <f t="shared" ca="1" si="280"/>
        <v>1</v>
      </c>
      <c r="AU449" s="24">
        <f t="shared" ca="1" si="254"/>
        <v>0</v>
      </c>
      <c r="AV449" s="17">
        <f t="shared" ca="1" si="255"/>
        <v>1</v>
      </c>
      <c r="AW449" s="44" t="str">
        <f t="shared" ca="1" si="256"/>
        <v>Profit Target</v>
      </c>
      <c r="AX449" s="15">
        <f t="shared" ca="1" si="257"/>
        <v>0</v>
      </c>
      <c r="AY449" s="44">
        <f t="shared" ca="1" si="287"/>
        <v>1</v>
      </c>
      <c r="AZ449" s="40"/>
      <c r="BA449" s="40"/>
      <c r="BB449" s="40"/>
      <c r="BC449" s="40"/>
      <c r="BD449" s="40"/>
      <c r="BE449" s="40"/>
      <c r="BF449" s="40"/>
      <c r="BG449" s="40"/>
      <c r="BH449" s="40"/>
      <c r="BI449" s="40"/>
      <c r="BJ449" s="40"/>
      <c r="BK449" s="40"/>
      <c r="BL449" s="40"/>
      <c r="BM449" s="40"/>
      <c r="BN449" s="40"/>
      <c r="BO449" s="40"/>
      <c r="BP449" s="40"/>
      <c r="BQ449" s="40"/>
      <c r="BR449" s="40"/>
      <c r="BS449" s="40"/>
      <c r="BT449" s="40"/>
      <c r="BU449" s="40"/>
      <c r="BV449" s="40"/>
      <c r="BW449" s="40"/>
      <c r="BX449" s="40"/>
      <c r="BY449" s="40"/>
      <c r="BZ449" s="40"/>
      <c r="CA449" s="40"/>
      <c r="CB449" s="40"/>
      <c r="CC449" s="40"/>
      <c r="CD449" s="40"/>
      <c r="CE449" s="40"/>
      <c r="CF449" s="40"/>
      <c r="CG449" s="40"/>
      <c r="CH449" s="40"/>
      <c r="CI449" s="40"/>
      <c r="CJ449" s="40"/>
      <c r="CK449" s="40"/>
      <c r="CL449" s="40"/>
      <c r="CM449" s="40"/>
      <c r="CN449" s="40"/>
      <c r="CO449" s="40"/>
      <c r="CP449" s="40"/>
      <c r="CQ449" s="40"/>
      <c r="CR449" s="40"/>
      <c r="CS449" s="40"/>
      <c r="CT449" s="40"/>
      <c r="CU449" s="40"/>
      <c r="CV449" s="40"/>
      <c r="CW449" s="40"/>
      <c r="CX449" s="40"/>
      <c r="CY449" s="40"/>
      <c r="CZ449" s="40"/>
      <c r="DA449" s="40"/>
      <c r="DB449" s="40"/>
      <c r="DC449" s="40"/>
      <c r="DD449" s="40"/>
      <c r="DE449" s="40"/>
      <c r="DF449" s="40"/>
      <c r="DG449" s="40"/>
      <c r="DH449" s="40"/>
      <c r="DI449" s="40"/>
      <c r="DJ449" s="40"/>
      <c r="DK449" s="40"/>
      <c r="DL449" s="40"/>
      <c r="DM449" s="40"/>
      <c r="DN449" s="40"/>
      <c r="DO449" s="40"/>
      <c r="DP449" s="40"/>
      <c r="DQ449" s="40"/>
      <c r="DR449" s="40"/>
      <c r="DS449" s="40"/>
      <c r="DT449" s="40"/>
      <c r="DU449" s="40"/>
      <c r="DV449" s="50" t="e">
        <f>IF(#REF!&lt;&gt;"",#REF!&amp;",","")</f>
        <v>#REF!</v>
      </c>
      <c r="DW449" s="38"/>
      <c r="DX449" s="38"/>
      <c r="DY449" s="38"/>
      <c r="DZ449" s="38"/>
      <c r="EA449" s="38"/>
      <c r="EB449" s="38"/>
      <c r="EC449" s="38"/>
      <c r="ED449" s="38"/>
      <c r="EE449" s="38"/>
      <c r="EF449" s="38"/>
      <c r="EG449" s="38"/>
      <c r="EK449" s="36"/>
      <c r="EW449" s="88">
        <f t="shared" ca="1" si="258"/>
        <v>7</v>
      </c>
    </row>
    <row r="450" spans="1:153" ht="15">
      <c r="A450" s="88">
        <f t="shared" ca="1" si="253"/>
        <v>20</v>
      </c>
      <c r="B450" s="21" t="str">
        <f t="shared" ca="1" si="248"/>
        <v>DB</v>
      </c>
      <c r="C450" s="7" t="str">
        <f t="shared" ca="1" si="284"/>
        <v>profit target</v>
      </c>
      <c r="D450" s="34">
        <f t="shared" ca="1" si="285"/>
        <v>0</v>
      </c>
      <c r="E450" s="7" t="str">
        <f t="shared" si="286"/>
        <v/>
      </c>
      <c r="F450" s="33" t="str">
        <f t="shared" ca="1" si="249"/>
        <v>B</v>
      </c>
      <c r="G450" s="21">
        <f ca="1">COUNTIF($F$5:$F450,G$4)</f>
        <v>227</v>
      </c>
      <c r="H450" s="21">
        <f ca="1">COUNTIF($F$5:$F450,H$4)</f>
        <v>219</v>
      </c>
      <c r="I450" s="112">
        <f t="shared" ca="1" si="259"/>
        <v>4</v>
      </c>
      <c r="J450" s="112">
        <f t="shared" ca="1" si="260"/>
        <v>0</v>
      </c>
      <c r="K450" s="114" t="str">
        <f ca="1">IF($A450&lt;&gt;"",IF(AND(K449="PB",I450&gt;=$W$2),"Bet",IF(K449&lt;&gt;"",K449,IF(AND(I450=0,MAX(I$5:$I449)&gt;=$W$1),"PB",""))),"")</f>
        <v/>
      </c>
      <c r="L450" s="114" t="str">
        <f ca="1">IF($A450&lt;&gt;"",IF(AND(L449="PB",J450&gt;=$W$2),"Bet",IF(L449&lt;&gt;"",L449,IF(AND(J450=0,MAX(J$5:$J449)&gt;=$W$1),"PB",""))),"")</f>
        <v/>
      </c>
      <c r="M450" s="41">
        <f t="shared" ca="1" si="265"/>
        <v>1</v>
      </c>
      <c r="N450" s="34">
        <f t="shared" ca="1" si="281"/>
        <v>1</v>
      </c>
      <c r="O450" s="43" t="str">
        <f t="shared" ca="1" si="266"/>
        <v/>
      </c>
      <c r="P450" s="43" t="str">
        <f t="shared" ca="1" si="267"/>
        <v/>
      </c>
      <c r="Q450" s="21" t="str">
        <f t="shared" ca="1" si="268"/>
        <v>0</v>
      </c>
      <c r="R450" s="66">
        <f t="shared" ca="1" si="269"/>
        <v>0</v>
      </c>
      <c r="S450" s="33" t="str">
        <f t="shared" ca="1" si="250"/>
        <v>E</v>
      </c>
      <c r="T450" s="21">
        <f ca="1">COUNTIF($S$5:$S450,T$4)</f>
        <v>229</v>
      </c>
      <c r="U450" s="21">
        <f ca="1">COUNTIF($S$5:$S450,U$4)</f>
        <v>217</v>
      </c>
      <c r="V450" s="112">
        <f t="shared" ca="1" si="261"/>
        <v>0</v>
      </c>
      <c r="W450" s="112">
        <f t="shared" ca="1" si="262"/>
        <v>1</v>
      </c>
      <c r="X450" s="114" t="str">
        <f ca="1">IF($A450&lt;&gt;"",IF(AND(X449="PB",V450&gt;=$W$2),"Bet",IF(X449&lt;&gt;"",X449,IF(AND(V450=0,MAX($V$5:V449)&gt;=$W$1),"PB",""))),"")</f>
        <v>Bet</v>
      </c>
      <c r="Y450" s="114" t="str">
        <f ca="1">IF($A450&lt;&gt;"",IF(AND(Y449="PB",W450&gt;=$W$2),"Bet",IF(Y449&lt;&gt;"",Y449,IF(AND(W450=0,MAX($W$5:W449)&gt;=$W$1),"PB",""))),"")</f>
        <v/>
      </c>
      <c r="Z450" s="41">
        <f t="shared" ca="1" si="270"/>
        <v>1</v>
      </c>
      <c r="AA450" s="34">
        <f t="shared" ca="1" si="282"/>
        <v>1</v>
      </c>
      <c r="AB450" s="43" t="str">
        <f t="shared" ca="1" si="271"/>
        <v/>
      </c>
      <c r="AC450" s="43" t="str">
        <f t="shared" ca="1" si="272"/>
        <v/>
      </c>
      <c r="AD450" s="21" t="str">
        <f t="shared" ca="1" si="273"/>
        <v>0</v>
      </c>
      <c r="AE450" s="66">
        <f t="shared" ca="1" si="274"/>
        <v>0</v>
      </c>
      <c r="AF450" s="33" t="str">
        <f t="shared" ca="1" si="251"/>
        <v>H</v>
      </c>
      <c r="AG450" s="21">
        <f ca="1">COUNTIF($AF$5:$AF450,AG$4)</f>
        <v>214</v>
      </c>
      <c r="AH450" s="21">
        <f ca="1">COUNTIF($AF$5:$AF450,AH$4)</f>
        <v>232</v>
      </c>
      <c r="AI450" s="112">
        <f t="shared" ca="1" si="263"/>
        <v>0</v>
      </c>
      <c r="AJ450" s="112">
        <f t="shared" ca="1" si="264"/>
        <v>1</v>
      </c>
      <c r="AK450" s="114" t="str">
        <f ca="1">IF($A450&lt;&gt;"",IF(AND(AK449="PB",AI450&gt;=$W$2),"Bet",IF(AK449&lt;&gt;"",AK449,IF(AND(AI450=0,MAX($AI$5:AI449)&gt;=$W$1),"PB",""))),"")</f>
        <v/>
      </c>
      <c r="AL450" s="114" t="str">
        <f ca="1">IF($A450&lt;&gt;"",IF(AND(AL449="PB",AJ450&gt;=$W$2),"Bet",IF(AL449&lt;&gt;"",AL449,IF(AND(AJ450=0,MAX($AJ$5:AJ449)&gt;=$W$1),"PB",""))),"")</f>
        <v/>
      </c>
      <c r="AM450" s="41">
        <f t="shared" ca="1" si="275"/>
        <v>1</v>
      </c>
      <c r="AN450" s="34">
        <f t="shared" ca="1" si="283"/>
        <v>1</v>
      </c>
      <c r="AO450" s="43" t="str">
        <f t="shared" ca="1" si="276"/>
        <v/>
      </c>
      <c r="AP450" s="43" t="str">
        <f t="shared" ca="1" si="277"/>
        <v/>
      </c>
      <c r="AQ450" s="21" t="str">
        <f t="shared" ca="1" si="278"/>
        <v>0</v>
      </c>
      <c r="AR450" s="66">
        <f t="shared" ca="1" si="279"/>
        <v>0</v>
      </c>
      <c r="AS450" s="89">
        <f t="shared" ca="1" si="252"/>
        <v>0</v>
      </c>
      <c r="AT450" s="34">
        <f t="shared" ca="1" si="280"/>
        <v>1</v>
      </c>
      <c r="AU450" s="24">
        <f t="shared" ca="1" si="254"/>
        <v>0</v>
      </c>
      <c r="AV450" s="17">
        <f t="shared" ca="1" si="255"/>
        <v>1</v>
      </c>
      <c r="AW450" s="44" t="str">
        <f t="shared" ca="1" si="256"/>
        <v>Profit Target</v>
      </c>
      <c r="AX450" s="15">
        <f t="shared" ca="1" si="257"/>
        <v>0</v>
      </c>
      <c r="AY450" s="44">
        <f t="shared" ca="1" si="287"/>
        <v>1</v>
      </c>
      <c r="AZ450" s="40"/>
      <c r="BA450" s="40"/>
      <c r="BB450" s="40"/>
      <c r="BC450" s="40"/>
      <c r="BD450" s="40"/>
      <c r="BE450" s="40"/>
      <c r="BF450" s="40"/>
      <c r="BG450" s="40"/>
      <c r="BH450" s="40"/>
      <c r="BI450" s="40"/>
      <c r="BJ450" s="40"/>
      <c r="BK450" s="40"/>
      <c r="BL450" s="40"/>
      <c r="BM450" s="40"/>
      <c r="BN450" s="40"/>
      <c r="BO450" s="40"/>
      <c r="BP450" s="40"/>
      <c r="BQ450" s="40"/>
      <c r="BR450" s="40"/>
      <c r="BS450" s="40"/>
      <c r="BT450" s="40"/>
      <c r="BU450" s="40"/>
      <c r="BV450" s="40"/>
      <c r="BW450" s="40"/>
      <c r="BX450" s="40"/>
      <c r="BY450" s="40"/>
      <c r="BZ450" s="40"/>
      <c r="CA450" s="40"/>
      <c r="CB450" s="40"/>
      <c r="CC450" s="40"/>
      <c r="CD450" s="40"/>
      <c r="CE450" s="40"/>
      <c r="CF450" s="40"/>
      <c r="CG450" s="40"/>
      <c r="CH450" s="40"/>
      <c r="CI450" s="40"/>
      <c r="CJ450" s="40"/>
      <c r="CK450" s="40"/>
      <c r="CL450" s="40"/>
      <c r="CM450" s="40"/>
      <c r="CN450" s="40"/>
      <c r="CO450" s="40"/>
      <c r="CP450" s="40"/>
      <c r="CQ450" s="40"/>
      <c r="CR450" s="40"/>
      <c r="CS450" s="40"/>
      <c r="CT450" s="40"/>
      <c r="CU450" s="40"/>
      <c r="CV450" s="40"/>
      <c r="CW450" s="40"/>
      <c r="CX450" s="40"/>
      <c r="CY450" s="40"/>
      <c r="CZ450" s="40"/>
      <c r="DA450" s="40"/>
      <c r="DB450" s="40"/>
      <c r="DC450" s="40"/>
      <c r="DD450" s="40"/>
      <c r="DE450" s="40"/>
      <c r="DF450" s="40"/>
      <c r="DG450" s="40"/>
      <c r="DH450" s="40"/>
      <c r="DI450" s="40"/>
      <c r="DJ450" s="40"/>
      <c r="DK450" s="40"/>
      <c r="DL450" s="40"/>
      <c r="DM450" s="40"/>
      <c r="DN450" s="40"/>
      <c r="DO450" s="40"/>
      <c r="DP450" s="40"/>
      <c r="DQ450" s="40"/>
      <c r="DR450" s="40"/>
      <c r="DS450" s="40"/>
      <c r="DT450" s="40"/>
      <c r="DU450" s="40"/>
      <c r="DV450" s="50" t="e">
        <f>IF(#REF!&lt;&gt;"",#REF!&amp;",","")</f>
        <v>#REF!</v>
      </c>
      <c r="DW450" s="38"/>
      <c r="DX450" s="38"/>
      <c r="DY450" s="38"/>
      <c r="DZ450" s="38"/>
      <c r="EA450" s="38"/>
      <c r="EB450" s="38"/>
      <c r="EC450" s="38"/>
      <c r="ED450" s="38"/>
      <c r="EE450" s="38"/>
      <c r="EF450" s="38"/>
      <c r="EG450" s="38"/>
      <c r="EK450" s="36"/>
      <c r="EW450" s="88">
        <f t="shared" ca="1" si="258"/>
        <v>10</v>
      </c>
    </row>
    <row r="451" spans="1:153" ht="15">
      <c r="A451" s="88">
        <f t="shared" ca="1" si="253"/>
        <v>1</v>
      </c>
      <c r="B451" s="21" t="str">
        <f t="shared" ca="1" si="248"/>
        <v>DB</v>
      </c>
      <c r="C451" s="7" t="str">
        <f t="shared" ca="1" si="284"/>
        <v>profit target</v>
      </c>
      <c r="D451" s="34">
        <f t="shared" ca="1" si="285"/>
        <v>0</v>
      </c>
      <c r="E451" s="7" t="str">
        <f t="shared" si="286"/>
        <v/>
      </c>
      <c r="F451" s="33" t="str">
        <f t="shared" ca="1" si="249"/>
        <v>R</v>
      </c>
      <c r="G451" s="21">
        <f ca="1">COUNTIF($F$5:$F451,G$4)</f>
        <v>228</v>
      </c>
      <c r="H451" s="21">
        <f ca="1">COUNTIF($F$5:$F451,H$4)</f>
        <v>219</v>
      </c>
      <c r="I451" s="112">
        <f t="shared" ca="1" si="259"/>
        <v>0</v>
      </c>
      <c r="J451" s="112">
        <f t="shared" ca="1" si="260"/>
        <v>1</v>
      </c>
      <c r="K451" s="114" t="str">
        <f ca="1">IF($A451&lt;&gt;"",IF(AND(K450="PB",I451&gt;=$W$2),"Bet",IF(K450&lt;&gt;"",K450,IF(AND(I451=0,MAX(I$5:$I450)&gt;=$W$1),"PB",""))),"")</f>
        <v/>
      </c>
      <c r="L451" s="114" t="str">
        <f ca="1">IF($A451&lt;&gt;"",IF(AND(L450="PB",J451&gt;=$W$2),"Bet",IF(L450&lt;&gt;"",L450,IF(AND(J451=0,MAX(J$5:$J450)&gt;=$W$1),"PB",""))),"")</f>
        <v/>
      </c>
      <c r="M451" s="41">
        <f t="shared" ca="1" si="265"/>
        <v>1</v>
      </c>
      <c r="N451" s="34">
        <f t="shared" ca="1" si="281"/>
        <v>1</v>
      </c>
      <c r="O451" s="43" t="str">
        <f t="shared" ca="1" si="266"/>
        <v/>
      </c>
      <c r="P451" s="43" t="str">
        <f t="shared" ca="1" si="267"/>
        <v/>
      </c>
      <c r="Q451" s="21" t="str">
        <f t="shared" ca="1" si="268"/>
        <v>0</v>
      </c>
      <c r="R451" s="66">
        <f t="shared" ca="1" si="269"/>
        <v>0</v>
      </c>
      <c r="S451" s="33" t="str">
        <f t="shared" ca="1" si="250"/>
        <v>O</v>
      </c>
      <c r="T451" s="21">
        <f ca="1">COUNTIF($S$5:$S451,T$4)</f>
        <v>229</v>
      </c>
      <c r="U451" s="21">
        <f ca="1">COUNTIF($S$5:$S451,U$4)</f>
        <v>218</v>
      </c>
      <c r="V451" s="112">
        <f t="shared" ca="1" si="261"/>
        <v>1</v>
      </c>
      <c r="W451" s="112">
        <f t="shared" ca="1" si="262"/>
        <v>0</v>
      </c>
      <c r="X451" s="114" t="str">
        <f ca="1">IF($A451&lt;&gt;"",IF(AND(X450="PB",V451&gt;=$W$2),"Bet",IF(X450&lt;&gt;"",X450,IF(AND(V451=0,MAX($V$5:V450)&gt;=$W$1),"PB",""))),"")</f>
        <v>Bet</v>
      </c>
      <c r="Y451" s="114" t="str">
        <f ca="1">IF($A451&lt;&gt;"",IF(AND(Y450="PB",W451&gt;=$W$2),"Bet",IF(Y450&lt;&gt;"",Y450,IF(AND(W451=0,MAX($W$5:W450)&gt;=$W$1),"PB",""))),"")</f>
        <v/>
      </c>
      <c r="Z451" s="41">
        <f t="shared" ca="1" si="270"/>
        <v>1</v>
      </c>
      <c r="AA451" s="34">
        <f t="shared" ca="1" si="282"/>
        <v>1</v>
      </c>
      <c r="AB451" s="43" t="str">
        <f t="shared" ca="1" si="271"/>
        <v/>
      </c>
      <c r="AC451" s="43" t="str">
        <f t="shared" ca="1" si="272"/>
        <v/>
      </c>
      <c r="AD451" s="21" t="str">
        <f t="shared" ca="1" si="273"/>
        <v>0</v>
      </c>
      <c r="AE451" s="66">
        <f t="shared" ca="1" si="274"/>
        <v>0</v>
      </c>
      <c r="AF451" s="33" t="str">
        <f t="shared" ca="1" si="251"/>
        <v>L</v>
      </c>
      <c r="AG451" s="21">
        <f ca="1">COUNTIF($AF$5:$AF451,AG$4)</f>
        <v>214</v>
      </c>
      <c r="AH451" s="21">
        <f ca="1">COUNTIF($AF$5:$AF451,AH$4)</f>
        <v>233</v>
      </c>
      <c r="AI451" s="112">
        <f t="shared" ca="1" si="263"/>
        <v>1</v>
      </c>
      <c r="AJ451" s="112">
        <f t="shared" ca="1" si="264"/>
        <v>0</v>
      </c>
      <c r="AK451" s="114" t="str">
        <f ca="1">IF($A451&lt;&gt;"",IF(AND(AK450="PB",AI451&gt;=$W$2),"Bet",IF(AK450&lt;&gt;"",AK450,IF(AND(AI451=0,MAX($AI$5:AI450)&gt;=$W$1),"PB",""))),"")</f>
        <v/>
      </c>
      <c r="AL451" s="114" t="str">
        <f ca="1">IF($A451&lt;&gt;"",IF(AND(AL450="PB",AJ451&gt;=$W$2),"Bet",IF(AL450&lt;&gt;"",AL450,IF(AND(AJ451=0,MAX($AJ$5:AJ450)&gt;=$W$1),"PB",""))),"")</f>
        <v/>
      </c>
      <c r="AM451" s="41">
        <f t="shared" ca="1" si="275"/>
        <v>1</v>
      </c>
      <c r="AN451" s="34">
        <f t="shared" ca="1" si="283"/>
        <v>1</v>
      </c>
      <c r="AO451" s="43" t="str">
        <f t="shared" ca="1" si="276"/>
        <v/>
      </c>
      <c r="AP451" s="43" t="str">
        <f t="shared" ca="1" si="277"/>
        <v/>
      </c>
      <c r="AQ451" s="21" t="str">
        <f t="shared" ca="1" si="278"/>
        <v>0</v>
      </c>
      <c r="AR451" s="66">
        <f t="shared" ca="1" si="279"/>
        <v>0</v>
      </c>
      <c r="AS451" s="89">
        <f t="shared" ca="1" si="252"/>
        <v>0</v>
      </c>
      <c r="AT451" s="34">
        <f t="shared" ca="1" si="280"/>
        <v>1</v>
      </c>
      <c r="AU451" s="24">
        <f t="shared" ca="1" si="254"/>
        <v>0</v>
      </c>
      <c r="AV451" s="17">
        <f t="shared" ca="1" si="255"/>
        <v>1</v>
      </c>
      <c r="AW451" s="44" t="str">
        <f t="shared" ca="1" si="256"/>
        <v>Profit Target</v>
      </c>
      <c r="AX451" s="15">
        <f t="shared" ca="1" si="257"/>
        <v>0</v>
      </c>
      <c r="AY451" s="44">
        <f t="shared" ca="1" si="287"/>
        <v>1</v>
      </c>
      <c r="AZ451" s="40"/>
      <c r="BA451" s="40"/>
      <c r="BB451" s="40"/>
      <c r="BC451" s="40"/>
      <c r="BD451" s="40"/>
      <c r="BE451" s="40"/>
      <c r="BF451" s="40"/>
      <c r="BG451" s="40"/>
      <c r="BH451" s="40"/>
      <c r="BI451" s="40"/>
      <c r="BJ451" s="40"/>
      <c r="BK451" s="40"/>
      <c r="BL451" s="40"/>
      <c r="BM451" s="40"/>
      <c r="BN451" s="40"/>
      <c r="BO451" s="40"/>
      <c r="BP451" s="40"/>
      <c r="BQ451" s="40"/>
      <c r="BR451" s="40"/>
      <c r="BS451" s="40"/>
      <c r="BT451" s="40"/>
      <c r="BU451" s="40"/>
      <c r="BV451" s="40"/>
      <c r="BW451" s="40"/>
      <c r="BX451" s="40"/>
      <c r="BY451" s="40"/>
      <c r="BZ451" s="40"/>
      <c r="CA451" s="40"/>
      <c r="CB451" s="40"/>
      <c r="CC451" s="40"/>
      <c r="CD451" s="40"/>
      <c r="CE451" s="40"/>
      <c r="CF451" s="40"/>
      <c r="CG451" s="40"/>
      <c r="CH451" s="40"/>
      <c r="CI451" s="40"/>
      <c r="CJ451" s="40"/>
      <c r="CK451" s="40"/>
      <c r="CL451" s="40"/>
      <c r="CM451" s="40"/>
      <c r="CN451" s="40"/>
      <c r="CO451" s="40"/>
      <c r="CP451" s="40"/>
      <c r="CQ451" s="40"/>
      <c r="CR451" s="40"/>
      <c r="CS451" s="40"/>
      <c r="CT451" s="40"/>
      <c r="CU451" s="40"/>
      <c r="CV451" s="40"/>
      <c r="CW451" s="40"/>
      <c r="CX451" s="40"/>
      <c r="CY451" s="40"/>
      <c r="CZ451" s="40"/>
      <c r="DA451" s="40"/>
      <c r="DB451" s="40"/>
      <c r="DC451" s="40"/>
      <c r="DD451" s="40"/>
      <c r="DE451" s="40"/>
      <c r="DF451" s="40"/>
      <c r="DG451" s="40"/>
      <c r="DH451" s="40"/>
      <c r="DI451" s="40"/>
      <c r="DJ451" s="40"/>
      <c r="DK451" s="40"/>
      <c r="DL451" s="40"/>
      <c r="DM451" s="40"/>
      <c r="DN451" s="40"/>
      <c r="DO451" s="40"/>
      <c r="DP451" s="40"/>
      <c r="DQ451" s="40"/>
      <c r="DR451" s="40"/>
      <c r="DS451" s="40"/>
      <c r="DT451" s="40"/>
      <c r="DU451" s="40"/>
      <c r="DV451" s="50" t="e">
        <f>IF(#REF!&lt;&gt;"",#REF!&amp;",","")</f>
        <v>#REF!</v>
      </c>
      <c r="DW451" s="38"/>
      <c r="DX451" s="38"/>
      <c r="DY451" s="38"/>
      <c r="DZ451" s="38"/>
      <c r="EA451" s="38"/>
      <c r="EB451" s="38"/>
      <c r="EC451" s="38"/>
      <c r="ED451" s="38"/>
      <c r="EE451" s="38"/>
      <c r="EF451" s="38"/>
      <c r="EG451" s="38"/>
      <c r="EK451" s="36"/>
      <c r="EW451" s="88">
        <f t="shared" ca="1" si="258"/>
        <v>28</v>
      </c>
    </row>
    <row r="452" spans="1:153" ht="15">
      <c r="A452" s="88">
        <f t="shared" ca="1" si="253"/>
        <v>28</v>
      </c>
      <c r="B452" s="21" t="str">
        <f t="shared" ca="1" si="248"/>
        <v>DB</v>
      </c>
      <c r="C452" s="7" t="str">
        <f t="shared" ca="1" si="284"/>
        <v>profit target</v>
      </c>
      <c r="D452" s="34">
        <f t="shared" ca="1" si="285"/>
        <v>0</v>
      </c>
      <c r="E452" s="7" t="str">
        <f t="shared" si="286"/>
        <v/>
      </c>
      <c r="F452" s="33" t="str">
        <f t="shared" ca="1" si="249"/>
        <v>B</v>
      </c>
      <c r="G452" s="21">
        <f ca="1">COUNTIF($F$5:$F452,G$4)</f>
        <v>228</v>
      </c>
      <c r="H452" s="21">
        <f ca="1">COUNTIF($F$5:$F452,H$4)</f>
        <v>220</v>
      </c>
      <c r="I452" s="112">
        <f t="shared" ca="1" si="259"/>
        <v>1</v>
      </c>
      <c r="J452" s="112">
        <f t="shared" ca="1" si="260"/>
        <v>0</v>
      </c>
      <c r="K452" s="114" t="str">
        <f ca="1">IF($A452&lt;&gt;"",IF(AND(K451="PB",I452&gt;=$W$2),"Bet",IF(K451&lt;&gt;"",K451,IF(AND(I452=0,MAX(I$5:$I451)&gt;=$W$1),"PB",""))),"")</f>
        <v/>
      </c>
      <c r="L452" s="114" t="str">
        <f ca="1">IF($A452&lt;&gt;"",IF(AND(L451="PB",J452&gt;=$W$2),"Bet",IF(L451&lt;&gt;"",L451,IF(AND(J452=0,MAX(J$5:$J451)&gt;=$W$1),"PB",""))),"")</f>
        <v/>
      </c>
      <c r="M452" s="41">
        <f t="shared" ca="1" si="265"/>
        <v>1</v>
      </c>
      <c r="N452" s="34">
        <f t="shared" ca="1" si="281"/>
        <v>1</v>
      </c>
      <c r="O452" s="43" t="str">
        <f t="shared" ca="1" si="266"/>
        <v/>
      </c>
      <c r="P452" s="43" t="str">
        <f t="shared" ca="1" si="267"/>
        <v/>
      </c>
      <c r="Q452" s="21" t="str">
        <f t="shared" ca="1" si="268"/>
        <v>0</v>
      </c>
      <c r="R452" s="66">
        <f t="shared" ca="1" si="269"/>
        <v>0</v>
      </c>
      <c r="S452" s="33" t="str">
        <f t="shared" ca="1" si="250"/>
        <v>E</v>
      </c>
      <c r="T452" s="21">
        <f ca="1">COUNTIF($S$5:$S452,T$4)</f>
        <v>230</v>
      </c>
      <c r="U452" s="21">
        <f ca="1">COUNTIF($S$5:$S452,U$4)</f>
        <v>218</v>
      </c>
      <c r="V452" s="112">
        <f t="shared" ca="1" si="261"/>
        <v>0</v>
      </c>
      <c r="W452" s="112">
        <f t="shared" ca="1" si="262"/>
        <v>1</v>
      </c>
      <c r="X452" s="114" t="str">
        <f ca="1">IF($A452&lt;&gt;"",IF(AND(X451="PB",V452&gt;=$W$2),"Bet",IF(X451&lt;&gt;"",X451,IF(AND(V452=0,MAX($V$5:V451)&gt;=$W$1),"PB",""))),"")</f>
        <v>Bet</v>
      </c>
      <c r="Y452" s="114" t="str">
        <f ca="1">IF($A452&lt;&gt;"",IF(AND(Y451="PB",W452&gt;=$W$2),"Bet",IF(Y451&lt;&gt;"",Y451,IF(AND(W452=0,MAX($W$5:W451)&gt;=$W$1),"PB",""))),"")</f>
        <v/>
      </c>
      <c r="Z452" s="41">
        <f t="shared" ca="1" si="270"/>
        <v>1</v>
      </c>
      <c r="AA452" s="34">
        <f t="shared" ca="1" si="282"/>
        <v>1</v>
      </c>
      <c r="AB452" s="43" t="str">
        <f t="shared" ca="1" si="271"/>
        <v/>
      </c>
      <c r="AC452" s="43" t="str">
        <f t="shared" ca="1" si="272"/>
        <v/>
      </c>
      <c r="AD452" s="21" t="str">
        <f t="shared" ca="1" si="273"/>
        <v>0</v>
      </c>
      <c r="AE452" s="66">
        <f t="shared" ca="1" si="274"/>
        <v>0</v>
      </c>
      <c r="AF452" s="33" t="str">
        <f t="shared" ca="1" si="251"/>
        <v>H</v>
      </c>
      <c r="AG452" s="21">
        <f ca="1">COUNTIF($AF$5:$AF452,AG$4)</f>
        <v>215</v>
      </c>
      <c r="AH452" s="21">
        <f ca="1">COUNTIF($AF$5:$AF452,AH$4)</f>
        <v>233</v>
      </c>
      <c r="AI452" s="112">
        <f t="shared" ca="1" si="263"/>
        <v>0</v>
      </c>
      <c r="AJ452" s="112">
        <f t="shared" ca="1" si="264"/>
        <v>1</v>
      </c>
      <c r="AK452" s="114" t="str">
        <f ca="1">IF($A452&lt;&gt;"",IF(AND(AK451="PB",AI452&gt;=$W$2),"Bet",IF(AK451&lt;&gt;"",AK451,IF(AND(AI452=0,MAX($AI$5:AI451)&gt;=$W$1),"PB",""))),"")</f>
        <v/>
      </c>
      <c r="AL452" s="114" t="str">
        <f ca="1">IF($A452&lt;&gt;"",IF(AND(AL451="PB",AJ452&gt;=$W$2),"Bet",IF(AL451&lt;&gt;"",AL451,IF(AND(AJ452=0,MAX($AJ$5:AJ451)&gt;=$W$1),"PB",""))),"")</f>
        <v/>
      </c>
      <c r="AM452" s="41">
        <f t="shared" ca="1" si="275"/>
        <v>1</v>
      </c>
      <c r="AN452" s="34">
        <f t="shared" ca="1" si="283"/>
        <v>1</v>
      </c>
      <c r="AO452" s="43" t="str">
        <f t="shared" ca="1" si="276"/>
        <v/>
      </c>
      <c r="AP452" s="43" t="str">
        <f t="shared" ca="1" si="277"/>
        <v/>
      </c>
      <c r="AQ452" s="21" t="str">
        <f t="shared" ca="1" si="278"/>
        <v>0</v>
      </c>
      <c r="AR452" s="66">
        <f t="shared" ca="1" si="279"/>
        <v>0</v>
      </c>
      <c r="AS452" s="89">
        <f t="shared" ca="1" si="252"/>
        <v>0</v>
      </c>
      <c r="AT452" s="34">
        <f t="shared" ca="1" si="280"/>
        <v>1</v>
      </c>
      <c r="AU452" s="24">
        <f t="shared" ca="1" si="254"/>
        <v>0</v>
      </c>
      <c r="AV452" s="17">
        <f t="shared" ca="1" si="255"/>
        <v>1</v>
      </c>
      <c r="AW452" s="44" t="str">
        <f t="shared" ca="1" si="256"/>
        <v>Profit Target</v>
      </c>
      <c r="AX452" s="15">
        <f t="shared" ca="1" si="257"/>
        <v>0</v>
      </c>
      <c r="AY452" s="44">
        <f t="shared" ca="1" si="287"/>
        <v>1</v>
      </c>
      <c r="AZ452" s="40"/>
      <c r="BA452" s="40"/>
      <c r="BB452" s="40"/>
      <c r="BC452" s="40"/>
      <c r="BD452" s="40"/>
      <c r="BE452" s="40"/>
      <c r="BF452" s="40"/>
      <c r="BG452" s="40"/>
      <c r="BH452" s="40"/>
      <c r="BI452" s="40"/>
      <c r="BJ452" s="40"/>
      <c r="BK452" s="40"/>
      <c r="BL452" s="40"/>
      <c r="BM452" s="40"/>
      <c r="BN452" s="40"/>
      <c r="BO452" s="40"/>
      <c r="BP452" s="40"/>
      <c r="BQ452" s="40"/>
      <c r="BR452" s="40"/>
      <c r="BS452" s="40"/>
      <c r="BT452" s="40"/>
      <c r="BU452" s="40"/>
      <c r="BV452" s="40"/>
      <c r="BW452" s="40"/>
      <c r="BX452" s="40"/>
      <c r="BY452" s="40"/>
      <c r="BZ452" s="40"/>
      <c r="CA452" s="40"/>
      <c r="CB452" s="40"/>
      <c r="CC452" s="40"/>
      <c r="CD452" s="40"/>
      <c r="CE452" s="40"/>
      <c r="CF452" s="40"/>
      <c r="CG452" s="40"/>
      <c r="CH452" s="40"/>
      <c r="CI452" s="40"/>
      <c r="CJ452" s="40"/>
      <c r="CK452" s="40"/>
      <c r="CL452" s="40"/>
      <c r="CM452" s="40"/>
      <c r="CN452" s="40"/>
      <c r="CO452" s="40"/>
      <c r="CP452" s="40"/>
      <c r="CQ452" s="40"/>
      <c r="CR452" s="40"/>
      <c r="CS452" s="40"/>
      <c r="CT452" s="40"/>
      <c r="CU452" s="40"/>
      <c r="CV452" s="40"/>
      <c r="CW452" s="40"/>
      <c r="CX452" s="40"/>
      <c r="CY452" s="40"/>
      <c r="CZ452" s="40"/>
      <c r="DA452" s="40"/>
      <c r="DB452" s="40"/>
      <c r="DC452" s="40"/>
      <c r="DD452" s="40"/>
      <c r="DE452" s="40"/>
      <c r="DF452" s="40"/>
      <c r="DG452" s="40"/>
      <c r="DH452" s="40"/>
      <c r="DI452" s="40"/>
      <c r="DJ452" s="40"/>
      <c r="DK452" s="40"/>
      <c r="DL452" s="40"/>
      <c r="DM452" s="40"/>
      <c r="DN452" s="40"/>
      <c r="DO452" s="40"/>
      <c r="DP452" s="40"/>
      <c r="DQ452" s="40"/>
      <c r="DR452" s="40"/>
      <c r="DS452" s="40"/>
      <c r="DT452" s="40"/>
      <c r="DU452" s="40"/>
      <c r="DV452" s="50" t="e">
        <f>IF(#REF!&lt;&gt;"",#REF!&amp;",","")</f>
        <v>#REF!</v>
      </c>
      <c r="DW452" s="38"/>
      <c r="DX452" s="38"/>
      <c r="DY452" s="38"/>
      <c r="DZ452" s="38"/>
      <c r="EA452" s="38"/>
      <c r="EB452" s="38"/>
      <c r="EC452" s="38"/>
      <c r="ED452" s="38"/>
      <c r="EE452" s="38"/>
      <c r="EF452" s="38"/>
      <c r="EG452" s="38"/>
      <c r="EK452" s="36"/>
      <c r="EW452" s="88">
        <f t="shared" ca="1" si="258"/>
        <v>8</v>
      </c>
    </row>
    <row r="453" spans="1:153" ht="15">
      <c r="A453" s="88">
        <f t="shared" ca="1" si="253"/>
        <v>29</v>
      </c>
      <c r="B453" s="21" t="str">
        <f t="shared" ref="B453:B503" ca="1" si="288">IF(A453="","",IF(COUNTBLANK(AZ454:CJ454)=37,"DB",AZ454&amp;BA454&amp;BB454&amp;BC454&amp;BD454&amp;BE454&amp;BF454&amp;BG454&amp;BH454&amp;BI454&amp;BJ454&amp;BK454&amp;BL454&amp;BM454&amp;BN454&amp;BO454&amp;BP454&amp;BQ454&amp;BR454&amp;BS454&amp;BT454&amp;BU454&amp;BV454&amp;BW454&amp;BX454&amp;BY454&amp;BZ454&amp;CA454&amp;CB454&amp;CC454&amp;CD454&amp;CE454&amp;CF454&amp;CG454&amp;CH454&amp;CI454&amp;CJ454))</f>
        <v>DB</v>
      </c>
      <c r="C453" s="7" t="str">
        <f t="shared" ca="1" si="284"/>
        <v>profit target</v>
      </c>
      <c r="D453" s="34">
        <f t="shared" ca="1" si="285"/>
        <v>0</v>
      </c>
      <c r="E453" s="7" t="str">
        <f t="shared" si="286"/>
        <v/>
      </c>
      <c r="F453" s="33" t="str">
        <f t="shared" ref="F453:F503" ca="1" si="289">VLOOKUP($A453,$EJ$31:$ES$70,6,0)</f>
        <v>B</v>
      </c>
      <c r="G453" s="21">
        <f ca="1">COUNTIF($F$5:$F453,G$4)</f>
        <v>228</v>
      </c>
      <c r="H453" s="21">
        <f ca="1">COUNTIF($F$5:$F453,H$4)</f>
        <v>221</v>
      </c>
      <c r="I453" s="112">
        <f t="shared" ca="1" si="259"/>
        <v>2</v>
      </c>
      <c r="J453" s="112">
        <f t="shared" ca="1" si="260"/>
        <v>0</v>
      </c>
      <c r="K453" s="114" t="str">
        <f ca="1">IF($A453&lt;&gt;"",IF(AND(K452="PB",I453&gt;=$W$2),"Bet",IF(K452&lt;&gt;"",K452,IF(AND(I453=0,MAX(I$5:$I452)&gt;=$W$1),"PB",""))),"")</f>
        <v/>
      </c>
      <c r="L453" s="114" t="str">
        <f ca="1">IF($A453&lt;&gt;"",IF(AND(L452="PB",J453&gt;=$W$2),"Bet",IF(L452&lt;&gt;"",L452,IF(AND(J453=0,MAX(J$5:$J452)&gt;=$W$1),"PB",""))),"")</f>
        <v/>
      </c>
      <c r="M453" s="41">
        <f t="shared" ca="1" si="265"/>
        <v>1</v>
      </c>
      <c r="N453" s="34">
        <f t="shared" ca="1" si="281"/>
        <v>1</v>
      </c>
      <c r="O453" s="43" t="str">
        <f t="shared" ca="1" si="266"/>
        <v/>
      </c>
      <c r="P453" s="43" t="str">
        <f t="shared" ca="1" si="267"/>
        <v/>
      </c>
      <c r="Q453" s="21" t="str">
        <f t="shared" ca="1" si="268"/>
        <v>0</v>
      </c>
      <c r="R453" s="66">
        <f t="shared" ca="1" si="269"/>
        <v>0</v>
      </c>
      <c r="S453" s="33" t="str">
        <f t="shared" ref="S453:S503" ca="1" si="290">VLOOKUP($A453,$EJ$31:$ES$70,4,0)</f>
        <v>O</v>
      </c>
      <c r="T453" s="21">
        <f ca="1">COUNTIF($S$5:$S453,T$4)</f>
        <v>230</v>
      </c>
      <c r="U453" s="21">
        <f ca="1">COUNTIF($S$5:$S453,U$4)</f>
        <v>219</v>
      </c>
      <c r="V453" s="112">
        <f t="shared" ca="1" si="261"/>
        <v>1</v>
      </c>
      <c r="W453" s="112">
        <f t="shared" ca="1" si="262"/>
        <v>0</v>
      </c>
      <c r="X453" s="114" t="str">
        <f ca="1">IF($A453&lt;&gt;"",IF(AND(X452="PB",V453&gt;=$W$2),"Bet",IF(X452&lt;&gt;"",X452,IF(AND(V453=0,MAX($V$5:V452)&gt;=$W$1),"PB",""))),"")</f>
        <v>Bet</v>
      </c>
      <c r="Y453" s="114" t="str">
        <f ca="1">IF($A453&lt;&gt;"",IF(AND(Y452="PB",W453&gt;=$W$2),"Bet",IF(Y452&lt;&gt;"",Y452,IF(AND(W453=0,MAX($W$5:W452)&gt;=$W$1),"PB",""))),"")</f>
        <v/>
      </c>
      <c r="Z453" s="41">
        <f t="shared" ca="1" si="270"/>
        <v>1</v>
      </c>
      <c r="AA453" s="34">
        <f t="shared" ca="1" si="282"/>
        <v>1</v>
      </c>
      <c r="AB453" s="43" t="str">
        <f t="shared" ca="1" si="271"/>
        <v/>
      </c>
      <c r="AC453" s="43" t="str">
        <f t="shared" ca="1" si="272"/>
        <v/>
      </c>
      <c r="AD453" s="21" t="str">
        <f t="shared" ca="1" si="273"/>
        <v>0</v>
      </c>
      <c r="AE453" s="66">
        <f t="shared" ca="1" si="274"/>
        <v>0</v>
      </c>
      <c r="AF453" s="33" t="str">
        <f t="shared" ref="AF453:AF503" ca="1" si="291">VLOOKUP($A453,$EJ$31:$ES$70,5,0)</f>
        <v>H</v>
      </c>
      <c r="AG453" s="21">
        <f ca="1">COUNTIF($AF$5:$AF453,AG$4)</f>
        <v>216</v>
      </c>
      <c r="AH453" s="21">
        <f ca="1">COUNTIF($AF$5:$AF453,AH$4)</f>
        <v>233</v>
      </c>
      <c r="AI453" s="112">
        <f t="shared" ca="1" si="263"/>
        <v>0</v>
      </c>
      <c r="AJ453" s="112">
        <f t="shared" ca="1" si="264"/>
        <v>2</v>
      </c>
      <c r="AK453" s="114" t="str">
        <f ca="1">IF($A453&lt;&gt;"",IF(AND(AK452="PB",AI453&gt;=$W$2),"Bet",IF(AK452&lt;&gt;"",AK452,IF(AND(AI453=0,MAX($AI$5:AI452)&gt;=$W$1),"PB",""))),"")</f>
        <v/>
      </c>
      <c r="AL453" s="114" t="str">
        <f ca="1">IF($A453&lt;&gt;"",IF(AND(AL452="PB",AJ453&gt;=$W$2),"Bet",IF(AL452&lt;&gt;"",AL452,IF(AND(AJ453=0,MAX($AJ$5:AJ452)&gt;=$W$1),"PB",""))),"")</f>
        <v/>
      </c>
      <c r="AM453" s="41">
        <f t="shared" ca="1" si="275"/>
        <v>1</v>
      </c>
      <c r="AN453" s="34">
        <f t="shared" ca="1" si="283"/>
        <v>1</v>
      </c>
      <c r="AO453" s="43" t="str">
        <f t="shared" ca="1" si="276"/>
        <v/>
      </c>
      <c r="AP453" s="43" t="str">
        <f t="shared" ca="1" si="277"/>
        <v/>
      </c>
      <c r="AQ453" s="21" t="str">
        <f t="shared" ca="1" si="278"/>
        <v>0</v>
      </c>
      <c r="AR453" s="66">
        <f t="shared" ca="1" si="279"/>
        <v>0</v>
      </c>
      <c r="AS453" s="89">
        <f t="shared" ref="AS453:AS503" ca="1" si="292">Q453+AD453+AQ453</f>
        <v>0</v>
      </c>
      <c r="AT453" s="34">
        <f t="shared" ca="1" si="280"/>
        <v>1</v>
      </c>
      <c r="AU453" s="24">
        <f t="shared" ca="1" si="254"/>
        <v>0</v>
      </c>
      <c r="AV453" s="17">
        <f t="shared" ca="1" si="255"/>
        <v>1</v>
      </c>
      <c r="AW453" s="44" t="str">
        <f t="shared" ca="1" si="256"/>
        <v>Profit Target</v>
      </c>
      <c r="AX453" s="15">
        <f t="shared" ca="1" si="257"/>
        <v>0</v>
      </c>
      <c r="AY453" s="44">
        <f t="shared" ca="1" si="287"/>
        <v>1</v>
      </c>
      <c r="AZ453" s="40"/>
      <c r="BA453" s="40"/>
      <c r="BB453" s="40"/>
      <c r="BC453" s="40"/>
      <c r="BD453" s="40"/>
      <c r="BE453" s="40"/>
      <c r="BF453" s="40"/>
      <c r="BG453" s="40"/>
      <c r="BH453" s="40"/>
      <c r="BI453" s="40"/>
      <c r="BJ453" s="40"/>
      <c r="BK453" s="40"/>
      <c r="BL453" s="40"/>
      <c r="BM453" s="40"/>
      <c r="BN453" s="40"/>
      <c r="BO453" s="40"/>
      <c r="BP453" s="40"/>
      <c r="BQ453" s="40"/>
      <c r="BR453" s="40"/>
      <c r="BS453" s="40"/>
      <c r="BT453" s="40"/>
      <c r="BU453" s="40"/>
      <c r="BV453" s="40"/>
      <c r="BW453" s="40"/>
      <c r="BX453" s="40"/>
      <c r="BY453" s="40"/>
      <c r="BZ453" s="40"/>
      <c r="CA453" s="40"/>
      <c r="CB453" s="40"/>
      <c r="CC453" s="40"/>
      <c r="CD453" s="40"/>
      <c r="CE453" s="40"/>
      <c r="CF453" s="40"/>
      <c r="CG453" s="40"/>
      <c r="CH453" s="40"/>
      <c r="CI453" s="40"/>
      <c r="CJ453" s="40"/>
      <c r="CK453" s="40"/>
      <c r="CL453" s="40"/>
      <c r="CM453" s="40"/>
      <c r="CN453" s="40"/>
      <c r="CO453" s="40"/>
      <c r="CP453" s="40"/>
      <c r="CQ453" s="40"/>
      <c r="CR453" s="40"/>
      <c r="CS453" s="40"/>
      <c r="CT453" s="40"/>
      <c r="CU453" s="40"/>
      <c r="CV453" s="40"/>
      <c r="CW453" s="40"/>
      <c r="CX453" s="40"/>
      <c r="CY453" s="40"/>
      <c r="CZ453" s="40"/>
      <c r="DA453" s="40"/>
      <c r="DB453" s="40"/>
      <c r="DC453" s="40"/>
      <c r="DD453" s="40"/>
      <c r="DE453" s="40"/>
      <c r="DF453" s="40"/>
      <c r="DG453" s="40"/>
      <c r="DH453" s="40"/>
      <c r="DI453" s="40"/>
      <c r="DJ453" s="40"/>
      <c r="DK453" s="40"/>
      <c r="DL453" s="40"/>
      <c r="DM453" s="40"/>
      <c r="DN453" s="40"/>
      <c r="DO453" s="40"/>
      <c r="DP453" s="40"/>
      <c r="DQ453" s="40"/>
      <c r="DR453" s="40"/>
      <c r="DS453" s="40"/>
      <c r="DT453" s="40"/>
      <c r="DU453" s="40"/>
      <c r="DV453" s="50" t="e">
        <f>IF(#REF!&lt;&gt;"",#REF!&amp;",","")</f>
        <v>#REF!</v>
      </c>
      <c r="DW453" s="38"/>
      <c r="DX453" s="38"/>
      <c r="DY453" s="38"/>
      <c r="DZ453" s="38"/>
      <c r="EA453" s="38"/>
      <c r="EB453" s="38"/>
      <c r="EC453" s="38"/>
      <c r="ED453" s="38"/>
      <c r="EE453" s="38"/>
      <c r="EF453" s="38"/>
      <c r="EG453" s="38"/>
      <c r="EK453" s="36"/>
      <c r="EW453" s="88">
        <f t="shared" ca="1" si="258"/>
        <v>13</v>
      </c>
    </row>
    <row r="454" spans="1:153" ht="15">
      <c r="A454" s="88">
        <f t="shared" ref="A454:A517" ca="1" si="293">IF($A451="no",INT(RAND()*36+1),INT(RAND()*37))</f>
        <v>26</v>
      </c>
      <c r="B454" s="21" t="str">
        <f t="shared" ca="1" si="288"/>
        <v>DB</v>
      </c>
      <c r="C454" s="7" t="str">
        <f t="shared" ca="1" si="284"/>
        <v>profit target</v>
      </c>
      <c r="D454" s="34">
        <f t="shared" ca="1" si="285"/>
        <v>0</v>
      </c>
      <c r="E454" s="7" t="str">
        <f t="shared" si="286"/>
        <v/>
      </c>
      <c r="F454" s="33" t="str">
        <f t="shared" ca="1" si="289"/>
        <v>B</v>
      </c>
      <c r="G454" s="21">
        <f ca="1">COUNTIF($F$5:$F454,G$4)</f>
        <v>228</v>
      </c>
      <c r="H454" s="21">
        <f ca="1">COUNTIF($F$5:$F454,H$4)</f>
        <v>222</v>
      </c>
      <c r="I454" s="112">
        <f t="shared" ca="1" si="259"/>
        <v>3</v>
      </c>
      <c r="J454" s="112">
        <f t="shared" ca="1" si="260"/>
        <v>0</v>
      </c>
      <c r="K454" s="114" t="str">
        <f ca="1">IF($A454&lt;&gt;"",IF(AND(K453="PB",I454&gt;=$W$2),"Bet",IF(K453&lt;&gt;"",K453,IF(AND(I454=0,MAX(I$5:$I453)&gt;=$W$1),"PB",""))),"")</f>
        <v/>
      </c>
      <c r="L454" s="114" t="str">
        <f ca="1">IF($A454&lt;&gt;"",IF(AND(L453="PB",J454&gt;=$W$2),"Bet",IF(L453&lt;&gt;"",L453,IF(AND(J454=0,MAX(J$5:$J453)&gt;=$W$1),"PB",""))),"")</f>
        <v/>
      </c>
      <c r="M454" s="41">
        <f t="shared" ca="1" si="265"/>
        <v>1</v>
      </c>
      <c r="N454" s="34">
        <f t="shared" ca="1" si="281"/>
        <v>1</v>
      </c>
      <c r="O454" s="43" t="str">
        <f t="shared" ca="1" si="266"/>
        <v/>
      </c>
      <c r="P454" s="43" t="str">
        <f t="shared" ca="1" si="267"/>
        <v/>
      </c>
      <c r="Q454" s="21" t="str">
        <f t="shared" ca="1" si="268"/>
        <v>0</v>
      </c>
      <c r="R454" s="66">
        <f t="shared" ca="1" si="269"/>
        <v>0</v>
      </c>
      <c r="S454" s="33" t="str">
        <f t="shared" ca="1" si="290"/>
        <v>E</v>
      </c>
      <c r="T454" s="21">
        <f ca="1">COUNTIF($S$5:$S454,T$4)</f>
        <v>231</v>
      </c>
      <c r="U454" s="21">
        <f ca="1">COUNTIF($S$5:$S454,U$4)</f>
        <v>219</v>
      </c>
      <c r="V454" s="112">
        <f t="shared" ca="1" si="261"/>
        <v>0</v>
      </c>
      <c r="W454" s="112">
        <f t="shared" ca="1" si="262"/>
        <v>1</v>
      </c>
      <c r="X454" s="114" t="str">
        <f ca="1">IF($A454&lt;&gt;"",IF(AND(X453="PB",V454&gt;=$W$2),"Bet",IF(X453&lt;&gt;"",X453,IF(AND(V454=0,MAX($V$5:V453)&gt;=$W$1),"PB",""))),"")</f>
        <v>Bet</v>
      </c>
      <c r="Y454" s="114" t="str">
        <f ca="1">IF($A454&lt;&gt;"",IF(AND(Y453="PB",W454&gt;=$W$2),"Bet",IF(Y453&lt;&gt;"",Y453,IF(AND(W454=0,MAX($W$5:W453)&gt;=$W$1),"PB",""))),"")</f>
        <v/>
      </c>
      <c r="Z454" s="41">
        <f t="shared" ca="1" si="270"/>
        <v>1</v>
      </c>
      <c r="AA454" s="34">
        <f t="shared" ca="1" si="282"/>
        <v>1</v>
      </c>
      <c r="AB454" s="43" t="str">
        <f t="shared" ca="1" si="271"/>
        <v/>
      </c>
      <c r="AC454" s="43" t="str">
        <f t="shared" ca="1" si="272"/>
        <v/>
      </c>
      <c r="AD454" s="21" t="str">
        <f t="shared" ca="1" si="273"/>
        <v>0</v>
      </c>
      <c r="AE454" s="66">
        <f t="shared" ca="1" si="274"/>
        <v>0</v>
      </c>
      <c r="AF454" s="33" t="str">
        <f t="shared" ca="1" si="291"/>
        <v>H</v>
      </c>
      <c r="AG454" s="21">
        <f ca="1">COUNTIF($AF$5:$AF454,AG$4)</f>
        <v>217</v>
      </c>
      <c r="AH454" s="21">
        <f ca="1">COUNTIF($AF$5:$AF454,AH$4)</f>
        <v>233</v>
      </c>
      <c r="AI454" s="112">
        <f t="shared" ca="1" si="263"/>
        <v>0</v>
      </c>
      <c r="AJ454" s="112">
        <f t="shared" ca="1" si="264"/>
        <v>3</v>
      </c>
      <c r="AK454" s="114" t="str">
        <f ca="1">IF($A454&lt;&gt;"",IF(AND(AK453="PB",AI454&gt;=$W$2),"Bet",IF(AK453&lt;&gt;"",AK453,IF(AND(AI454=0,MAX($AI$5:AI453)&gt;=$W$1),"PB",""))),"")</f>
        <v/>
      </c>
      <c r="AL454" s="114" t="str">
        <f ca="1">IF($A454&lt;&gt;"",IF(AND(AL453="PB",AJ454&gt;=$W$2),"Bet",IF(AL453&lt;&gt;"",AL453,IF(AND(AJ454=0,MAX($AJ$5:AJ453)&gt;=$W$1),"PB",""))),"")</f>
        <v/>
      </c>
      <c r="AM454" s="41">
        <f t="shared" ca="1" si="275"/>
        <v>1</v>
      </c>
      <c r="AN454" s="34">
        <f t="shared" ca="1" si="283"/>
        <v>1</v>
      </c>
      <c r="AO454" s="43" t="str">
        <f t="shared" ca="1" si="276"/>
        <v/>
      </c>
      <c r="AP454" s="43" t="str">
        <f t="shared" ca="1" si="277"/>
        <v/>
      </c>
      <c r="AQ454" s="21" t="str">
        <f t="shared" ca="1" si="278"/>
        <v>0</v>
      </c>
      <c r="AR454" s="66">
        <f t="shared" ca="1" si="279"/>
        <v>0</v>
      </c>
      <c r="AS454" s="89">
        <f t="shared" ca="1" si="292"/>
        <v>0</v>
      </c>
      <c r="AT454" s="34">
        <f t="shared" ca="1" si="280"/>
        <v>1</v>
      </c>
      <c r="AU454" s="24">
        <f t="shared" ref="AU454:AU503" ca="1" si="294">IF(A454&lt;&gt;"",IF(OR($AW453&gt;=$AY$1,$AX453&lt;=$AY$2),0,Q454+AD454+AQ454),0)</f>
        <v>0</v>
      </c>
      <c r="AV454" s="17">
        <f t="shared" ref="AV454:AV503" ca="1" si="295">IF(A454&lt;&gt;"",AU454+AV453,0)</f>
        <v>1</v>
      </c>
      <c r="AW454" s="44" t="str">
        <f t="shared" ref="AW454:AW501" ca="1" si="296">IF($A454&lt;&gt;"",IF(AW453&gt;0,AW453,IF(AV454&gt;=$AY$1,"Profit Target",0)),0)</f>
        <v>Profit Target</v>
      </c>
      <c r="AX454" s="15">
        <f t="shared" ref="AX454:AX501" ca="1" si="297">IF(A454&lt;&gt;"",IF(AX453&lt;&gt;0,AX453,IF(AV454&lt;=$AY$2,"Stop Loss",0)),0)</f>
        <v>0</v>
      </c>
      <c r="AY454" s="44">
        <f t="shared" ca="1" si="287"/>
        <v>1</v>
      </c>
      <c r="AZ454" s="40"/>
      <c r="BA454" s="40"/>
      <c r="BB454" s="40"/>
      <c r="BC454" s="40"/>
      <c r="BD454" s="40"/>
      <c r="BE454" s="40"/>
      <c r="BF454" s="40"/>
      <c r="BG454" s="40"/>
      <c r="BH454" s="40"/>
      <c r="BI454" s="40"/>
      <c r="BJ454" s="40"/>
      <c r="BK454" s="40"/>
      <c r="BL454" s="40"/>
      <c r="BM454" s="40"/>
      <c r="BN454" s="40"/>
      <c r="BO454" s="40"/>
      <c r="BP454" s="40"/>
      <c r="BQ454" s="40"/>
      <c r="BR454" s="40"/>
      <c r="BS454" s="40"/>
      <c r="BT454" s="40"/>
      <c r="BU454" s="40"/>
      <c r="BV454" s="40"/>
      <c r="BW454" s="40"/>
      <c r="BX454" s="40"/>
      <c r="BY454" s="40"/>
      <c r="BZ454" s="40"/>
      <c r="CA454" s="40"/>
      <c r="CB454" s="40"/>
      <c r="CC454" s="40"/>
      <c r="CD454" s="40"/>
      <c r="CE454" s="40"/>
      <c r="CF454" s="40"/>
      <c r="CG454" s="40"/>
      <c r="CH454" s="40"/>
      <c r="CI454" s="40"/>
      <c r="CJ454" s="40"/>
      <c r="CK454" s="40"/>
      <c r="CL454" s="40"/>
      <c r="CM454" s="40"/>
      <c r="CN454" s="40"/>
      <c r="CO454" s="40"/>
      <c r="CP454" s="40"/>
      <c r="CQ454" s="40"/>
      <c r="CR454" s="40"/>
      <c r="CS454" s="40"/>
      <c r="CT454" s="40"/>
      <c r="CU454" s="40"/>
      <c r="CV454" s="40"/>
      <c r="CW454" s="40"/>
      <c r="CX454" s="40"/>
      <c r="CY454" s="40"/>
      <c r="CZ454" s="40"/>
      <c r="DA454" s="40"/>
      <c r="DB454" s="40"/>
      <c r="DC454" s="40"/>
      <c r="DD454" s="40"/>
      <c r="DE454" s="40"/>
      <c r="DF454" s="40"/>
      <c r="DG454" s="40"/>
      <c r="DH454" s="40"/>
      <c r="DI454" s="40"/>
      <c r="DJ454" s="40"/>
      <c r="DK454" s="40"/>
      <c r="DL454" s="40"/>
      <c r="DM454" s="40"/>
      <c r="DN454" s="40"/>
      <c r="DO454" s="40"/>
      <c r="DP454" s="40"/>
      <c r="DQ454" s="40"/>
      <c r="DR454" s="40"/>
      <c r="DS454" s="40"/>
      <c r="DT454" s="40"/>
      <c r="DU454" s="40"/>
      <c r="DV454" s="50" t="e">
        <f>IF(#REF!&lt;&gt;"",#REF!&amp;",","")</f>
        <v>#REF!</v>
      </c>
      <c r="DW454" s="38"/>
      <c r="DX454" s="38"/>
      <c r="DY454" s="38"/>
      <c r="DZ454" s="38"/>
      <c r="EA454" s="38"/>
      <c r="EB454" s="38"/>
      <c r="EC454" s="38"/>
      <c r="ED454" s="38"/>
      <c r="EE454" s="38"/>
      <c r="EF454" s="38"/>
      <c r="EG454" s="38"/>
      <c r="EK454" s="36"/>
      <c r="EW454" s="88">
        <f t="shared" ref="EW454:EW517" ca="1" si="298">IF($A451="no",INT(RAND()*36+1),INT(RAND()*37))</f>
        <v>19</v>
      </c>
    </row>
    <row r="455" spans="1:153" ht="15">
      <c r="A455" s="88">
        <f t="shared" ca="1" si="293"/>
        <v>25</v>
      </c>
      <c r="B455" s="21" t="str">
        <f t="shared" ca="1" si="288"/>
        <v>DB</v>
      </c>
      <c r="C455" s="7" t="str">
        <f t="shared" ca="1" si="284"/>
        <v>profit target</v>
      </c>
      <c r="D455" s="34">
        <f t="shared" ca="1" si="285"/>
        <v>0</v>
      </c>
      <c r="E455" s="7" t="str">
        <f t="shared" si="286"/>
        <v/>
      </c>
      <c r="F455" s="33" t="str">
        <f t="shared" ca="1" si="289"/>
        <v>R</v>
      </c>
      <c r="G455" s="21">
        <f ca="1">COUNTIF($F$5:$F455,G$4)</f>
        <v>229</v>
      </c>
      <c r="H455" s="21">
        <f ca="1">COUNTIF($F$5:$F455,H$4)</f>
        <v>222</v>
      </c>
      <c r="I455" s="112">
        <f t="shared" ref="I455:I503" ca="1" si="299">IF($A455=0,0,IF(G455&lt;=G454,1+I454,0))</f>
        <v>0</v>
      </c>
      <c r="J455" s="112">
        <f t="shared" ref="J455:J503" ca="1" si="300">IF($A455=0,0,IF(H455&lt;=H454,1+J454,0))</f>
        <v>1</v>
      </c>
      <c r="K455" s="114" t="str">
        <f ca="1">IF($A455&lt;&gt;"",IF(AND(K454="PB",I455&gt;=$W$2),"Bet",IF(K454&lt;&gt;"",K454,IF(AND(I455=0,MAX(I$5:$I454)&gt;=$W$1),"PB",""))),"")</f>
        <v/>
      </c>
      <c r="L455" s="114" t="str">
        <f ca="1">IF($A455&lt;&gt;"",IF(AND(L454="PB",J455&gt;=$W$2),"Bet",IF(L454&lt;&gt;"",L454,IF(AND(J455=0,MAX(J$5:$J454)&gt;=$W$1),"PB",""))),"")</f>
        <v/>
      </c>
      <c r="M455" s="41">
        <f t="shared" ca="1" si="265"/>
        <v>1</v>
      </c>
      <c r="N455" s="34">
        <f t="shared" ca="1" si="281"/>
        <v>1</v>
      </c>
      <c r="O455" s="43" t="str">
        <f t="shared" ca="1" si="266"/>
        <v/>
      </c>
      <c r="P455" s="43" t="str">
        <f t="shared" ca="1" si="267"/>
        <v/>
      </c>
      <c r="Q455" s="21" t="str">
        <f t="shared" ca="1" si="268"/>
        <v>0</v>
      </c>
      <c r="R455" s="66">
        <f t="shared" ca="1" si="269"/>
        <v>0</v>
      </c>
      <c r="S455" s="33" t="str">
        <f t="shared" ca="1" si="290"/>
        <v>O</v>
      </c>
      <c r="T455" s="21">
        <f ca="1">COUNTIF($S$5:$S455,T$4)</f>
        <v>231</v>
      </c>
      <c r="U455" s="21">
        <f ca="1">COUNTIF($S$5:$S455,U$4)</f>
        <v>220</v>
      </c>
      <c r="V455" s="112">
        <f t="shared" ref="V455:V503" ca="1" si="301">IF($A455=0,0,IF(T455&lt;=T454,1+V454,0))</f>
        <v>1</v>
      </c>
      <c r="W455" s="112">
        <f t="shared" ref="W455:W503" ca="1" si="302">IF($A455=0,0,IF(U455&lt;=U454,1+W454,0))</f>
        <v>0</v>
      </c>
      <c r="X455" s="114" t="str">
        <f ca="1">IF($A455&lt;&gt;"",IF(AND(X454="PB",V455&gt;=$W$2),"Bet",IF(X454&lt;&gt;"",X454,IF(AND(V455=0,MAX($V$5:V454)&gt;=$W$1),"PB",""))),"")</f>
        <v>Bet</v>
      </c>
      <c r="Y455" s="114" t="str">
        <f ca="1">IF($A455&lt;&gt;"",IF(AND(Y454="PB",W455&gt;=$W$2),"Bet",IF(Y454&lt;&gt;"",Y454,IF(AND(W455=0,MAX($W$5:W454)&gt;=$W$1),"PB",""))),"")</f>
        <v/>
      </c>
      <c r="Z455" s="41">
        <f t="shared" ca="1" si="270"/>
        <v>1</v>
      </c>
      <c r="AA455" s="34">
        <f t="shared" ca="1" si="282"/>
        <v>1</v>
      </c>
      <c r="AB455" s="43" t="str">
        <f t="shared" ca="1" si="271"/>
        <v/>
      </c>
      <c r="AC455" s="43" t="str">
        <f t="shared" ca="1" si="272"/>
        <v/>
      </c>
      <c r="AD455" s="21" t="str">
        <f t="shared" ca="1" si="273"/>
        <v>0</v>
      </c>
      <c r="AE455" s="66">
        <f t="shared" ca="1" si="274"/>
        <v>0</v>
      </c>
      <c r="AF455" s="33" t="str">
        <f t="shared" ca="1" si="291"/>
        <v>H</v>
      </c>
      <c r="AG455" s="21">
        <f ca="1">COUNTIF($AF$5:$AF455,AG$4)</f>
        <v>218</v>
      </c>
      <c r="AH455" s="21">
        <f ca="1">COUNTIF($AF$5:$AF455,AH$4)</f>
        <v>233</v>
      </c>
      <c r="AI455" s="112">
        <f t="shared" ref="AI455:AI503" ca="1" si="303">IF($A455=0,0,IF(AG455&lt;=AG454,1+AI454,0))</f>
        <v>0</v>
      </c>
      <c r="AJ455" s="112">
        <f t="shared" ref="AJ455:AJ503" ca="1" si="304">IF($A455=0,0,IF(AH455&lt;=AH454,1+AJ454,0))</f>
        <v>4</v>
      </c>
      <c r="AK455" s="114" t="str">
        <f ca="1">IF($A455&lt;&gt;"",IF(AND(AK454="PB",AI455&gt;=$W$2),"Bet",IF(AK454&lt;&gt;"",AK454,IF(AND(AI455=0,MAX($AI$5:AI454)&gt;=$W$1),"PB",""))),"")</f>
        <v/>
      </c>
      <c r="AL455" s="114" t="str">
        <f ca="1">IF($A455&lt;&gt;"",IF(AND(AL454="PB",AJ455&gt;=$W$2),"Bet",IF(AL454&lt;&gt;"",AL454,IF(AND(AJ455=0,MAX($AJ$5:AJ454)&gt;=$W$1),"PB",""))),"")</f>
        <v/>
      </c>
      <c r="AM455" s="41">
        <f t="shared" ca="1" si="275"/>
        <v>1</v>
      </c>
      <c r="AN455" s="34">
        <f t="shared" ca="1" si="283"/>
        <v>1</v>
      </c>
      <c r="AO455" s="43" t="str">
        <f t="shared" ca="1" si="276"/>
        <v/>
      </c>
      <c r="AP455" s="43" t="str">
        <f t="shared" ca="1" si="277"/>
        <v/>
      </c>
      <c r="AQ455" s="21" t="str">
        <f t="shared" ca="1" si="278"/>
        <v>0</v>
      </c>
      <c r="AR455" s="66">
        <f t="shared" ca="1" si="279"/>
        <v>0</v>
      </c>
      <c r="AS455" s="89">
        <f t="shared" ca="1" si="292"/>
        <v>0</v>
      </c>
      <c r="AT455" s="34">
        <f t="shared" ca="1" si="280"/>
        <v>1</v>
      </c>
      <c r="AU455" s="24">
        <f t="shared" ca="1" si="294"/>
        <v>0</v>
      </c>
      <c r="AV455" s="17">
        <f t="shared" ca="1" si="295"/>
        <v>1</v>
      </c>
      <c r="AW455" s="44" t="str">
        <f t="shared" ca="1" si="296"/>
        <v>Profit Target</v>
      </c>
      <c r="AX455" s="15">
        <f t="shared" ca="1" si="297"/>
        <v>0</v>
      </c>
      <c r="AY455" s="44">
        <f t="shared" ca="1" si="287"/>
        <v>1</v>
      </c>
      <c r="AZ455" s="40"/>
      <c r="BA455" s="40"/>
      <c r="BB455" s="40"/>
      <c r="BC455" s="40"/>
      <c r="BD455" s="40"/>
      <c r="BE455" s="40"/>
      <c r="BF455" s="40"/>
      <c r="BG455" s="40"/>
      <c r="BH455" s="40"/>
      <c r="BI455" s="40"/>
      <c r="BJ455" s="40"/>
      <c r="BK455" s="40"/>
      <c r="BL455" s="40"/>
      <c r="BM455" s="40"/>
      <c r="BN455" s="40"/>
      <c r="BO455" s="40"/>
      <c r="BP455" s="40"/>
      <c r="BQ455" s="40"/>
      <c r="BR455" s="40"/>
      <c r="BS455" s="40"/>
      <c r="BT455" s="40"/>
      <c r="BU455" s="40"/>
      <c r="BV455" s="40"/>
      <c r="BW455" s="40"/>
      <c r="BX455" s="40"/>
      <c r="BY455" s="40"/>
      <c r="BZ455" s="40"/>
      <c r="CA455" s="40"/>
      <c r="CB455" s="40"/>
      <c r="CC455" s="40"/>
      <c r="CD455" s="40"/>
      <c r="CE455" s="40"/>
      <c r="CF455" s="40"/>
      <c r="CG455" s="40"/>
      <c r="CH455" s="40"/>
      <c r="CI455" s="40"/>
      <c r="CJ455" s="40"/>
      <c r="CK455" s="40"/>
      <c r="CL455" s="40"/>
      <c r="CM455" s="40"/>
      <c r="CN455" s="40"/>
      <c r="CO455" s="40"/>
      <c r="CP455" s="40"/>
      <c r="CQ455" s="40"/>
      <c r="CR455" s="40"/>
      <c r="CS455" s="40"/>
      <c r="CT455" s="40"/>
      <c r="CU455" s="40"/>
      <c r="CV455" s="40"/>
      <c r="CW455" s="40"/>
      <c r="CX455" s="40"/>
      <c r="CY455" s="40"/>
      <c r="CZ455" s="40"/>
      <c r="DA455" s="40"/>
      <c r="DB455" s="40"/>
      <c r="DC455" s="40"/>
      <c r="DD455" s="40"/>
      <c r="DE455" s="40"/>
      <c r="DF455" s="40"/>
      <c r="DG455" s="40"/>
      <c r="DH455" s="40"/>
      <c r="DI455" s="40"/>
      <c r="DJ455" s="40"/>
      <c r="DK455" s="40"/>
      <c r="DL455" s="40"/>
      <c r="DM455" s="40"/>
      <c r="DN455" s="40"/>
      <c r="DO455" s="40"/>
      <c r="DP455" s="40"/>
      <c r="DQ455" s="40"/>
      <c r="DR455" s="40"/>
      <c r="DS455" s="40"/>
      <c r="DT455" s="40"/>
      <c r="DU455" s="40"/>
      <c r="DV455" s="50" t="e">
        <f>IF(#REF!&lt;&gt;"",#REF!&amp;",","")</f>
        <v>#REF!</v>
      </c>
      <c r="DW455" s="38"/>
      <c r="DX455" s="38"/>
      <c r="DY455" s="38"/>
      <c r="DZ455" s="38"/>
      <c r="EA455" s="38"/>
      <c r="EB455" s="38"/>
      <c r="EC455" s="38"/>
      <c r="ED455" s="38"/>
      <c r="EE455" s="38"/>
      <c r="EF455" s="38"/>
      <c r="EG455" s="38"/>
      <c r="EK455" s="36"/>
      <c r="EW455" s="88">
        <f t="shared" ca="1" si="298"/>
        <v>28</v>
      </c>
    </row>
    <row r="456" spans="1:153" ht="15">
      <c r="A456" s="88">
        <f t="shared" ca="1" si="293"/>
        <v>5</v>
      </c>
      <c r="B456" s="21" t="str">
        <f t="shared" ca="1" si="288"/>
        <v>DB</v>
      </c>
      <c r="C456" s="7" t="str">
        <f t="shared" ca="1" si="284"/>
        <v>profit target</v>
      </c>
      <c r="D456" s="34">
        <f t="shared" ca="1" si="285"/>
        <v>0</v>
      </c>
      <c r="E456" s="7" t="str">
        <f t="shared" si="286"/>
        <v/>
      </c>
      <c r="F456" s="33" t="str">
        <f t="shared" ca="1" si="289"/>
        <v>R</v>
      </c>
      <c r="G456" s="21">
        <f ca="1">COUNTIF($F$5:$F456,G$4)</f>
        <v>230</v>
      </c>
      <c r="H456" s="21">
        <f ca="1">COUNTIF($F$5:$F456,H$4)</f>
        <v>222</v>
      </c>
      <c r="I456" s="112">
        <f t="shared" ca="1" si="299"/>
        <v>0</v>
      </c>
      <c r="J456" s="112">
        <f t="shared" ca="1" si="300"/>
        <v>2</v>
      </c>
      <c r="K456" s="114" t="str">
        <f ca="1">IF($A456&lt;&gt;"",IF(AND(K455="PB",I456&gt;=$W$2),"Bet",IF(K455&lt;&gt;"",K455,IF(AND(I456=0,MAX(I$5:$I455)&gt;=$W$1),"PB",""))),"")</f>
        <v/>
      </c>
      <c r="L456" s="114" t="str">
        <f ca="1">IF($A456&lt;&gt;"",IF(AND(L455="PB",J456&gt;=$W$2),"Bet",IF(L455&lt;&gt;"",L455,IF(AND(J456=0,MAX(J$5:$J455)&gt;=$W$1),"PB",""))),"")</f>
        <v/>
      </c>
      <c r="M456" s="41">
        <f t="shared" ca="1" si="265"/>
        <v>1</v>
      </c>
      <c r="N456" s="34">
        <f t="shared" ca="1" si="281"/>
        <v>1</v>
      </c>
      <c r="O456" s="43" t="str">
        <f t="shared" ca="1" si="266"/>
        <v/>
      </c>
      <c r="P456" s="43" t="str">
        <f t="shared" ca="1" si="267"/>
        <v/>
      </c>
      <c r="Q456" s="21" t="str">
        <f t="shared" ca="1" si="268"/>
        <v>0</v>
      </c>
      <c r="R456" s="66">
        <f t="shared" ca="1" si="269"/>
        <v>0</v>
      </c>
      <c r="S456" s="33" t="str">
        <f t="shared" ca="1" si="290"/>
        <v>O</v>
      </c>
      <c r="T456" s="21">
        <f ca="1">COUNTIF($S$5:$S456,T$4)</f>
        <v>231</v>
      </c>
      <c r="U456" s="21">
        <f ca="1">COUNTIF($S$5:$S456,U$4)</f>
        <v>221</v>
      </c>
      <c r="V456" s="112">
        <f t="shared" ca="1" si="301"/>
        <v>2</v>
      </c>
      <c r="W456" s="112">
        <f t="shared" ca="1" si="302"/>
        <v>0</v>
      </c>
      <c r="X456" s="114" t="str">
        <f ca="1">IF($A456&lt;&gt;"",IF(AND(X455="PB",V456&gt;=$W$2),"Bet",IF(X455&lt;&gt;"",X455,IF(AND(V456=0,MAX($V$5:V455)&gt;=$W$1),"PB",""))),"")</f>
        <v>Bet</v>
      </c>
      <c r="Y456" s="114" t="str">
        <f ca="1">IF($A456&lt;&gt;"",IF(AND(Y455="PB",W456&gt;=$W$2),"Bet",IF(Y455&lt;&gt;"",Y455,IF(AND(W456=0,MAX($W$5:W455)&gt;=$W$1),"PB",""))),"")</f>
        <v/>
      </c>
      <c r="Z456" s="41">
        <f t="shared" ca="1" si="270"/>
        <v>1</v>
      </c>
      <c r="AA456" s="34">
        <f t="shared" ca="1" si="282"/>
        <v>1</v>
      </c>
      <c r="AB456" s="43" t="str">
        <f t="shared" ca="1" si="271"/>
        <v/>
      </c>
      <c r="AC456" s="43" t="str">
        <f t="shared" ca="1" si="272"/>
        <v/>
      </c>
      <c r="AD456" s="21" t="str">
        <f t="shared" ca="1" si="273"/>
        <v>0</v>
      </c>
      <c r="AE456" s="66">
        <f t="shared" ca="1" si="274"/>
        <v>0</v>
      </c>
      <c r="AF456" s="33" t="str">
        <f t="shared" ca="1" si="291"/>
        <v>L</v>
      </c>
      <c r="AG456" s="21">
        <f ca="1">COUNTIF($AF$5:$AF456,AG$4)</f>
        <v>218</v>
      </c>
      <c r="AH456" s="21">
        <f ca="1">COUNTIF($AF$5:$AF456,AH$4)</f>
        <v>234</v>
      </c>
      <c r="AI456" s="112">
        <f t="shared" ca="1" si="303"/>
        <v>1</v>
      </c>
      <c r="AJ456" s="112">
        <f t="shared" ca="1" si="304"/>
        <v>0</v>
      </c>
      <c r="AK456" s="114" t="str">
        <f ca="1">IF($A456&lt;&gt;"",IF(AND(AK455="PB",AI456&gt;=$W$2),"Bet",IF(AK455&lt;&gt;"",AK455,IF(AND(AI456=0,MAX($AI$5:AI455)&gt;=$W$1),"PB",""))),"")</f>
        <v/>
      </c>
      <c r="AL456" s="114" t="str">
        <f ca="1">IF($A456&lt;&gt;"",IF(AND(AL455="PB",AJ456&gt;=$W$2),"Bet",IF(AL455&lt;&gt;"",AL455,IF(AND(AJ456=0,MAX($AJ$5:AJ455)&gt;=$W$1),"PB",""))),"")</f>
        <v/>
      </c>
      <c r="AM456" s="41">
        <f t="shared" ca="1" si="275"/>
        <v>1</v>
      </c>
      <c r="AN456" s="34">
        <f t="shared" ca="1" si="283"/>
        <v>1</v>
      </c>
      <c r="AO456" s="43" t="str">
        <f t="shared" ca="1" si="276"/>
        <v/>
      </c>
      <c r="AP456" s="43" t="str">
        <f t="shared" ca="1" si="277"/>
        <v/>
      </c>
      <c r="AQ456" s="21" t="str">
        <f t="shared" ca="1" si="278"/>
        <v>0</v>
      </c>
      <c r="AR456" s="66">
        <f t="shared" ca="1" si="279"/>
        <v>0</v>
      </c>
      <c r="AS456" s="89">
        <f t="shared" ca="1" si="292"/>
        <v>0</v>
      </c>
      <c r="AT456" s="34">
        <f t="shared" ca="1" si="280"/>
        <v>1</v>
      </c>
      <c r="AU456" s="24">
        <f t="shared" ca="1" si="294"/>
        <v>0</v>
      </c>
      <c r="AV456" s="17">
        <f t="shared" ca="1" si="295"/>
        <v>1</v>
      </c>
      <c r="AW456" s="44" t="str">
        <f t="shared" ca="1" si="296"/>
        <v>Profit Target</v>
      </c>
      <c r="AX456" s="15">
        <f t="shared" ca="1" si="297"/>
        <v>0</v>
      </c>
      <c r="AY456" s="44">
        <f t="shared" ca="1" si="287"/>
        <v>1</v>
      </c>
      <c r="AZ456" s="40"/>
      <c r="BA456" s="40"/>
      <c r="BB456" s="40"/>
      <c r="BC456" s="40"/>
      <c r="BD456" s="40"/>
      <c r="BE456" s="40"/>
      <c r="BF456" s="40"/>
      <c r="BG456" s="40"/>
      <c r="BH456" s="40"/>
      <c r="BI456" s="40"/>
      <c r="BJ456" s="40"/>
      <c r="BK456" s="40"/>
      <c r="BL456" s="40"/>
      <c r="BM456" s="40"/>
      <c r="BN456" s="40"/>
      <c r="BO456" s="40"/>
      <c r="BP456" s="40"/>
      <c r="BQ456" s="40"/>
      <c r="BR456" s="40"/>
      <c r="BS456" s="40"/>
      <c r="BT456" s="40"/>
      <c r="BU456" s="40"/>
      <c r="BV456" s="40"/>
      <c r="BW456" s="40"/>
      <c r="BX456" s="40"/>
      <c r="BY456" s="40"/>
      <c r="BZ456" s="40"/>
      <c r="CA456" s="40"/>
      <c r="CB456" s="40"/>
      <c r="CC456" s="40"/>
      <c r="CD456" s="40"/>
      <c r="CE456" s="40"/>
      <c r="CF456" s="40"/>
      <c r="CG456" s="40"/>
      <c r="CH456" s="40"/>
      <c r="CI456" s="40"/>
      <c r="CJ456" s="40"/>
      <c r="CK456" s="40"/>
      <c r="CL456" s="40"/>
      <c r="CM456" s="40"/>
      <c r="CN456" s="40"/>
      <c r="CO456" s="40"/>
      <c r="CP456" s="40"/>
      <c r="CQ456" s="40"/>
      <c r="CR456" s="40"/>
      <c r="CS456" s="40"/>
      <c r="CT456" s="40"/>
      <c r="CU456" s="40"/>
      <c r="CV456" s="40"/>
      <c r="CW456" s="40"/>
      <c r="CX456" s="40"/>
      <c r="CY456" s="40"/>
      <c r="CZ456" s="40"/>
      <c r="DA456" s="40"/>
      <c r="DB456" s="40"/>
      <c r="DC456" s="40"/>
      <c r="DD456" s="40"/>
      <c r="DE456" s="40"/>
      <c r="DF456" s="40"/>
      <c r="DG456" s="40"/>
      <c r="DH456" s="40"/>
      <c r="DI456" s="40"/>
      <c r="DJ456" s="40"/>
      <c r="DK456" s="40"/>
      <c r="DL456" s="40"/>
      <c r="DM456" s="40"/>
      <c r="DN456" s="40"/>
      <c r="DO456" s="40"/>
      <c r="DP456" s="40"/>
      <c r="DQ456" s="40"/>
      <c r="DR456" s="40"/>
      <c r="DS456" s="40"/>
      <c r="DT456" s="40"/>
      <c r="DU456" s="40"/>
      <c r="DV456" s="50" t="e">
        <f>IF(#REF!&lt;&gt;"",#REF!&amp;",","")</f>
        <v>#REF!</v>
      </c>
      <c r="DW456" s="38"/>
      <c r="DX456" s="38"/>
      <c r="DY456" s="38"/>
      <c r="DZ456" s="38"/>
      <c r="EA456" s="38"/>
      <c r="EB456" s="38"/>
      <c r="EC456" s="38"/>
      <c r="ED456" s="38"/>
      <c r="EE456" s="38"/>
      <c r="EF456" s="38"/>
      <c r="EG456" s="38"/>
      <c r="EK456" s="36"/>
      <c r="EW456" s="88">
        <f t="shared" ca="1" si="298"/>
        <v>8</v>
      </c>
    </row>
    <row r="457" spans="1:153" ht="15">
      <c r="A457" s="88">
        <f t="shared" ca="1" si="293"/>
        <v>18</v>
      </c>
      <c r="B457" s="21" t="str">
        <f t="shared" ca="1" si="288"/>
        <v>DB</v>
      </c>
      <c r="C457" s="7" t="str">
        <f t="shared" ca="1" si="284"/>
        <v>profit target</v>
      </c>
      <c r="D457" s="34">
        <f t="shared" ca="1" si="285"/>
        <v>0</v>
      </c>
      <c r="E457" s="7" t="str">
        <f t="shared" si="286"/>
        <v/>
      </c>
      <c r="F457" s="33" t="str">
        <f t="shared" ca="1" si="289"/>
        <v>R</v>
      </c>
      <c r="G457" s="21">
        <f ca="1">COUNTIF($F$5:$F457,G$4)</f>
        <v>231</v>
      </c>
      <c r="H457" s="21">
        <f ca="1">COUNTIF($F$5:$F457,H$4)</f>
        <v>222</v>
      </c>
      <c r="I457" s="112">
        <f t="shared" ca="1" si="299"/>
        <v>0</v>
      </c>
      <c r="J457" s="112">
        <f t="shared" ca="1" si="300"/>
        <v>3</v>
      </c>
      <c r="K457" s="114" t="str">
        <f ca="1">IF($A457&lt;&gt;"",IF(AND(K456="PB",I457&gt;=$W$2),"Bet",IF(K456&lt;&gt;"",K456,IF(AND(I457=0,MAX(I$5:$I456)&gt;=$W$1),"PB",""))),"")</f>
        <v/>
      </c>
      <c r="L457" s="114" t="str">
        <f ca="1">IF($A457&lt;&gt;"",IF(AND(L456="PB",J457&gt;=$W$2),"Bet",IF(L456&lt;&gt;"",L456,IF(AND(J457=0,MAX(J$5:$J456)&gt;=$W$1),"PB",""))),"")</f>
        <v/>
      </c>
      <c r="M457" s="41">
        <f t="shared" ca="1" si="265"/>
        <v>1</v>
      </c>
      <c r="N457" s="34">
        <f t="shared" ca="1" si="281"/>
        <v>1</v>
      </c>
      <c r="O457" s="43" t="str">
        <f t="shared" ca="1" si="266"/>
        <v/>
      </c>
      <c r="P457" s="43" t="str">
        <f t="shared" ca="1" si="267"/>
        <v/>
      </c>
      <c r="Q457" s="21" t="str">
        <f t="shared" ca="1" si="268"/>
        <v>0</v>
      </c>
      <c r="R457" s="66">
        <f t="shared" ca="1" si="269"/>
        <v>0</v>
      </c>
      <c r="S457" s="33" t="str">
        <f t="shared" ca="1" si="290"/>
        <v>E</v>
      </c>
      <c r="T457" s="21">
        <f ca="1">COUNTIF($S$5:$S457,T$4)</f>
        <v>232</v>
      </c>
      <c r="U457" s="21">
        <f ca="1">COUNTIF($S$5:$S457,U$4)</f>
        <v>221</v>
      </c>
      <c r="V457" s="112">
        <f t="shared" ca="1" si="301"/>
        <v>0</v>
      </c>
      <c r="W457" s="112">
        <f t="shared" ca="1" si="302"/>
        <v>1</v>
      </c>
      <c r="X457" s="114" t="str">
        <f ca="1">IF($A457&lt;&gt;"",IF(AND(X456="PB",V457&gt;=$W$2),"Bet",IF(X456&lt;&gt;"",X456,IF(AND(V457=0,MAX($V$5:V456)&gt;=$W$1),"PB",""))),"")</f>
        <v>Bet</v>
      </c>
      <c r="Y457" s="114" t="str">
        <f ca="1">IF($A457&lt;&gt;"",IF(AND(Y456="PB",W457&gt;=$W$2),"Bet",IF(Y456&lt;&gt;"",Y456,IF(AND(W457=0,MAX($W$5:W456)&gt;=$W$1),"PB",""))),"")</f>
        <v/>
      </c>
      <c r="Z457" s="41">
        <f t="shared" ca="1" si="270"/>
        <v>1</v>
      </c>
      <c r="AA457" s="34">
        <f t="shared" ca="1" si="282"/>
        <v>1</v>
      </c>
      <c r="AB457" s="43" t="str">
        <f t="shared" ca="1" si="271"/>
        <v/>
      </c>
      <c r="AC457" s="43" t="str">
        <f t="shared" ca="1" si="272"/>
        <v/>
      </c>
      <c r="AD457" s="21" t="str">
        <f t="shared" ca="1" si="273"/>
        <v>0</v>
      </c>
      <c r="AE457" s="66">
        <f t="shared" ca="1" si="274"/>
        <v>0</v>
      </c>
      <c r="AF457" s="33" t="str">
        <f t="shared" ca="1" si="291"/>
        <v>L</v>
      </c>
      <c r="AG457" s="21">
        <f ca="1">COUNTIF($AF$5:$AF457,AG$4)</f>
        <v>218</v>
      </c>
      <c r="AH457" s="21">
        <f ca="1">COUNTIF($AF$5:$AF457,AH$4)</f>
        <v>235</v>
      </c>
      <c r="AI457" s="112">
        <f t="shared" ca="1" si="303"/>
        <v>2</v>
      </c>
      <c r="AJ457" s="112">
        <f t="shared" ca="1" si="304"/>
        <v>0</v>
      </c>
      <c r="AK457" s="114" t="str">
        <f ca="1">IF($A457&lt;&gt;"",IF(AND(AK456="PB",AI457&gt;=$W$2),"Bet",IF(AK456&lt;&gt;"",AK456,IF(AND(AI457=0,MAX($AI$5:AI456)&gt;=$W$1),"PB",""))),"")</f>
        <v/>
      </c>
      <c r="AL457" s="114" t="str">
        <f ca="1">IF($A457&lt;&gt;"",IF(AND(AL456="PB",AJ457&gt;=$W$2),"Bet",IF(AL456&lt;&gt;"",AL456,IF(AND(AJ457=0,MAX($AJ$5:AJ456)&gt;=$W$1),"PB",""))),"")</f>
        <v/>
      </c>
      <c r="AM457" s="41">
        <f t="shared" ca="1" si="275"/>
        <v>1</v>
      </c>
      <c r="AN457" s="34">
        <f t="shared" ca="1" si="283"/>
        <v>1</v>
      </c>
      <c r="AO457" s="43" t="str">
        <f t="shared" ca="1" si="276"/>
        <v/>
      </c>
      <c r="AP457" s="43" t="str">
        <f t="shared" ca="1" si="277"/>
        <v/>
      </c>
      <c r="AQ457" s="21" t="str">
        <f t="shared" ca="1" si="278"/>
        <v>0</v>
      </c>
      <c r="AR457" s="66">
        <f t="shared" ca="1" si="279"/>
        <v>0</v>
      </c>
      <c r="AS457" s="89">
        <f t="shared" ca="1" si="292"/>
        <v>0</v>
      </c>
      <c r="AT457" s="34">
        <f t="shared" ca="1" si="280"/>
        <v>1</v>
      </c>
      <c r="AU457" s="24">
        <f t="shared" ca="1" si="294"/>
        <v>0</v>
      </c>
      <c r="AV457" s="17">
        <f t="shared" ca="1" si="295"/>
        <v>1</v>
      </c>
      <c r="AW457" s="44" t="str">
        <f t="shared" ca="1" si="296"/>
        <v>Profit Target</v>
      </c>
      <c r="AX457" s="15">
        <f t="shared" ca="1" si="297"/>
        <v>0</v>
      </c>
      <c r="AY457" s="44">
        <f t="shared" ca="1" si="287"/>
        <v>1</v>
      </c>
      <c r="AZ457" s="40"/>
      <c r="BA457" s="40"/>
      <c r="BB457" s="40"/>
      <c r="BC457" s="40"/>
      <c r="BD457" s="40"/>
      <c r="BE457" s="40"/>
      <c r="BF457" s="40"/>
      <c r="BG457" s="40"/>
      <c r="BH457" s="40"/>
      <c r="BI457" s="40"/>
      <c r="BJ457" s="40"/>
      <c r="BK457" s="40"/>
      <c r="BL457" s="40"/>
      <c r="BM457" s="40"/>
      <c r="BN457" s="40"/>
      <c r="BO457" s="40"/>
      <c r="BP457" s="40"/>
      <c r="BQ457" s="40"/>
      <c r="BR457" s="40"/>
      <c r="BS457" s="40"/>
      <c r="BT457" s="40"/>
      <c r="BU457" s="40"/>
      <c r="BV457" s="40"/>
      <c r="BW457" s="40"/>
      <c r="BX457" s="40"/>
      <c r="BY457" s="40"/>
      <c r="BZ457" s="40"/>
      <c r="CA457" s="40"/>
      <c r="CB457" s="40"/>
      <c r="CC457" s="40"/>
      <c r="CD457" s="40"/>
      <c r="CE457" s="40"/>
      <c r="CF457" s="40"/>
      <c r="CG457" s="40"/>
      <c r="CH457" s="40"/>
      <c r="CI457" s="40"/>
      <c r="CJ457" s="40"/>
      <c r="CK457" s="40"/>
      <c r="CL457" s="40"/>
      <c r="CM457" s="40"/>
      <c r="CN457" s="40"/>
      <c r="CO457" s="40"/>
      <c r="CP457" s="40"/>
      <c r="CQ457" s="40"/>
      <c r="CR457" s="40"/>
      <c r="CS457" s="40"/>
      <c r="CT457" s="40"/>
      <c r="CU457" s="40"/>
      <c r="CV457" s="40"/>
      <c r="CW457" s="40"/>
      <c r="CX457" s="40"/>
      <c r="CY457" s="40"/>
      <c r="CZ457" s="40"/>
      <c r="DA457" s="40"/>
      <c r="DB457" s="40"/>
      <c r="DC457" s="40"/>
      <c r="DD457" s="40"/>
      <c r="DE457" s="40"/>
      <c r="DF457" s="40"/>
      <c r="DG457" s="40"/>
      <c r="DH457" s="40"/>
      <c r="DI457" s="40"/>
      <c r="DJ457" s="40"/>
      <c r="DK457" s="40"/>
      <c r="DL457" s="40"/>
      <c r="DM457" s="40"/>
      <c r="DN457" s="40"/>
      <c r="DO457" s="40"/>
      <c r="DP457" s="40"/>
      <c r="DQ457" s="40"/>
      <c r="DR457" s="40"/>
      <c r="DS457" s="40"/>
      <c r="DT457" s="40"/>
      <c r="DU457" s="40"/>
      <c r="DV457" s="50" t="e">
        <f>IF(#REF!&lt;&gt;"",#REF!&amp;",","")</f>
        <v>#REF!</v>
      </c>
      <c r="DW457" s="38"/>
      <c r="DX457" s="38"/>
      <c r="DY457" s="38"/>
      <c r="DZ457" s="38"/>
      <c r="EA457" s="38"/>
      <c r="EB457" s="38"/>
      <c r="EC457" s="38"/>
      <c r="ED457" s="38"/>
      <c r="EE457" s="38"/>
      <c r="EF457" s="38"/>
      <c r="EG457" s="38"/>
      <c r="EK457" s="36"/>
      <c r="EW457" s="88">
        <f t="shared" ca="1" si="298"/>
        <v>2</v>
      </c>
    </row>
    <row r="458" spans="1:153" ht="15">
      <c r="A458" s="88">
        <f t="shared" ca="1" si="293"/>
        <v>5</v>
      </c>
      <c r="B458" s="21" t="str">
        <f t="shared" ca="1" si="288"/>
        <v>DB</v>
      </c>
      <c r="C458" s="7" t="str">
        <f t="shared" ca="1" si="284"/>
        <v>profit target</v>
      </c>
      <c r="D458" s="34">
        <f t="shared" ca="1" si="285"/>
        <v>0</v>
      </c>
      <c r="E458" s="7" t="str">
        <f t="shared" si="286"/>
        <v/>
      </c>
      <c r="F458" s="33" t="str">
        <f t="shared" ca="1" si="289"/>
        <v>R</v>
      </c>
      <c r="G458" s="21">
        <f ca="1">COUNTIF($F$5:$F458,G$4)</f>
        <v>232</v>
      </c>
      <c r="H458" s="21">
        <f ca="1">COUNTIF($F$5:$F458,H$4)</f>
        <v>222</v>
      </c>
      <c r="I458" s="112">
        <f t="shared" ca="1" si="299"/>
        <v>0</v>
      </c>
      <c r="J458" s="112">
        <f t="shared" ca="1" si="300"/>
        <v>4</v>
      </c>
      <c r="K458" s="114" t="str">
        <f ca="1">IF($A458&lt;&gt;"",IF(AND(K457="PB",I458&gt;=$W$2),"Bet",IF(K457&lt;&gt;"",K457,IF(AND(I458=0,MAX(I$5:$I457)&gt;=$W$1),"PB",""))),"")</f>
        <v/>
      </c>
      <c r="L458" s="114" t="str">
        <f ca="1">IF($A458&lt;&gt;"",IF(AND(L457="PB",J458&gt;=$W$2),"Bet",IF(L457&lt;&gt;"",L457,IF(AND(J458=0,MAX(J$5:$J457)&gt;=$W$1),"PB",""))),"")</f>
        <v/>
      </c>
      <c r="M458" s="41">
        <f t="shared" ca="1" si="265"/>
        <v>1</v>
      </c>
      <c r="N458" s="34">
        <f t="shared" ca="1" si="281"/>
        <v>1</v>
      </c>
      <c r="O458" s="43" t="str">
        <f t="shared" ca="1" si="266"/>
        <v/>
      </c>
      <c r="P458" s="43" t="str">
        <f t="shared" ca="1" si="267"/>
        <v/>
      </c>
      <c r="Q458" s="21" t="str">
        <f t="shared" ca="1" si="268"/>
        <v>0</v>
      </c>
      <c r="R458" s="66">
        <f t="shared" ca="1" si="269"/>
        <v>0</v>
      </c>
      <c r="S458" s="33" t="str">
        <f t="shared" ca="1" si="290"/>
        <v>O</v>
      </c>
      <c r="T458" s="21">
        <f ca="1">COUNTIF($S$5:$S458,T$4)</f>
        <v>232</v>
      </c>
      <c r="U458" s="21">
        <f ca="1">COUNTIF($S$5:$S458,U$4)</f>
        <v>222</v>
      </c>
      <c r="V458" s="112">
        <f t="shared" ca="1" si="301"/>
        <v>1</v>
      </c>
      <c r="W458" s="112">
        <f t="shared" ca="1" si="302"/>
        <v>0</v>
      </c>
      <c r="X458" s="114" t="str">
        <f ca="1">IF($A458&lt;&gt;"",IF(AND(X457="PB",V458&gt;=$W$2),"Bet",IF(X457&lt;&gt;"",X457,IF(AND(V458=0,MAX($V$5:V457)&gt;=$W$1),"PB",""))),"")</f>
        <v>Bet</v>
      </c>
      <c r="Y458" s="114" t="str">
        <f ca="1">IF($A458&lt;&gt;"",IF(AND(Y457="PB",W458&gt;=$W$2),"Bet",IF(Y457&lt;&gt;"",Y457,IF(AND(W458=0,MAX($W$5:W457)&gt;=$W$1),"PB",""))),"")</f>
        <v/>
      </c>
      <c r="Z458" s="41">
        <f t="shared" ca="1" si="270"/>
        <v>1</v>
      </c>
      <c r="AA458" s="34">
        <f t="shared" ca="1" si="282"/>
        <v>1</v>
      </c>
      <c r="AB458" s="43" t="str">
        <f t="shared" ca="1" si="271"/>
        <v/>
      </c>
      <c r="AC458" s="43" t="str">
        <f t="shared" ca="1" si="272"/>
        <v/>
      </c>
      <c r="AD458" s="21" t="str">
        <f t="shared" ca="1" si="273"/>
        <v>0</v>
      </c>
      <c r="AE458" s="66">
        <f t="shared" ca="1" si="274"/>
        <v>0</v>
      </c>
      <c r="AF458" s="33" t="str">
        <f t="shared" ca="1" si="291"/>
        <v>L</v>
      </c>
      <c r="AG458" s="21">
        <f ca="1">COUNTIF($AF$5:$AF458,AG$4)</f>
        <v>218</v>
      </c>
      <c r="AH458" s="21">
        <f ca="1">COUNTIF($AF$5:$AF458,AH$4)</f>
        <v>236</v>
      </c>
      <c r="AI458" s="112">
        <f t="shared" ca="1" si="303"/>
        <v>3</v>
      </c>
      <c r="AJ458" s="112">
        <f t="shared" ca="1" si="304"/>
        <v>0</v>
      </c>
      <c r="AK458" s="114" t="str">
        <f ca="1">IF($A458&lt;&gt;"",IF(AND(AK457="PB",AI458&gt;=$W$2),"Bet",IF(AK457&lt;&gt;"",AK457,IF(AND(AI458=0,MAX($AI$5:AI457)&gt;=$W$1),"PB",""))),"")</f>
        <v/>
      </c>
      <c r="AL458" s="114" t="str">
        <f ca="1">IF($A458&lt;&gt;"",IF(AND(AL457="PB",AJ458&gt;=$W$2),"Bet",IF(AL457&lt;&gt;"",AL457,IF(AND(AJ458=0,MAX($AJ$5:AJ457)&gt;=$W$1),"PB",""))),"")</f>
        <v/>
      </c>
      <c r="AM458" s="41">
        <f t="shared" ca="1" si="275"/>
        <v>1</v>
      </c>
      <c r="AN458" s="34">
        <f t="shared" ca="1" si="283"/>
        <v>1</v>
      </c>
      <c r="AO458" s="43" t="str">
        <f t="shared" ca="1" si="276"/>
        <v/>
      </c>
      <c r="AP458" s="43" t="str">
        <f t="shared" ca="1" si="277"/>
        <v/>
      </c>
      <c r="AQ458" s="21" t="str">
        <f t="shared" ca="1" si="278"/>
        <v>0</v>
      </c>
      <c r="AR458" s="66">
        <f t="shared" ca="1" si="279"/>
        <v>0</v>
      </c>
      <c r="AS458" s="89">
        <f t="shared" ca="1" si="292"/>
        <v>0</v>
      </c>
      <c r="AT458" s="34">
        <f t="shared" ca="1" si="280"/>
        <v>1</v>
      </c>
      <c r="AU458" s="24">
        <f t="shared" ca="1" si="294"/>
        <v>0</v>
      </c>
      <c r="AV458" s="17">
        <f t="shared" ca="1" si="295"/>
        <v>1</v>
      </c>
      <c r="AW458" s="44" t="str">
        <f t="shared" ca="1" si="296"/>
        <v>Profit Target</v>
      </c>
      <c r="AX458" s="15">
        <f t="shared" ca="1" si="297"/>
        <v>0</v>
      </c>
      <c r="AY458" s="44">
        <f t="shared" ca="1" si="287"/>
        <v>1</v>
      </c>
      <c r="AZ458" s="40"/>
      <c r="BA458" s="40"/>
      <c r="BB458" s="40"/>
      <c r="BC458" s="40"/>
      <c r="BD458" s="40"/>
      <c r="BE458" s="40"/>
      <c r="BF458" s="40"/>
      <c r="BG458" s="40"/>
      <c r="BH458" s="40"/>
      <c r="BI458" s="40"/>
      <c r="BJ458" s="40"/>
      <c r="BK458" s="40"/>
      <c r="BL458" s="40"/>
      <c r="BM458" s="40"/>
      <c r="BN458" s="40"/>
      <c r="BO458" s="40"/>
      <c r="BP458" s="40"/>
      <c r="BQ458" s="40"/>
      <c r="BR458" s="40"/>
      <c r="BS458" s="40"/>
      <c r="BT458" s="40"/>
      <c r="BU458" s="40"/>
      <c r="BV458" s="40"/>
      <c r="BW458" s="40"/>
      <c r="BX458" s="40"/>
      <c r="BY458" s="40"/>
      <c r="BZ458" s="40"/>
      <c r="CA458" s="40"/>
      <c r="CB458" s="40"/>
      <c r="CC458" s="40"/>
      <c r="CD458" s="40"/>
      <c r="CE458" s="40"/>
      <c r="CF458" s="40"/>
      <c r="CG458" s="40"/>
      <c r="CH458" s="40"/>
      <c r="CI458" s="40"/>
      <c r="CJ458" s="40"/>
      <c r="CK458" s="40"/>
      <c r="CL458" s="40"/>
      <c r="CM458" s="40"/>
      <c r="CN458" s="40"/>
      <c r="CO458" s="40"/>
      <c r="CP458" s="40"/>
      <c r="CQ458" s="40"/>
      <c r="CR458" s="40"/>
      <c r="CS458" s="40"/>
      <c r="CT458" s="40"/>
      <c r="CU458" s="40"/>
      <c r="CV458" s="40"/>
      <c r="CW458" s="40"/>
      <c r="CX458" s="40"/>
      <c r="CY458" s="40"/>
      <c r="CZ458" s="40"/>
      <c r="DA458" s="40"/>
      <c r="DB458" s="40"/>
      <c r="DC458" s="40"/>
      <c r="DD458" s="40"/>
      <c r="DE458" s="40"/>
      <c r="DF458" s="40"/>
      <c r="DG458" s="40"/>
      <c r="DH458" s="40"/>
      <c r="DI458" s="40"/>
      <c r="DJ458" s="40"/>
      <c r="DK458" s="40"/>
      <c r="DL458" s="40"/>
      <c r="DM458" s="40"/>
      <c r="DN458" s="40"/>
      <c r="DO458" s="40"/>
      <c r="DP458" s="40"/>
      <c r="DQ458" s="40"/>
      <c r="DR458" s="40"/>
      <c r="DS458" s="40"/>
      <c r="DT458" s="40"/>
      <c r="DU458" s="40"/>
      <c r="DV458" s="50" t="e">
        <f>IF(#REF!&lt;&gt;"",#REF!&amp;",","")</f>
        <v>#REF!</v>
      </c>
      <c r="DW458" s="38"/>
      <c r="DX458" s="38"/>
      <c r="DY458" s="38"/>
      <c r="DZ458" s="38"/>
      <c r="EA458" s="38"/>
      <c r="EB458" s="38"/>
      <c r="EC458" s="38"/>
      <c r="ED458" s="38"/>
      <c r="EE458" s="38"/>
      <c r="EF458" s="38"/>
      <c r="EG458" s="38"/>
      <c r="EK458" s="36"/>
      <c r="EW458" s="88">
        <f t="shared" ca="1" si="298"/>
        <v>24</v>
      </c>
    </row>
    <row r="459" spans="1:153" ht="15">
      <c r="A459" s="88">
        <f t="shared" ca="1" si="293"/>
        <v>6</v>
      </c>
      <c r="B459" s="21" t="str">
        <f t="shared" ca="1" si="288"/>
        <v>DB</v>
      </c>
      <c r="C459" s="7" t="str">
        <f t="shared" ca="1" si="284"/>
        <v>profit target</v>
      </c>
      <c r="D459" s="34">
        <f t="shared" ca="1" si="285"/>
        <v>0</v>
      </c>
      <c r="E459" s="7" t="str">
        <f t="shared" si="286"/>
        <v/>
      </c>
      <c r="F459" s="33" t="str">
        <f t="shared" ca="1" si="289"/>
        <v>B</v>
      </c>
      <c r="G459" s="21">
        <f ca="1">COUNTIF($F$5:$F459,G$4)</f>
        <v>232</v>
      </c>
      <c r="H459" s="21">
        <f ca="1">COUNTIF($F$5:$F459,H$4)</f>
        <v>223</v>
      </c>
      <c r="I459" s="112">
        <f t="shared" ca="1" si="299"/>
        <v>1</v>
      </c>
      <c r="J459" s="112">
        <f t="shared" ca="1" si="300"/>
        <v>0</v>
      </c>
      <c r="K459" s="114" t="str">
        <f ca="1">IF($A459&lt;&gt;"",IF(AND(K458="PB",I459&gt;=$W$2),"Bet",IF(K458&lt;&gt;"",K458,IF(AND(I459=0,MAX(I$5:$I458)&gt;=$W$1),"PB",""))),"")</f>
        <v/>
      </c>
      <c r="L459" s="114" t="str">
        <f ca="1">IF($A459&lt;&gt;"",IF(AND(L458="PB",J459&gt;=$W$2),"Bet",IF(L458&lt;&gt;"",L458,IF(AND(J459=0,MAX(J$5:$J458)&gt;=$W$1),"PB",""))),"")</f>
        <v/>
      </c>
      <c r="M459" s="41">
        <f t="shared" ref="M459:M522" ca="1" si="305">IF($A458&lt;&gt;"",IF($AY$3=2,VLOOKUP(N458,$EH$5:$EI$50,2),IF($AV458&gt;=0,1,ROUNDUP(ABS($AV458)/$AU$3,0))),"")</f>
        <v>1</v>
      </c>
      <c r="N459" s="34">
        <f t="shared" ca="1" si="281"/>
        <v>1</v>
      </c>
      <c r="O459" s="43" t="str">
        <f t="shared" ref="O459:O503" ca="1" si="306">IF($A458&lt;&gt;"",IF(OR($AW458&lt;&gt;0,$AX458&lt;&gt;0,R458=$W$3),"",IF(AND(I458&gt;=$W$2,K458&gt;="Bet"),G$4,IF(AND(J458&gt;=$W$2,L458&gt;="Bet"),H$4,""))),"")</f>
        <v/>
      </c>
      <c r="P459" s="43" t="str">
        <f t="shared" ref="P459:P503" ca="1" si="307">IF($A459&lt;&gt;"",IF(O459&lt;&gt;"",IF($A459=0,"L",IF(F459=O459,"W","L")),""),"")</f>
        <v/>
      </c>
      <c r="Q459" s="21" t="str">
        <f t="shared" ref="Q459:Q503" ca="1" si="308">IF($A459&lt;&gt;"",IF(OR($AW458&lt;&gt;0,$AX458&lt;&gt;0),"0",IF(P459&lt;&gt;"",IF(P459="W",(1*M459),(-1*M459)),0)),0)</f>
        <v>0</v>
      </c>
      <c r="R459" s="66">
        <f t="shared" ref="R459:R503" ca="1" si="309">IF(P459="W",0,IF(P459="L",R458+1,IF(OR(I459&lt;$W$2,J459&lt;$W$3),0,R458)))</f>
        <v>0</v>
      </c>
      <c r="S459" s="33" t="str">
        <f t="shared" ca="1" si="290"/>
        <v>E</v>
      </c>
      <c r="T459" s="21">
        <f ca="1">COUNTIF($S$5:$S459,T$4)</f>
        <v>233</v>
      </c>
      <c r="U459" s="21">
        <f ca="1">COUNTIF($S$5:$S459,U$4)</f>
        <v>222</v>
      </c>
      <c r="V459" s="112">
        <f t="shared" ca="1" si="301"/>
        <v>0</v>
      </c>
      <c r="W459" s="112">
        <f t="shared" ca="1" si="302"/>
        <v>1</v>
      </c>
      <c r="X459" s="114" t="str">
        <f ca="1">IF($A459&lt;&gt;"",IF(AND(X458="PB",V459&gt;=$W$2),"Bet",IF(X458&lt;&gt;"",X458,IF(AND(V459=0,MAX($V$5:V458)&gt;=$W$1),"PB",""))),"")</f>
        <v>Bet</v>
      </c>
      <c r="Y459" s="114" t="str">
        <f ca="1">IF($A459&lt;&gt;"",IF(AND(Y458="PB",W459&gt;=$W$2),"Bet",IF(Y458&lt;&gt;"",Y458,IF(AND(W459=0,MAX($W$5:W458)&gt;=$W$1),"PB",""))),"")</f>
        <v/>
      </c>
      <c r="Z459" s="41">
        <f t="shared" ref="Z459:Z522" ca="1" si="310">IF($A458&lt;&gt;"",IF($AY$3=2,VLOOKUP(AA458,$EH$5:$EI$50,2),IF($AV458&gt;=0,1,ROUNDUP(ABS($AV458)/$AU$3,0))),"")</f>
        <v>1</v>
      </c>
      <c r="AA459" s="34">
        <f t="shared" ca="1" si="282"/>
        <v>1</v>
      </c>
      <c r="AB459" s="43" t="str">
        <f t="shared" ref="AB459:AB503" ca="1" si="311">IF($A458&lt;&gt;"",IF(OR($AW458&lt;&gt;0,$AX458&lt;&gt;0,AE458=$W$3),"",IF(AND(V458&gt;=$W$2,X458&gt;="Bet"),T$4,IF(AND(W458&gt;=$W$2,Y458&gt;="Bet"),U$4,""))),"")</f>
        <v/>
      </c>
      <c r="AC459" s="43" t="str">
        <f t="shared" ref="AC459:AC503" ca="1" si="312">IF($A459&lt;&gt;"",IF(AB459&lt;&gt;"",IF($A459=0,"L",IF(S459=AB459,"W","L")),""),"")</f>
        <v/>
      </c>
      <c r="AD459" s="21" t="str">
        <f t="shared" ref="AD459:AD503" ca="1" si="313">IF($A459&lt;&gt;"",IF(OR($AW458&lt;&gt;0,$AX458&lt;&gt;0),"0",IF(AC459&lt;&gt;"",IF(AC459="W",(1*Z459),(-1*Z459)),0)),0)</f>
        <v>0</v>
      </c>
      <c r="AE459" s="66">
        <f t="shared" ref="AE459:AE503" ca="1" si="314">IF(AC459="W",0,IF(AC459="L",AE458+1,IF(OR(V459&lt;$W$2,W459&lt;$W$3),0,AE458)))</f>
        <v>0</v>
      </c>
      <c r="AF459" s="33" t="str">
        <f t="shared" ca="1" si="291"/>
        <v>L</v>
      </c>
      <c r="AG459" s="21">
        <f ca="1">COUNTIF($AF$5:$AF459,AG$4)</f>
        <v>218</v>
      </c>
      <c r="AH459" s="21">
        <f ca="1">COUNTIF($AF$5:$AF459,AH$4)</f>
        <v>237</v>
      </c>
      <c r="AI459" s="112">
        <f t="shared" ca="1" si="303"/>
        <v>4</v>
      </c>
      <c r="AJ459" s="112">
        <f t="shared" ca="1" si="304"/>
        <v>0</v>
      </c>
      <c r="AK459" s="114" t="str">
        <f ca="1">IF($A459&lt;&gt;"",IF(AND(AK458="PB",AI459&gt;=$W$2),"Bet",IF(AK458&lt;&gt;"",AK458,IF(AND(AI459=0,MAX($AI$5:AI458)&gt;=$W$1),"PB",""))),"")</f>
        <v/>
      </c>
      <c r="AL459" s="114" t="str">
        <f ca="1">IF($A459&lt;&gt;"",IF(AND(AL458="PB",AJ459&gt;=$W$2),"Bet",IF(AL458&lt;&gt;"",AL458,IF(AND(AJ459=0,MAX($AJ$5:AJ458)&gt;=$W$1),"PB",""))),"")</f>
        <v/>
      </c>
      <c r="AM459" s="41">
        <f t="shared" ref="AM459:AM522" ca="1" si="315">IF($A458&lt;&gt;"",IF($AY$3=2,VLOOKUP(AN458,$EH$5:$EI$50,2),IF($AV458&gt;=0,1,ROUNDUP(ABS($AV458)/$AU$3,0))),"")</f>
        <v>1</v>
      </c>
      <c r="AN459" s="34">
        <f t="shared" ca="1" si="283"/>
        <v>1</v>
      </c>
      <c r="AO459" s="43" t="str">
        <f t="shared" ref="AO459:AO503" ca="1" si="316">IF($A458&lt;&gt;"",IF(OR($AW458&lt;&gt;0,$AX458&lt;&gt;0,AR458=$W$3),"",IF(AND(AI458&gt;=$W$2,AK458&gt;="Bet"),AG$4,IF(AND(AJ458&gt;=$W$2,AL458&gt;="Bet"),AH$4,""))),"")</f>
        <v/>
      </c>
      <c r="AP459" s="43" t="str">
        <f t="shared" ref="AP459:AP503" ca="1" si="317">IF($A459&lt;&gt;"",IF(AO459&lt;&gt;"",IF($A459=0,"L",IF(AF459=AO459,"W","L")),""),"")</f>
        <v/>
      </c>
      <c r="AQ459" s="21" t="str">
        <f t="shared" ref="AQ459:AQ503" ca="1" si="318">IF($A459&lt;&gt;"",IF(OR($AW458&lt;&gt;0,$AX458&lt;&gt;0),"0",IF(AP459&lt;&gt;"",IF(AP459="W",(1*AM459),(-1*AM459)),0)),0)</f>
        <v>0</v>
      </c>
      <c r="AR459" s="66">
        <f t="shared" ref="AR459:AR503" ca="1" si="319">IF(AP459="W",0,IF(AP459="L",AR458+1,IF(OR(AI459&lt;$W$2,AJ459&lt;$W$3),0,AR458)))</f>
        <v>0</v>
      </c>
      <c r="AS459" s="89">
        <f t="shared" ca="1" si="292"/>
        <v>0</v>
      </c>
      <c r="AT459" s="34">
        <f t="shared" ca="1" si="280"/>
        <v>1</v>
      </c>
      <c r="AU459" s="24">
        <f t="shared" ca="1" si="294"/>
        <v>0</v>
      </c>
      <c r="AV459" s="17">
        <f t="shared" ca="1" si="295"/>
        <v>1</v>
      </c>
      <c r="AW459" s="44" t="str">
        <f t="shared" ca="1" si="296"/>
        <v>Profit Target</v>
      </c>
      <c r="AX459" s="15">
        <f t="shared" ca="1" si="297"/>
        <v>0</v>
      </c>
      <c r="AY459" s="44">
        <f t="shared" ca="1" si="287"/>
        <v>1</v>
      </c>
      <c r="AZ459" s="40"/>
      <c r="BA459" s="40"/>
      <c r="BB459" s="40"/>
      <c r="BC459" s="40"/>
      <c r="BD459" s="40"/>
      <c r="BE459" s="40"/>
      <c r="BF459" s="40"/>
      <c r="BG459" s="40"/>
      <c r="BH459" s="40"/>
      <c r="BI459" s="40"/>
      <c r="BJ459" s="40"/>
      <c r="BK459" s="40"/>
      <c r="BL459" s="40"/>
      <c r="BM459" s="40"/>
      <c r="BN459" s="40"/>
      <c r="BO459" s="40"/>
      <c r="BP459" s="40"/>
      <c r="BQ459" s="40"/>
      <c r="BR459" s="40"/>
      <c r="BS459" s="40"/>
      <c r="BT459" s="40"/>
      <c r="BU459" s="40"/>
      <c r="BV459" s="40"/>
      <c r="BW459" s="40"/>
      <c r="BX459" s="40"/>
      <c r="BY459" s="40"/>
      <c r="BZ459" s="40"/>
      <c r="CA459" s="40"/>
      <c r="CB459" s="40"/>
      <c r="CC459" s="40"/>
      <c r="CD459" s="40"/>
      <c r="CE459" s="40"/>
      <c r="CF459" s="40"/>
      <c r="CG459" s="40"/>
      <c r="CH459" s="40"/>
      <c r="CI459" s="40"/>
      <c r="CJ459" s="40"/>
      <c r="CK459" s="40"/>
      <c r="CL459" s="40"/>
      <c r="CM459" s="40"/>
      <c r="CN459" s="40"/>
      <c r="CO459" s="40"/>
      <c r="CP459" s="40"/>
      <c r="CQ459" s="40"/>
      <c r="CR459" s="40"/>
      <c r="CS459" s="40"/>
      <c r="CT459" s="40"/>
      <c r="CU459" s="40"/>
      <c r="CV459" s="40"/>
      <c r="CW459" s="40"/>
      <c r="CX459" s="40"/>
      <c r="CY459" s="40"/>
      <c r="CZ459" s="40"/>
      <c r="DA459" s="40"/>
      <c r="DB459" s="40"/>
      <c r="DC459" s="40"/>
      <c r="DD459" s="40"/>
      <c r="DE459" s="40"/>
      <c r="DF459" s="40"/>
      <c r="DG459" s="40"/>
      <c r="DH459" s="40"/>
      <c r="DI459" s="40"/>
      <c r="DJ459" s="40"/>
      <c r="DK459" s="40"/>
      <c r="DL459" s="40"/>
      <c r="DM459" s="40"/>
      <c r="DN459" s="40"/>
      <c r="DO459" s="40"/>
      <c r="DP459" s="40"/>
      <c r="DQ459" s="40"/>
      <c r="DR459" s="40"/>
      <c r="DS459" s="40"/>
      <c r="DT459" s="40"/>
      <c r="DU459" s="40"/>
      <c r="DV459" s="50" t="e">
        <f>IF(#REF!&lt;&gt;"",#REF!&amp;",","")</f>
        <v>#REF!</v>
      </c>
      <c r="DW459" s="38"/>
      <c r="DX459" s="38"/>
      <c r="DY459" s="38"/>
      <c r="DZ459" s="38"/>
      <c r="EA459" s="38"/>
      <c r="EB459" s="38"/>
      <c r="EC459" s="38"/>
      <c r="ED459" s="38"/>
      <c r="EE459" s="38"/>
      <c r="EF459" s="38"/>
      <c r="EG459" s="38"/>
      <c r="EK459" s="36"/>
      <c r="EW459" s="88">
        <f t="shared" ca="1" si="298"/>
        <v>6</v>
      </c>
    </row>
    <row r="460" spans="1:153" ht="15">
      <c r="A460" s="88">
        <f t="shared" ca="1" si="293"/>
        <v>19</v>
      </c>
      <c r="B460" s="21" t="str">
        <f t="shared" ca="1" si="288"/>
        <v>DB</v>
      </c>
      <c r="C460" s="7" t="str">
        <f t="shared" ca="1" si="284"/>
        <v>profit target</v>
      </c>
      <c r="D460" s="34">
        <f t="shared" ca="1" si="285"/>
        <v>0</v>
      </c>
      <c r="E460" s="7" t="str">
        <f t="shared" si="286"/>
        <v/>
      </c>
      <c r="F460" s="33" t="str">
        <f t="shared" ca="1" si="289"/>
        <v>R</v>
      </c>
      <c r="G460" s="21">
        <f ca="1">COUNTIF($F$5:$F460,G$4)</f>
        <v>233</v>
      </c>
      <c r="H460" s="21">
        <f ca="1">COUNTIF($F$5:$F460,H$4)</f>
        <v>223</v>
      </c>
      <c r="I460" s="112">
        <f t="shared" ca="1" si="299"/>
        <v>0</v>
      </c>
      <c r="J460" s="112">
        <f t="shared" ca="1" si="300"/>
        <v>1</v>
      </c>
      <c r="K460" s="114" t="str">
        <f ca="1">IF($A460&lt;&gt;"",IF(AND(K459="PB",I460&gt;=$W$2),"Bet",IF(K459&lt;&gt;"",K459,IF(AND(I460=0,MAX(I$5:$I459)&gt;=$W$1),"PB",""))),"")</f>
        <v/>
      </c>
      <c r="L460" s="114" t="str">
        <f ca="1">IF($A460&lt;&gt;"",IF(AND(L459="PB",J460&gt;=$W$2),"Bet",IF(L459&lt;&gt;"",L459,IF(AND(J460=0,MAX(J$5:$J459)&gt;=$W$1),"PB",""))),"")</f>
        <v/>
      </c>
      <c r="M460" s="41">
        <f t="shared" ca="1" si="305"/>
        <v>1</v>
      </c>
      <c r="N460" s="34">
        <f t="shared" ca="1" si="281"/>
        <v>1</v>
      </c>
      <c r="O460" s="43" t="str">
        <f t="shared" ca="1" si="306"/>
        <v/>
      </c>
      <c r="P460" s="43" t="str">
        <f t="shared" ca="1" si="307"/>
        <v/>
      </c>
      <c r="Q460" s="21" t="str">
        <f t="shared" ca="1" si="308"/>
        <v>0</v>
      </c>
      <c r="R460" s="66">
        <f t="shared" ca="1" si="309"/>
        <v>0</v>
      </c>
      <c r="S460" s="33" t="str">
        <f t="shared" ca="1" si="290"/>
        <v>O</v>
      </c>
      <c r="T460" s="21">
        <f ca="1">COUNTIF($S$5:$S460,T$4)</f>
        <v>233</v>
      </c>
      <c r="U460" s="21">
        <f ca="1">COUNTIF($S$5:$S460,U$4)</f>
        <v>223</v>
      </c>
      <c r="V460" s="112">
        <f t="shared" ca="1" si="301"/>
        <v>1</v>
      </c>
      <c r="W460" s="112">
        <f t="shared" ca="1" si="302"/>
        <v>0</v>
      </c>
      <c r="X460" s="114" t="str">
        <f ca="1">IF($A460&lt;&gt;"",IF(AND(X459="PB",V460&gt;=$W$2),"Bet",IF(X459&lt;&gt;"",X459,IF(AND(V460=0,MAX($V$5:V459)&gt;=$W$1),"PB",""))),"")</f>
        <v>Bet</v>
      </c>
      <c r="Y460" s="114" t="str">
        <f ca="1">IF($A460&lt;&gt;"",IF(AND(Y459="PB",W460&gt;=$W$2),"Bet",IF(Y459&lt;&gt;"",Y459,IF(AND(W460=0,MAX($W$5:W459)&gt;=$W$1),"PB",""))),"")</f>
        <v/>
      </c>
      <c r="Z460" s="41">
        <f t="shared" ca="1" si="310"/>
        <v>1</v>
      </c>
      <c r="AA460" s="34">
        <f t="shared" ca="1" si="282"/>
        <v>1</v>
      </c>
      <c r="AB460" s="43" t="str">
        <f t="shared" ca="1" si="311"/>
        <v/>
      </c>
      <c r="AC460" s="43" t="str">
        <f t="shared" ca="1" si="312"/>
        <v/>
      </c>
      <c r="AD460" s="21" t="str">
        <f t="shared" ca="1" si="313"/>
        <v>0</v>
      </c>
      <c r="AE460" s="66">
        <f t="shared" ca="1" si="314"/>
        <v>0</v>
      </c>
      <c r="AF460" s="33" t="str">
        <f t="shared" ca="1" si="291"/>
        <v>H</v>
      </c>
      <c r="AG460" s="21">
        <f ca="1">COUNTIF($AF$5:$AF460,AG$4)</f>
        <v>219</v>
      </c>
      <c r="AH460" s="21">
        <f ca="1">COUNTIF($AF$5:$AF460,AH$4)</f>
        <v>237</v>
      </c>
      <c r="AI460" s="112">
        <f t="shared" ca="1" si="303"/>
        <v>0</v>
      </c>
      <c r="AJ460" s="112">
        <f t="shared" ca="1" si="304"/>
        <v>1</v>
      </c>
      <c r="AK460" s="114" t="str">
        <f ca="1">IF($A460&lt;&gt;"",IF(AND(AK459="PB",AI460&gt;=$W$2),"Bet",IF(AK459&lt;&gt;"",AK459,IF(AND(AI460=0,MAX($AI$5:AI459)&gt;=$W$1),"PB",""))),"")</f>
        <v/>
      </c>
      <c r="AL460" s="114" t="str">
        <f ca="1">IF($A460&lt;&gt;"",IF(AND(AL459="PB",AJ460&gt;=$W$2),"Bet",IF(AL459&lt;&gt;"",AL459,IF(AND(AJ460=0,MAX($AJ$5:AJ459)&gt;=$W$1),"PB",""))),"")</f>
        <v/>
      </c>
      <c r="AM460" s="41">
        <f t="shared" ca="1" si="315"/>
        <v>1</v>
      </c>
      <c r="AN460" s="34">
        <f t="shared" ca="1" si="283"/>
        <v>1</v>
      </c>
      <c r="AO460" s="43" t="str">
        <f t="shared" ca="1" si="316"/>
        <v/>
      </c>
      <c r="AP460" s="43" t="str">
        <f t="shared" ca="1" si="317"/>
        <v/>
      </c>
      <c r="AQ460" s="21" t="str">
        <f t="shared" ca="1" si="318"/>
        <v>0</v>
      </c>
      <c r="AR460" s="66">
        <f t="shared" ca="1" si="319"/>
        <v>0</v>
      </c>
      <c r="AS460" s="89">
        <f t="shared" ca="1" si="292"/>
        <v>0</v>
      </c>
      <c r="AT460" s="34">
        <f t="shared" ref="AT460:AT503" ca="1" si="320">IF($A460&lt;&gt;"",IF(AS460=0,AT459,IF(AND(AS460&gt;0,AT459&gt;1),1,IF(AND(AT459&gt;0,AS460&lt;0),AT459+1,AT459))))</f>
        <v>1</v>
      </c>
      <c r="AU460" s="24">
        <f t="shared" ca="1" si="294"/>
        <v>0</v>
      </c>
      <c r="AV460" s="17">
        <f t="shared" ca="1" si="295"/>
        <v>1</v>
      </c>
      <c r="AW460" s="44" t="str">
        <f t="shared" ca="1" si="296"/>
        <v>Profit Target</v>
      </c>
      <c r="AX460" s="15">
        <f t="shared" ca="1" si="297"/>
        <v>0</v>
      </c>
      <c r="AY460" s="44">
        <f t="shared" ca="1" si="287"/>
        <v>1</v>
      </c>
      <c r="AZ460" s="40"/>
      <c r="BA460" s="40"/>
      <c r="BB460" s="40"/>
      <c r="BC460" s="40"/>
      <c r="BD460" s="40"/>
      <c r="BE460" s="40"/>
      <c r="BF460" s="40"/>
      <c r="BG460" s="40"/>
      <c r="BH460" s="40"/>
      <c r="BI460" s="40"/>
      <c r="BJ460" s="40"/>
      <c r="BK460" s="40"/>
      <c r="BL460" s="40"/>
      <c r="BM460" s="40"/>
      <c r="BN460" s="40"/>
      <c r="BO460" s="40"/>
      <c r="BP460" s="40"/>
      <c r="BQ460" s="40"/>
      <c r="BR460" s="40"/>
      <c r="BS460" s="40"/>
      <c r="BT460" s="40"/>
      <c r="BU460" s="40"/>
      <c r="BV460" s="40"/>
      <c r="BW460" s="40"/>
      <c r="BX460" s="40"/>
      <c r="BY460" s="40"/>
      <c r="BZ460" s="40"/>
      <c r="CA460" s="40"/>
      <c r="CB460" s="40"/>
      <c r="CC460" s="40"/>
      <c r="CD460" s="40"/>
      <c r="CE460" s="40"/>
      <c r="CF460" s="40"/>
      <c r="CG460" s="40"/>
      <c r="CH460" s="40"/>
      <c r="CI460" s="40"/>
      <c r="CJ460" s="40"/>
      <c r="CK460" s="40"/>
      <c r="CL460" s="40"/>
      <c r="CM460" s="40"/>
      <c r="CN460" s="40"/>
      <c r="CO460" s="40"/>
      <c r="CP460" s="40"/>
      <c r="CQ460" s="40"/>
      <c r="CR460" s="40"/>
      <c r="CS460" s="40"/>
      <c r="CT460" s="40"/>
      <c r="CU460" s="40"/>
      <c r="CV460" s="40"/>
      <c r="CW460" s="40"/>
      <c r="CX460" s="40"/>
      <c r="CY460" s="40"/>
      <c r="CZ460" s="40"/>
      <c r="DA460" s="40"/>
      <c r="DB460" s="40"/>
      <c r="DC460" s="40"/>
      <c r="DD460" s="40"/>
      <c r="DE460" s="40"/>
      <c r="DF460" s="40"/>
      <c r="DG460" s="40"/>
      <c r="DH460" s="40"/>
      <c r="DI460" s="40"/>
      <c r="DJ460" s="40"/>
      <c r="DK460" s="40"/>
      <c r="DL460" s="40"/>
      <c r="DM460" s="40"/>
      <c r="DN460" s="40"/>
      <c r="DO460" s="40"/>
      <c r="DP460" s="40"/>
      <c r="DQ460" s="40"/>
      <c r="DR460" s="40"/>
      <c r="DS460" s="40"/>
      <c r="DT460" s="40"/>
      <c r="DU460" s="40"/>
      <c r="DV460" s="50" t="e">
        <f>IF(#REF!&lt;&gt;"",#REF!&amp;",","")</f>
        <v>#REF!</v>
      </c>
      <c r="DW460" s="38"/>
      <c r="DX460" s="38"/>
      <c r="DY460" s="38"/>
      <c r="DZ460" s="38"/>
      <c r="EA460" s="38"/>
      <c r="EB460" s="38"/>
      <c r="EC460" s="38"/>
      <c r="ED460" s="38"/>
      <c r="EE460" s="38"/>
      <c r="EF460" s="38"/>
      <c r="EG460" s="38"/>
      <c r="EK460" s="36"/>
      <c r="EW460" s="88">
        <f t="shared" ca="1" si="298"/>
        <v>16</v>
      </c>
    </row>
    <row r="461" spans="1:153" ht="15">
      <c r="A461" s="88">
        <f t="shared" ca="1" si="293"/>
        <v>32</v>
      </c>
      <c r="B461" s="21" t="str">
        <f t="shared" ca="1" si="288"/>
        <v>DB</v>
      </c>
      <c r="C461" s="7" t="str">
        <f t="shared" ca="1" si="284"/>
        <v>profit target</v>
      </c>
      <c r="D461" s="34">
        <f t="shared" ca="1" si="285"/>
        <v>0</v>
      </c>
      <c r="E461" s="7" t="str">
        <f t="shared" si="286"/>
        <v/>
      </c>
      <c r="F461" s="33" t="str">
        <f t="shared" ca="1" si="289"/>
        <v>R</v>
      </c>
      <c r="G461" s="21">
        <f ca="1">COUNTIF($F$5:$F461,G$4)</f>
        <v>234</v>
      </c>
      <c r="H461" s="21">
        <f ca="1">COUNTIF($F$5:$F461,H$4)</f>
        <v>223</v>
      </c>
      <c r="I461" s="112">
        <f t="shared" ca="1" si="299"/>
        <v>0</v>
      </c>
      <c r="J461" s="112">
        <f t="shared" ca="1" si="300"/>
        <v>2</v>
      </c>
      <c r="K461" s="114" t="str">
        <f ca="1">IF($A461&lt;&gt;"",IF(AND(K460="PB",I461&gt;=$W$2),"Bet",IF(K460&lt;&gt;"",K460,IF(AND(I461=0,MAX(I$5:$I460)&gt;=$W$1),"PB",""))),"")</f>
        <v/>
      </c>
      <c r="L461" s="114" t="str">
        <f ca="1">IF($A461&lt;&gt;"",IF(AND(L460="PB",J461&gt;=$W$2),"Bet",IF(L460&lt;&gt;"",L460,IF(AND(J461=0,MAX(J$5:$J460)&gt;=$W$1),"PB",""))),"")</f>
        <v/>
      </c>
      <c r="M461" s="41">
        <f t="shared" ca="1" si="305"/>
        <v>1</v>
      </c>
      <c r="N461" s="34">
        <f t="shared" ref="N461:N519" ca="1" si="321">IF($A461&lt;&gt;"",IF(P461="",N460,IF(AND(P461="W",N460&gt;1),N460-1,IF(AND(N460&gt;0,P461="L"),N460+1,N460))),"")</f>
        <v>1</v>
      </c>
      <c r="O461" s="43" t="str">
        <f t="shared" ca="1" si="306"/>
        <v/>
      </c>
      <c r="P461" s="43" t="str">
        <f t="shared" ca="1" si="307"/>
        <v/>
      </c>
      <c r="Q461" s="21" t="str">
        <f t="shared" ca="1" si="308"/>
        <v>0</v>
      </c>
      <c r="R461" s="66">
        <f t="shared" ca="1" si="309"/>
        <v>0</v>
      </c>
      <c r="S461" s="33" t="str">
        <f t="shared" ca="1" si="290"/>
        <v>E</v>
      </c>
      <c r="T461" s="21">
        <f ca="1">COUNTIF($S$5:$S461,T$4)</f>
        <v>234</v>
      </c>
      <c r="U461" s="21">
        <f ca="1">COUNTIF($S$5:$S461,U$4)</f>
        <v>223</v>
      </c>
      <c r="V461" s="112">
        <f t="shared" ca="1" si="301"/>
        <v>0</v>
      </c>
      <c r="W461" s="112">
        <f t="shared" ca="1" si="302"/>
        <v>1</v>
      </c>
      <c r="X461" s="114" t="str">
        <f ca="1">IF($A461&lt;&gt;"",IF(AND(X460="PB",V461&gt;=$W$2),"Bet",IF(X460&lt;&gt;"",X460,IF(AND(V461=0,MAX($V$5:V460)&gt;=$W$1),"PB",""))),"")</f>
        <v>Bet</v>
      </c>
      <c r="Y461" s="114" t="str">
        <f ca="1">IF($A461&lt;&gt;"",IF(AND(Y460="PB",W461&gt;=$W$2),"Bet",IF(Y460&lt;&gt;"",Y460,IF(AND(W461=0,MAX($W$5:W460)&gt;=$W$1),"PB",""))),"")</f>
        <v/>
      </c>
      <c r="Z461" s="41">
        <f t="shared" ca="1" si="310"/>
        <v>1</v>
      </c>
      <c r="AA461" s="34">
        <f t="shared" ref="AA461:AA519" ca="1" si="322">IF($A461&lt;&gt;"",IF(AC461="",AA460,IF(AND(AC461="W",AA460&gt;1),AA460-1,IF(AND(AA460&gt;0,AC461="L"),AA460+1,AA460))),"")</f>
        <v>1</v>
      </c>
      <c r="AB461" s="43" t="str">
        <f t="shared" ca="1" si="311"/>
        <v/>
      </c>
      <c r="AC461" s="43" t="str">
        <f t="shared" ca="1" si="312"/>
        <v/>
      </c>
      <c r="AD461" s="21" t="str">
        <f t="shared" ca="1" si="313"/>
        <v>0</v>
      </c>
      <c r="AE461" s="66">
        <f t="shared" ca="1" si="314"/>
        <v>0</v>
      </c>
      <c r="AF461" s="33" t="str">
        <f t="shared" ca="1" si="291"/>
        <v>H</v>
      </c>
      <c r="AG461" s="21">
        <f ca="1">COUNTIF($AF$5:$AF461,AG$4)</f>
        <v>220</v>
      </c>
      <c r="AH461" s="21">
        <f ca="1">COUNTIF($AF$5:$AF461,AH$4)</f>
        <v>237</v>
      </c>
      <c r="AI461" s="112">
        <f t="shared" ca="1" si="303"/>
        <v>0</v>
      </c>
      <c r="AJ461" s="112">
        <f t="shared" ca="1" si="304"/>
        <v>2</v>
      </c>
      <c r="AK461" s="114" t="str">
        <f ca="1">IF($A461&lt;&gt;"",IF(AND(AK460="PB",AI461&gt;=$W$2),"Bet",IF(AK460&lt;&gt;"",AK460,IF(AND(AI461=0,MAX($AI$5:AI460)&gt;=$W$1),"PB",""))),"")</f>
        <v/>
      </c>
      <c r="AL461" s="114" t="str">
        <f ca="1">IF($A461&lt;&gt;"",IF(AND(AL460="PB",AJ461&gt;=$W$2),"Bet",IF(AL460&lt;&gt;"",AL460,IF(AND(AJ461=0,MAX($AJ$5:AJ460)&gt;=$W$1),"PB",""))),"")</f>
        <v/>
      </c>
      <c r="AM461" s="41">
        <f t="shared" ca="1" si="315"/>
        <v>1</v>
      </c>
      <c r="AN461" s="34">
        <f t="shared" ref="AN461:AN519" ca="1" si="323">IF($A461&lt;&gt;"",IF(AP461="",AN460,IF(AND(AP461="W",AN460&gt;1),AN460-1,IF(AND(AN460&gt;0,AP461="L"),AN460+1,AN460))),"")</f>
        <v>1</v>
      </c>
      <c r="AO461" s="43" t="str">
        <f t="shared" ca="1" si="316"/>
        <v/>
      </c>
      <c r="AP461" s="43" t="str">
        <f t="shared" ca="1" si="317"/>
        <v/>
      </c>
      <c r="AQ461" s="21" t="str">
        <f t="shared" ca="1" si="318"/>
        <v>0</v>
      </c>
      <c r="AR461" s="66">
        <f t="shared" ca="1" si="319"/>
        <v>0</v>
      </c>
      <c r="AS461" s="89">
        <f t="shared" ca="1" si="292"/>
        <v>0</v>
      </c>
      <c r="AT461" s="34">
        <f t="shared" ca="1" si="320"/>
        <v>1</v>
      </c>
      <c r="AU461" s="24">
        <f t="shared" ca="1" si="294"/>
        <v>0</v>
      </c>
      <c r="AV461" s="17">
        <f t="shared" ca="1" si="295"/>
        <v>1</v>
      </c>
      <c r="AW461" s="44" t="str">
        <f t="shared" ca="1" si="296"/>
        <v>Profit Target</v>
      </c>
      <c r="AX461" s="15">
        <f t="shared" ca="1" si="297"/>
        <v>0</v>
      </c>
      <c r="AY461" s="44">
        <f t="shared" ca="1" si="287"/>
        <v>1</v>
      </c>
      <c r="AZ461" s="40"/>
      <c r="BA461" s="40"/>
      <c r="BB461" s="40"/>
      <c r="BC461" s="40"/>
      <c r="BD461" s="40"/>
      <c r="BE461" s="40"/>
      <c r="BF461" s="40"/>
      <c r="BG461" s="40"/>
      <c r="BH461" s="40"/>
      <c r="BI461" s="40"/>
      <c r="BJ461" s="40"/>
      <c r="BK461" s="40"/>
      <c r="BL461" s="40"/>
      <c r="BM461" s="40"/>
      <c r="BN461" s="40"/>
      <c r="BO461" s="40"/>
      <c r="BP461" s="40"/>
      <c r="BQ461" s="40"/>
      <c r="BR461" s="40"/>
      <c r="BS461" s="40"/>
      <c r="BT461" s="40"/>
      <c r="BU461" s="40"/>
      <c r="BV461" s="40"/>
      <c r="BW461" s="40"/>
      <c r="BX461" s="40"/>
      <c r="BY461" s="40"/>
      <c r="BZ461" s="40"/>
      <c r="CA461" s="40"/>
      <c r="CB461" s="40"/>
      <c r="CC461" s="40"/>
      <c r="CD461" s="40"/>
      <c r="CE461" s="40"/>
      <c r="CF461" s="40"/>
      <c r="CG461" s="40"/>
      <c r="CH461" s="40"/>
      <c r="CI461" s="40"/>
      <c r="CJ461" s="40"/>
      <c r="CK461" s="40"/>
      <c r="CL461" s="40"/>
      <c r="CM461" s="40"/>
      <c r="CN461" s="40"/>
      <c r="CO461" s="40"/>
      <c r="CP461" s="40"/>
      <c r="CQ461" s="40"/>
      <c r="CR461" s="40"/>
      <c r="CS461" s="40"/>
      <c r="CT461" s="40"/>
      <c r="CU461" s="40"/>
      <c r="CV461" s="40"/>
      <c r="CW461" s="40"/>
      <c r="CX461" s="40"/>
      <c r="CY461" s="40"/>
      <c r="CZ461" s="40"/>
      <c r="DA461" s="40"/>
      <c r="DB461" s="40"/>
      <c r="DC461" s="40"/>
      <c r="DD461" s="40"/>
      <c r="DE461" s="40"/>
      <c r="DF461" s="40"/>
      <c r="DG461" s="40"/>
      <c r="DH461" s="40"/>
      <c r="DI461" s="40"/>
      <c r="DJ461" s="40"/>
      <c r="DK461" s="40"/>
      <c r="DL461" s="40"/>
      <c r="DM461" s="40"/>
      <c r="DN461" s="40"/>
      <c r="DO461" s="40"/>
      <c r="DP461" s="40"/>
      <c r="DQ461" s="40"/>
      <c r="DR461" s="40"/>
      <c r="DS461" s="40"/>
      <c r="DT461" s="40"/>
      <c r="DU461" s="40"/>
      <c r="DV461" s="50" t="e">
        <f>IF(#REF!&lt;&gt;"",#REF!&amp;",","")</f>
        <v>#REF!</v>
      </c>
      <c r="DW461" s="38"/>
      <c r="DX461" s="38"/>
      <c r="DY461" s="38"/>
      <c r="DZ461" s="38"/>
      <c r="EA461" s="38"/>
      <c r="EB461" s="38"/>
      <c r="EC461" s="38"/>
      <c r="ED461" s="38"/>
      <c r="EE461" s="38"/>
      <c r="EF461" s="38"/>
      <c r="EG461" s="38"/>
      <c r="EK461" s="36"/>
      <c r="EW461" s="88">
        <f t="shared" ca="1" si="298"/>
        <v>26</v>
      </c>
    </row>
    <row r="462" spans="1:153" ht="15">
      <c r="A462" s="88">
        <f t="shared" ca="1" si="293"/>
        <v>15</v>
      </c>
      <c r="B462" s="21" t="str">
        <f t="shared" ca="1" si="288"/>
        <v>DB</v>
      </c>
      <c r="C462" s="7" t="str">
        <f t="shared" ca="1" si="284"/>
        <v>profit target</v>
      </c>
      <c r="D462" s="34">
        <f t="shared" ca="1" si="285"/>
        <v>0</v>
      </c>
      <c r="E462" s="7" t="str">
        <f t="shared" si="286"/>
        <v/>
      </c>
      <c r="F462" s="33" t="str">
        <f t="shared" ca="1" si="289"/>
        <v>B</v>
      </c>
      <c r="G462" s="21">
        <f ca="1">COUNTIF($F$5:$F462,G$4)</f>
        <v>234</v>
      </c>
      <c r="H462" s="21">
        <f ca="1">COUNTIF($F$5:$F462,H$4)</f>
        <v>224</v>
      </c>
      <c r="I462" s="112">
        <f t="shared" ca="1" si="299"/>
        <v>1</v>
      </c>
      <c r="J462" s="112">
        <f t="shared" ca="1" si="300"/>
        <v>0</v>
      </c>
      <c r="K462" s="114" t="str">
        <f ca="1">IF($A462&lt;&gt;"",IF(AND(K461="PB",I462&gt;=$W$2),"Bet",IF(K461&lt;&gt;"",K461,IF(AND(I462=0,MAX(I$5:$I461)&gt;=$W$1),"PB",""))),"")</f>
        <v/>
      </c>
      <c r="L462" s="114" t="str">
        <f ca="1">IF($A462&lt;&gt;"",IF(AND(L461="PB",J462&gt;=$W$2),"Bet",IF(L461&lt;&gt;"",L461,IF(AND(J462=0,MAX(J$5:$J461)&gt;=$W$1),"PB",""))),"")</f>
        <v/>
      </c>
      <c r="M462" s="41">
        <f t="shared" ca="1" si="305"/>
        <v>1</v>
      </c>
      <c r="N462" s="34">
        <f t="shared" ca="1" si="321"/>
        <v>1</v>
      </c>
      <c r="O462" s="43" t="str">
        <f t="shared" ca="1" si="306"/>
        <v/>
      </c>
      <c r="P462" s="43" t="str">
        <f t="shared" ca="1" si="307"/>
        <v/>
      </c>
      <c r="Q462" s="21" t="str">
        <f t="shared" ca="1" si="308"/>
        <v>0</v>
      </c>
      <c r="R462" s="66">
        <f t="shared" ca="1" si="309"/>
        <v>0</v>
      </c>
      <c r="S462" s="33" t="str">
        <f t="shared" ca="1" si="290"/>
        <v>O</v>
      </c>
      <c r="T462" s="21">
        <f ca="1">COUNTIF($S$5:$S462,T$4)</f>
        <v>234</v>
      </c>
      <c r="U462" s="21">
        <f ca="1">COUNTIF($S$5:$S462,U$4)</f>
        <v>224</v>
      </c>
      <c r="V462" s="112">
        <f t="shared" ca="1" si="301"/>
        <v>1</v>
      </c>
      <c r="W462" s="112">
        <f t="shared" ca="1" si="302"/>
        <v>0</v>
      </c>
      <c r="X462" s="114" t="str">
        <f ca="1">IF($A462&lt;&gt;"",IF(AND(X461="PB",V462&gt;=$W$2),"Bet",IF(X461&lt;&gt;"",X461,IF(AND(V462=0,MAX($V$5:V461)&gt;=$W$1),"PB",""))),"")</f>
        <v>Bet</v>
      </c>
      <c r="Y462" s="114" t="str">
        <f ca="1">IF($A462&lt;&gt;"",IF(AND(Y461="PB",W462&gt;=$W$2),"Bet",IF(Y461&lt;&gt;"",Y461,IF(AND(W462=0,MAX($W$5:W461)&gt;=$W$1),"PB",""))),"")</f>
        <v/>
      </c>
      <c r="Z462" s="41">
        <f t="shared" ca="1" si="310"/>
        <v>1</v>
      </c>
      <c r="AA462" s="34">
        <f t="shared" ca="1" si="322"/>
        <v>1</v>
      </c>
      <c r="AB462" s="43" t="str">
        <f t="shared" ca="1" si="311"/>
        <v/>
      </c>
      <c r="AC462" s="43" t="str">
        <f t="shared" ca="1" si="312"/>
        <v/>
      </c>
      <c r="AD462" s="21" t="str">
        <f t="shared" ca="1" si="313"/>
        <v>0</v>
      </c>
      <c r="AE462" s="66">
        <f t="shared" ca="1" si="314"/>
        <v>0</v>
      </c>
      <c r="AF462" s="33" t="str">
        <f t="shared" ca="1" si="291"/>
        <v>L</v>
      </c>
      <c r="AG462" s="21">
        <f ca="1">COUNTIF($AF$5:$AF462,AG$4)</f>
        <v>220</v>
      </c>
      <c r="AH462" s="21">
        <f ca="1">COUNTIF($AF$5:$AF462,AH$4)</f>
        <v>238</v>
      </c>
      <c r="AI462" s="112">
        <f t="shared" ca="1" si="303"/>
        <v>1</v>
      </c>
      <c r="AJ462" s="112">
        <f t="shared" ca="1" si="304"/>
        <v>0</v>
      </c>
      <c r="AK462" s="114" t="str">
        <f ca="1">IF($A462&lt;&gt;"",IF(AND(AK461="PB",AI462&gt;=$W$2),"Bet",IF(AK461&lt;&gt;"",AK461,IF(AND(AI462=0,MAX($AI$5:AI461)&gt;=$W$1),"PB",""))),"")</f>
        <v/>
      </c>
      <c r="AL462" s="114" t="str">
        <f ca="1">IF($A462&lt;&gt;"",IF(AND(AL461="PB",AJ462&gt;=$W$2),"Bet",IF(AL461&lt;&gt;"",AL461,IF(AND(AJ462=0,MAX($AJ$5:AJ461)&gt;=$W$1),"PB",""))),"")</f>
        <v/>
      </c>
      <c r="AM462" s="41">
        <f t="shared" ca="1" si="315"/>
        <v>1</v>
      </c>
      <c r="AN462" s="34">
        <f t="shared" ca="1" si="323"/>
        <v>1</v>
      </c>
      <c r="AO462" s="43" t="str">
        <f t="shared" ca="1" si="316"/>
        <v/>
      </c>
      <c r="AP462" s="43" t="str">
        <f t="shared" ca="1" si="317"/>
        <v/>
      </c>
      <c r="AQ462" s="21" t="str">
        <f t="shared" ca="1" si="318"/>
        <v>0</v>
      </c>
      <c r="AR462" s="66">
        <f t="shared" ca="1" si="319"/>
        <v>0</v>
      </c>
      <c r="AS462" s="89">
        <f t="shared" ca="1" si="292"/>
        <v>0</v>
      </c>
      <c r="AT462" s="34">
        <f t="shared" ca="1" si="320"/>
        <v>1</v>
      </c>
      <c r="AU462" s="24">
        <f t="shared" ca="1" si="294"/>
        <v>0</v>
      </c>
      <c r="AV462" s="17">
        <f t="shared" ca="1" si="295"/>
        <v>1</v>
      </c>
      <c r="AW462" s="44" t="str">
        <f t="shared" ca="1" si="296"/>
        <v>Profit Target</v>
      </c>
      <c r="AX462" s="15">
        <f t="shared" ca="1" si="297"/>
        <v>0</v>
      </c>
      <c r="AY462" s="44">
        <f t="shared" ca="1" si="287"/>
        <v>1</v>
      </c>
      <c r="AZ462" s="40"/>
      <c r="BA462" s="40"/>
      <c r="BB462" s="40"/>
      <c r="BC462" s="40"/>
      <c r="BD462" s="40"/>
      <c r="BE462" s="40"/>
      <c r="BF462" s="40"/>
      <c r="BG462" s="40"/>
      <c r="BH462" s="40"/>
      <c r="BI462" s="40"/>
      <c r="BJ462" s="40"/>
      <c r="BK462" s="40"/>
      <c r="BL462" s="40"/>
      <c r="BM462" s="40"/>
      <c r="BN462" s="40"/>
      <c r="BO462" s="40"/>
      <c r="BP462" s="40"/>
      <c r="BQ462" s="40"/>
      <c r="BR462" s="40"/>
      <c r="BS462" s="40"/>
      <c r="BT462" s="40"/>
      <c r="BU462" s="40"/>
      <c r="BV462" s="40"/>
      <c r="BW462" s="40"/>
      <c r="BX462" s="40"/>
      <c r="BY462" s="40"/>
      <c r="BZ462" s="40"/>
      <c r="CA462" s="40"/>
      <c r="CB462" s="40"/>
      <c r="CC462" s="40"/>
      <c r="CD462" s="40"/>
      <c r="CE462" s="40"/>
      <c r="CF462" s="40"/>
      <c r="CG462" s="40"/>
      <c r="CH462" s="40"/>
      <c r="CI462" s="40"/>
      <c r="CJ462" s="40"/>
      <c r="CK462" s="40"/>
      <c r="CL462" s="40"/>
      <c r="CM462" s="40"/>
      <c r="CN462" s="40"/>
      <c r="CO462" s="40"/>
      <c r="CP462" s="40"/>
      <c r="CQ462" s="40"/>
      <c r="CR462" s="40"/>
      <c r="CS462" s="40"/>
      <c r="CT462" s="40"/>
      <c r="CU462" s="40"/>
      <c r="CV462" s="40"/>
      <c r="CW462" s="40"/>
      <c r="CX462" s="40"/>
      <c r="CY462" s="40"/>
      <c r="CZ462" s="40"/>
      <c r="DA462" s="40"/>
      <c r="DB462" s="40"/>
      <c r="DC462" s="40"/>
      <c r="DD462" s="40"/>
      <c r="DE462" s="40"/>
      <c r="DF462" s="40"/>
      <c r="DG462" s="40"/>
      <c r="DH462" s="40"/>
      <c r="DI462" s="40"/>
      <c r="DJ462" s="40"/>
      <c r="DK462" s="40"/>
      <c r="DL462" s="40"/>
      <c r="DM462" s="40"/>
      <c r="DN462" s="40"/>
      <c r="DO462" s="40"/>
      <c r="DP462" s="40"/>
      <c r="DQ462" s="40"/>
      <c r="DR462" s="40"/>
      <c r="DS462" s="40"/>
      <c r="DT462" s="40"/>
      <c r="DU462" s="40"/>
      <c r="DV462" s="50" t="e">
        <f>IF(#REF!&lt;&gt;"",#REF!&amp;",","")</f>
        <v>#REF!</v>
      </c>
      <c r="DW462" s="38"/>
      <c r="DX462" s="38"/>
      <c r="DY462" s="38"/>
      <c r="DZ462" s="38"/>
      <c r="EA462" s="38"/>
      <c r="EB462" s="38"/>
      <c r="EC462" s="38"/>
      <c r="ED462" s="38"/>
      <c r="EE462" s="38"/>
      <c r="EF462" s="38"/>
      <c r="EG462" s="38"/>
      <c r="EK462" s="36"/>
      <c r="EW462" s="88">
        <f t="shared" ca="1" si="298"/>
        <v>36</v>
      </c>
    </row>
    <row r="463" spans="1:153" ht="15">
      <c r="A463" s="88">
        <f t="shared" ca="1" si="293"/>
        <v>5</v>
      </c>
      <c r="B463" s="21" t="str">
        <f t="shared" ca="1" si="288"/>
        <v>DB</v>
      </c>
      <c r="C463" s="7" t="str">
        <f t="shared" ca="1" si="284"/>
        <v>profit target</v>
      </c>
      <c r="D463" s="34">
        <f t="shared" ca="1" si="285"/>
        <v>0</v>
      </c>
      <c r="E463" s="7" t="str">
        <f t="shared" si="286"/>
        <v/>
      </c>
      <c r="F463" s="33" t="str">
        <f t="shared" ca="1" si="289"/>
        <v>R</v>
      </c>
      <c r="G463" s="21">
        <f ca="1">COUNTIF($F$5:$F463,G$4)</f>
        <v>235</v>
      </c>
      <c r="H463" s="21">
        <f ca="1">COUNTIF($F$5:$F463,H$4)</f>
        <v>224</v>
      </c>
      <c r="I463" s="112">
        <f t="shared" ca="1" si="299"/>
        <v>0</v>
      </c>
      <c r="J463" s="112">
        <f t="shared" ca="1" si="300"/>
        <v>1</v>
      </c>
      <c r="K463" s="114" t="str">
        <f ca="1">IF($A463&lt;&gt;"",IF(AND(K462="PB",I463&gt;=$W$2),"Bet",IF(K462&lt;&gt;"",K462,IF(AND(I463=0,MAX(I$5:$I462)&gt;=$W$1),"PB",""))),"")</f>
        <v/>
      </c>
      <c r="L463" s="114" t="str">
        <f ca="1">IF($A463&lt;&gt;"",IF(AND(L462="PB",J463&gt;=$W$2),"Bet",IF(L462&lt;&gt;"",L462,IF(AND(J463=0,MAX(J$5:$J462)&gt;=$W$1),"PB",""))),"")</f>
        <v/>
      </c>
      <c r="M463" s="41">
        <f t="shared" ca="1" si="305"/>
        <v>1</v>
      </c>
      <c r="N463" s="34">
        <f t="shared" ca="1" si="321"/>
        <v>1</v>
      </c>
      <c r="O463" s="43" t="str">
        <f t="shared" ca="1" si="306"/>
        <v/>
      </c>
      <c r="P463" s="43" t="str">
        <f t="shared" ca="1" si="307"/>
        <v/>
      </c>
      <c r="Q463" s="21" t="str">
        <f t="shared" ca="1" si="308"/>
        <v>0</v>
      </c>
      <c r="R463" s="66">
        <f t="shared" ca="1" si="309"/>
        <v>0</v>
      </c>
      <c r="S463" s="33" t="str">
        <f t="shared" ca="1" si="290"/>
        <v>O</v>
      </c>
      <c r="T463" s="21">
        <f ca="1">COUNTIF($S$5:$S463,T$4)</f>
        <v>234</v>
      </c>
      <c r="U463" s="21">
        <f ca="1">COUNTIF($S$5:$S463,U$4)</f>
        <v>225</v>
      </c>
      <c r="V463" s="112">
        <f t="shared" ca="1" si="301"/>
        <v>2</v>
      </c>
      <c r="W463" s="112">
        <f t="shared" ca="1" si="302"/>
        <v>0</v>
      </c>
      <c r="X463" s="114" t="str">
        <f ca="1">IF($A463&lt;&gt;"",IF(AND(X462="PB",V463&gt;=$W$2),"Bet",IF(X462&lt;&gt;"",X462,IF(AND(V463=0,MAX($V$5:V462)&gt;=$W$1),"PB",""))),"")</f>
        <v>Bet</v>
      </c>
      <c r="Y463" s="114" t="str">
        <f ca="1">IF($A463&lt;&gt;"",IF(AND(Y462="PB",W463&gt;=$W$2),"Bet",IF(Y462&lt;&gt;"",Y462,IF(AND(W463=0,MAX($W$5:W462)&gt;=$W$1),"PB",""))),"")</f>
        <v/>
      </c>
      <c r="Z463" s="41">
        <f t="shared" ca="1" si="310"/>
        <v>1</v>
      </c>
      <c r="AA463" s="34">
        <f t="shared" ca="1" si="322"/>
        <v>1</v>
      </c>
      <c r="AB463" s="43" t="str">
        <f t="shared" ca="1" si="311"/>
        <v/>
      </c>
      <c r="AC463" s="43" t="str">
        <f t="shared" ca="1" si="312"/>
        <v/>
      </c>
      <c r="AD463" s="21" t="str">
        <f t="shared" ca="1" si="313"/>
        <v>0</v>
      </c>
      <c r="AE463" s="66">
        <f t="shared" ca="1" si="314"/>
        <v>0</v>
      </c>
      <c r="AF463" s="33" t="str">
        <f t="shared" ca="1" si="291"/>
        <v>L</v>
      </c>
      <c r="AG463" s="21">
        <f ca="1">COUNTIF($AF$5:$AF463,AG$4)</f>
        <v>220</v>
      </c>
      <c r="AH463" s="21">
        <f ca="1">COUNTIF($AF$5:$AF463,AH$4)</f>
        <v>239</v>
      </c>
      <c r="AI463" s="112">
        <f t="shared" ca="1" si="303"/>
        <v>2</v>
      </c>
      <c r="AJ463" s="112">
        <f t="shared" ca="1" si="304"/>
        <v>0</v>
      </c>
      <c r="AK463" s="114" t="str">
        <f ca="1">IF($A463&lt;&gt;"",IF(AND(AK462="PB",AI463&gt;=$W$2),"Bet",IF(AK462&lt;&gt;"",AK462,IF(AND(AI463=0,MAX($AI$5:AI462)&gt;=$W$1),"PB",""))),"")</f>
        <v/>
      </c>
      <c r="AL463" s="114" t="str">
        <f ca="1">IF($A463&lt;&gt;"",IF(AND(AL462="PB",AJ463&gt;=$W$2),"Bet",IF(AL462&lt;&gt;"",AL462,IF(AND(AJ463=0,MAX($AJ$5:AJ462)&gt;=$W$1),"PB",""))),"")</f>
        <v/>
      </c>
      <c r="AM463" s="41">
        <f t="shared" ca="1" si="315"/>
        <v>1</v>
      </c>
      <c r="AN463" s="34">
        <f t="shared" ca="1" si="323"/>
        <v>1</v>
      </c>
      <c r="AO463" s="43" t="str">
        <f t="shared" ca="1" si="316"/>
        <v/>
      </c>
      <c r="AP463" s="43" t="str">
        <f t="shared" ca="1" si="317"/>
        <v/>
      </c>
      <c r="AQ463" s="21" t="str">
        <f t="shared" ca="1" si="318"/>
        <v>0</v>
      </c>
      <c r="AR463" s="66">
        <f t="shared" ca="1" si="319"/>
        <v>0</v>
      </c>
      <c r="AS463" s="89">
        <f t="shared" ca="1" si="292"/>
        <v>0</v>
      </c>
      <c r="AT463" s="34">
        <f t="shared" ca="1" si="320"/>
        <v>1</v>
      </c>
      <c r="AU463" s="24">
        <f t="shared" ca="1" si="294"/>
        <v>0</v>
      </c>
      <c r="AV463" s="17">
        <f t="shared" ca="1" si="295"/>
        <v>1</v>
      </c>
      <c r="AW463" s="44" t="str">
        <f t="shared" ca="1" si="296"/>
        <v>Profit Target</v>
      </c>
      <c r="AX463" s="15">
        <f t="shared" ca="1" si="297"/>
        <v>0</v>
      </c>
      <c r="AY463" s="44">
        <f t="shared" ca="1" si="287"/>
        <v>1</v>
      </c>
      <c r="AZ463" s="40"/>
      <c r="BA463" s="40"/>
      <c r="BB463" s="40"/>
      <c r="BC463" s="40"/>
      <c r="BD463" s="40"/>
      <c r="BE463" s="40"/>
      <c r="BF463" s="40"/>
      <c r="BG463" s="40"/>
      <c r="BH463" s="40"/>
      <c r="BI463" s="40"/>
      <c r="BJ463" s="40"/>
      <c r="BK463" s="40"/>
      <c r="BL463" s="40"/>
      <c r="BM463" s="40"/>
      <c r="BN463" s="40"/>
      <c r="BO463" s="40"/>
      <c r="BP463" s="40"/>
      <c r="BQ463" s="40"/>
      <c r="BR463" s="40"/>
      <c r="BS463" s="40"/>
      <c r="BT463" s="40"/>
      <c r="BU463" s="40"/>
      <c r="BV463" s="40"/>
      <c r="BW463" s="40"/>
      <c r="BX463" s="40"/>
      <c r="BY463" s="40"/>
      <c r="BZ463" s="40"/>
      <c r="CA463" s="40"/>
      <c r="CB463" s="40"/>
      <c r="CC463" s="40"/>
      <c r="CD463" s="40"/>
      <c r="CE463" s="40"/>
      <c r="CF463" s="40"/>
      <c r="CG463" s="40"/>
      <c r="CH463" s="40"/>
      <c r="CI463" s="40"/>
      <c r="CJ463" s="40"/>
      <c r="CK463" s="40"/>
      <c r="CL463" s="40"/>
      <c r="CM463" s="40"/>
      <c r="CN463" s="40"/>
      <c r="CO463" s="40"/>
      <c r="CP463" s="40"/>
      <c r="CQ463" s="40"/>
      <c r="CR463" s="40"/>
      <c r="CS463" s="40"/>
      <c r="CT463" s="40"/>
      <c r="CU463" s="40"/>
      <c r="CV463" s="40"/>
      <c r="CW463" s="40"/>
      <c r="CX463" s="40"/>
      <c r="CY463" s="40"/>
      <c r="CZ463" s="40"/>
      <c r="DA463" s="40"/>
      <c r="DB463" s="40"/>
      <c r="DC463" s="40"/>
      <c r="DD463" s="40"/>
      <c r="DE463" s="40"/>
      <c r="DF463" s="40"/>
      <c r="DG463" s="40"/>
      <c r="DH463" s="40"/>
      <c r="DI463" s="40"/>
      <c r="DJ463" s="40"/>
      <c r="DK463" s="40"/>
      <c r="DL463" s="40"/>
      <c r="DM463" s="40"/>
      <c r="DN463" s="40"/>
      <c r="DO463" s="40"/>
      <c r="DP463" s="40"/>
      <c r="DQ463" s="40"/>
      <c r="DR463" s="40"/>
      <c r="DS463" s="40"/>
      <c r="DT463" s="40"/>
      <c r="DU463" s="40"/>
      <c r="DV463" s="50" t="e">
        <f>IF(#REF!&lt;&gt;"",#REF!&amp;",","")</f>
        <v>#REF!</v>
      </c>
      <c r="DW463" s="38"/>
      <c r="DX463" s="38"/>
      <c r="DY463" s="38"/>
      <c r="DZ463" s="38"/>
      <c r="EA463" s="38"/>
      <c r="EB463" s="38"/>
      <c r="EC463" s="38"/>
      <c r="ED463" s="38"/>
      <c r="EE463" s="38"/>
      <c r="EF463" s="38"/>
      <c r="EG463" s="38"/>
      <c r="EK463" s="36"/>
      <c r="EW463" s="88">
        <f t="shared" ca="1" si="298"/>
        <v>32</v>
      </c>
    </row>
    <row r="464" spans="1:153" ht="15">
      <c r="A464" s="88">
        <f t="shared" ca="1" si="293"/>
        <v>4</v>
      </c>
      <c r="B464" s="21" t="str">
        <f t="shared" ca="1" si="288"/>
        <v>DB</v>
      </c>
      <c r="C464" s="7" t="str">
        <f t="shared" ca="1" si="284"/>
        <v>profit target</v>
      </c>
      <c r="D464" s="34">
        <f t="shared" ca="1" si="285"/>
        <v>0</v>
      </c>
      <c r="E464" s="7" t="str">
        <f t="shared" si="286"/>
        <v/>
      </c>
      <c r="F464" s="33" t="str">
        <f t="shared" ca="1" si="289"/>
        <v>B</v>
      </c>
      <c r="G464" s="21">
        <f ca="1">COUNTIF($F$5:$F464,G$4)</f>
        <v>235</v>
      </c>
      <c r="H464" s="21">
        <f ca="1">COUNTIF($F$5:$F464,H$4)</f>
        <v>225</v>
      </c>
      <c r="I464" s="112">
        <f t="shared" ca="1" si="299"/>
        <v>1</v>
      </c>
      <c r="J464" s="112">
        <f t="shared" ca="1" si="300"/>
        <v>0</v>
      </c>
      <c r="K464" s="114" t="str">
        <f ca="1">IF($A464&lt;&gt;"",IF(AND(K463="PB",I464&gt;=$W$2),"Bet",IF(K463&lt;&gt;"",K463,IF(AND(I464=0,MAX(I$5:$I463)&gt;=$W$1),"PB",""))),"")</f>
        <v/>
      </c>
      <c r="L464" s="114" t="str">
        <f ca="1">IF($A464&lt;&gt;"",IF(AND(L463="PB",J464&gt;=$W$2),"Bet",IF(L463&lt;&gt;"",L463,IF(AND(J464=0,MAX(J$5:$J463)&gt;=$W$1),"PB",""))),"")</f>
        <v/>
      </c>
      <c r="M464" s="41">
        <f t="shared" ca="1" si="305"/>
        <v>1</v>
      </c>
      <c r="N464" s="34">
        <f t="shared" ca="1" si="321"/>
        <v>1</v>
      </c>
      <c r="O464" s="43" t="str">
        <f t="shared" ca="1" si="306"/>
        <v/>
      </c>
      <c r="P464" s="43" t="str">
        <f t="shared" ca="1" si="307"/>
        <v/>
      </c>
      <c r="Q464" s="21" t="str">
        <f t="shared" ca="1" si="308"/>
        <v>0</v>
      </c>
      <c r="R464" s="66">
        <f t="shared" ca="1" si="309"/>
        <v>0</v>
      </c>
      <c r="S464" s="33" t="str">
        <f t="shared" ca="1" si="290"/>
        <v>E</v>
      </c>
      <c r="T464" s="21">
        <f ca="1">COUNTIF($S$5:$S464,T$4)</f>
        <v>235</v>
      </c>
      <c r="U464" s="21">
        <f ca="1">COUNTIF($S$5:$S464,U$4)</f>
        <v>225</v>
      </c>
      <c r="V464" s="112">
        <f t="shared" ca="1" si="301"/>
        <v>0</v>
      </c>
      <c r="W464" s="112">
        <f t="shared" ca="1" si="302"/>
        <v>1</v>
      </c>
      <c r="X464" s="114" t="str">
        <f ca="1">IF($A464&lt;&gt;"",IF(AND(X463="PB",V464&gt;=$W$2),"Bet",IF(X463&lt;&gt;"",X463,IF(AND(V464=0,MAX($V$5:V463)&gt;=$W$1),"PB",""))),"")</f>
        <v>Bet</v>
      </c>
      <c r="Y464" s="114" t="str">
        <f ca="1">IF($A464&lt;&gt;"",IF(AND(Y463="PB",W464&gt;=$W$2),"Bet",IF(Y463&lt;&gt;"",Y463,IF(AND(W464=0,MAX($W$5:W463)&gt;=$W$1),"PB",""))),"")</f>
        <v/>
      </c>
      <c r="Z464" s="41">
        <f t="shared" ca="1" si="310"/>
        <v>1</v>
      </c>
      <c r="AA464" s="34">
        <f t="shared" ca="1" si="322"/>
        <v>1</v>
      </c>
      <c r="AB464" s="43" t="str">
        <f t="shared" ca="1" si="311"/>
        <v/>
      </c>
      <c r="AC464" s="43" t="str">
        <f t="shared" ca="1" si="312"/>
        <v/>
      </c>
      <c r="AD464" s="21" t="str">
        <f t="shared" ca="1" si="313"/>
        <v>0</v>
      </c>
      <c r="AE464" s="66">
        <f t="shared" ca="1" si="314"/>
        <v>0</v>
      </c>
      <c r="AF464" s="33" t="str">
        <f t="shared" ca="1" si="291"/>
        <v>L</v>
      </c>
      <c r="AG464" s="21">
        <f ca="1">COUNTIF($AF$5:$AF464,AG$4)</f>
        <v>220</v>
      </c>
      <c r="AH464" s="21">
        <f ca="1">COUNTIF($AF$5:$AF464,AH$4)</f>
        <v>240</v>
      </c>
      <c r="AI464" s="112">
        <f t="shared" ca="1" si="303"/>
        <v>3</v>
      </c>
      <c r="AJ464" s="112">
        <f t="shared" ca="1" si="304"/>
        <v>0</v>
      </c>
      <c r="AK464" s="114" t="str">
        <f ca="1">IF($A464&lt;&gt;"",IF(AND(AK463="PB",AI464&gt;=$W$2),"Bet",IF(AK463&lt;&gt;"",AK463,IF(AND(AI464=0,MAX($AI$5:AI463)&gt;=$W$1),"PB",""))),"")</f>
        <v/>
      </c>
      <c r="AL464" s="114" t="str">
        <f ca="1">IF($A464&lt;&gt;"",IF(AND(AL463="PB",AJ464&gt;=$W$2),"Bet",IF(AL463&lt;&gt;"",AL463,IF(AND(AJ464=0,MAX($AJ$5:AJ463)&gt;=$W$1),"PB",""))),"")</f>
        <v/>
      </c>
      <c r="AM464" s="41">
        <f t="shared" ca="1" si="315"/>
        <v>1</v>
      </c>
      <c r="AN464" s="34">
        <f t="shared" ca="1" si="323"/>
        <v>1</v>
      </c>
      <c r="AO464" s="43" t="str">
        <f t="shared" ca="1" si="316"/>
        <v/>
      </c>
      <c r="AP464" s="43" t="str">
        <f t="shared" ca="1" si="317"/>
        <v/>
      </c>
      <c r="AQ464" s="21" t="str">
        <f t="shared" ca="1" si="318"/>
        <v>0</v>
      </c>
      <c r="AR464" s="66">
        <f t="shared" ca="1" si="319"/>
        <v>0</v>
      </c>
      <c r="AS464" s="89">
        <f t="shared" ca="1" si="292"/>
        <v>0</v>
      </c>
      <c r="AT464" s="34">
        <f t="shared" ca="1" si="320"/>
        <v>1</v>
      </c>
      <c r="AU464" s="24">
        <f t="shared" ca="1" si="294"/>
        <v>0</v>
      </c>
      <c r="AV464" s="17">
        <f t="shared" ca="1" si="295"/>
        <v>1</v>
      </c>
      <c r="AW464" s="44" t="str">
        <f t="shared" ca="1" si="296"/>
        <v>Profit Target</v>
      </c>
      <c r="AX464" s="15">
        <f t="shared" ca="1" si="297"/>
        <v>0</v>
      </c>
      <c r="AY464" s="44">
        <f t="shared" ca="1" si="287"/>
        <v>1</v>
      </c>
      <c r="AZ464" s="40"/>
      <c r="BA464" s="40"/>
      <c r="BB464" s="40"/>
      <c r="BC464" s="40"/>
      <c r="BD464" s="40"/>
      <c r="BE464" s="40"/>
      <c r="BF464" s="40"/>
      <c r="BG464" s="40"/>
      <c r="BH464" s="40"/>
      <c r="BI464" s="40"/>
      <c r="BJ464" s="40"/>
      <c r="BK464" s="40"/>
      <c r="BL464" s="40"/>
      <c r="BM464" s="40"/>
      <c r="BN464" s="40"/>
      <c r="BO464" s="40"/>
      <c r="BP464" s="40"/>
      <c r="BQ464" s="40"/>
      <c r="BR464" s="40"/>
      <c r="BS464" s="40"/>
      <c r="BT464" s="40"/>
      <c r="BU464" s="40"/>
      <c r="BV464" s="40"/>
      <c r="BW464" s="40"/>
      <c r="BX464" s="40"/>
      <c r="BY464" s="40"/>
      <c r="BZ464" s="40"/>
      <c r="CA464" s="40"/>
      <c r="CB464" s="40"/>
      <c r="CC464" s="40"/>
      <c r="CD464" s="40"/>
      <c r="CE464" s="40"/>
      <c r="CF464" s="40"/>
      <c r="CG464" s="40"/>
      <c r="CH464" s="40"/>
      <c r="CI464" s="40"/>
      <c r="CJ464" s="40"/>
      <c r="CK464" s="40"/>
      <c r="CL464" s="40"/>
      <c r="CM464" s="40"/>
      <c r="CN464" s="40"/>
      <c r="CO464" s="40"/>
      <c r="CP464" s="40"/>
      <c r="CQ464" s="40"/>
      <c r="CR464" s="40"/>
      <c r="CS464" s="40"/>
      <c r="CT464" s="40"/>
      <c r="CU464" s="40"/>
      <c r="CV464" s="40"/>
      <c r="CW464" s="40"/>
      <c r="CX464" s="40"/>
      <c r="CY464" s="40"/>
      <c r="CZ464" s="40"/>
      <c r="DA464" s="40"/>
      <c r="DB464" s="40"/>
      <c r="DC464" s="40"/>
      <c r="DD464" s="40"/>
      <c r="DE464" s="40"/>
      <c r="DF464" s="40"/>
      <c r="DG464" s="40"/>
      <c r="DH464" s="40"/>
      <c r="DI464" s="40"/>
      <c r="DJ464" s="40"/>
      <c r="DK464" s="40"/>
      <c r="DL464" s="40"/>
      <c r="DM464" s="40"/>
      <c r="DN464" s="40"/>
      <c r="DO464" s="40"/>
      <c r="DP464" s="40"/>
      <c r="DQ464" s="40"/>
      <c r="DR464" s="40"/>
      <c r="DS464" s="40"/>
      <c r="DT464" s="40"/>
      <c r="DU464" s="40"/>
      <c r="DV464" s="50" t="e">
        <f>IF(#REF!&lt;&gt;"",#REF!&amp;",","")</f>
        <v>#REF!</v>
      </c>
      <c r="DW464" s="38"/>
      <c r="DX464" s="38"/>
      <c r="DY464" s="38"/>
      <c r="DZ464" s="38"/>
      <c r="EA464" s="38"/>
      <c r="EB464" s="38"/>
      <c r="EC464" s="38"/>
      <c r="ED464" s="38"/>
      <c r="EE464" s="38"/>
      <c r="EF464" s="38"/>
      <c r="EG464" s="38"/>
      <c r="EK464" s="36"/>
      <c r="EW464" s="88">
        <f t="shared" ca="1" si="298"/>
        <v>14</v>
      </c>
    </row>
    <row r="465" spans="1:153" ht="15">
      <c r="A465" s="88">
        <f t="shared" ca="1" si="293"/>
        <v>18</v>
      </c>
      <c r="B465" s="21" t="str">
        <f t="shared" ca="1" si="288"/>
        <v>DB</v>
      </c>
      <c r="C465" s="7" t="str">
        <f t="shared" ca="1" si="284"/>
        <v>profit target</v>
      </c>
      <c r="D465" s="34">
        <f t="shared" ca="1" si="285"/>
        <v>0</v>
      </c>
      <c r="E465" s="7" t="str">
        <f t="shared" si="286"/>
        <v/>
      </c>
      <c r="F465" s="33" t="str">
        <f t="shared" ca="1" si="289"/>
        <v>R</v>
      </c>
      <c r="G465" s="21">
        <f ca="1">COUNTIF($F$5:$F465,G$4)</f>
        <v>236</v>
      </c>
      <c r="H465" s="21">
        <f ca="1">COUNTIF($F$5:$F465,H$4)</f>
        <v>225</v>
      </c>
      <c r="I465" s="112">
        <f t="shared" ca="1" si="299"/>
        <v>0</v>
      </c>
      <c r="J465" s="112">
        <f t="shared" ca="1" si="300"/>
        <v>1</v>
      </c>
      <c r="K465" s="114" t="str">
        <f ca="1">IF($A465&lt;&gt;"",IF(AND(K464="PB",I465&gt;=$W$2),"Bet",IF(K464&lt;&gt;"",K464,IF(AND(I465=0,MAX(I$5:$I464)&gt;=$W$1),"PB",""))),"")</f>
        <v/>
      </c>
      <c r="L465" s="114" t="str">
        <f ca="1">IF($A465&lt;&gt;"",IF(AND(L464="PB",J465&gt;=$W$2),"Bet",IF(L464&lt;&gt;"",L464,IF(AND(J465=0,MAX(J$5:$J464)&gt;=$W$1),"PB",""))),"")</f>
        <v/>
      </c>
      <c r="M465" s="41">
        <f t="shared" ca="1" si="305"/>
        <v>1</v>
      </c>
      <c r="N465" s="34">
        <f t="shared" ca="1" si="321"/>
        <v>1</v>
      </c>
      <c r="O465" s="43" t="str">
        <f t="shared" ca="1" si="306"/>
        <v/>
      </c>
      <c r="P465" s="43" t="str">
        <f t="shared" ca="1" si="307"/>
        <v/>
      </c>
      <c r="Q465" s="21" t="str">
        <f t="shared" ca="1" si="308"/>
        <v>0</v>
      </c>
      <c r="R465" s="66">
        <f t="shared" ca="1" si="309"/>
        <v>0</v>
      </c>
      <c r="S465" s="33" t="str">
        <f t="shared" ca="1" si="290"/>
        <v>E</v>
      </c>
      <c r="T465" s="21">
        <f ca="1">COUNTIF($S$5:$S465,T$4)</f>
        <v>236</v>
      </c>
      <c r="U465" s="21">
        <f ca="1">COUNTIF($S$5:$S465,U$4)</f>
        <v>225</v>
      </c>
      <c r="V465" s="112">
        <f t="shared" ca="1" si="301"/>
        <v>0</v>
      </c>
      <c r="W465" s="112">
        <f t="shared" ca="1" si="302"/>
        <v>2</v>
      </c>
      <c r="X465" s="114" t="str">
        <f ca="1">IF($A465&lt;&gt;"",IF(AND(X464="PB",V465&gt;=$W$2),"Bet",IF(X464&lt;&gt;"",X464,IF(AND(V465=0,MAX($V$5:V464)&gt;=$W$1),"PB",""))),"")</f>
        <v>Bet</v>
      </c>
      <c r="Y465" s="114" t="str">
        <f ca="1">IF($A465&lt;&gt;"",IF(AND(Y464="PB",W465&gt;=$W$2),"Bet",IF(Y464&lt;&gt;"",Y464,IF(AND(W465=0,MAX($W$5:W464)&gt;=$W$1),"PB",""))),"")</f>
        <v/>
      </c>
      <c r="Z465" s="41">
        <f t="shared" ca="1" si="310"/>
        <v>1</v>
      </c>
      <c r="AA465" s="34">
        <f t="shared" ca="1" si="322"/>
        <v>1</v>
      </c>
      <c r="AB465" s="43" t="str">
        <f t="shared" ca="1" si="311"/>
        <v/>
      </c>
      <c r="AC465" s="43" t="str">
        <f t="shared" ca="1" si="312"/>
        <v/>
      </c>
      <c r="AD465" s="21" t="str">
        <f t="shared" ca="1" si="313"/>
        <v>0</v>
      </c>
      <c r="AE465" s="66">
        <f t="shared" ca="1" si="314"/>
        <v>0</v>
      </c>
      <c r="AF465" s="33" t="str">
        <f t="shared" ca="1" si="291"/>
        <v>L</v>
      </c>
      <c r="AG465" s="21">
        <f ca="1">COUNTIF($AF$5:$AF465,AG$4)</f>
        <v>220</v>
      </c>
      <c r="AH465" s="21">
        <f ca="1">COUNTIF($AF$5:$AF465,AH$4)</f>
        <v>241</v>
      </c>
      <c r="AI465" s="112">
        <f t="shared" ca="1" si="303"/>
        <v>4</v>
      </c>
      <c r="AJ465" s="112">
        <f t="shared" ca="1" si="304"/>
        <v>0</v>
      </c>
      <c r="AK465" s="114" t="str">
        <f ca="1">IF($A465&lt;&gt;"",IF(AND(AK464="PB",AI465&gt;=$W$2),"Bet",IF(AK464&lt;&gt;"",AK464,IF(AND(AI465=0,MAX($AI$5:AI464)&gt;=$W$1),"PB",""))),"")</f>
        <v/>
      </c>
      <c r="AL465" s="114" t="str">
        <f ca="1">IF($A465&lt;&gt;"",IF(AND(AL464="PB",AJ465&gt;=$W$2),"Bet",IF(AL464&lt;&gt;"",AL464,IF(AND(AJ465=0,MAX($AJ$5:AJ464)&gt;=$W$1),"PB",""))),"")</f>
        <v/>
      </c>
      <c r="AM465" s="41">
        <f t="shared" ca="1" si="315"/>
        <v>1</v>
      </c>
      <c r="AN465" s="34">
        <f t="shared" ca="1" si="323"/>
        <v>1</v>
      </c>
      <c r="AO465" s="43" t="str">
        <f t="shared" ca="1" si="316"/>
        <v/>
      </c>
      <c r="AP465" s="43" t="str">
        <f t="shared" ca="1" si="317"/>
        <v/>
      </c>
      <c r="AQ465" s="21" t="str">
        <f t="shared" ca="1" si="318"/>
        <v>0</v>
      </c>
      <c r="AR465" s="66">
        <f t="shared" ca="1" si="319"/>
        <v>0</v>
      </c>
      <c r="AS465" s="89">
        <f t="shared" ca="1" si="292"/>
        <v>0</v>
      </c>
      <c r="AT465" s="34">
        <f t="shared" ca="1" si="320"/>
        <v>1</v>
      </c>
      <c r="AU465" s="24">
        <f t="shared" ca="1" si="294"/>
        <v>0</v>
      </c>
      <c r="AV465" s="17">
        <f t="shared" ca="1" si="295"/>
        <v>1</v>
      </c>
      <c r="AW465" s="44" t="str">
        <f t="shared" ca="1" si="296"/>
        <v>Profit Target</v>
      </c>
      <c r="AX465" s="15">
        <f t="shared" ca="1" si="297"/>
        <v>0</v>
      </c>
      <c r="AY465" s="44">
        <f t="shared" ca="1" si="287"/>
        <v>1</v>
      </c>
      <c r="AZ465" s="40"/>
      <c r="BA465" s="40"/>
      <c r="BB465" s="40"/>
      <c r="BC465" s="40"/>
      <c r="BD465" s="40"/>
      <c r="BE465" s="40"/>
      <c r="BF465" s="40"/>
      <c r="BG465" s="40"/>
      <c r="BH465" s="40"/>
      <c r="BI465" s="40"/>
      <c r="BJ465" s="40"/>
      <c r="BK465" s="40"/>
      <c r="BL465" s="40"/>
      <c r="BM465" s="40"/>
      <c r="BN465" s="40"/>
      <c r="BO465" s="40"/>
      <c r="BP465" s="40"/>
      <c r="BQ465" s="40"/>
      <c r="BR465" s="40"/>
      <c r="BS465" s="40"/>
      <c r="BT465" s="40"/>
      <c r="BU465" s="40"/>
      <c r="BV465" s="40"/>
      <c r="BW465" s="40"/>
      <c r="BX465" s="40"/>
      <c r="BY465" s="40"/>
      <c r="BZ465" s="40"/>
      <c r="CA465" s="40"/>
      <c r="CB465" s="40"/>
      <c r="CC465" s="40"/>
      <c r="CD465" s="40"/>
      <c r="CE465" s="40"/>
      <c r="CF465" s="40"/>
      <c r="CG465" s="40"/>
      <c r="CH465" s="40"/>
      <c r="CI465" s="40"/>
      <c r="CJ465" s="40"/>
      <c r="CK465" s="40"/>
      <c r="CL465" s="40"/>
      <c r="CM465" s="40"/>
      <c r="CN465" s="40"/>
      <c r="CO465" s="40"/>
      <c r="CP465" s="40"/>
      <c r="CQ465" s="40"/>
      <c r="CR465" s="40"/>
      <c r="CS465" s="40"/>
      <c r="CT465" s="40"/>
      <c r="CU465" s="40"/>
      <c r="CV465" s="40"/>
      <c r="CW465" s="40"/>
      <c r="CX465" s="40"/>
      <c r="CY465" s="40"/>
      <c r="CZ465" s="40"/>
      <c r="DA465" s="40"/>
      <c r="DB465" s="40"/>
      <c r="DC465" s="40"/>
      <c r="DD465" s="40"/>
      <c r="DE465" s="40"/>
      <c r="DF465" s="40"/>
      <c r="DG465" s="40"/>
      <c r="DH465" s="40"/>
      <c r="DI465" s="40"/>
      <c r="DJ465" s="40"/>
      <c r="DK465" s="40"/>
      <c r="DL465" s="40"/>
      <c r="DM465" s="40"/>
      <c r="DN465" s="40"/>
      <c r="DO465" s="40"/>
      <c r="DP465" s="40"/>
      <c r="DQ465" s="40"/>
      <c r="DR465" s="40"/>
      <c r="DS465" s="40"/>
      <c r="DT465" s="40"/>
      <c r="DU465" s="40"/>
      <c r="DV465" s="50" t="e">
        <f>IF(#REF!&lt;&gt;"",#REF!&amp;",","")</f>
        <v>#REF!</v>
      </c>
      <c r="DW465" s="38"/>
      <c r="DX465" s="38"/>
      <c r="DY465" s="38"/>
      <c r="DZ465" s="38"/>
      <c r="EA465" s="38"/>
      <c r="EB465" s="38"/>
      <c r="EC465" s="38"/>
      <c r="ED465" s="38"/>
      <c r="EE465" s="38"/>
      <c r="EF465" s="38"/>
      <c r="EG465" s="38"/>
      <c r="EK465" s="36"/>
      <c r="EW465" s="88">
        <f t="shared" ca="1" si="298"/>
        <v>13</v>
      </c>
    </row>
    <row r="466" spans="1:153" ht="15">
      <c r="A466" s="88">
        <f t="shared" ca="1" si="293"/>
        <v>21</v>
      </c>
      <c r="B466" s="21" t="str">
        <f t="shared" ca="1" si="288"/>
        <v>DB</v>
      </c>
      <c r="C466" s="7" t="str">
        <f t="shared" ca="1" si="284"/>
        <v>profit target</v>
      </c>
      <c r="D466" s="34">
        <f t="shared" ca="1" si="285"/>
        <v>0</v>
      </c>
      <c r="E466" s="7" t="str">
        <f t="shared" si="286"/>
        <v/>
      </c>
      <c r="F466" s="33" t="str">
        <f t="shared" ca="1" si="289"/>
        <v>R</v>
      </c>
      <c r="G466" s="21">
        <f ca="1">COUNTIF($F$5:$F466,G$4)</f>
        <v>237</v>
      </c>
      <c r="H466" s="21">
        <f ca="1">COUNTIF($F$5:$F466,H$4)</f>
        <v>225</v>
      </c>
      <c r="I466" s="112">
        <f t="shared" ca="1" si="299"/>
        <v>0</v>
      </c>
      <c r="J466" s="112">
        <f t="shared" ca="1" si="300"/>
        <v>2</v>
      </c>
      <c r="K466" s="114" t="str">
        <f ca="1">IF($A466&lt;&gt;"",IF(AND(K465="PB",I466&gt;=$W$2),"Bet",IF(K465&lt;&gt;"",K465,IF(AND(I466=0,MAX(I$5:$I465)&gt;=$W$1),"PB",""))),"")</f>
        <v/>
      </c>
      <c r="L466" s="114" t="str">
        <f ca="1">IF($A466&lt;&gt;"",IF(AND(L465="PB",J466&gt;=$W$2),"Bet",IF(L465&lt;&gt;"",L465,IF(AND(J466=0,MAX(J$5:$J465)&gt;=$W$1),"PB",""))),"")</f>
        <v/>
      </c>
      <c r="M466" s="41">
        <f t="shared" ca="1" si="305"/>
        <v>1</v>
      </c>
      <c r="N466" s="34">
        <f t="shared" ca="1" si="321"/>
        <v>1</v>
      </c>
      <c r="O466" s="43" t="str">
        <f t="shared" ca="1" si="306"/>
        <v/>
      </c>
      <c r="P466" s="43" t="str">
        <f t="shared" ca="1" si="307"/>
        <v/>
      </c>
      <c r="Q466" s="21" t="str">
        <f t="shared" ca="1" si="308"/>
        <v>0</v>
      </c>
      <c r="R466" s="66">
        <f t="shared" ca="1" si="309"/>
        <v>0</v>
      </c>
      <c r="S466" s="33" t="str">
        <f t="shared" ca="1" si="290"/>
        <v>O</v>
      </c>
      <c r="T466" s="21">
        <f ca="1">COUNTIF($S$5:$S466,T$4)</f>
        <v>236</v>
      </c>
      <c r="U466" s="21">
        <f ca="1">COUNTIF($S$5:$S466,U$4)</f>
        <v>226</v>
      </c>
      <c r="V466" s="112">
        <f t="shared" ca="1" si="301"/>
        <v>1</v>
      </c>
      <c r="W466" s="112">
        <f t="shared" ca="1" si="302"/>
        <v>0</v>
      </c>
      <c r="X466" s="114" t="str">
        <f ca="1">IF($A466&lt;&gt;"",IF(AND(X465="PB",V466&gt;=$W$2),"Bet",IF(X465&lt;&gt;"",X465,IF(AND(V466=0,MAX($V$5:V465)&gt;=$W$1),"PB",""))),"")</f>
        <v>Bet</v>
      </c>
      <c r="Y466" s="114" t="str">
        <f ca="1">IF($A466&lt;&gt;"",IF(AND(Y465="PB",W466&gt;=$W$2),"Bet",IF(Y465&lt;&gt;"",Y465,IF(AND(W466=0,MAX($W$5:W465)&gt;=$W$1),"PB",""))),"")</f>
        <v/>
      </c>
      <c r="Z466" s="41">
        <f t="shared" ca="1" si="310"/>
        <v>1</v>
      </c>
      <c r="AA466" s="34">
        <f t="shared" ca="1" si="322"/>
        <v>1</v>
      </c>
      <c r="AB466" s="43" t="str">
        <f t="shared" ca="1" si="311"/>
        <v/>
      </c>
      <c r="AC466" s="43" t="str">
        <f t="shared" ca="1" si="312"/>
        <v/>
      </c>
      <c r="AD466" s="21" t="str">
        <f t="shared" ca="1" si="313"/>
        <v>0</v>
      </c>
      <c r="AE466" s="66">
        <f t="shared" ca="1" si="314"/>
        <v>0</v>
      </c>
      <c r="AF466" s="33" t="str">
        <f t="shared" ca="1" si="291"/>
        <v>H</v>
      </c>
      <c r="AG466" s="21">
        <f ca="1">COUNTIF($AF$5:$AF466,AG$4)</f>
        <v>221</v>
      </c>
      <c r="AH466" s="21">
        <f ca="1">COUNTIF($AF$5:$AF466,AH$4)</f>
        <v>241</v>
      </c>
      <c r="AI466" s="112">
        <f t="shared" ca="1" si="303"/>
        <v>0</v>
      </c>
      <c r="AJ466" s="112">
        <f t="shared" ca="1" si="304"/>
        <v>1</v>
      </c>
      <c r="AK466" s="114" t="str">
        <f ca="1">IF($A466&lt;&gt;"",IF(AND(AK465="PB",AI466&gt;=$W$2),"Bet",IF(AK465&lt;&gt;"",AK465,IF(AND(AI466=0,MAX($AI$5:AI465)&gt;=$W$1),"PB",""))),"")</f>
        <v/>
      </c>
      <c r="AL466" s="114" t="str">
        <f ca="1">IF($A466&lt;&gt;"",IF(AND(AL465="PB",AJ466&gt;=$W$2),"Bet",IF(AL465&lt;&gt;"",AL465,IF(AND(AJ466=0,MAX($AJ$5:AJ465)&gt;=$W$1),"PB",""))),"")</f>
        <v/>
      </c>
      <c r="AM466" s="41">
        <f t="shared" ca="1" si="315"/>
        <v>1</v>
      </c>
      <c r="AN466" s="34">
        <f t="shared" ca="1" si="323"/>
        <v>1</v>
      </c>
      <c r="AO466" s="43" t="str">
        <f t="shared" ca="1" si="316"/>
        <v/>
      </c>
      <c r="AP466" s="43" t="str">
        <f t="shared" ca="1" si="317"/>
        <v/>
      </c>
      <c r="AQ466" s="21" t="str">
        <f t="shared" ca="1" si="318"/>
        <v>0</v>
      </c>
      <c r="AR466" s="66">
        <f t="shared" ca="1" si="319"/>
        <v>0</v>
      </c>
      <c r="AS466" s="89">
        <f t="shared" ca="1" si="292"/>
        <v>0</v>
      </c>
      <c r="AT466" s="34">
        <f t="shared" ca="1" si="320"/>
        <v>1</v>
      </c>
      <c r="AU466" s="24">
        <f t="shared" ca="1" si="294"/>
        <v>0</v>
      </c>
      <c r="AV466" s="17">
        <f t="shared" ca="1" si="295"/>
        <v>1</v>
      </c>
      <c r="AW466" s="44" t="str">
        <f t="shared" ca="1" si="296"/>
        <v>Profit Target</v>
      </c>
      <c r="AX466" s="15">
        <f t="shared" ca="1" si="297"/>
        <v>0</v>
      </c>
      <c r="AY466" s="44">
        <f t="shared" ca="1" si="287"/>
        <v>1</v>
      </c>
      <c r="AZ466" s="40"/>
      <c r="BA466" s="40"/>
      <c r="BB466" s="40"/>
      <c r="BC466" s="40"/>
      <c r="BD466" s="40"/>
      <c r="BE466" s="40"/>
      <c r="BF466" s="40"/>
      <c r="BG466" s="40"/>
      <c r="BH466" s="40"/>
      <c r="BI466" s="40"/>
      <c r="BJ466" s="40"/>
      <c r="BK466" s="40"/>
      <c r="BL466" s="40"/>
      <c r="BM466" s="40"/>
      <c r="BN466" s="40"/>
      <c r="BO466" s="40"/>
      <c r="BP466" s="40"/>
      <c r="BQ466" s="40"/>
      <c r="BR466" s="40"/>
      <c r="BS466" s="40"/>
      <c r="BT466" s="40"/>
      <c r="BU466" s="40"/>
      <c r="BV466" s="40"/>
      <c r="BW466" s="40"/>
      <c r="BX466" s="40"/>
      <c r="BY466" s="40"/>
      <c r="BZ466" s="40"/>
      <c r="CA466" s="40"/>
      <c r="CB466" s="40"/>
      <c r="CC466" s="40"/>
      <c r="CD466" s="40"/>
      <c r="CE466" s="40"/>
      <c r="CF466" s="40"/>
      <c r="CG466" s="40"/>
      <c r="CH466" s="40"/>
      <c r="CI466" s="40"/>
      <c r="CJ466" s="40"/>
      <c r="CK466" s="40"/>
      <c r="CL466" s="40"/>
      <c r="CM466" s="40"/>
      <c r="CN466" s="40"/>
      <c r="CO466" s="40"/>
      <c r="CP466" s="40"/>
      <c r="CQ466" s="40"/>
      <c r="CR466" s="40"/>
      <c r="CS466" s="40"/>
      <c r="CT466" s="40"/>
      <c r="CU466" s="40"/>
      <c r="CV466" s="40"/>
      <c r="CW466" s="40"/>
      <c r="CX466" s="40"/>
      <c r="CY466" s="40"/>
      <c r="CZ466" s="40"/>
      <c r="DA466" s="40"/>
      <c r="DB466" s="40"/>
      <c r="DC466" s="40"/>
      <c r="DD466" s="40"/>
      <c r="DE466" s="40"/>
      <c r="DF466" s="40"/>
      <c r="DG466" s="40"/>
      <c r="DH466" s="40"/>
      <c r="DI466" s="40"/>
      <c r="DJ466" s="40"/>
      <c r="DK466" s="40"/>
      <c r="DL466" s="40"/>
      <c r="DM466" s="40"/>
      <c r="DN466" s="40"/>
      <c r="DO466" s="40"/>
      <c r="DP466" s="40"/>
      <c r="DQ466" s="40"/>
      <c r="DR466" s="40"/>
      <c r="DS466" s="40"/>
      <c r="DT466" s="40"/>
      <c r="DU466" s="40"/>
      <c r="DV466" s="50" t="e">
        <f>IF(#REF!&lt;&gt;"",#REF!&amp;",","")</f>
        <v>#REF!</v>
      </c>
      <c r="DW466" s="38"/>
      <c r="DX466" s="38"/>
      <c r="DY466" s="38"/>
      <c r="DZ466" s="38"/>
      <c r="EA466" s="38"/>
      <c r="EB466" s="38"/>
      <c r="EC466" s="38"/>
      <c r="ED466" s="38"/>
      <c r="EE466" s="38"/>
      <c r="EF466" s="38"/>
      <c r="EG466" s="38"/>
      <c r="EK466" s="36"/>
      <c r="EW466" s="88">
        <f t="shared" ca="1" si="298"/>
        <v>12</v>
      </c>
    </row>
    <row r="467" spans="1:153" ht="15">
      <c r="A467" s="88">
        <f t="shared" ca="1" si="293"/>
        <v>7</v>
      </c>
      <c r="B467" s="21" t="str">
        <f t="shared" ca="1" si="288"/>
        <v>DB</v>
      </c>
      <c r="C467" s="7" t="str">
        <f t="shared" ca="1" si="284"/>
        <v>profit target</v>
      </c>
      <c r="D467" s="34">
        <f t="shared" ca="1" si="285"/>
        <v>0</v>
      </c>
      <c r="E467" s="7" t="str">
        <f t="shared" si="286"/>
        <v/>
      </c>
      <c r="F467" s="33" t="str">
        <f t="shared" ca="1" si="289"/>
        <v>R</v>
      </c>
      <c r="G467" s="21">
        <f ca="1">COUNTIF($F$5:$F467,G$4)</f>
        <v>238</v>
      </c>
      <c r="H467" s="21">
        <f ca="1">COUNTIF($F$5:$F467,H$4)</f>
        <v>225</v>
      </c>
      <c r="I467" s="112">
        <f t="shared" ca="1" si="299"/>
        <v>0</v>
      </c>
      <c r="J467" s="112">
        <f t="shared" ca="1" si="300"/>
        <v>3</v>
      </c>
      <c r="K467" s="114" t="str">
        <f ca="1">IF($A467&lt;&gt;"",IF(AND(K466="PB",I467&gt;=$W$2),"Bet",IF(K466&lt;&gt;"",K466,IF(AND(I467=0,MAX(I$5:$I466)&gt;=$W$1),"PB",""))),"")</f>
        <v/>
      </c>
      <c r="L467" s="114" t="str">
        <f ca="1">IF($A467&lt;&gt;"",IF(AND(L466="PB",J467&gt;=$W$2),"Bet",IF(L466&lt;&gt;"",L466,IF(AND(J467=0,MAX(J$5:$J466)&gt;=$W$1),"PB",""))),"")</f>
        <v/>
      </c>
      <c r="M467" s="41">
        <f t="shared" ca="1" si="305"/>
        <v>1</v>
      </c>
      <c r="N467" s="34">
        <f t="shared" ca="1" si="321"/>
        <v>1</v>
      </c>
      <c r="O467" s="43" t="str">
        <f t="shared" ca="1" si="306"/>
        <v/>
      </c>
      <c r="P467" s="43" t="str">
        <f t="shared" ca="1" si="307"/>
        <v/>
      </c>
      <c r="Q467" s="21" t="str">
        <f t="shared" ca="1" si="308"/>
        <v>0</v>
      </c>
      <c r="R467" s="66">
        <f t="shared" ca="1" si="309"/>
        <v>0</v>
      </c>
      <c r="S467" s="33" t="str">
        <f t="shared" ca="1" si="290"/>
        <v>O</v>
      </c>
      <c r="T467" s="21">
        <f ca="1">COUNTIF($S$5:$S467,T$4)</f>
        <v>236</v>
      </c>
      <c r="U467" s="21">
        <f ca="1">COUNTIF($S$5:$S467,U$4)</f>
        <v>227</v>
      </c>
      <c r="V467" s="112">
        <f t="shared" ca="1" si="301"/>
        <v>2</v>
      </c>
      <c r="W467" s="112">
        <f t="shared" ca="1" si="302"/>
        <v>0</v>
      </c>
      <c r="X467" s="114" t="str">
        <f ca="1">IF($A467&lt;&gt;"",IF(AND(X466="PB",V467&gt;=$W$2),"Bet",IF(X466&lt;&gt;"",X466,IF(AND(V467=0,MAX($V$5:V466)&gt;=$W$1),"PB",""))),"")</f>
        <v>Bet</v>
      </c>
      <c r="Y467" s="114" t="str">
        <f ca="1">IF($A467&lt;&gt;"",IF(AND(Y466="PB",W467&gt;=$W$2),"Bet",IF(Y466&lt;&gt;"",Y466,IF(AND(W467=0,MAX($W$5:W466)&gt;=$W$1),"PB",""))),"")</f>
        <v/>
      </c>
      <c r="Z467" s="41">
        <f t="shared" ca="1" si="310"/>
        <v>1</v>
      </c>
      <c r="AA467" s="34">
        <f t="shared" ca="1" si="322"/>
        <v>1</v>
      </c>
      <c r="AB467" s="43" t="str">
        <f t="shared" ca="1" si="311"/>
        <v/>
      </c>
      <c r="AC467" s="43" t="str">
        <f t="shared" ca="1" si="312"/>
        <v/>
      </c>
      <c r="AD467" s="21" t="str">
        <f t="shared" ca="1" si="313"/>
        <v>0</v>
      </c>
      <c r="AE467" s="66">
        <f t="shared" ca="1" si="314"/>
        <v>0</v>
      </c>
      <c r="AF467" s="33" t="str">
        <f t="shared" ca="1" si="291"/>
        <v>L</v>
      </c>
      <c r="AG467" s="21">
        <f ca="1">COUNTIF($AF$5:$AF467,AG$4)</f>
        <v>221</v>
      </c>
      <c r="AH467" s="21">
        <f ca="1">COUNTIF($AF$5:$AF467,AH$4)</f>
        <v>242</v>
      </c>
      <c r="AI467" s="112">
        <f t="shared" ca="1" si="303"/>
        <v>1</v>
      </c>
      <c r="AJ467" s="112">
        <f t="shared" ca="1" si="304"/>
        <v>0</v>
      </c>
      <c r="AK467" s="114" t="str">
        <f ca="1">IF($A467&lt;&gt;"",IF(AND(AK466="PB",AI467&gt;=$W$2),"Bet",IF(AK466&lt;&gt;"",AK466,IF(AND(AI467=0,MAX($AI$5:AI466)&gt;=$W$1),"PB",""))),"")</f>
        <v/>
      </c>
      <c r="AL467" s="114" t="str">
        <f ca="1">IF($A467&lt;&gt;"",IF(AND(AL466="PB",AJ467&gt;=$W$2),"Bet",IF(AL466&lt;&gt;"",AL466,IF(AND(AJ467=0,MAX($AJ$5:AJ466)&gt;=$W$1),"PB",""))),"")</f>
        <v/>
      </c>
      <c r="AM467" s="41">
        <f t="shared" ca="1" si="315"/>
        <v>1</v>
      </c>
      <c r="AN467" s="34">
        <f t="shared" ca="1" si="323"/>
        <v>1</v>
      </c>
      <c r="AO467" s="43" t="str">
        <f t="shared" ca="1" si="316"/>
        <v/>
      </c>
      <c r="AP467" s="43" t="str">
        <f t="shared" ca="1" si="317"/>
        <v/>
      </c>
      <c r="AQ467" s="21" t="str">
        <f t="shared" ca="1" si="318"/>
        <v>0</v>
      </c>
      <c r="AR467" s="66">
        <f t="shared" ca="1" si="319"/>
        <v>0</v>
      </c>
      <c r="AS467" s="89">
        <f t="shared" ca="1" si="292"/>
        <v>0</v>
      </c>
      <c r="AT467" s="34">
        <f t="shared" ca="1" si="320"/>
        <v>1</v>
      </c>
      <c r="AU467" s="24">
        <f t="shared" ca="1" si="294"/>
        <v>0</v>
      </c>
      <c r="AV467" s="17">
        <f t="shared" ca="1" si="295"/>
        <v>1</v>
      </c>
      <c r="AW467" s="44" t="str">
        <f t="shared" ca="1" si="296"/>
        <v>Profit Target</v>
      </c>
      <c r="AX467" s="15">
        <f t="shared" ca="1" si="297"/>
        <v>0</v>
      </c>
      <c r="AY467" s="44">
        <f t="shared" ca="1" si="287"/>
        <v>1</v>
      </c>
      <c r="AZ467" s="40"/>
      <c r="BA467" s="40"/>
      <c r="BB467" s="40"/>
      <c r="BC467" s="40"/>
      <c r="BD467" s="40"/>
      <c r="BE467" s="40"/>
      <c r="BF467" s="40"/>
      <c r="BG467" s="40"/>
      <c r="BH467" s="40"/>
      <c r="BI467" s="40"/>
      <c r="BJ467" s="40"/>
      <c r="BK467" s="40"/>
      <c r="BL467" s="40"/>
      <c r="BM467" s="40"/>
      <c r="BN467" s="40"/>
      <c r="BO467" s="40"/>
      <c r="BP467" s="40"/>
      <c r="BQ467" s="40"/>
      <c r="BR467" s="40"/>
      <c r="BS467" s="40"/>
      <c r="BT467" s="40"/>
      <c r="BU467" s="40"/>
      <c r="BV467" s="40"/>
      <c r="BW467" s="40"/>
      <c r="BX467" s="40"/>
      <c r="BY467" s="40"/>
      <c r="BZ467" s="40"/>
      <c r="CA467" s="40"/>
      <c r="CB467" s="40"/>
      <c r="CC467" s="40"/>
      <c r="CD467" s="40"/>
      <c r="CE467" s="40"/>
      <c r="CF467" s="40"/>
      <c r="CG467" s="40"/>
      <c r="CH467" s="40"/>
      <c r="CI467" s="40"/>
      <c r="CJ467" s="40"/>
      <c r="CK467" s="40"/>
      <c r="CL467" s="40"/>
      <c r="CM467" s="40"/>
      <c r="CN467" s="40"/>
      <c r="CO467" s="40"/>
      <c r="CP467" s="40"/>
      <c r="CQ467" s="40"/>
      <c r="CR467" s="40"/>
      <c r="CS467" s="40"/>
      <c r="CT467" s="40"/>
      <c r="CU467" s="40"/>
      <c r="CV467" s="40"/>
      <c r="CW467" s="40"/>
      <c r="CX467" s="40"/>
      <c r="CY467" s="40"/>
      <c r="CZ467" s="40"/>
      <c r="DA467" s="40"/>
      <c r="DB467" s="40"/>
      <c r="DC467" s="40"/>
      <c r="DD467" s="40"/>
      <c r="DE467" s="40"/>
      <c r="DF467" s="40"/>
      <c r="DG467" s="40"/>
      <c r="DH467" s="40"/>
      <c r="DI467" s="40"/>
      <c r="DJ467" s="40"/>
      <c r="DK467" s="40"/>
      <c r="DL467" s="40"/>
      <c r="DM467" s="40"/>
      <c r="DN467" s="40"/>
      <c r="DO467" s="40"/>
      <c r="DP467" s="40"/>
      <c r="DQ467" s="40"/>
      <c r="DR467" s="40"/>
      <c r="DS467" s="40"/>
      <c r="DT467" s="40"/>
      <c r="DU467" s="40"/>
      <c r="DV467" s="50" t="e">
        <f>IF(#REF!&lt;&gt;"",#REF!&amp;",","")</f>
        <v>#REF!</v>
      </c>
      <c r="DW467" s="38"/>
      <c r="DX467" s="38"/>
      <c r="DY467" s="38"/>
      <c r="DZ467" s="38"/>
      <c r="EA467" s="38"/>
      <c r="EB467" s="38"/>
      <c r="EC467" s="38"/>
      <c r="ED467" s="38"/>
      <c r="EE467" s="38"/>
      <c r="EF467" s="38"/>
      <c r="EG467" s="38"/>
      <c r="EK467" s="36"/>
      <c r="EW467" s="88">
        <f t="shared" ca="1" si="298"/>
        <v>21</v>
      </c>
    </row>
    <row r="468" spans="1:153" ht="15">
      <c r="A468" s="88">
        <f t="shared" ca="1" si="293"/>
        <v>17</v>
      </c>
      <c r="B468" s="21" t="str">
        <f t="shared" ca="1" si="288"/>
        <v>DB</v>
      </c>
      <c r="C468" s="7" t="str">
        <f t="shared" ca="1" si="284"/>
        <v>profit target</v>
      </c>
      <c r="D468" s="34">
        <f t="shared" ca="1" si="285"/>
        <v>0</v>
      </c>
      <c r="E468" s="7" t="str">
        <f t="shared" si="286"/>
        <v/>
      </c>
      <c r="F468" s="33" t="str">
        <f t="shared" ca="1" si="289"/>
        <v>B</v>
      </c>
      <c r="G468" s="21">
        <f ca="1">COUNTIF($F$5:$F468,G$4)</f>
        <v>238</v>
      </c>
      <c r="H468" s="21">
        <f ca="1">COUNTIF($F$5:$F468,H$4)</f>
        <v>226</v>
      </c>
      <c r="I468" s="112">
        <f t="shared" ca="1" si="299"/>
        <v>1</v>
      </c>
      <c r="J468" s="112">
        <f t="shared" ca="1" si="300"/>
        <v>0</v>
      </c>
      <c r="K468" s="114" t="str">
        <f ca="1">IF($A468&lt;&gt;"",IF(AND(K467="PB",I468&gt;=$W$2),"Bet",IF(K467&lt;&gt;"",K467,IF(AND(I468=0,MAX(I$5:$I467)&gt;=$W$1),"PB",""))),"")</f>
        <v/>
      </c>
      <c r="L468" s="114" t="str">
        <f ca="1">IF($A468&lt;&gt;"",IF(AND(L467="PB",J468&gt;=$W$2),"Bet",IF(L467&lt;&gt;"",L467,IF(AND(J468=0,MAX(J$5:$J467)&gt;=$W$1),"PB",""))),"")</f>
        <v/>
      </c>
      <c r="M468" s="41">
        <f t="shared" ca="1" si="305"/>
        <v>1</v>
      </c>
      <c r="N468" s="34">
        <f t="shared" ca="1" si="321"/>
        <v>1</v>
      </c>
      <c r="O468" s="43" t="str">
        <f t="shared" ca="1" si="306"/>
        <v/>
      </c>
      <c r="P468" s="43" t="str">
        <f t="shared" ca="1" si="307"/>
        <v/>
      </c>
      <c r="Q468" s="21" t="str">
        <f t="shared" ca="1" si="308"/>
        <v>0</v>
      </c>
      <c r="R468" s="66">
        <f t="shared" ca="1" si="309"/>
        <v>0</v>
      </c>
      <c r="S468" s="33" t="str">
        <f t="shared" ca="1" si="290"/>
        <v>O</v>
      </c>
      <c r="T468" s="21">
        <f ca="1">COUNTIF($S$5:$S468,T$4)</f>
        <v>236</v>
      </c>
      <c r="U468" s="21">
        <f ca="1">COUNTIF($S$5:$S468,U$4)</f>
        <v>228</v>
      </c>
      <c r="V468" s="112">
        <f t="shared" ca="1" si="301"/>
        <v>3</v>
      </c>
      <c r="W468" s="112">
        <f t="shared" ca="1" si="302"/>
        <v>0</v>
      </c>
      <c r="X468" s="114" t="str">
        <f ca="1">IF($A468&lt;&gt;"",IF(AND(X467="PB",V468&gt;=$W$2),"Bet",IF(X467&lt;&gt;"",X467,IF(AND(V468=0,MAX($V$5:V467)&gt;=$W$1),"PB",""))),"")</f>
        <v>Bet</v>
      </c>
      <c r="Y468" s="114" t="str">
        <f ca="1">IF($A468&lt;&gt;"",IF(AND(Y467="PB",W468&gt;=$W$2),"Bet",IF(Y467&lt;&gt;"",Y467,IF(AND(W468=0,MAX($W$5:W467)&gt;=$W$1),"PB",""))),"")</f>
        <v/>
      </c>
      <c r="Z468" s="41">
        <f t="shared" ca="1" si="310"/>
        <v>1</v>
      </c>
      <c r="AA468" s="34">
        <f t="shared" ca="1" si="322"/>
        <v>1</v>
      </c>
      <c r="AB468" s="43" t="str">
        <f t="shared" ca="1" si="311"/>
        <v/>
      </c>
      <c r="AC468" s="43" t="str">
        <f t="shared" ca="1" si="312"/>
        <v/>
      </c>
      <c r="AD468" s="21" t="str">
        <f t="shared" ca="1" si="313"/>
        <v>0</v>
      </c>
      <c r="AE468" s="66">
        <f t="shared" ca="1" si="314"/>
        <v>0</v>
      </c>
      <c r="AF468" s="33" t="str">
        <f t="shared" ca="1" si="291"/>
        <v>L</v>
      </c>
      <c r="AG468" s="21">
        <f ca="1">COUNTIF($AF$5:$AF468,AG$4)</f>
        <v>221</v>
      </c>
      <c r="AH468" s="21">
        <f ca="1">COUNTIF($AF$5:$AF468,AH$4)</f>
        <v>243</v>
      </c>
      <c r="AI468" s="112">
        <f t="shared" ca="1" si="303"/>
        <v>2</v>
      </c>
      <c r="AJ468" s="112">
        <f t="shared" ca="1" si="304"/>
        <v>0</v>
      </c>
      <c r="AK468" s="114" t="str">
        <f ca="1">IF($A468&lt;&gt;"",IF(AND(AK467="PB",AI468&gt;=$W$2),"Bet",IF(AK467&lt;&gt;"",AK467,IF(AND(AI468=0,MAX($AI$5:AI467)&gt;=$W$1),"PB",""))),"")</f>
        <v/>
      </c>
      <c r="AL468" s="114" t="str">
        <f ca="1">IF($A468&lt;&gt;"",IF(AND(AL467="PB",AJ468&gt;=$W$2),"Bet",IF(AL467&lt;&gt;"",AL467,IF(AND(AJ468=0,MAX($AJ$5:AJ467)&gt;=$W$1),"PB",""))),"")</f>
        <v/>
      </c>
      <c r="AM468" s="41">
        <f t="shared" ca="1" si="315"/>
        <v>1</v>
      </c>
      <c r="AN468" s="34">
        <f t="shared" ca="1" si="323"/>
        <v>1</v>
      </c>
      <c r="AO468" s="43" t="str">
        <f t="shared" ca="1" si="316"/>
        <v/>
      </c>
      <c r="AP468" s="43" t="str">
        <f t="shared" ca="1" si="317"/>
        <v/>
      </c>
      <c r="AQ468" s="21" t="str">
        <f t="shared" ca="1" si="318"/>
        <v>0</v>
      </c>
      <c r="AR468" s="66">
        <f t="shared" ca="1" si="319"/>
        <v>0</v>
      </c>
      <c r="AS468" s="89">
        <f t="shared" ca="1" si="292"/>
        <v>0</v>
      </c>
      <c r="AT468" s="34">
        <f t="shared" ca="1" si="320"/>
        <v>1</v>
      </c>
      <c r="AU468" s="24">
        <f t="shared" ca="1" si="294"/>
        <v>0</v>
      </c>
      <c r="AV468" s="17">
        <f t="shared" ca="1" si="295"/>
        <v>1</v>
      </c>
      <c r="AW468" s="44" t="str">
        <f t="shared" ca="1" si="296"/>
        <v>Profit Target</v>
      </c>
      <c r="AX468" s="15">
        <f t="shared" ca="1" si="297"/>
        <v>0</v>
      </c>
      <c r="AY468" s="44">
        <f t="shared" ca="1" si="287"/>
        <v>1</v>
      </c>
      <c r="AZ468" s="40"/>
      <c r="BA468" s="40"/>
      <c r="BB468" s="40"/>
      <c r="BC468" s="40"/>
      <c r="BD468" s="40"/>
      <c r="BE468" s="40"/>
      <c r="BF468" s="40"/>
      <c r="BG468" s="40"/>
      <c r="BH468" s="40"/>
      <c r="BI468" s="40"/>
      <c r="BJ468" s="40"/>
      <c r="BK468" s="40"/>
      <c r="BL468" s="40"/>
      <c r="BM468" s="40"/>
      <c r="BN468" s="40"/>
      <c r="BO468" s="40"/>
      <c r="BP468" s="40"/>
      <c r="BQ468" s="40"/>
      <c r="BR468" s="40"/>
      <c r="BS468" s="40"/>
      <c r="BT468" s="40"/>
      <c r="BU468" s="40"/>
      <c r="BV468" s="40"/>
      <c r="BW468" s="40"/>
      <c r="BX468" s="40"/>
      <c r="BY468" s="40"/>
      <c r="BZ468" s="40"/>
      <c r="CA468" s="40"/>
      <c r="CB468" s="40"/>
      <c r="CC468" s="40"/>
      <c r="CD468" s="40"/>
      <c r="CE468" s="40"/>
      <c r="CF468" s="40"/>
      <c r="CG468" s="40"/>
      <c r="CH468" s="40"/>
      <c r="CI468" s="40"/>
      <c r="CJ468" s="40"/>
      <c r="CK468" s="40"/>
      <c r="CL468" s="40"/>
      <c r="CM468" s="40"/>
      <c r="CN468" s="40"/>
      <c r="CO468" s="40"/>
      <c r="CP468" s="40"/>
      <c r="CQ468" s="40"/>
      <c r="CR468" s="40"/>
      <c r="CS468" s="40"/>
      <c r="CT468" s="40"/>
      <c r="CU468" s="40"/>
      <c r="CV468" s="40"/>
      <c r="CW468" s="40"/>
      <c r="CX468" s="40"/>
      <c r="CY468" s="40"/>
      <c r="CZ468" s="40"/>
      <c r="DA468" s="40"/>
      <c r="DB468" s="40"/>
      <c r="DC468" s="40"/>
      <c r="DD468" s="40"/>
      <c r="DE468" s="40"/>
      <c r="DF468" s="40"/>
      <c r="DG468" s="40"/>
      <c r="DH468" s="40"/>
      <c r="DI468" s="40"/>
      <c r="DJ468" s="40"/>
      <c r="DK468" s="40"/>
      <c r="DL468" s="40"/>
      <c r="DM468" s="40"/>
      <c r="DN468" s="40"/>
      <c r="DO468" s="40"/>
      <c r="DP468" s="40"/>
      <c r="DQ468" s="40"/>
      <c r="DR468" s="40"/>
      <c r="DS468" s="40"/>
      <c r="DT468" s="40"/>
      <c r="DU468" s="40"/>
      <c r="DV468" s="50" t="e">
        <f>IF(#REF!&lt;&gt;"",#REF!&amp;",","")</f>
        <v>#REF!</v>
      </c>
      <c r="DW468" s="38"/>
      <c r="DX468" s="38"/>
      <c r="DY468" s="38"/>
      <c r="DZ468" s="38"/>
      <c r="EA468" s="38"/>
      <c r="EB468" s="38"/>
      <c r="EC468" s="38"/>
      <c r="ED468" s="38"/>
      <c r="EE468" s="38"/>
      <c r="EF468" s="38"/>
      <c r="EG468" s="38"/>
      <c r="EK468" s="36"/>
      <c r="EW468" s="88">
        <f t="shared" ca="1" si="298"/>
        <v>26</v>
      </c>
    </row>
    <row r="469" spans="1:153" ht="15">
      <c r="A469" s="88">
        <f t="shared" ca="1" si="293"/>
        <v>12</v>
      </c>
      <c r="B469" s="21" t="str">
        <f t="shared" ca="1" si="288"/>
        <v>DB</v>
      </c>
      <c r="C469" s="7" t="str">
        <f t="shared" ca="1" si="284"/>
        <v>profit target</v>
      </c>
      <c r="D469" s="34">
        <f t="shared" ca="1" si="285"/>
        <v>0</v>
      </c>
      <c r="E469" s="7" t="str">
        <f t="shared" si="286"/>
        <v/>
      </c>
      <c r="F469" s="33" t="str">
        <f t="shared" ca="1" si="289"/>
        <v>R</v>
      </c>
      <c r="G469" s="21">
        <f ca="1">COUNTIF($F$5:$F469,G$4)</f>
        <v>239</v>
      </c>
      <c r="H469" s="21">
        <f ca="1">COUNTIF($F$5:$F469,H$4)</f>
        <v>226</v>
      </c>
      <c r="I469" s="112">
        <f t="shared" ca="1" si="299"/>
        <v>0</v>
      </c>
      <c r="J469" s="112">
        <f t="shared" ca="1" si="300"/>
        <v>1</v>
      </c>
      <c r="K469" s="114" t="str">
        <f ca="1">IF($A469&lt;&gt;"",IF(AND(K468="PB",I469&gt;=$W$2),"Bet",IF(K468&lt;&gt;"",K468,IF(AND(I469=0,MAX(I$5:$I468)&gt;=$W$1),"PB",""))),"")</f>
        <v/>
      </c>
      <c r="L469" s="114" t="str">
        <f ca="1">IF($A469&lt;&gt;"",IF(AND(L468="PB",J469&gt;=$W$2),"Bet",IF(L468&lt;&gt;"",L468,IF(AND(J469=0,MAX(J$5:$J468)&gt;=$W$1),"PB",""))),"")</f>
        <v/>
      </c>
      <c r="M469" s="41">
        <f t="shared" ca="1" si="305"/>
        <v>1</v>
      </c>
      <c r="N469" s="34">
        <f t="shared" ca="1" si="321"/>
        <v>1</v>
      </c>
      <c r="O469" s="43" t="str">
        <f t="shared" ca="1" si="306"/>
        <v/>
      </c>
      <c r="P469" s="43" t="str">
        <f t="shared" ca="1" si="307"/>
        <v/>
      </c>
      <c r="Q469" s="21" t="str">
        <f t="shared" ca="1" si="308"/>
        <v>0</v>
      </c>
      <c r="R469" s="66">
        <f t="shared" ca="1" si="309"/>
        <v>0</v>
      </c>
      <c r="S469" s="33" t="str">
        <f t="shared" ca="1" si="290"/>
        <v>E</v>
      </c>
      <c r="T469" s="21">
        <f ca="1">COUNTIF($S$5:$S469,T$4)</f>
        <v>237</v>
      </c>
      <c r="U469" s="21">
        <f ca="1">COUNTIF($S$5:$S469,U$4)</f>
        <v>228</v>
      </c>
      <c r="V469" s="112">
        <f t="shared" ca="1" si="301"/>
        <v>0</v>
      </c>
      <c r="W469" s="112">
        <f t="shared" ca="1" si="302"/>
        <v>1</v>
      </c>
      <c r="X469" s="114" t="str">
        <f ca="1">IF($A469&lt;&gt;"",IF(AND(X468="PB",V469&gt;=$W$2),"Bet",IF(X468&lt;&gt;"",X468,IF(AND(V469=0,MAX($V$5:V468)&gt;=$W$1),"PB",""))),"")</f>
        <v>Bet</v>
      </c>
      <c r="Y469" s="114" t="str">
        <f ca="1">IF($A469&lt;&gt;"",IF(AND(Y468="PB",W469&gt;=$W$2),"Bet",IF(Y468&lt;&gt;"",Y468,IF(AND(W469=0,MAX($W$5:W468)&gt;=$W$1),"PB",""))),"")</f>
        <v/>
      </c>
      <c r="Z469" s="41">
        <f t="shared" ca="1" si="310"/>
        <v>1</v>
      </c>
      <c r="AA469" s="34">
        <f t="shared" ca="1" si="322"/>
        <v>1</v>
      </c>
      <c r="AB469" s="43" t="str">
        <f t="shared" ca="1" si="311"/>
        <v/>
      </c>
      <c r="AC469" s="43" t="str">
        <f t="shared" ca="1" si="312"/>
        <v/>
      </c>
      <c r="AD469" s="21" t="str">
        <f t="shared" ca="1" si="313"/>
        <v>0</v>
      </c>
      <c r="AE469" s="66">
        <f t="shared" ca="1" si="314"/>
        <v>0</v>
      </c>
      <c r="AF469" s="33" t="str">
        <f t="shared" ca="1" si="291"/>
        <v>L</v>
      </c>
      <c r="AG469" s="21">
        <f ca="1">COUNTIF($AF$5:$AF469,AG$4)</f>
        <v>221</v>
      </c>
      <c r="AH469" s="21">
        <f ca="1">COUNTIF($AF$5:$AF469,AH$4)</f>
        <v>244</v>
      </c>
      <c r="AI469" s="112">
        <f t="shared" ca="1" si="303"/>
        <v>3</v>
      </c>
      <c r="AJ469" s="112">
        <f t="shared" ca="1" si="304"/>
        <v>0</v>
      </c>
      <c r="AK469" s="114" t="str">
        <f ca="1">IF($A469&lt;&gt;"",IF(AND(AK468="PB",AI469&gt;=$W$2),"Bet",IF(AK468&lt;&gt;"",AK468,IF(AND(AI469=0,MAX($AI$5:AI468)&gt;=$W$1),"PB",""))),"")</f>
        <v/>
      </c>
      <c r="AL469" s="114" t="str">
        <f ca="1">IF($A469&lt;&gt;"",IF(AND(AL468="PB",AJ469&gt;=$W$2),"Bet",IF(AL468&lt;&gt;"",AL468,IF(AND(AJ469=0,MAX($AJ$5:AJ468)&gt;=$W$1),"PB",""))),"")</f>
        <v/>
      </c>
      <c r="AM469" s="41">
        <f t="shared" ca="1" si="315"/>
        <v>1</v>
      </c>
      <c r="AN469" s="34">
        <f t="shared" ca="1" si="323"/>
        <v>1</v>
      </c>
      <c r="AO469" s="43" t="str">
        <f t="shared" ca="1" si="316"/>
        <v/>
      </c>
      <c r="AP469" s="43" t="str">
        <f t="shared" ca="1" si="317"/>
        <v/>
      </c>
      <c r="AQ469" s="21" t="str">
        <f t="shared" ca="1" si="318"/>
        <v>0</v>
      </c>
      <c r="AR469" s="66">
        <f t="shared" ca="1" si="319"/>
        <v>0</v>
      </c>
      <c r="AS469" s="89">
        <f t="shared" ca="1" si="292"/>
        <v>0</v>
      </c>
      <c r="AT469" s="34">
        <f t="shared" ca="1" si="320"/>
        <v>1</v>
      </c>
      <c r="AU469" s="24">
        <f t="shared" ca="1" si="294"/>
        <v>0</v>
      </c>
      <c r="AV469" s="17">
        <f t="shared" ca="1" si="295"/>
        <v>1</v>
      </c>
      <c r="AW469" s="44" t="str">
        <f t="shared" ca="1" si="296"/>
        <v>Profit Target</v>
      </c>
      <c r="AX469" s="15">
        <f t="shared" ca="1" si="297"/>
        <v>0</v>
      </c>
      <c r="AY469" s="44">
        <f t="shared" ca="1" si="287"/>
        <v>1</v>
      </c>
      <c r="AZ469" s="40"/>
      <c r="BA469" s="40"/>
      <c r="BB469" s="40"/>
      <c r="BC469" s="40"/>
      <c r="BD469" s="40"/>
      <c r="BE469" s="40"/>
      <c r="BF469" s="40"/>
      <c r="BG469" s="40"/>
      <c r="BH469" s="40"/>
      <c r="BI469" s="40"/>
      <c r="BJ469" s="40"/>
      <c r="BK469" s="40"/>
      <c r="BL469" s="40"/>
      <c r="BM469" s="40"/>
      <c r="BN469" s="40"/>
      <c r="BO469" s="40"/>
      <c r="BP469" s="40"/>
      <c r="BQ469" s="40"/>
      <c r="BR469" s="40"/>
      <c r="BS469" s="40"/>
      <c r="BT469" s="40"/>
      <c r="BU469" s="40"/>
      <c r="BV469" s="40"/>
      <c r="BW469" s="40"/>
      <c r="BX469" s="40"/>
      <c r="BY469" s="40"/>
      <c r="BZ469" s="40"/>
      <c r="CA469" s="40"/>
      <c r="CB469" s="40"/>
      <c r="CC469" s="40"/>
      <c r="CD469" s="40"/>
      <c r="CE469" s="40"/>
      <c r="CF469" s="40"/>
      <c r="CG469" s="40"/>
      <c r="CH469" s="40"/>
      <c r="CI469" s="40"/>
      <c r="CJ469" s="40"/>
      <c r="CK469" s="40"/>
      <c r="CL469" s="40"/>
      <c r="CM469" s="40"/>
      <c r="CN469" s="40"/>
      <c r="CO469" s="40"/>
      <c r="CP469" s="40"/>
      <c r="CQ469" s="40"/>
      <c r="CR469" s="40"/>
      <c r="CS469" s="40"/>
      <c r="CT469" s="40"/>
      <c r="CU469" s="40"/>
      <c r="CV469" s="40"/>
      <c r="CW469" s="40"/>
      <c r="CX469" s="40"/>
      <c r="CY469" s="40"/>
      <c r="CZ469" s="40"/>
      <c r="DA469" s="40"/>
      <c r="DB469" s="40"/>
      <c r="DC469" s="40"/>
      <c r="DD469" s="40"/>
      <c r="DE469" s="40"/>
      <c r="DF469" s="40"/>
      <c r="DG469" s="40"/>
      <c r="DH469" s="40"/>
      <c r="DI469" s="40"/>
      <c r="DJ469" s="40"/>
      <c r="DK469" s="40"/>
      <c r="DL469" s="40"/>
      <c r="DM469" s="40"/>
      <c r="DN469" s="40"/>
      <c r="DO469" s="40"/>
      <c r="DP469" s="40"/>
      <c r="DQ469" s="40"/>
      <c r="DR469" s="40"/>
      <c r="DS469" s="40"/>
      <c r="DT469" s="40"/>
      <c r="DU469" s="40"/>
      <c r="DV469" s="50" t="e">
        <f>IF(#REF!&lt;&gt;"",#REF!&amp;",","")</f>
        <v>#REF!</v>
      </c>
      <c r="DW469" s="38"/>
      <c r="DX469" s="38"/>
      <c r="DY469" s="38"/>
      <c r="DZ469" s="38"/>
      <c r="EA469" s="38"/>
      <c r="EB469" s="38"/>
      <c r="EC469" s="38"/>
      <c r="ED469" s="38"/>
      <c r="EE469" s="38"/>
      <c r="EF469" s="38"/>
      <c r="EG469" s="38"/>
      <c r="EK469" s="36"/>
      <c r="EW469" s="88">
        <f t="shared" ca="1" si="298"/>
        <v>32</v>
      </c>
    </row>
    <row r="470" spans="1:153" ht="15">
      <c r="A470" s="88">
        <f t="shared" ca="1" si="293"/>
        <v>10</v>
      </c>
      <c r="B470" s="21" t="str">
        <f t="shared" ca="1" si="288"/>
        <v>DB</v>
      </c>
      <c r="C470" s="7" t="str">
        <f t="shared" ca="1" si="284"/>
        <v>profit target</v>
      </c>
      <c r="D470" s="34">
        <f t="shared" ca="1" si="285"/>
        <v>0</v>
      </c>
      <c r="E470" s="7" t="str">
        <f t="shared" si="286"/>
        <v/>
      </c>
      <c r="F470" s="33" t="str">
        <f t="shared" ca="1" si="289"/>
        <v>B</v>
      </c>
      <c r="G470" s="21">
        <f ca="1">COUNTIF($F$5:$F470,G$4)</f>
        <v>239</v>
      </c>
      <c r="H470" s="21">
        <f ca="1">COUNTIF($F$5:$F470,H$4)</f>
        <v>227</v>
      </c>
      <c r="I470" s="112">
        <f t="shared" ca="1" si="299"/>
        <v>1</v>
      </c>
      <c r="J470" s="112">
        <f t="shared" ca="1" si="300"/>
        <v>0</v>
      </c>
      <c r="K470" s="114" t="str">
        <f ca="1">IF($A470&lt;&gt;"",IF(AND(K469="PB",I470&gt;=$W$2),"Bet",IF(K469&lt;&gt;"",K469,IF(AND(I470=0,MAX(I$5:$I469)&gt;=$W$1),"PB",""))),"")</f>
        <v/>
      </c>
      <c r="L470" s="114" t="str">
        <f ca="1">IF($A470&lt;&gt;"",IF(AND(L469="PB",J470&gt;=$W$2),"Bet",IF(L469&lt;&gt;"",L469,IF(AND(J470=0,MAX(J$5:$J469)&gt;=$W$1),"PB",""))),"")</f>
        <v/>
      </c>
      <c r="M470" s="41">
        <f t="shared" ca="1" si="305"/>
        <v>1</v>
      </c>
      <c r="N470" s="34">
        <f t="shared" ca="1" si="321"/>
        <v>1</v>
      </c>
      <c r="O470" s="43" t="str">
        <f t="shared" ca="1" si="306"/>
        <v/>
      </c>
      <c r="P470" s="43" t="str">
        <f t="shared" ca="1" si="307"/>
        <v/>
      </c>
      <c r="Q470" s="21" t="str">
        <f t="shared" ca="1" si="308"/>
        <v>0</v>
      </c>
      <c r="R470" s="66">
        <f t="shared" ca="1" si="309"/>
        <v>0</v>
      </c>
      <c r="S470" s="33" t="str">
        <f t="shared" ca="1" si="290"/>
        <v>E</v>
      </c>
      <c r="T470" s="21">
        <f ca="1">COUNTIF($S$5:$S470,T$4)</f>
        <v>238</v>
      </c>
      <c r="U470" s="21">
        <f ca="1">COUNTIF($S$5:$S470,U$4)</f>
        <v>228</v>
      </c>
      <c r="V470" s="112">
        <f t="shared" ca="1" si="301"/>
        <v>0</v>
      </c>
      <c r="W470" s="112">
        <f t="shared" ca="1" si="302"/>
        <v>2</v>
      </c>
      <c r="X470" s="114" t="str">
        <f ca="1">IF($A470&lt;&gt;"",IF(AND(X469="PB",V470&gt;=$W$2),"Bet",IF(X469&lt;&gt;"",X469,IF(AND(V470=0,MAX($V$5:V469)&gt;=$W$1),"PB",""))),"")</f>
        <v>Bet</v>
      </c>
      <c r="Y470" s="114" t="str">
        <f ca="1">IF($A470&lt;&gt;"",IF(AND(Y469="PB",W470&gt;=$W$2),"Bet",IF(Y469&lt;&gt;"",Y469,IF(AND(W470=0,MAX($W$5:W469)&gt;=$W$1),"PB",""))),"")</f>
        <v/>
      </c>
      <c r="Z470" s="41">
        <f t="shared" ca="1" si="310"/>
        <v>1</v>
      </c>
      <c r="AA470" s="34">
        <f t="shared" ca="1" si="322"/>
        <v>1</v>
      </c>
      <c r="AB470" s="43" t="str">
        <f t="shared" ca="1" si="311"/>
        <v/>
      </c>
      <c r="AC470" s="43" t="str">
        <f t="shared" ca="1" si="312"/>
        <v/>
      </c>
      <c r="AD470" s="21" t="str">
        <f t="shared" ca="1" si="313"/>
        <v>0</v>
      </c>
      <c r="AE470" s="66">
        <f t="shared" ca="1" si="314"/>
        <v>0</v>
      </c>
      <c r="AF470" s="33" t="str">
        <f t="shared" ca="1" si="291"/>
        <v>L</v>
      </c>
      <c r="AG470" s="21">
        <f ca="1">COUNTIF($AF$5:$AF470,AG$4)</f>
        <v>221</v>
      </c>
      <c r="AH470" s="21">
        <f ca="1">COUNTIF($AF$5:$AF470,AH$4)</f>
        <v>245</v>
      </c>
      <c r="AI470" s="112">
        <f t="shared" ca="1" si="303"/>
        <v>4</v>
      </c>
      <c r="AJ470" s="112">
        <f t="shared" ca="1" si="304"/>
        <v>0</v>
      </c>
      <c r="AK470" s="114" t="str">
        <f ca="1">IF($A470&lt;&gt;"",IF(AND(AK469="PB",AI470&gt;=$W$2),"Bet",IF(AK469&lt;&gt;"",AK469,IF(AND(AI470=0,MAX($AI$5:AI469)&gt;=$W$1),"PB",""))),"")</f>
        <v/>
      </c>
      <c r="AL470" s="114" t="str">
        <f ca="1">IF($A470&lt;&gt;"",IF(AND(AL469="PB",AJ470&gt;=$W$2),"Bet",IF(AL469&lt;&gt;"",AL469,IF(AND(AJ470=0,MAX($AJ$5:AJ469)&gt;=$W$1),"PB",""))),"")</f>
        <v/>
      </c>
      <c r="AM470" s="41">
        <f t="shared" ca="1" si="315"/>
        <v>1</v>
      </c>
      <c r="AN470" s="34">
        <f t="shared" ca="1" si="323"/>
        <v>1</v>
      </c>
      <c r="AO470" s="43" t="str">
        <f t="shared" ca="1" si="316"/>
        <v/>
      </c>
      <c r="AP470" s="43" t="str">
        <f t="shared" ca="1" si="317"/>
        <v/>
      </c>
      <c r="AQ470" s="21" t="str">
        <f t="shared" ca="1" si="318"/>
        <v>0</v>
      </c>
      <c r="AR470" s="66">
        <f t="shared" ca="1" si="319"/>
        <v>0</v>
      </c>
      <c r="AS470" s="89">
        <f t="shared" ca="1" si="292"/>
        <v>0</v>
      </c>
      <c r="AT470" s="34">
        <f t="shared" ca="1" si="320"/>
        <v>1</v>
      </c>
      <c r="AU470" s="24">
        <f t="shared" ca="1" si="294"/>
        <v>0</v>
      </c>
      <c r="AV470" s="17">
        <f t="shared" ca="1" si="295"/>
        <v>1</v>
      </c>
      <c r="AW470" s="44" t="str">
        <f t="shared" ca="1" si="296"/>
        <v>Profit Target</v>
      </c>
      <c r="AX470" s="15">
        <f t="shared" ca="1" si="297"/>
        <v>0</v>
      </c>
      <c r="AY470" s="44">
        <f t="shared" ca="1" si="287"/>
        <v>1</v>
      </c>
      <c r="AZ470" s="40"/>
      <c r="BA470" s="40"/>
      <c r="BB470" s="40"/>
      <c r="BC470" s="40"/>
      <c r="BD470" s="40"/>
      <c r="BE470" s="40"/>
      <c r="BF470" s="40"/>
      <c r="BG470" s="40"/>
      <c r="BH470" s="40"/>
      <c r="BI470" s="40"/>
      <c r="BJ470" s="40"/>
      <c r="BK470" s="40"/>
      <c r="BL470" s="40"/>
      <c r="BM470" s="40"/>
      <c r="BN470" s="40"/>
      <c r="BO470" s="40"/>
      <c r="BP470" s="40"/>
      <c r="BQ470" s="40"/>
      <c r="BR470" s="40"/>
      <c r="BS470" s="40"/>
      <c r="BT470" s="40"/>
      <c r="BU470" s="40"/>
      <c r="BV470" s="40"/>
      <c r="BW470" s="40"/>
      <c r="BX470" s="40"/>
      <c r="BY470" s="40"/>
      <c r="BZ470" s="40"/>
      <c r="CA470" s="40"/>
      <c r="CB470" s="40"/>
      <c r="CC470" s="40"/>
      <c r="CD470" s="40"/>
      <c r="CE470" s="40"/>
      <c r="CF470" s="40"/>
      <c r="CG470" s="40"/>
      <c r="CH470" s="40"/>
      <c r="CI470" s="40"/>
      <c r="CJ470" s="40"/>
      <c r="CK470" s="40"/>
      <c r="CL470" s="40"/>
      <c r="CM470" s="40"/>
      <c r="CN470" s="40"/>
      <c r="CO470" s="40"/>
      <c r="CP470" s="40"/>
      <c r="CQ470" s="40"/>
      <c r="CR470" s="40"/>
      <c r="CS470" s="40"/>
      <c r="CT470" s="40"/>
      <c r="CU470" s="40"/>
      <c r="CV470" s="40"/>
      <c r="CW470" s="40"/>
      <c r="CX470" s="40"/>
      <c r="CY470" s="40"/>
      <c r="CZ470" s="40"/>
      <c r="DA470" s="40"/>
      <c r="DB470" s="40"/>
      <c r="DC470" s="40"/>
      <c r="DD470" s="40"/>
      <c r="DE470" s="40"/>
      <c r="DF470" s="40"/>
      <c r="DG470" s="40"/>
      <c r="DH470" s="40"/>
      <c r="DI470" s="40"/>
      <c r="DJ470" s="40"/>
      <c r="DK470" s="40"/>
      <c r="DL470" s="40"/>
      <c r="DM470" s="40"/>
      <c r="DN470" s="40"/>
      <c r="DO470" s="40"/>
      <c r="DP470" s="40"/>
      <c r="DQ470" s="40"/>
      <c r="DR470" s="40"/>
      <c r="DS470" s="40"/>
      <c r="DT470" s="40"/>
      <c r="DU470" s="40"/>
      <c r="DV470" s="50" t="e">
        <f>IF(#REF!&lt;&gt;"",#REF!&amp;",","")</f>
        <v>#REF!</v>
      </c>
      <c r="DW470" s="38"/>
      <c r="DX470" s="38"/>
      <c r="DY470" s="38"/>
      <c r="DZ470" s="38"/>
      <c r="EA470" s="38"/>
      <c r="EB470" s="38"/>
      <c r="EC470" s="38"/>
      <c r="ED470" s="38"/>
      <c r="EE470" s="38"/>
      <c r="EF470" s="38"/>
      <c r="EG470" s="38"/>
      <c r="EK470" s="36"/>
      <c r="EW470" s="88">
        <f t="shared" ca="1" si="298"/>
        <v>11</v>
      </c>
    </row>
    <row r="471" spans="1:153" ht="15">
      <c r="A471" s="88">
        <f t="shared" ca="1" si="293"/>
        <v>5</v>
      </c>
      <c r="B471" s="21" t="str">
        <f t="shared" ca="1" si="288"/>
        <v>DB</v>
      </c>
      <c r="C471" s="7" t="str">
        <f t="shared" ca="1" si="284"/>
        <v>profit target</v>
      </c>
      <c r="D471" s="34">
        <f t="shared" ca="1" si="285"/>
        <v>0</v>
      </c>
      <c r="E471" s="7" t="str">
        <f t="shared" si="286"/>
        <v/>
      </c>
      <c r="F471" s="33" t="str">
        <f t="shared" ca="1" si="289"/>
        <v>R</v>
      </c>
      <c r="G471" s="21">
        <f ca="1">COUNTIF($F$5:$F471,G$4)</f>
        <v>240</v>
      </c>
      <c r="H471" s="21">
        <f ca="1">COUNTIF($F$5:$F471,H$4)</f>
        <v>227</v>
      </c>
      <c r="I471" s="112">
        <f t="shared" ca="1" si="299"/>
        <v>0</v>
      </c>
      <c r="J471" s="112">
        <f t="shared" ca="1" si="300"/>
        <v>1</v>
      </c>
      <c r="K471" s="114" t="str">
        <f ca="1">IF($A471&lt;&gt;"",IF(AND(K470="PB",I471&gt;=$W$2),"Bet",IF(K470&lt;&gt;"",K470,IF(AND(I471=0,MAX(I$5:$I470)&gt;=$W$1),"PB",""))),"")</f>
        <v/>
      </c>
      <c r="L471" s="114" t="str">
        <f ca="1">IF($A471&lt;&gt;"",IF(AND(L470="PB",J471&gt;=$W$2),"Bet",IF(L470&lt;&gt;"",L470,IF(AND(J471=0,MAX(J$5:$J470)&gt;=$W$1),"PB",""))),"")</f>
        <v/>
      </c>
      <c r="M471" s="41">
        <f t="shared" ca="1" si="305"/>
        <v>1</v>
      </c>
      <c r="N471" s="34">
        <f t="shared" ca="1" si="321"/>
        <v>1</v>
      </c>
      <c r="O471" s="43" t="str">
        <f t="shared" ca="1" si="306"/>
        <v/>
      </c>
      <c r="P471" s="43" t="str">
        <f t="shared" ca="1" si="307"/>
        <v/>
      </c>
      <c r="Q471" s="21" t="str">
        <f t="shared" ca="1" si="308"/>
        <v>0</v>
      </c>
      <c r="R471" s="66">
        <f t="shared" ca="1" si="309"/>
        <v>0</v>
      </c>
      <c r="S471" s="33" t="str">
        <f t="shared" ca="1" si="290"/>
        <v>O</v>
      </c>
      <c r="T471" s="21">
        <f ca="1">COUNTIF($S$5:$S471,T$4)</f>
        <v>238</v>
      </c>
      <c r="U471" s="21">
        <f ca="1">COUNTIF($S$5:$S471,U$4)</f>
        <v>229</v>
      </c>
      <c r="V471" s="112">
        <f t="shared" ca="1" si="301"/>
        <v>1</v>
      </c>
      <c r="W471" s="112">
        <f t="shared" ca="1" si="302"/>
        <v>0</v>
      </c>
      <c r="X471" s="114" t="str">
        <f ca="1">IF($A471&lt;&gt;"",IF(AND(X470="PB",V471&gt;=$W$2),"Bet",IF(X470&lt;&gt;"",X470,IF(AND(V471=0,MAX($V$5:V470)&gt;=$W$1),"PB",""))),"")</f>
        <v>Bet</v>
      </c>
      <c r="Y471" s="114" t="str">
        <f ca="1">IF($A471&lt;&gt;"",IF(AND(Y470="PB",W471&gt;=$W$2),"Bet",IF(Y470&lt;&gt;"",Y470,IF(AND(W471=0,MAX($W$5:W470)&gt;=$W$1),"PB",""))),"")</f>
        <v/>
      </c>
      <c r="Z471" s="41">
        <f t="shared" ca="1" si="310"/>
        <v>1</v>
      </c>
      <c r="AA471" s="34">
        <f t="shared" ca="1" si="322"/>
        <v>1</v>
      </c>
      <c r="AB471" s="43" t="str">
        <f t="shared" ca="1" si="311"/>
        <v/>
      </c>
      <c r="AC471" s="43" t="str">
        <f t="shared" ca="1" si="312"/>
        <v/>
      </c>
      <c r="AD471" s="21" t="str">
        <f t="shared" ca="1" si="313"/>
        <v>0</v>
      </c>
      <c r="AE471" s="66">
        <f t="shared" ca="1" si="314"/>
        <v>0</v>
      </c>
      <c r="AF471" s="33" t="str">
        <f t="shared" ca="1" si="291"/>
        <v>L</v>
      </c>
      <c r="AG471" s="21">
        <f ca="1">COUNTIF($AF$5:$AF471,AG$4)</f>
        <v>221</v>
      </c>
      <c r="AH471" s="21">
        <f ca="1">COUNTIF($AF$5:$AF471,AH$4)</f>
        <v>246</v>
      </c>
      <c r="AI471" s="112">
        <f t="shared" ca="1" si="303"/>
        <v>5</v>
      </c>
      <c r="AJ471" s="112">
        <f t="shared" ca="1" si="304"/>
        <v>0</v>
      </c>
      <c r="AK471" s="114" t="str">
        <f ca="1">IF($A471&lt;&gt;"",IF(AND(AK470="PB",AI471&gt;=$W$2),"Bet",IF(AK470&lt;&gt;"",AK470,IF(AND(AI471=0,MAX($AI$5:AI470)&gt;=$W$1),"PB",""))),"")</f>
        <v/>
      </c>
      <c r="AL471" s="114" t="str">
        <f ca="1">IF($A471&lt;&gt;"",IF(AND(AL470="PB",AJ471&gt;=$W$2),"Bet",IF(AL470&lt;&gt;"",AL470,IF(AND(AJ471=0,MAX($AJ$5:AJ470)&gt;=$W$1),"PB",""))),"")</f>
        <v/>
      </c>
      <c r="AM471" s="41">
        <f t="shared" ca="1" si="315"/>
        <v>1</v>
      </c>
      <c r="AN471" s="34">
        <f t="shared" ca="1" si="323"/>
        <v>1</v>
      </c>
      <c r="AO471" s="43" t="str">
        <f t="shared" ca="1" si="316"/>
        <v/>
      </c>
      <c r="AP471" s="43" t="str">
        <f t="shared" ca="1" si="317"/>
        <v/>
      </c>
      <c r="AQ471" s="21" t="str">
        <f t="shared" ca="1" si="318"/>
        <v>0</v>
      </c>
      <c r="AR471" s="66">
        <f t="shared" ca="1" si="319"/>
        <v>0</v>
      </c>
      <c r="AS471" s="89">
        <f t="shared" ca="1" si="292"/>
        <v>0</v>
      </c>
      <c r="AT471" s="34">
        <f t="shared" ca="1" si="320"/>
        <v>1</v>
      </c>
      <c r="AU471" s="24">
        <f t="shared" ca="1" si="294"/>
        <v>0</v>
      </c>
      <c r="AV471" s="17">
        <f t="shared" ca="1" si="295"/>
        <v>1</v>
      </c>
      <c r="AW471" s="44" t="str">
        <f t="shared" ca="1" si="296"/>
        <v>Profit Target</v>
      </c>
      <c r="AX471" s="15">
        <f t="shared" ca="1" si="297"/>
        <v>0</v>
      </c>
      <c r="AY471" s="44">
        <f t="shared" ca="1" si="287"/>
        <v>1</v>
      </c>
      <c r="AZ471" s="40"/>
      <c r="BA471" s="40"/>
      <c r="BB471" s="40"/>
      <c r="BC471" s="40"/>
      <c r="BD471" s="40"/>
      <c r="BE471" s="40"/>
      <c r="BF471" s="40"/>
      <c r="BG471" s="40"/>
      <c r="BH471" s="40"/>
      <c r="BI471" s="40"/>
      <c r="BJ471" s="40"/>
      <c r="BK471" s="40"/>
      <c r="BL471" s="40"/>
      <c r="BM471" s="40"/>
      <c r="BN471" s="40"/>
      <c r="BO471" s="40"/>
      <c r="BP471" s="40"/>
      <c r="BQ471" s="40"/>
      <c r="BR471" s="40"/>
      <c r="BS471" s="40"/>
      <c r="BT471" s="40"/>
      <c r="BU471" s="40"/>
      <c r="BV471" s="40"/>
      <c r="BW471" s="40"/>
      <c r="BX471" s="40"/>
      <c r="BY471" s="40"/>
      <c r="BZ471" s="40"/>
      <c r="CA471" s="40"/>
      <c r="CB471" s="40"/>
      <c r="CC471" s="40"/>
      <c r="CD471" s="40"/>
      <c r="CE471" s="40"/>
      <c r="CF471" s="40"/>
      <c r="CG471" s="40"/>
      <c r="CH471" s="40"/>
      <c r="CI471" s="40"/>
      <c r="CJ471" s="40"/>
      <c r="CK471" s="40"/>
      <c r="CL471" s="40"/>
      <c r="CM471" s="40"/>
      <c r="CN471" s="40"/>
      <c r="CO471" s="40"/>
      <c r="CP471" s="40"/>
      <c r="CQ471" s="40"/>
      <c r="CR471" s="40"/>
      <c r="CS471" s="40"/>
      <c r="CT471" s="40"/>
      <c r="CU471" s="40"/>
      <c r="CV471" s="40"/>
      <c r="CW471" s="40"/>
      <c r="CX471" s="40"/>
      <c r="CY471" s="40"/>
      <c r="CZ471" s="40"/>
      <c r="DA471" s="40"/>
      <c r="DB471" s="40"/>
      <c r="DC471" s="40"/>
      <c r="DD471" s="40"/>
      <c r="DE471" s="40"/>
      <c r="DF471" s="40"/>
      <c r="DG471" s="40"/>
      <c r="DH471" s="40"/>
      <c r="DI471" s="40"/>
      <c r="DJ471" s="40"/>
      <c r="DK471" s="40"/>
      <c r="DL471" s="40"/>
      <c r="DM471" s="40"/>
      <c r="DN471" s="40"/>
      <c r="DO471" s="40"/>
      <c r="DP471" s="40"/>
      <c r="DQ471" s="40"/>
      <c r="DR471" s="40"/>
      <c r="DS471" s="40"/>
      <c r="DT471" s="40"/>
      <c r="DU471" s="40"/>
      <c r="DV471" s="50" t="e">
        <f>IF(#REF!&lt;&gt;"",#REF!&amp;",","")</f>
        <v>#REF!</v>
      </c>
      <c r="DW471" s="38"/>
      <c r="DX471" s="38"/>
      <c r="DY471" s="38"/>
      <c r="DZ471" s="38"/>
      <c r="EA471" s="38"/>
      <c r="EB471" s="38"/>
      <c r="EC471" s="38"/>
      <c r="ED471" s="38"/>
      <c r="EE471" s="38"/>
      <c r="EF471" s="38"/>
      <c r="EG471" s="38"/>
      <c r="EK471" s="36"/>
      <c r="EW471" s="88">
        <f t="shared" ca="1" si="298"/>
        <v>3</v>
      </c>
    </row>
    <row r="472" spans="1:153" ht="15">
      <c r="A472" s="88">
        <f t="shared" ca="1" si="293"/>
        <v>19</v>
      </c>
      <c r="B472" s="21" t="str">
        <f t="shared" ca="1" si="288"/>
        <v>DB</v>
      </c>
      <c r="C472" s="7" t="str">
        <f t="shared" ca="1" si="284"/>
        <v>profit target</v>
      </c>
      <c r="D472" s="34">
        <f t="shared" ca="1" si="285"/>
        <v>0</v>
      </c>
      <c r="E472" s="7" t="str">
        <f t="shared" si="286"/>
        <v/>
      </c>
      <c r="F472" s="33" t="str">
        <f t="shared" ca="1" si="289"/>
        <v>R</v>
      </c>
      <c r="G472" s="21">
        <f ca="1">COUNTIF($F$5:$F472,G$4)</f>
        <v>241</v>
      </c>
      <c r="H472" s="21">
        <f ca="1">COUNTIF($F$5:$F472,H$4)</f>
        <v>227</v>
      </c>
      <c r="I472" s="112">
        <f t="shared" ca="1" si="299"/>
        <v>0</v>
      </c>
      <c r="J472" s="112">
        <f t="shared" ca="1" si="300"/>
        <v>2</v>
      </c>
      <c r="K472" s="114" t="str">
        <f ca="1">IF($A472&lt;&gt;"",IF(AND(K471="PB",I472&gt;=$W$2),"Bet",IF(K471&lt;&gt;"",K471,IF(AND(I472=0,MAX(I$5:$I471)&gt;=$W$1),"PB",""))),"")</f>
        <v/>
      </c>
      <c r="L472" s="114" t="str">
        <f ca="1">IF($A472&lt;&gt;"",IF(AND(L471="PB",J472&gt;=$W$2),"Bet",IF(L471&lt;&gt;"",L471,IF(AND(J472=0,MAX(J$5:$J471)&gt;=$W$1),"PB",""))),"")</f>
        <v/>
      </c>
      <c r="M472" s="41">
        <f t="shared" ca="1" si="305"/>
        <v>1</v>
      </c>
      <c r="N472" s="34">
        <f t="shared" ca="1" si="321"/>
        <v>1</v>
      </c>
      <c r="O472" s="43" t="str">
        <f t="shared" ca="1" si="306"/>
        <v/>
      </c>
      <c r="P472" s="43" t="str">
        <f t="shared" ca="1" si="307"/>
        <v/>
      </c>
      <c r="Q472" s="21" t="str">
        <f t="shared" ca="1" si="308"/>
        <v>0</v>
      </c>
      <c r="R472" s="66">
        <f t="shared" ca="1" si="309"/>
        <v>0</v>
      </c>
      <c r="S472" s="33" t="str">
        <f t="shared" ca="1" si="290"/>
        <v>O</v>
      </c>
      <c r="T472" s="21">
        <f ca="1">COUNTIF($S$5:$S472,T$4)</f>
        <v>238</v>
      </c>
      <c r="U472" s="21">
        <f ca="1">COUNTIF($S$5:$S472,U$4)</f>
        <v>230</v>
      </c>
      <c r="V472" s="112">
        <f t="shared" ca="1" si="301"/>
        <v>2</v>
      </c>
      <c r="W472" s="112">
        <f t="shared" ca="1" si="302"/>
        <v>0</v>
      </c>
      <c r="X472" s="114" t="str">
        <f ca="1">IF($A472&lt;&gt;"",IF(AND(X471="PB",V472&gt;=$W$2),"Bet",IF(X471&lt;&gt;"",X471,IF(AND(V472=0,MAX($V$5:V471)&gt;=$W$1),"PB",""))),"")</f>
        <v>Bet</v>
      </c>
      <c r="Y472" s="114" t="str">
        <f ca="1">IF($A472&lt;&gt;"",IF(AND(Y471="PB",W472&gt;=$W$2),"Bet",IF(Y471&lt;&gt;"",Y471,IF(AND(W472=0,MAX($W$5:W471)&gt;=$W$1),"PB",""))),"")</f>
        <v/>
      </c>
      <c r="Z472" s="41">
        <f t="shared" ca="1" si="310"/>
        <v>1</v>
      </c>
      <c r="AA472" s="34">
        <f t="shared" ca="1" si="322"/>
        <v>1</v>
      </c>
      <c r="AB472" s="43" t="str">
        <f t="shared" ca="1" si="311"/>
        <v/>
      </c>
      <c r="AC472" s="43" t="str">
        <f t="shared" ca="1" si="312"/>
        <v/>
      </c>
      <c r="AD472" s="21" t="str">
        <f t="shared" ca="1" si="313"/>
        <v>0</v>
      </c>
      <c r="AE472" s="66">
        <f t="shared" ca="1" si="314"/>
        <v>0</v>
      </c>
      <c r="AF472" s="33" t="str">
        <f t="shared" ca="1" si="291"/>
        <v>H</v>
      </c>
      <c r="AG472" s="21">
        <f ca="1">COUNTIF($AF$5:$AF472,AG$4)</f>
        <v>222</v>
      </c>
      <c r="AH472" s="21">
        <f ca="1">COUNTIF($AF$5:$AF472,AH$4)</f>
        <v>246</v>
      </c>
      <c r="AI472" s="112">
        <f t="shared" ca="1" si="303"/>
        <v>0</v>
      </c>
      <c r="AJ472" s="112">
        <f t="shared" ca="1" si="304"/>
        <v>1</v>
      </c>
      <c r="AK472" s="114" t="str">
        <f ca="1">IF($A472&lt;&gt;"",IF(AND(AK471="PB",AI472&gt;=$W$2),"Bet",IF(AK471&lt;&gt;"",AK471,IF(AND(AI472=0,MAX($AI$5:AI471)&gt;=$W$1),"PB",""))),"")</f>
        <v/>
      </c>
      <c r="AL472" s="114" t="str">
        <f ca="1">IF($A472&lt;&gt;"",IF(AND(AL471="PB",AJ472&gt;=$W$2),"Bet",IF(AL471&lt;&gt;"",AL471,IF(AND(AJ472=0,MAX($AJ$5:AJ471)&gt;=$W$1),"PB",""))),"")</f>
        <v/>
      </c>
      <c r="AM472" s="41">
        <f t="shared" ca="1" si="315"/>
        <v>1</v>
      </c>
      <c r="AN472" s="34">
        <f t="shared" ca="1" si="323"/>
        <v>1</v>
      </c>
      <c r="AO472" s="43" t="str">
        <f t="shared" ca="1" si="316"/>
        <v/>
      </c>
      <c r="AP472" s="43" t="str">
        <f t="shared" ca="1" si="317"/>
        <v/>
      </c>
      <c r="AQ472" s="21" t="str">
        <f t="shared" ca="1" si="318"/>
        <v>0</v>
      </c>
      <c r="AR472" s="66">
        <f t="shared" ca="1" si="319"/>
        <v>0</v>
      </c>
      <c r="AS472" s="89">
        <f t="shared" ca="1" si="292"/>
        <v>0</v>
      </c>
      <c r="AT472" s="34">
        <f t="shared" ca="1" si="320"/>
        <v>1</v>
      </c>
      <c r="AU472" s="24">
        <f t="shared" ca="1" si="294"/>
        <v>0</v>
      </c>
      <c r="AV472" s="17">
        <f t="shared" ca="1" si="295"/>
        <v>1</v>
      </c>
      <c r="AW472" s="44" t="str">
        <f t="shared" ca="1" si="296"/>
        <v>Profit Target</v>
      </c>
      <c r="AX472" s="15">
        <f t="shared" ca="1" si="297"/>
        <v>0</v>
      </c>
      <c r="AY472" s="44">
        <f t="shared" ca="1" si="287"/>
        <v>1</v>
      </c>
      <c r="AZ472" s="40"/>
      <c r="BA472" s="40"/>
      <c r="BB472" s="40"/>
      <c r="BC472" s="40"/>
      <c r="BD472" s="40"/>
      <c r="BE472" s="40"/>
      <c r="BF472" s="40"/>
      <c r="BG472" s="40"/>
      <c r="BH472" s="40"/>
      <c r="BI472" s="40"/>
      <c r="BJ472" s="40"/>
      <c r="BK472" s="40"/>
      <c r="BL472" s="40"/>
      <c r="BM472" s="40"/>
      <c r="BN472" s="40"/>
      <c r="BO472" s="40"/>
      <c r="BP472" s="40"/>
      <c r="BQ472" s="40"/>
      <c r="BR472" s="40"/>
      <c r="BS472" s="40"/>
      <c r="BT472" s="40"/>
      <c r="BU472" s="40"/>
      <c r="BV472" s="40"/>
      <c r="BW472" s="40"/>
      <c r="BX472" s="40"/>
      <c r="BY472" s="40"/>
      <c r="BZ472" s="40"/>
      <c r="CA472" s="40"/>
      <c r="CB472" s="40"/>
      <c r="CC472" s="40"/>
      <c r="CD472" s="40"/>
      <c r="CE472" s="40"/>
      <c r="CF472" s="40"/>
      <c r="CG472" s="40"/>
      <c r="CH472" s="40"/>
      <c r="CI472" s="40"/>
      <c r="CJ472" s="40"/>
      <c r="CK472" s="40"/>
      <c r="CL472" s="40"/>
      <c r="CM472" s="40"/>
      <c r="CN472" s="40"/>
      <c r="CO472" s="40"/>
      <c r="CP472" s="40"/>
      <c r="CQ472" s="40"/>
      <c r="CR472" s="40"/>
      <c r="CS472" s="40"/>
      <c r="CT472" s="40"/>
      <c r="CU472" s="40"/>
      <c r="CV472" s="40"/>
      <c r="CW472" s="40"/>
      <c r="CX472" s="40"/>
      <c r="CY472" s="40"/>
      <c r="CZ472" s="40"/>
      <c r="DA472" s="40"/>
      <c r="DB472" s="40"/>
      <c r="DC472" s="40"/>
      <c r="DD472" s="40"/>
      <c r="DE472" s="40"/>
      <c r="DF472" s="40"/>
      <c r="DG472" s="40"/>
      <c r="DH472" s="40"/>
      <c r="DI472" s="40"/>
      <c r="DJ472" s="40"/>
      <c r="DK472" s="40"/>
      <c r="DL472" s="40"/>
      <c r="DM472" s="40"/>
      <c r="DN472" s="40"/>
      <c r="DO472" s="40"/>
      <c r="DP472" s="40"/>
      <c r="DQ472" s="40"/>
      <c r="DR472" s="40"/>
      <c r="DS472" s="40"/>
      <c r="DT472" s="40"/>
      <c r="DU472" s="40"/>
      <c r="DV472" s="50" t="e">
        <f>IF(#REF!&lt;&gt;"",#REF!&amp;",","")</f>
        <v>#REF!</v>
      </c>
      <c r="DW472" s="38"/>
      <c r="DX472" s="38"/>
      <c r="DY472" s="38"/>
      <c r="DZ472" s="38"/>
      <c r="EA472" s="38"/>
      <c r="EB472" s="38"/>
      <c r="EC472" s="38"/>
      <c r="ED472" s="38"/>
      <c r="EE472" s="38"/>
      <c r="EF472" s="38"/>
      <c r="EG472" s="38"/>
      <c r="EK472" s="36"/>
      <c r="EW472" s="88">
        <f t="shared" ca="1" si="298"/>
        <v>22</v>
      </c>
    </row>
    <row r="473" spans="1:153" ht="15">
      <c r="A473" s="88">
        <f t="shared" ca="1" si="293"/>
        <v>18</v>
      </c>
      <c r="B473" s="21" t="str">
        <f t="shared" ca="1" si="288"/>
        <v>DB</v>
      </c>
      <c r="C473" s="7" t="str">
        <f t="shared" ca="1" si="284"/>
        <v>profit target</v>
      </c>
      <c r="D473" s="34">
        <f t="shared" ca="1" si="285"/>
        <v>0</v>
      </c>
      <c r="E473" s="7" t="str">
        <f t="shared" si="286"/>
        <v/>
      </c>
      <c r="F473" s="33" t="str">
        <f t="shared" ca="1" si="289"/>
        <v>R</v>
      </c>
      <c r="G473" s="21">
        <f ca="1">COUNTIF($F$5:$F473,G$4)</f>
        <v>242</v>
      </c>
      <c r="H473" s="21">
        <f ca="1">COUNTIF($F$5:$F473,H$4)</f>
        <v>227</v>
      </c>
      <c r="I473" s="112">
        <f t="shared" ca="1" si="299"/>
        <v>0</v>
      </c>
      <c r="J473" s="112">
        <f t="shared" ca="1" si="300"/>
        <v>3</v>
      </c>
      <c r="K473" s="114" t="str">
        <f ca="1">IF($A473&lt;&gt;"",IF(AND(K472="PB",I473&gt;=$W$2),"Bet",IF(K472&lt;&gt;"",K472,IF(AND(I473=0,MAX(I$5:$I472)&gt;=$W$1),"PB",""))),"")</f>
        <v/>
      </c>
      <c r="L473" s="114" t="str">
        <f ca="1">IF($A473&lt;&gt;"",IF(AND(L472="PB",J473&gt;=$W$2),"Bet",IF(L472&lt;&gt;"",L472,IF(AND(J473=0,MAX(J$5:$J472)&gt;=$W$1),"PB",""))),"")</f>
        <v/>
      </c>
      <c r="M473" s="41">
        <f t="shared" ca="1" si="305"/>
        <v>1</v>
      </c>
      <c r="N473" s="34">
        <f t="shared" ca="1" si="321"/>
        <v>1</v>
      </c>
      <c r="O473" s="43" t="str">
        <f t="shared" ca="1" si="306"/>
        <v/>
      </c>
      <c r="P473" s="43" t="str">
        <f t="shared" ca="1" si="307"/>
        <v/>
      </c>
      <c r="Q473" s="21" t="str">
        <f t="shared" ca="1" si="308"/>
        <v>0</v>
      </c>
      <c r="R473" s="66">
        <f t="shared" ca="1" si="309"/>
        <v>0</v>
      </c>
      <c r="S473" s="33" t="str">
        <f t="shared" ca="1" si="290"/>
        <v>E</v>
      </c>
      <c r="T473" s="21">
        <f ca="1">COUNTIF($S$5:$S473,T$4)</f>
        <v>239</v>
      </c>
      <c r="U473" s="21">
        <f ca="1">COUNTIF($S$5:$S473,U$4)</f>
        <v>230</v>
      </c>
      <c r="V473" s="112">
        <f t="shared" ca="1" si="301"/>
        <v>0</v>
      </c>
      <c r="W473" s="112">
        <f t="shared" ca="1" si="302"/>
        <v>1</v>
      </c>
      <c r="X473" s="114" t="str">
        <f ca="1">IF($A473&lt;&gt;"",IF(AND(X472="PB",V473&gt;=$W$2),"Bet",IF(X472&lt;&gt;"",X472,IF(AND(V473=0,MAX($V$5:V472)&gt;=$W$1),"PB",""))),"")</f>
        <v>Bet</v>
      </c>
      <c r="Y473" s="114" t="str">
        <f ca="1">IF($A473&lt;&gt;"",IF(AND(Y472="PB",W473&gt;=$W$2),"Bet",IF(Y472&lt;&gt;"",Y472,IF(AND(W473=0,MAX($W$5:W472)&gt;=$W$1),"PB",""))),"")</f>
        <v/>
      </c>
      <c r="Z473" s="41">
        <f t="shared" ca="1" si="310"/>
        <v>1</v>
      </c>
      <c r="AA473" s="34">
        <f t="shared" ca="1" si="322"/>
        <v>1</v>
      </c>
      <c r="AB473" s="43" t="str">
        <f t="shared" ca="1" si="311"/>
        <v/>
      </c>
      <c r="AC473" s="43" t="str">
        <f t="shared" ca="1" si="312"/>
        <v/>
      </c>
      <c r="AD473" s="21" t="str">
        <f t="shared" ca="1" si="313"/>
        <v>0</v>
      </c>
      <c r="AE473" s="66">
        <f t="shared" ca="1" si="314"/>
        <v>0</v>
      </c>
      <c r="AF473" s="33" t="str">
        <f t="shared" ca="1" si="291"/>
        <v>L</v>
      </c>
      <c r="AG473" s="21">
        <f ca="1">COUNTIF($AF$5:$AF473,AG$4)</f>
        <v>222</v>
      </c>
      <c r="AH473" s="21">
        <f ca="1">COUNTIF($AF$5:$AF473,AH$4)</f>
        <v>247</v>
      </c>
      <c r="AI473" s="112">
        <f t="shared" ca="1" si="303"/>
        <v>1</v>
      </c>
      <c r="AJ473" s="112">
        <f t="shared" ca="1" si="304"/>
        <v>0</v>
      </c>
      <c r="AK473" s="114" t="str">
        <f ca="1">IF($A473&lt;&gt;"",IF(AND(AK472="PB",AI473&gt;=$W$2),"Bet",IF(AK472&lt;&gt;"",AK472,IF(AND(AI473=0,MAX($AI$5:AI472)&gt;=$W$1),"PB",""))),"")</f>
        <v/>
      </c>
      <c r="AL473" s="114" t="str">
        <f ca="1">IF($A473&lt;&gt;"",IF(AND(AL472="PB",AJ473&gt;=$W$2),"Bet",IF(AL472&lt;&gt;"",AL472,IF(AND(AJ473=0,MAX($AJ$5:AJ472)&gt;=$W$1),"PB",""))),"")</f>
        <v/>
      </c>
      <c r="AM473" s="41">
        <f t="shared" ca="1" si="315"/>
        <v>1</v>
      </c>
      <c r="AN473" s="34">
        <f t="shared" ca="1" si="323"/>
        <v>1</v>
      </c>
      <c r="AO473" s="43" t="str">
        <f t="shared" ca="1" si="316"/>
        <v/>
      </c>
      <c r="AP473" s="43" t="str">
        <f t="shared" ca="1" si="317"/>
        <v/>
      </c>
      <c r="AQ473" s="21" t="str">
        <f t="shared" ca="1" si="318"/>
        <v>0</v>
      </c>
      <c r="AR473" s="66">
        <f t="shared" ca="1" si="319"/>
        <v>0</v>
      </c>
      <c r="AS473" s="89">
        <f t="shared" ca="1" si="292"/>
        <v>0</v>
      </c>
      <c r="AT473" s="34">
        <f t="shared" ca="1" si="320"/>
        <v>1</v>
      </c>
      <c r="AU473" s="24">
        <f t="shared" ca="1" si="294"/>
        <v>0</v>
      </c>
      <c r="AV473" s="17">
        <f t="shared" ca="1" si="295"/>
        <v>1</v>
      </c>
      <c r="AW473" s="44" t="str">
        <f t="shared" ca="1" si="296"/>
        <v>Profit Target</v>
      </c>
      <c r="AX473" s="15">
        <f t="shared" ca="1" si="297"/>
        <v>0</v>
      </c>
      <c r="AY473" s="44">
        <f t="shared" ca="1" si="287"/>
        <v>1</v>
      </c>
      <c r="AZ473" s="40"/>
      <c r="BA473" s="40"/>
      <c r="BB473" s="40"/>
      <c r="BC473" s="40"/>
      <c r="BD473" s="40"/>
      <c r="BE473" s="40"/>
      <c r="BF473" s="40"/>
      <c r="BG473" s="40"/>
      <c r="BH473" s="40"/>
      <c r="BI473" s="40"/>
      <c r="BJ473" s="40"/>
      <c r="BK473" s="40"/>
      <c r="BL473" s="40"/>
      <c r="BM473" s="40"/>
      <c r="BN473" s="40"/>
      <c r="BO473" s="40"/>
      <c r="BP473" s="40"/>
      <c r="BQ473" s="40"/>
      <c r="BR473" s="40"/>
      <c r="BS473" s="40"/>
      <c r="BT473" s="40"/>
      <c r="BU473" s="40"/>
      <c r="BV473" s="40"/>
      <c r="BW473" s="40"/>
      <c r="BX473" s="40"/>
      <c r="BY473" s="40"/>
      <c r="BZ473" s="40"/>
      <c r="CA473" s="40"/>
      <c r="CB473" s="40"/>
      <c r="CC473" s="40"/>
      <c r="CD473" s="40"/>
      <c r="CE473" s="40"/>
      <c r="CF473" s="40"/>
      <c r="CG473" s="40"/>
      <c r="CH473" s="40"/>
      <c r="CI473" s="40"/>
      <c r="CJ473" s="40"/>
      <c r="CK473" s="40"/>
      <c r="CL473" s="40"/>
      <c r="CM473" s="40"/>
      <c r="CN473" s="40"/>
      <c r="CO473" s="40"/>
      <c r="CP473" s="40"/>
      <c r="CQ473" s="40"/>
      <c r="CR473" s="40"/>
      <c r="CS473" s="40"/>
      <c r="CT473" s="40"/>
      <c r="CU473" s="40"/>
      <c r="CV473" s="40"/>
      <c r="CW473" s="40"/>
      <c r="CX473" s="40"/>
      <c r="CY473" s="40"/>
      <c r="CZ473" s="40"/>
      <c r="DA473" s="40"/>
      <c r="DB473" s="40"/>
      <c r="DC473" s="40"/>
      <c r="DD473" s="40"/>
      <c r="DE473" s="40"/>
      <c r="DF473" s="40"/>
      <c r="DG473" s="40"/>
      <c r="DH473" s="40"/>
      <c r="DI473" s="40"/>
      <c r="DJ473" s="40"/>
      <c r="DK473" s="40"/>
      <c r="DL473" s="40"/>
      <c r="DM473" s="40"/>
      <c r="DN473" s="40"/>
      <c r="DO473" s="40"/>
      <c r="DP473" s="40"/>
      <c r="DQ473" s="40"/>
      <c r="DR473" s="40"/>
      <c r="DS473" s="40"/>
      <c r="DT473" s="40"/>
      <c r="DU473" s="40"/>
      <c r="DV473" s="50" t="e">
        <f>IF(#REF!&lt;&gt;"",#REF!&amp;",","")</f>
        <v>#REF!</v>
      </c>
      <c r="DW473" s="38"/>
      <c r="DX473" s="38"/>
      <c r="DY473" s="38"/>
      <c r="DZ473" s="38"/>
      <c r="EA473" s="38"/>
      <c r="EB473" s="38"/>
      <c r="EC473" s="38"/>
      <c r="ED473" s="38"/>
      <c r="EE473" s="38"/>
      <c r="EF473" s="38"/>
      <c r="EG473" s="38"/>
      <c r="EK473" s="36"/>
      <c r="EW473" s="88">
        <f t="shared" ca="1" si="298"/>
        <v>18</v>
      </c>
    </row>
    <row r="474" spans="1:153" ht="15">
      <c r="A474" s="88">
        <f t="shared" ca="1" si="293"/>
        <v>11</v>
      </c>
      <c r="B474" s="21" t="str">
        <f t="shared" ca="1" si="288"/>
        <v>DB</v>
      </c>
      <c r="C474" s="7" t="str">
        <f t="shared" ca="1" si="284"/>
        <v>profit target</v>
      </c>
      <c r="D474" s="34">
        <f t="shared" ca="1" si="285"/>
        <v>0</v>
      </c>
      <c r="E474" s="7" t="str">
        <f t="shared" si="286"/>
        <v/>
      </c>
      <c r="F474" s="33" t="str">
        <f t="shared" ca="1" si="289"/>
        <v>B</v>
      </c>
      <c r="G474" s="21">
        <f ca="1">COUNTIF($F$5:$F474,G$4)</f>
        <v>242</v>
      </c>
      <c r="H474" s="21">
        <f ca="1">COUNTIF($F$5:$F474,H$4)</f>
        <v>228</v>
      </c>
      <c r="I474" s="112">
        <f t="shared" ca="1" si="299"/>
        <v>1</v>
      </c>
      <c r="J474" s="112">
        <f t="shared" ca="1" si="300"/>
        <v>0</v>
      </c>
      <c r="K474" s="114" t="str">
        <f ca="1">IF($A474&lt;&gt;"",IF(AND(K473="PB",I474&gt;=$W$2),"Bet",IF(K473&lt;&gt;"",K473,IF(AND(I474=0,MAX(I$5:$I473)&gt;=$W$1),"PB",""))),"")</f>
        <v/>
      </c>
      <c r="L474" s="114" t="str">
        <f ca="1">IF($A474&lt;&gt;"",IF(AND(L473="PB",J474&gt;=$W$2),"Bet",IF(L473&lt;&gt;"",L473,IF(AND(J474=0,MAX(J$5:$J473)&gt;=$W$1),"PB",""))),"")</f>
        <v/>
      </c>
      <c r="M474" s="41">
        <f t="shared" ca="1" si="305"/>
        <v>1</v>
      </c>
      <c r="N474" s="34">
        <f t="shared" ca="1" si="321"/>
        <v>1</v>
      </c>
      <c r="O474" s="43" t="str">
        <f t="shared" ca="1" si="306"/>
        <v/>
      </c>
      <c r="P474" s="43" t="str">
        <f t="shared" ca="1" si="307"/>
        <v/>
      </c>
      <c r="Q474" s="21" t="str">
        <f t="shared" ca="1" si="308"/>
        <v>0</v>
      </c>
      <c r="R474" s="66">
        <f t="shared" ca="1" si="309"/>
        <v>0</v>
      </c>
      <c r="S474" s="33" t="str">
        <f t="shared" ca="1" si="290"/>
        <v>O</v>
      </c>
      <c r="T474" s="21">
        <f ca="1">COUNTIF($S$5:$S474,T$4)</f>
        <v>239</v>
      </c>
      <c r="U474" s="21">
        <f ca="1">COUNTIF($S$5:$S474,U$4)</f>
        <v>231</v>
      </c>
      <c r="V474" s="112">
        <f t="shared" ca="1" si="301"/>
        <v>1</v>
      </c>
      <c r="W474" s="112">
        <f t="shared" ca="1" si="302"/>
        <v>0</v>
      </c>
      <c r="X474" s="114" t="str">
        <f ca="1">IF($A474&lt;&gt;"",IF(AND(X473="PB",V474&gt;=$W$2),"Bet",IF(X473&lt;&gt;"",X473,IF(AND(V474=0,MAX($V$5:V473)&gt;=$W$1),"PB",""))),"")</f>
        <v>Bet</v>
      </c>
      <c r="Y474" s="114" t="str">
        <f ca="1">IF($A474&lt;&gt;"",IF(AND(Y473="PB",W474&gt;=$W$2),"Bet",IF(Y473&lt;&gt;"",Y473,IF(AND(W474=0,MAX($W$5:W473)&gt;=$W$1),"PB",""))),"")</f>
        <v/>
      </c>
      <c r="Z474" s="41">
        <f t="shared" ca="1" si="310"/>
        <v>1</v>
      </c>
      <c r="AA474" s="34">
        <f t="shared" ca="1" si="322"/>
        <v>1</v>
      </c>
      <c r="AB474" s="43" t="str">
        <f t="shared" ca="1" si="311"/>
        <v/>
      </c>
      <c r="AC474" s="43" t="str">
        <f t="shared" ca="1" si="312"/>
        <v/>
      </c>
      <c r="AD474" s="21" t="str">
        <f t="shared" ca="1" si="313"/>
        <v>0</v>
      </c>
      <c r="AE474" s="66">
        <f t="shared" ca="1" si="314"/>
        <v>0</v>
      </c>
      <c r="AF474" s="33" t="str">
        <f t="shared" ca="1" si="291"/>
        <v>L</v>
      </c>
      <c r="AG474" s="21">
        <f ca="1">COUNTIF($AF$5:$AF474,AG$4)</f>
        <v>222</v>
      </c>
      <c r="AH474" s="21">
        <f ca="1">COUNTIF($AF$5:$AF474,AH$4)</f>
        <v>248</v>
      </c>
      <c r="AI474" s="112">
        <f t="shared" ca="1" si="303"/>
        <v>2</v>
      </c>
      <c r="AJ474" s="112">
        <f t="shared" ca="1" si="304"/>
        <v>0</v>
      </c>
      <c r="AK474" s="114" t="str">
        <f ca="1">IF($A474&lt;&gt;"",IF(AND(AK473="PB",AI474&gt;=$W$2),"Bet",IF(AK473&lt;&gt;"",AK473,IF(AND(AI474=0,MAX($AI$5:AI473)&gt;=$W$1),"PB",""))),"")</f>
        <v/>
      </c>
      <c r="AL474" s="114" t="str">
        <f ca="1">IF($A474&lt;&gt;"",IF(AND(AL473="PB",AJ474&gt;=$W$2),"Bet",IF(AL473&lt;&gt;"",AL473,IF(AND(AJ474=0,MAX($AJ$5:AJ473)&gt;=$W$1),"PB",""))),"")</f>
        <v/>
      </c>
      <c r="AM474" s="41">
        <f t="shared" ca="1" si="315"/>
        <v>1</v>
      </c>
      <c r="AN474" s="34">
        <f t="shared" ca="1" si="323"/>
        <v>1</v>
      </c>
      <c r="AO474" s="43" t="str">
        <f t="shared" ca="1" si="316"/>
        <v/>
      </c>
      <c r="AP474" s="43" t="str">
        <f t="shared" ca="1" si="317"/>
        <v/>
      </c>
      <c r="AQ474" s="21" t="str">
        <f t="shared" ca="1" si="318"/>
        <v>0</v>
      </c>
      <c r="AR474" s="66">
        <f t="shared" ca="1" si="319"/>
        <v>0</v>
      </c>
      <c r="AS474" s="89">
        <f t="shared" ca="1" si="292"/>
        <v>0</v>
      </c>
      <c r="AT474" s="34">
        <f t="shared" ca="1" si="320"/>
        <v>1</v>
      </c>
      <c r="AU474" s="24">
        <f t="shared" ca="1" si="294"/>
        <v>0</v>
      </c>
      <c r="AV474" s="17">
        <f t="shared" ca="1" si="295"/>
        <v>1</v>
      </c>
      <c r="AW474" s="44" t="str">
        <f t="shared" ca="1" si="296"/>
        <v>Profit Target</v>
      </c>
      <c r="AX474" s="15">
        <f t="shared" ca="1" si="297"/>
        <v>0</v>
      </c>
      <c r="AY474" s="44">
        <f t="shared" ca="1" si="287"/>
        <v>1</v>
      </c>
      <c r="AZ474" s="40"/>
      <c r="BA474" s="40"/>
      <c r="BB474" s="40"/>
      <c r="BC474" s="40"/>
      <c r="BD474" s="40"/>
      <c r="BE474" s="40"/>
      <c r="BF474" s="40"/>
      <c r="BG474" s="40"/>
      <c r="BH474" s="40"/>
      <c r="BI474" s="40"/>
      <c r="BJ474" s="40"/>
      <c r="BK474" s="40"/>
      <c r="BL474" s="40"/>
      <c r="BM474" s="40"/>
      <c r="BN474" s="40"/>
      <c r="BO474" s="40"/>
      <c r="BP474" s="40"/>
      <c r="BQ474" s="40"/>
      <c r="BR474" s="40"/>
      <c r="BS474" s="40"/>
      <c r="BT474" s="40"/>
      <c r="BU474" s="40"/>
      <c r="BV474" s="40"/>
      <c r="BW474" s="40"/>
      <c r="BX474" s="40"/>
      <c r="BY474" s="40"/>
      <c r="BZ474" s="40"/>
      <c r="CA474" s="40"/>
      <c r="CB474" s="40"/>
      <c r="CC474" s="40"/>
      <c r="CD474" s="40"/>
      <c r="CE474" s="40"/>
      <c r="CF474" s="40"/>
      <c r="CG474" s="40"/>
      <c r="CH474" s="40"/>
      <c r="CI474" s="40"/>
      <c r="CJ474" s="40"/>
      <c r="CK474" s="40"/>
      <c r="CL474" s="40"/>
      <c r="CM474" s="40"/>
      <c r="CN474" s="40"/>
      <c r="CO474" s="40"/>
      <c r="CP474" s="40"/>
      <c r="CQ474" s="40"/>
      <c r="CR474" s="40"/>
      <c r="CS474" s="40"/>
      <c r="CT474" s="40"/>
      <c r="CU474" s="40"/>
      <c r="CV474" s="40"/>
      <c r="CW474" s="40"/>
      <c r="CX474" s="40"/>
      <c r="CY474" s="40"/>
      <c r="CZ474" s="40"/>
      <c r="DA474" s="40"/>
      <c r="DB474" s="40"/>
      <c r="DC474" s="40"/>
      <c r="DD474" s="40"/>
      <c r="DE474" s="40"/>
      <c r="DF474" s="40"/>
      <c r="DG474" s="40"/>
      <c r="DH474" s="40"/>
      <c r="DI474" s="40"/>
      <c r="DJ474" s="40"/>
      <c r="DK474" s="40"/>
      <c r="DL474" s="40"/>
      <c r="DM474" s="40"/>
      <c r="DN474" s="40"/>
      <c r="DO474" s="40"/>
      <c r="DP474" s="40"/>
      <c r="DQ474" s="40"/>
      <c r="DR474" s="40"/>
      <c r="DS474" s="40"/>
      <c r="DT474" s="40"/>
      <c r="DU474" s="40"/>
      <c r="DV474" s="50" t="e">
        <f>IF(#REF!&lt;&gt;"",#REF!&amp;",","")</f>
        <v>#REF!</v>
      </c>
      <c r="DW474" s="38"/>
      <c r="DX474" s="38"/>
      <c r="DY474" s="38"/>
      <c r="DZ474" s="38"/>
      <c r="EA474" s="38"/>
      <c r="EB474" s="38"/>
      <c r="EC474" s="38"/>
      <c r="ED474" s="38"/>
      <c r="EE474" s="38"/>
      <c r="EF474" s="38"/>
      <c r="EG474" s="38"/>
      <c r="EK474" s="36"/>
      <c r="EW474" s="88">
        <f t="shared" ca="1" si="298"/>
        <v>26</v>
      </c>
    </row>
    <row r="475" spans="1:153" ht="15">
      <c r="A475" s="88">
        <f t="shared" ca="1" si="293"/>
        <v>22</v>
      </c>
      <c r="B475" s="21" t="str">
        <f t="shared" ca="1" si="288"/>
        <v>DB</v>
      </c>
      <c r="C475" s="7" t="str">
        <f t="shared" ca="1" si="284"/>
        <v>profit target</v>
      </c>
      <c r="D475" s="34">
        <f t="shared" ca="1" si="285"/>
        <v>0</v>
      </c>
      <c r="E475" s="7" t="str">
        <f t="shared" si="286"/>
        <v/>
      </c>
      <c r="F475" s="33" t="str">
        <f t="shared" ca="1" si="289"/>
        <v>B</v>
      </c>
      <c r="G475" s="21">
        <f ca="1">COUNTIF($F$5:$F475,G$4)</f>
        <v>242</v>
      </c>
      <c r="H475" s="21">
        <f ca="1">COUNTIF($F$5:$F475,H$4)</f>
        <v>229</v>
      </c>
      <c r="I475" s="112">
        <f t="shared" ca="1" si="299"/>
        <v>2</v>
      </c>
      <c r="J475" s="112">
        <f t="shared" ca="1" si="300"/>
        <v>0</v>
      </c>
      <c r="K475" s="114" t="str">
        <f ca="1">IF($A475&lt;&gt;"",IF(AND(K474="PB",I475&gt;=$W$2),"Bet",IF(K474&lt;&gt;"",K474,IF(AND(I475=0,MAX(I$5:$I474)&gt;=$W$1),"PB",""))),"")</f>
        <v/>
      </c>
      <c r="L475" s="114" t="str">
        <f ca="1">IF($A475&lt;&gt;"",IF(AND(L474="PB",J475&gt;=$W$2),"Bet",IF(L474&lt;&gt;"",L474,IF(AND(J475=0,MAX(J$5:$J474)&gt;=$W$1),"PB",""))),"")</f>
        <v/>
      </c>
      <c r="M475" s="41">
        <f t="shared" ca="1" si="305"/>
        <v>1</v>
      </c>
      <c r="N475" s="34">
        <f t="shared" ca="1" si="321"/>
        <v>1</v>
      </c>
      <c r="O475" s="43" t="str">
        <f t="shared" ca="1" si="306"/>
        <v/>
      </c>
      <c r="P475" s="43" t="str">
        <f t="shared" ca="1" si="307"/>
        <v/>
      </c>
      <c r="Q475" s="21" t="str">
        <f t="shared" ca="1" si="308"/>
        <v>0</v>
      </c>
      <c r="R475" s="66">
        <f t="shared" ca="1" si="309"/>
        <v>0</v>
      </c>
      <c r="S475" s="33" t="str">
        <f t="shared" ca="1" si="290"/>
        <v>E</v>
      </c>
      <c r="T475" s="21">
        <f ca="1">COUNTIF($S$5:$S475,T$4)</f>
        <v>240</v>
      </c>
      <c r="U475" s="21">
        <f ca="1">COUNTIF($S$5:$S475,U$4)</f>
        <v>231</v>
      </c>
      <c r="V475" s="112">
        <f t="shared" ca="1" si="301"/>
        <v>0</v>
      </c>
      <c r="W475" s="112">
        <f t="shared" ca="1" si="302"/>
        <v>1</v>
      </c>
      <c r="X475" s="114" t="str">
        <f ca="1">IF($A475&lt;&gt;"",IF(AND(X474="PB",V475&gt;=$W$2),"Bet",IF(X474&lt;&gt;"",X474,IF(AND(V475=0,MAX($V$5:V474)&gt;=$W$1),"PB",""))),"")</f>
        <v>Bet</v>
      </c>
      <c r="Y475" s="114" t="str">
        <f ca="1">IF($A475&lt;&gt;"",IF(AND(Y474="PB",W475&gt;=$W$2),"Bet",IF(Y474&lt;&gt;"",Y474,IF(AND(W475=0,MAX($W$5:W474)&gt;=$W$1),"PB",""))),"")</f>
        <v/>
      </c>
      <c r="Z475" s="41">
        <f t="shared" ca="1" si="310"/>
        <v>1</v>
      </c>
      <c r="AA475" s="34">
        <f t="shared" ca="1" si="322"/>
        <v>1</v>
      </c>
      <c r="AB475" s="43" t="str">
        <f t="shared" ca="1" si="311"/>
        <v/>
      </c>
      <c r="AC475" s="43" t="str">
        <f t="shared" ca="1" si="312"/>
        <v/>
      </c>
      <c r="AD475" s="21" t="str">
        <f t="shared" ca="1" si="313"/>
        <v>0</v>
      </c>
      <c r="AE475" s="66">
        <f t="shared" ca="1" si="314"/>
        <v>0</v>
      </c>
      <c r="AF475" s="33" t="str">
        <f t="shared" ca="1" si="291"/>
        <v>H</v>
      </c>
      <c r="AG475" s="21">
        <f ca="1">COUNTIF($AF$5:$AF475,AG$4)</f>
        <v>223</v>
      </c>
      <c r="AH475" s="21">
        <f ca="1">COUNTIF($AF$5:$AF475,AH$4)</f>
        <v>248</v>
      </c>
      <c r="AI475" s="112">
        <f t="shared" ca="1" si="303"/>
        <v>0</v>
      </c>
      <c r="AJ475" s="112">
        <f t="shared" ca="1" si="304"/>
        <v>1</v>
      </c>
      <c r="AK475" s="114" t="str">
        <f ca="1">IF($A475&lt;&gt;"",IF(AND(AK474="PB",AI475&gt;=$W$2),"Bet",IF(AK474&lt;&gt;"",AK474,IF(AND(AI475=0,MAX($AI$5:AI474)&gt;=$W$1),"PB",""))),"")</f>
        <v/>
      </c>
      <c r="AL475" s="114" t="str">
        <f ca="1">IF($A475&lt;&gt;"",IF(AND(AL474="PB",AJ475&gt;=$W$2),"Bet",IF(AL474&lt;&gt;"",AL474,IF(AND(AJ475=0,MAX($AJ$5:AJ474)&gt;=$W$1),"PB",""))),"")</f>
        <v/>
      </c>
      <c r="AM475" s="41">
        <f t="shared" ca="1" si="315"/>
        <v>1</v>
      </c>
      <c r="AN475" s="34">
        <f t="shared" ca="1" si="323"/>
        <v>1</v>
      </c>
      <c r="AO475" s="43" t="str">
        <f t="shared" ca="1" si="316"/>
        <v/>
      </c>
      <c r="AP475" s="43" t="str">
        <f t="shared" ca="1" si="317"/>
        <v/>
      </c>
      <c r="AQ475" s="21" t="str">
        <f t="shared" ca="1" si="318"/>
        <v>0</v>
      </c>
      <c r="AR475" s="66">
        <f t="shared" ca="1" si="319"/>
        <v>0</v>
      </c>
      <c r="AS475" s="89">
        <f t="shared" ca="1" si="292"/>
        <v>0</v>
      </c>
      <c r="AT475" s="34">
        <f t="shared" ca="1" si="320"/>
        <v>1</v>
      </c>
      <c r="AU475" s="24">
        <f t="shared" ca="1" si="294"/>
        <v>0</v>
      </c>
      <c r="AV475" s="17">
        <f t="shared" ca="1" si="295"/>
        <v>1</v>
      </c>
      <c r="AW475" s="44" t="str">
        <f t="shared" ca="1" si="296"/>
        <v>Profit Target</v>
      </c>
      <c r="AX475" s="15">
        <f t="shared" ca="1" si="297"/>
        <v>0</v>
      </c>
      <c r="AY475" s="44">
        <f t="shared" ca="1" si="287"/>
        <v>1</v>
      </c>
      <c r="AZ475" s="40"/>
      <c r="BA475" s="40"/>
      <c r="BB475" s="40"/>
      <c r="BC475" s="40"/>
      <c r="BD475" s="40"/>
      <c r="BE475" s="40"/>
      <c r="BF475" s="40"/>
      <c r="BG475" s="40"/>
      <c r="BH475" s="40"/>
      <c r="BI475" s="40"/>
      <c r="BJ475" s="40"/>
      <c r="BK475" s="40"/>
      <c r="BL475" s="40"/>
      <c r="BM475" s="40"/>
      <c r="BN475" s="40"/>
      <c r="BO475" s="40"/>
      <c r="BP475" s="40"/>
      <c r="BQ475" s="40"/>
      <c r="BR475" s="40"/>
      <c r="BS475" s="40"/>
      <c r="BT475" s="40"/>
      <c r="BU475" s="40"/>
      <c r="BV475" s="40"/>
      <c r="BW475" s="40"/>
      <c r="BX475" s="40"/>
      <c r="BY475" s="40"/>
      <c r="BZ475" s="40"/>
      <c r="CA475" s="40"/>
      <c r="CB475" s="40"/>
      <c r="CC475" s="40"/>
      <c r="CD475" s="40"/>
      <c r="CE475" s="40"/>
      <c r="CF475" s="40"/>
      <c r="CG475" s="40"/>
      <c r="CH475" s="40"/>
      <c r="CI475" s="40"/>
      <c r="CJ475" s="40"/>
      <c r="CK475" s="40"/>
      <c r="CL475" s="40"/>
      <c r="CM475" s="40"/>
      <c r="CN475" s="40"/>
      <c r="CO475" s="40"/>
      <c r="CP475" s="40"/>
      <c r="CQ475" s="40"/>
      <c r="CR475" s="40"/>
      <c r="CS475" s="40"/>
      <c r="CT475" s="40"/>
      <c r="CU475" s="40"/>
      <c r="CV475" s="40"/>
      <c r="CW475" s="40"/>
      <c r="CX475" s="40"/>
      <c r="CY475" s="40"/>
      <c r="CZ475" s="40"/>
      <c r="DA475" s="40"/>
      <c r="DB475" s="40"/>
      <c r="DC475" s="40"/>
      <c r="DD475" s="40"/>
      <c r="DE475" s="40"/>
      <c r="DF475" s="40"/>
      <c r="DG475" s="40"/>
      <c r="DH475" s="40"/>
      <c r="DI475" s="40"/>
      <c r="DJ475" s="40"/>
      <c r="DK475" s="40"/>
      <c r="DL475" s="40"/>
      <c r="DM475" s="40"/>
      <c r="DN475" s="40"/>
      <c r="DO475" s="40"/>
      <c r="DP475" s="40"/>
      <c r="DQ475" s="40"/>
      <c r="DR475" s="40"/>
      <c r="DS475" s="40"/>
      <c r="DT475" s="40"/>
      <c r="DU475" s="40"/>
      <c r="DV475" s="50" t="e">
        <f>IF(#REF!&lt;&gt;"",#REF!&amp;",","")</f>
        <v>#REF!</v>
      </c>
      <c r="DW475" s="38"/>
      <c r="DX475" s="38"/>
      <c r="DY475" s="38"/>
      <c r="DZ475" s="38"/>
      <c r="EA475" s="38"/>
      <c r="EB475" s="38"/>
      <c r="EC475" s="38"/>
      <c r="ED475" s="38"/>
      <c r="EE475" s="38"/>
      <c r="EF475" s="38"/>
      <c r="EG475" s="38"/>
      <c r="EK475" s="36"/>
      <c r="EW475" s="88">
        <f t="shared" ca="1" si="298"/>
        <v>15</v>
      </c>
    </row>
    <row r="476" spans="1:153" ht="15">
      <c r="A476" s="88">
        <f t="shared" ca="1" si="293"/>
        <v>1</v>
      </c>
      <c r="B476" s="21" t="str">
        <f t="shared" ca="1" si="288"/>
        <v>DB</v>
      </c>
      <c r="C476" s="7" t="str">
        <f t="shared" ca="1" si="284"/>
        <v>profit target</v>
      </c>
      <c r="D476" s="34">
        <f t="shared" ca="1" si="285"/>
        <v>0</v>
      </c>
      <c r="E476" s="7" t="str">
        <f t="shared" si="286"/>
        <v/>
      </c>
      <c r="F476" s="33" t="str">
        <f t="shared" ca="1" si="289"/>
        <v>R</v>
      </c>
      <c r="G476" s="21">
        <f ca="1">COUNTIF($F$5:$F476,G$4)</f>
        <v>243</v>
      </c>
      <c r="H476" s="21">
        <f ca="1">COUNTIF($F$5:$F476,H$4)</f>
        <v>229</v>
      </c>
      <c r="I476" s="112">
        <f t="shared" ca="1" si="299"/>
        <v>0</v>
      </c>
      <c r="J476" s="112">
        <f t="shared" ca="1" si="300"/>
        <v>1</v>
      </c>
      <c r="K476" s="114" t="str">
        <f ca="1">IF($A476&lt;&gt;"",IF(AND(K475="PB",I476&gt;=$W$2),"Bet",IF(K475&lt;&gt;"",K475,IF(AND(I476=0,MAX(I$5:$I475)&gt;=$W$1),"PB",""))),"")</f>
        <v/>
      </c>
      <c r="L476" s="114" t="str">
        <f ca="1">IF($A476&lt;&gt;"",IF(AND(L475="PB",J476&gt;=$W$2),"Bet",IF(L475&lt;&gt;"",L475,IF(AND(J476=0,MAX(J$5:$J475)&gt;=$W$1),"PB",""))),"")</f>
        <v/>
      </c>
      <c r="M476" s="41">
        <f t="shared" ca="1" si="305"/>
        <v>1</v>
      </c>
      <c r="N476" s="34">
        <f t="shared" ca="1" si="321"/>
        <v>1</v>
      </c>
      <c r="O476" s="43" t="str">
        <f t="shared" ca="1" si="306"/>
        <v/>
      </c>
      <c r="P476" s="43" t="str">
        <f t="shared" ca="1" si="307"/>
        <v/>
      </c>
      <c r="Q476" s="21" t="str">
        <f t="shared" ca="1" si="308"/>
        <v>0</v>
      </c>
      <c r="R476" s="66">
        <f t="shared" ca="1" si="309"/>
        <v>0</v>
      </c>
      <c r="S476" s="33" t="str">
        <f t="shared" ca="1" si="290"/>
        <v>O</v>
      </c>
      <c r="T476" s="21">
        <f ca="1">COUNTIF($S$5:$S476,T$4)</f>
        <v>240</v>
      </c>
      <c r="U476" s="21">
        <f ca="1">COUNTIF($S$5:$S476,U$4)</f>
        <v>232</v>
      </c>
      <c r="V476" s="112">
        <f t="shared" ca="1" si="301"/>
        <v>1</v>
      </c>
      <c r="W476" s="112">
        <f t="shared" ca="1" si="302"/>
        <v>0</v>
      </c>
      <c r="X476" s="114" t="str">
        <f ca="1">IF($A476&lt;&gt;"",IF(AND(X475="PB",V476&gt;=$W$2),"Bet",IF(X475&lt;&gt;"",X475,IF(AND(V476=0,MAX($V$5:V475)&gt;=$W$1),"PB",""))),"")</f>
        <v>Bet</v>
      </c>
      <c r="Y476" s="114" t="str">
        <f ca="1">IF($A476&lt;&gt;"",IF(AND(Y475="PB",W476&gt;=$W$2),"Bet",IF(Y475&lt;&gt;"",Y475,IF(AND(W476=0,MAX($W$5:W475)&gt;=$W$1),"PB",""))),"")</f>
        <v/>
      </c>
      <c r="Z476" s="41">
        <f t="shared" ca="1" si="310"/>
        <v>1</v>
      </c>
      <c r="AA476" s="34">
        <f t="shared" ca="1" si="322"/>
        <v>1</v>
      </c>
      <c r="AB476" s="43" t="str">
        <f t="shared" ca="1" si="311"/>
        <v/>
      </c>
      <c r="AC476" s="43" t="str">
        <f t="shared" ca="1" si="312"/>
        <v/>
      </c>
      <c r="AD476" s="21" t="str">
        <f t="shared" ca="1" si="313"/>
        <v>0</v>
      </c>
      <c r="AE476" s="66">
        <f t="shared" ca="1" si="314"/>
        <v>0</v>
      </c>
      <c r="AF476" s="33" t="str">
        <f t="shared" ca="1" si="291"/>
        <v>L</v>
      </c>
      <c r="AG476" s="21">
        <f ca="1">COUNTIF($AF$5:$AF476,AG$4)</f>
        <v>223</v>
      </c>
      <c r="AH476" s="21">
        <f ca="1">COUNTIF($AF$5:$AF476,AH$4)</f>
        <v>249</v>
      </c>
      <c r="AI476" s="112">
        <f t="shared" ca="1" si="303"/>
        <v>1</v>
      </c>
      <c r="AJ476" s="112">
        <f t="shared" ca="1" si="304"/>
        <v>0</v>
      </c>
      <c r="AK476" s="114" t="str">
        <f ca="1">IF($A476&lt;&gt;"",IF(AND(AK475="PB",AI476&gt;=$W$2),"Bet",IF(AK475&lt;&gt;"",AK475,IF(AND(AI476=0,MAX($AI$5:AI475)&gt;=$W$1),"PB",""))),"")</f>
        <v/>
      </c>
      <c r="AL476" s="114" t="str">
        <f ca="1">IF($A476&lt;&gt;"",IF(AND(AL475="PB",AJ476&gt;=$W$2),"Bet",IF(AL475&lt;&gt;"",AL475,IF(AND(AJ476=0,MAX($AJ$5:AJ475)&gt;=$W$1),"PB",""))),"")</f>
        <v/>
      </c>
      <c r="AM476" s="41">
        <f t="shared" ca="1" si="315"/>
        <v>1</v>
      </c>
      <c r="AN476" s="34">
        <f t="shared" ca="1" si="323"/>
        <v>1</v>
      </c>
      <c r="AO476" s="43" t="str">
        <f t="shared" ca="1" si="316"/>
        <v/>
      </c>
      <c r="AP476" s="43" t="str">
        <f t="shared" ca="1" si="317"/>
        <v/>
      </c>
      <c r="AQ476" s="21" t="str">
        <f t="shared" ca="1" si="318"/>
        <v>0</v>
      </c>
      <c r="AR476" s="66">
        <f t="shared" ca="1" si="319"/>
        <v>0</v>
      </c>
      <c r="AS476" s="89">
        <f t="shared" ca="1" si="292"/>
        <v>0</v>
      </c>
      <c r="AT476" s="34">
        <f t="shared" ca="1" si="320"/>
        <v>1</v>
      </c>
      <c r="AU476" s="24">
        <f t="shared" ca="1" si="294"/>
        <v>0</v>
      </c>
      <c r="AV476" s="17">
        <f t="shared" ca="1" si="295"/>
        <v>1</v>
      </c>
      <c r="AW476" s="44" t="str">
        <f t="shared" ca="1" si="296"/>
        <v>Profit Target</v>
      </c>
      <c r="AX476" s="15">
        <f t="shared" ca="1" si="297"/>
        <v>0</v>
      </c>
      <c r="AY476" s="44">
        <f t="shared" ca="1" si="287"/>
        <v>1</v>
      </c>
      <c r="AZ476" s="40"/>
      <c r="BA476" s="40"/>
      <c r="BB476" s="40"/>
      <c r="BC476" s="40"/>
      <c r="BD476" s="40"/>
      <c r="BE476" s="40"/>
      <c r="BF476" s="40"/>
      <c r="BG476" s="40"/>
      <c r="BH476" s="40"/>
      <c r="BI476" s="40"/>
      <c r="BJ476" s="40"/>
      <c r="BK476" s="40"/>
      <c r="BL476" s="40"/>
      <c r="BM476" s="40"/>
      <c r="BN476" s="40"/>
      <c r="BO476" s="40"/>
      <c r="BP476" s="40"/>
      <c r="BQ476" s="40"/>
      <c r="BR476" s="40"/>
      <c r="BS476" s="40"/>
      <c r="BT476" s="40"/>
      <c r="BU476" s="40"/>
      <c r="BV476" s="40"/>
      <c r="BW476" s="40"/>
      <c r="BX476" s="40"/>
      <c r="BY476" s="40"/>
      <c r="BZ476" s="40"/>
      <c r="CA476" s="40"/>
      <c r="CB476" s="40"/>
      <c r="CC476" s="40"/>
      <c r="CD476" s="40"/>
      <c r="CE476" s="40"/>
      <c r="CF476" s="40"/>
      <c r="CG476" s="40"/>
      <c r="CH476" s="40"/>
      <c r="CI476" s="40"/>
      <c r="CJ476" s="40"/>
      <c r="CK476" s="40"/>
      <c r="CL476" s="40"/>
      <c r="CM476" s="40"/>
      <c r="CN476" s="40"/>
      <c r="CO476" s="40"/>
      <c r="CP476" s="40"/>
      <c r="CQ476" s="40"/>
      <c r="CR476" s="40"/>
      <c r="CS476" s="40"/>
      <c r="CT476" s="40"/>
      <c r="CU476" s="40"/>
      <c r="CV476" s="40"/>
      <c r="CW476" s="40"/>
      <c r="CX476" s="40"/>
      <c r="CY476" s="40"/>
      <c r="CZ476" s="40"/>
      <c r="DA476" s="40"/>
      <c r="DB476" s="40"/>
      <c r="DC476" s="40"/>
      <c r="DD476" s="40"/>
      <c r="DE476" s="40"/>
      <c r="DF476" s="40"/>
      <c r="DG476" s="40"/>
      <c r="DH476" s="40"/>
      <c r="DI476" s="40"/>
      <c r="DJ476" s="40"/>
      <c r="DK476" s="40"/>
      <c r="DL476" s="40"/>
      <c r="DM476" s="40"/>
      <c r="DN476" s="40"/>
      <c r="DO476" s="40"/>
      <c r="DP476" s="40"/>
      <c r="DQ476" s="40"/>
      <c r="DR476" s="40"/>
      <c r="DS476" s="40"/>
      <c r="DT476" s="40"/>
      <c r="DU476" s="40"/>
      <c r="DV476" s="50" t="e">
        <f>IF(#REF!&lt;&gt;"",#REF!&amp;",","")</f>
        <v>#REF!</v>
      </c>
      <c r="DW476" s="38"/>
      <c r="DX476" s="38"/>
      <c r="DY476" s="38"/>
      <c r="DZ476" s="38"/>
      <c r="EA476" s="38"/>
      <c r="EB476" s="38"/>
      <c r="EC476" s="38"/>
      <c r="ED476" s="38"/>
      <c r="EE476" s="38"/>
      <c r="EF476" s="38"/>
      <c r="EG476" s="38"/>
      <c r="EK476" s="36"/>
      <c r="EW476" s="88">
        <f t="shared" ca="1" si="298"/>
        <v>30</v>
      </c>
    </row>
    <row r="477" spans="1:153" ht="15">
      <c r="A477" s="88">
        <f t="shared" ca="1" si="293"/>
        <v>31</v>
      </c>
      <c r="B477" s="21" t="str">
        <f t="shared" ca="1" si="288"/>
        <v>DB</v>
      </c>
      <c r="C477" s="7" t="str">
        <f t="shared" ca="1" si="284"/>
        <v>profit target</v>
      </c>
      <c r="D477" s="34">
        <f t="shared" ca="1" si="285"/>
        <v>0</v>
      </c>
      <c r="E477" s="7" t="str">
        <f t="shared" si="286"/>
        <v/>
      </c>
      <c r="F477" s="33" t="str">
        <f t="shared" ca="1" si="289"/>
        <v>B</v>
      </c>
      <c r="G477" s="21">
        <f ca="1">COUNTIF($F$5:$F477,G$4)</f>
        <v>243</v>
      </c>
      <c r="H477" s="21">
        <f ca="1">COUNTIF($F$5:$F477,H$4)</f>
        <v>230</v>
      </c>
      <c r="I477" s="112">
        <f t="shared" ca="1" si="299"/>
        <v>1</v>
      </c>
      <c r="J477" s="112">
        <f t="shared" ca="1" si="300"/>
        <v>0</v>
      </c>
      <c r="K477" s="114" t="str">
        <f ca="1">IF($A477&lt;&gt;"",IF(AND(K476="PB",I477&gt;=$W$2),"Bet",IF(K476&lt;&gt;"",K476,IF(AND(I477=0,MAX(I$5:$I476)&gt;=$W$1),"PB",""))),"")</f>
        <v/>
      </c>
      <c r="L477" s="114" t="str">
        <f ca="1">IF($A477&lt;&gt;"",IF(AND(L476="PB",J477&gt;=$W$2),"Bet",IF(L476&lt;&gt;"",L476,IF(AND(J477=0,MAX(J$5:$J476)&gt;=$W$1),"PB",""))),"")</f>
        <v/>
      </c>
      <c r="M477" s="41">
        <f t="shared" ca="1" si="305"/>
        <v>1</v>
      </c>
      <c r="N477" s="34">
        <f t="shared" ca="1" si="321"/>
        <v>1</v>
      </c>
      <c r="O477" s="43" t="str">
        <f t="shared" ca="1" si="306"/>
        <v/>
      </c>
      <c r="P477" s="43" t="str">
        <f t="shared" ca="1" si="307"/>
        <v/>
      </c>
      <c r="Q477" s="21" t="str">
        <f t="shared" ca="1" si="308"/>
        <v>0</v>
      </c>
      <c r="R477" s="66">
        <f t="shared" ca="1" si="309"/>
        <v>0</v>
      </c>
      <c r="S477" s="33" t="str">
        <f t="shared" ca="1" si="290"/>
        <v>O</v>
      </c>
      <c r="T477" s="21">
        <f ca="1">COUNTIF($S$5:$S477,T$4)</f>
        <v>240</v>
      </c>
      <c r="U477" s="21">
        <f ca="1">COUNTIF($S$5:$S477,U$4)</f>
        <v>233</v>
      </c>
      <c r="V477" s="112">
        <f t="shared" ca="1" si="301"/>
        <v>2</v>
      </c>
      <c r="W477" s="112">
        <f t="shared" ca="1" si="302"/>
        <v>0</v>
      </c>
      <c r="X477" s="114" t="str">
        <f ca="1">IF($A477&lt;&gt;"",IF(AND(X476="PB",V477&gt;=$W$2),"Bet",IF(X476&lt;&gt;"",X476,IF(AND(V477=0,MAX($V$5:V476)&gt;=$W$1),"PB",""))),"")</f>
        <v>Bet</v>
      </c>
      <c r="Y477" s="114" t="str">
        <f ca="1">IF($A477&lt;&gt;"",IF(AND(Y476="PB",W477&gt;=$W$2),"Bet",IF(Y476&lt;&gt;"",Y476,IF(AND(W477=0,MAX($W$5:W476)&gt;=$W$1),"PB",""))),"")</f>
        <v/>
      </c>
      <c r="Z477" s="41">
        <f t="shared" ca="1" si="310"/>
        <v>1</v>
      </c>
      <c r="AA477" s="34">
        <f t="shared" ca="1" si="322"/>
        <v>1</v>
      </c>
      <c r="AB477" s="43" t="str">
        <f t="shared" ca="1" si="311"/>
        <v/>
      </c>
      <c r="AC477" s="43" t="str">
        <f t="shared" ca="1" si="312"/>
        <v/>
      </c>
      <c r="AD477" s="21" t="str">
        <f t="shared" ca="1" si="313"/>
        <v>0</v>
      </c>
      <c r="AE477" s="66">
        <f t="shared" ca="1" si="314"/>
        <v>0</v>
      </c>
      <c r="AF477" s="33" t="str">
        <f t="shared" ca="1" si="291"/>
        <v>H</v>
      </c>
      <c r="AG477" s="21">
        <f ca="1">COUNTIF($AF$5:$AF477,AG$4)</f>
        <v>224</v>
      </c>
      <c r="AH477" s="21">
        <f ca="1">COUNTIF($AF$5:$AF477,AH$4)</f>
        <v>249</v>
      </c>
      <c r="AI477" s="112">
        <f t="shared" ca="1" si="303"/>
        <v>0</v>
      </c>
      <c r="AJ477" s="112">
        <f t="shared" ca="1" si="304"/>
        <v>1</v>
      </c>
      <c r="AK477" s="114" t="str">
        <f ca="1">IF($A477&lt;&gt;"",IF(AND(AK476="PB",AI477&gt;=$W$2),"Bet",IF(AK476&lt;&gt;"",AK476,IF(AND(AI477=0,MAX($AI$5:AI476)&gt;=$W$1),"PB",""))),"")</f>
        <v/>
      </c>
      <c r="AL477" s="114" t="str">
        <f ca="1">IF($A477&lt;&gt;"",IF(AND(AL476="PB",AJ477&gt;=$W$2),"Bet",IF(AL476&lt;&gt;"",AL476,IF(AND(AJ477=0,MAX($AJ$5:AJ476)&gt;=$W$1),"PB",""))),"")</f>
        <v/>
      </c>
      <c r="AM477" s="41">
        <f t="shared" ca="1" si="315"/>
        <v>1</v>
      </c>
      <c r="AN477" s="34">
        <f t="shared" ca="1" si="323"/>
        <v>1</v>
      </c>
      <c r="AO477" s="43" t="str">
        <f t="shared" ca="1" si="316"/>
        <v/>
      </c>
      <c r="AP477" s="43" t="str">
        <f t="shared" ca="1" si="317"/>
        <v/>
      </c>
      <c r="AQ477" s="21" t="str">
        <f t="shared" ca="1" si="318"/>
        <v>0</v>
      </c>
      <c r="AR477" s="66">
        <f t="shared" ca="1" si="319"/>
        <v>0</v>
      </c>
      <c r="AS477" s="89">
        <f t="shared" ca="1" si="292"/>
        <v>0</v>
      </c>
      <c r="AT477" s="34">
        <f t="shared" ca="1" si="320"/>
        <v>1</v>
      </c>
      <c r="AU477" s="24">
        <f t="shared" ca="1" si="294"/>
        <v>0</v>
      </c>
      <c r="AV477" s="17">
        <f t="shared" ca="1" si="295"/>
        <v>1</v>
      </c>
      <c r="AW477" s="44" t="str">
        <f t="shared" ca="1" si="296"/>
        <v>Profit Target</v>
      </c>
      <c r="AX477" s="15">
        <f t="shared" ca="1" si="297"/>
        <v>0</v>
      </c>
      <c r="AY477" s="44">
        <f t="shared" ca="1" si="287"/>
        <v>1</v>
      </c>
      <c r="AZ477" s="40"/>
      <c r="BA477" s="40"/>
      <c r="BB477" s="40"/>
      <c r="BC477" s="40"/>
      <c r="BD477" s="40"/>
      <c r="BE477" s="40"/>
      <c r="BF477" s="40"/>
      <c r="BG477" s="40"/>
      <c r="BH477" s="40"/>
      <c r="BI477" s="40"/>
      <c r="BJ477" s="40"/>
      <c r="BK477" s="40"/>
      <c r="BL477" s="40"/>
      <c r="BM477" s="40"/>
      <c r="BN477" s="40"/>
      <c r="BO477" s="40"/>
      <c r="BP477" s="40"/>
      <c r="BQ477" s="40"/>
      <c r="BR477" s="40"/>
      <c r="BS477" s="40"/>
      <c r="BT477" s="40"/>
      <c r="BU477" s="40"/>
      <c r="BV477" s="40"/>
      <c r="BW477" s="40"/>
      <c r="BX477" s="40"/>
      <c r="BY477" s="40"/>
      <c r="BZ477" s="40"/>
      <c r="CA477" s="40"/>
      <c r="CB477" s="40"/>
      <c r="CC477" s="40"/>
      <c r="CD477" s="40"/>
      <c r="CE477" s="40"/>
      <c r="CF477" s="40"/>
      <c r="CG477" s="40"/>
      <c r="CH477" s="40"/>
      <c r="CI477" s="40"/>
      <c r="CJ477" s="40"/>
      <c r="CK477" s="40"/>
      <c r="CL477" s="40"/>
      <c r="CM477" s="40"/>
      <c r="CN477" s="40"/>
      <c r="CO477" s="40"/>
      <c r="CP477" s="40"/>
      <c r="CQ477" s="40"/>
      <c r="CR477" s="40"/>
      <c r="CS477" s="40"/>
      <c r="CT477" s="40"/>
      <c r="CU477" s="40"/>
      <c r="CV477" s="40"/>
      <c r="CW477" s="40"/>
      <c r="CX477" s="40"/>
      <c r="CY477" s="40"/>
      <c r="CZ477" s="40"/>
      <c r="DA477" s="40"/>
      <c r="DB477" s="40"/>
      <c r="DC477" s="40"/>
      <c r="DD477" s="40"/>
      <c r="DE477" s="40"/>
      <c r="DF477" s="40"/>
      <c r="DG477" s="40"/>
      <c r="DH477" s="40"/>
      <c r="DI477" s="40"/>
      <c r="DJ477" s="40"/>
      <c r="DK477" s="40"/>
      <c r="DL477" s="40"/>
      <c r="DM477" s="40"/>
      <c r="DN477" s="40"/>
      <c r="DO477" s="40"/>
      <c r="DP477" s="40"/>
      <c r="DQ477" s="40"/>
      <c r="DR477" s="40"/>
      <c r="DS477" s="40"/>
      <c r="DT477" s="40"/>
      <c r="DU477" s="40"/>
      <c r="DV477" s="50" t="e">
        <f>IF(#REF!&lt;&gt;"",#REF!&amp;",","")</f>
        <v>#REF!</v>
      </c>
      <c r="DW477" s="38"/>
      <c r="DX477" s="38"/>
      <c r="DY477" s="38"/>
      <c r="DZ477" s="38"/>
      <c r="EA477" s="38"/>
      <c r="EB477" s="38"/>
      <c r="EC477" s="38"/>
      <c r="ED477" s="38"/>
      <c r="EE477" s="38"/>
      <c r="EF477" s="38"/>
      <c r="EG477" s="38"/>
      <c r="EK477" s="36"/>
      <c r="EW477" s="88">
        <f t="shared" ca="1" si="298"/>
        <v>13</v>
      </c>
    </row>
    <row r="478" spans="1:153" ht="15">
      <c r="A478" s="88">
        <f t="shared" ca="1" si="293"/>
        <v>34</v>
      </c>
      <c r="B478" s="21" t="str">
        <f t="shared" ca="1" si="288"/>
        <v>DB</v>
      </c>
      <c r="C478" s="7" t="str">
        <f t="shared" ca="1" si="284"/>
        <v>profit target</v>
      </c>
      <c r="D478" s="34">
        <f t="shared" ca="1" si="285"/>
        <v>0</v>
      </c>
      <c r="E478" s="7" t="str">
        <f t="shared" si="286"/>
        <v/>
      </c>
      <c r="F478" s="33" t="str">
        <f t="shared" ca="1" si="289"/>
        <v>R</v>
      </c>
      <c r="G478" s="21">
        <f ca="1">COUNTIF($F$5:$F478,G$4)</f>
        <v>244</v>
      </c>
      <c r="H478" s="21">
        <f ca="1">COUNTIF($F$5:$F478,H$4)</f>
        <v>230</v>
      </c>
      <c r="I478" s="112">
        <f t="shared" ca="1" si="299"/>
        <v>0</v>
      </c>
      <c r="J478" s="112">
        <f t="shared" ca="1" si="300"/>
        <v>1</v>
      </c>
      <c r="K478" s="114" t="str">
        <f ca="1">IF($A478&lt;&gt;"",IF(AND(K477="PB",I478&gt;=$W$2),"Bet",IF(K477&lt;&gt;"",K477,IF(AND(I478=0,MAX(I$5:$I477)&gt;=$W$1),"PB",""))),"")</f>
        <v/>
      </c>
      <c r="L478" s="114" t="str">
        <f ca="1">IF($A478&lt;&gt;"",IF(AND(L477="PB",J478&gt;=$W$2),"Bet",IF(L477&lt;&gt;"",L477,IF(AND(J478=0,MAX(J$5:$J477)&gt;=$W$1),"PB",""))),"")</f>
        <v/>
      </c>
      <c r="M478" s="41">
        <f t="shared" ca="1" si="305"/>
        <v>1</v>
      </c>
      <c r="N478" s="34">
        <f t="shared" ca="1" si="321"/>
        <v>1</v>
      </c>
      <c r="O478" s="43" t="str">
        <f t="shared" ca="1" si="306"/>
        <v/>
      </c>
      <c r="P478" s="43" t="str">
        <f t="shared" ca="1" si="307"/>
        <v/>
      </c>
      <c r="Q478" s="21" t="str">
        <f t="shared" ca="1" si="308"/>
        <v>0</v>
      </c>
      <c r="R478" s="66">
        <f t="shared" ca="1" si="309"/>
        <v>0</v>
      </c>
      <c r="S478" s="33" t="str">
        <f t="shared" ca="1" si="290"/>
        <v>E</v>
      </c>
      <c r="T478" s="21">
        <f ca="1">COUNTIF($S$5:$S478,T$4)</f>
        <v>241</v>
      </c>
      <c r="U478" s="21">
        <f ca="1">COUNTIF($S$5:$S478,U$4)</f>
        <v>233</v>
      </c>
      <c r="V478" s="112">
        <f t="shared" ca="1" si="301"/>
        <v>0</v>
      </c>
      <c r="W478" s="112">
        <f t="shared" ca="1" si="302"/>
        <v>1</v>
      </c>
      <c r="X478" s="114" t="str">
        <f ca="1">IF($A478&lt;&gt;"",IF(AND(X477="PB",V478&gt;=$W$2),"Bet",IF(X477&lt;&gt;"",X477,IF(AND(V478=0,MAX($V$5:V477)&gt;=$W$1),"PB",""))),"")</f>
        <v>Bet</v>
      </c>
      <c r="Y478" s="114" t="str">
        <f ca="1">IF($A478&lt;&gt;"",IF(AND(Y477="PB",W478&gt;=$W$2),"Bet",IF(Y477&lt;&gt;"",Y477,IF(AND(W478=0,MAX($W$5:W477)&gt;=$W$1),"PB",""))),"")</f>
        <v/>
      </c>
      <c r="Z478" s="41">
        <f t="shared" ca="1" si="310"/>
        <v>1</v>
      </c>
      <c r="AA478" s="34">
        <f t="shared" ca="1" si="322"/>
        <v>1</v>
      </c>
      <c r="AB478" s="43" t="str">
        <f t="shared" ca="1" si="311"/>
        <v/>
      </c>
      <c r="AC478" s="43" t="str">
        <f t="shared" ca="1" si="312"/>
        <v/>
      </c>
      <c r="AD478" s="21" t="str">
        <f t="shared" ca="1" si="313"/>
        <v>0</v>
      </c>
      <c r="AE478" s="66">
        <f t="shared" ca="1" si="314"/>
        <v>0</v>
      </c>
      <c r="AF478" s="33" t="str">
        <f t="shared" ca="1" si="291"/>
        <v>H</v>
      </c>
      <c r="AG478" s="21">
        <f ca="1">COUNTIF($AF$5:$AF478,AG$4)</f>
        <v>225</v>
      </c>
      <c r="AH478" s="21">
        <f ca="1">COUNTIF($AF$5:$AF478,AH$4)</f>
        <v>249</v>
      </c>
      <c r="AI478" s="112">
        <f t="shared" ca="1" si="303"/>
        <v>0</v>
      </c>
      <c r="AJ478" s="112">
        <f t="shared" ca="1" si="304"/>
        <v>2</v>
      </c>
      <c r="AK478" s="114" t="str">
        <f ca="1">IF($A478&lt;&gt;"",IF(AND(AK477="PB",AI478&gt;=$W$2),"Bet",IF(AK477&lt;&gt;"",AK477,IF(AND(AI478=0,MAX($AI$5:AI477)&gt;=$W$1),"PB",""))),"")</f>
        <v/>
      </c>
      <c r="AL478" s="114" t="str">
        <f ca="1">IF($A478&lt;&gt;"",IF(AND(AL477="PB",AJ478&gt;=$W$2),"Bet",IF(AL477&lt;&gt;"",AL477,IF(AND(AJ478=0,MAX($AJ$5:AJ477)&gt;=$W$1),"PB",""))),"")</f>
        <v/>
      </c>
      <c r="AM478" s="41">
        <f t="shared" ca="1" si="315"/>
        <v>1</v>
      </c>
      <c r="AN478" s="34">
        <f t="shared" ca="1" si="323"/>
        <v>1</v>
      </c>
      <c r="AO478" s="43" t="str">
        <f t="shared" ca="1" si="316"/>
        <v/>
      </c>
      <c r="AP478" s="43" t="str">
        <f t="shared" ca="1" si="317"/>
        <v/>
      </c>
      <c r="AQ478" s="21" t="str">
        <f t="shared" ca="1" si="318"/>
        <v>0</v>
      </c>
      <c r="AR478" s="66">
        <f t="shared" ca="1" si="319"/>
        <v>0</v>
      </c>
      <c r="AS478" s="89">
        <f t="shared" ca="1" si="292"/>
        <v>0</v>
      </c>
      <c r="AT478" s="34">
        <f t="shared" ca="1" si="320"/>
        <v>1</v>
      </c>
      <c r="AU478" s="24">
        <f t="shared" ca="1" si="294"/>
        <v>0</v>
      </c>
      <c r="AV478" s="17">
        <f t="shared" ca="1" si="295"/>
        <v>1</v>
      </c>
      <c r="AW478" s="44" t="str">
        <f t="shared" ca="1" si="296"/>
        <v>Profit Target</v>
      </c>
      <c r="AX478" s="15">
        <f t="shared" ca="1" si="297"/>
        <v>0</v>
      </c>
      <c r="AY478" s="44">
        <f t="shared" ca="1" si="287"/>
        <v>1</v>
      </c>
      <c r="AZ478" s="40"/>
      <c r="BA478" s="40"/>
      <c r="BB478" s="40"/>
      <c r="BC478" s="40"/>
      <c r="BD478" s="40"/>
      <c r="BE478" s="40"/>
      <c r="BF478" s="40"/>
      <c r="BG478" s="40"/>
      <c r="BH478" s="40"/>
      <c r="BI478" s="40"/>
      <c r="BJ478" s="40"/>
      <c r="BK478" s="40"/>
      <c r="BL478" s="40"/>
      <c r="BM478" s="40"/>
      <c r="BN478" s="40"/>
      <c r="BO478" s="40"/>
      <c r="BP478" s="40"/>
      <c r="BQ478" s="40"/>
      <c r="BR478" s="40"/>
      <c r="BS478" s="40"/>
      <c r="BT478" s="40"/>
      <c r="BU478" s="40"/>
      <c r="BV478" s="40"/>
      <c r="BW478" s="40"/>
      <c r="BX478" s="40"/>
      <c r="BY478" s="40"/>
      <c r="BZ478" s="40"/>
      <c r="CA478" s="40"/>
      <c r="CB478" s="40"/>
      <c r="CC478" s="40"/>
      <c r="CD478" s="40"/>
      <c r="CE478" s="40"/>
      <c r="CF478" s="40"/>
      <c r="CG478" s="40"/>
      <c r="CH478" s="40"/>
      <c r="CI478" s="40"/>
      <c r="CJ478" s="40"/>
      <c r="CK478" s="40"/>
      <c r="CL478" s="40"/>
      <c r="CM478" s="40"/>
      <c r="CN478" s="40"/>
      <c r="CO478" s="40"/>
      <c r="CP478" s="40"/>
      <c r="CQ478" s="40"/>
      <c r="CR478" s="40"/>
      <c r="CS478" s="40"/>
      <c r="CT478" s="40"/>
      <c r="CU478" s="40"/>
      <c r="CV478" s="40"/>
      <c r="CW478" s="40"/>
      <c r="CX478" s="40"/>
      <c r="CY478" s="40"/>
      <c r="CZ478" s="40"/>
      <c r="DA478" s="40"/>
      <c r="DB478" s="40"/>
      <c r="DC478" s="40"/>
      <c r="DD478" s="40"/>
      <c r="DE478" s="40"/>
      <c r="DF478" s="40"/>
      <c r="DG478" s="40"/>
      <c r="DH478" s="40"/>
      <c r="DI478" s="40"/>
      <c r="DJ478" s="40"/>
      <c r="DK478" s="40"/>
      <c r="DL478" s="40"/>
      <c r="DM478" s="40"/>
      <c r="DN478" s="40"/>
      <c r="DO478" s="40"/>
      <c r="DP478" s="40"/>
      <c r="DQ478" s="40"/>
      <c r="DR478" s="40"/>
      <c r="DS478" s="40"/>
      <c r="DT478" s="40"/>
      <c r="DU478" s="40"/>
      <c r="DV478" s="50" t="e">
        <f>IF(#REF!&lt;&gt;"",#REF!&amp;",","")</f>
        <v>#REF!</v>
      </c>
      <c r="DW478" s="38"/>
      <c r="DX478" s="38"/>
      <c r="DY478" s="38"/>
      <c r="DZ478" s="38"/>
      <c r="EA478" s="38"/>
      <c r="EB478" s="38"/>
      <c r="EC478" s="38"/>
      <c r="ED478" s="38"/>
      <c r="EE478" s="38"/>
      <c r="EF478" s="38"/>
      <c r="EG478" s="38"/>
      <c r="EK478" s="36"/>
      <c r="EW478" s="88">
        <f t="shared" ca="1" si="298"/>
        <v>21</v>
      </c>
    </row>
    <row r="479" spans="1:153" ht="15">
      <c r="A479" s="88">
        <f t="shared" ca="1" si="293"/>
        <v>31</v>
      </c>
      <c r="B479" s="21" t="str">
        <f t="shared" ca="1" si="288"/>
        <v>DB</v>
      </c>
      <c r="C479" s="7" t="str">
        <f t="shared" ca="1" si="284"/>
        <v>profit target</v>
      </c>
      <c r="D479" s="34">
        <f t="shared" ca="1" si="285"/>
        <v>0</v>
      </c>
      <c r="E479" s="7" t="str">
        <f t="shared" si="286"/>
        <v/>
      </c>
      <c r="F479" s="33" t="str">
        <f t="shared" ca="1" si="289"/>
        <v>B</v>
      </c>
      <c r="G479" s="21">
        <f ca="1">COUNTIF($F$5:$F479,G$4)</f>
        <v>244</v>
      </c>
      <c r="H479" s="21">
        <f ca="1">COUNTIF($F$5:$F479,H$4)</f>
        <v>231</v>
      </c>
      <c r="I479" s="112">
        <f t="shared" ca="1" si="299"/>
        <v>1</v>
      </c>
      <c r="J479" s="112">
        <f t="shared" ca="1" si="300"/>
        <v>0</v>
      </c>
      <c r="K479" s="114" t="str">
        <f ca="1">IF($A479&lt;&gt;"",IF(AND(K478="PB",I479&gt;=$W$2),"Bet",IF(K478&lt;&gt;"",K478,IF(AND(I479=0,MAX(I$5:$I478)&gt;=$W$1),"PB",""))),"")</f>
        <v/>
      </c>
      <c r="L479" s="114" t="str">
        <f ca="1">IF($A479&lt;&gt;"",IF(AND(L478="PB",J479&gt;=$W$2),"Bet",IF(L478&lt;&gt;"",L478,IF(AND(J479=0,MAX(J$5:$J478)&gt;=$W$1),"PB",""))),"")</f>
        <v/>
      </c>
      <c r="M479" s="41">
        <f t="shared" ca="1" si="305"/>
        <v>1</v>
      </c>
      <c r="N479" s="34">
        <f t="shared" ca="1" si="321"/>
        <v>1</v>
      </c>
      <c r="O479" s="43" t="str">
        <f t="shared" ca="1" si="306"/>
        <v/>
      </c>
      <c r="P479" s="43" t="str">
        <f t="shared" ca="1" si="307"/>
        <v/>
      </c>
      <c r="Q479" s="21" t="str">
        <f t="shared" ca="1" si="308"/>
        <v>0</v>
      </c>
      <c r="R479" s="66">
        <f t="shared" ca="1" si="309"/>
        <v>0</v>
      </c>
      <c r="S479" s="33" t="str">
        <f t="shared" ca="1" si="290"/>
        <v>O</v>
      </c>
      <c r="T479" s="21">
        <f ca="1">COUNTIF($S$5:$S479,T$4)</f>
        <v>241</v>
      </c>
      <c r="U479" s="21">
        <f ca="1">COUNTIF($S$5:$S479,U$4)</f>
        <v>234</v>
      </c>
      <c r="V479" s="112">
        <f t="shared" ca="1" si="301"/>
        <v>1</v>
      </c>
      <c r="W479" s="112">
        <f t="shared" ca="1" si="302"/>
        <v>0</v>
      </c>
      <c r="X479" s="114" t="str">
        <f ca="1">IF($A479&lt;&gt;"",IF(AND(X478="PB",V479&gt;=$W$2),"Bet",IF(X478&lt;&gt;"",X478,IF(AND(V479=0,MAX($V$5:V478)&gt;=$W$1),"PB",""))),"")</f>
        <v>Bet</v>
      </c>
      <c r="Y479" s="114" t="str">
        <f ca="1">IF($A479&lt;&gt;"",IF(AND(Y478="PB",W479&gt;=$W$2),"Bet",IF(Y478&lt;&gt;"",Y478,IF(AND(W479=0,MAX($W$5:W478)&gt;=$W$1),"PB",""))),"")</f>
        <v/>
      </c>
      <c r="Z479" s="41">
        <f t="shared" ca="1" si="310"/>
        <v>1</v>
      </c>
      <c r="AA479" s="34">
        <f t="shared" ca="1" si="322"/>
        <v>1</v>
      </c>
      <c r="AB479" s="43" t="str">
        <f t="shared" ca="1" si="311"/>
        <v/>
      </c>
      <c r="AC479" s="43" t="str">
        <f t="shared" ca="1" si="312"/>
        <v/>
      </c>
      <c r="AD479" s="21" t="str">
        <f t="shared" ca="1" si="313"/>
        <v>0</v>
      </c>
      <c r="AE479" s="66">
        <f t="shared" ca="1" si="314"/>
        <v>0</v>
      </c>
      <c r="AF479" s="33" t="str">
        <f t="shared" ca="1" si="291"/>
        <v>H</v>
      </c>
      <c r="AG479" s="21">
        <f ca="1">COUNTIF($AF$5:$AF479,AG$4)</f>
        <v>226</v>
      </c>
      <c r="AH479" s="21">
        <f ca="1">COUNTIF($AF$5:$AF479,AH$4)</f>
        <v>249</v>
      </c>
      <c r="AI479" s="112">
        <f t="shared" ca="1" si="303"/>
        <v>0</v>
      </c>
      <c r="AJ479" s="112">
        <f t="shared" ca="1" si="304"/>
        <v>3</v>
      </c>
      <c r="AK479" s="114" t="str">
        <f ca="1">IF($A479&lt;&gt;"",IF(AND(AK478="PB",AI479&gt;=$W$2),"Bet",IF(AK478&lt;&gt;"",AK478,IF(AND(AI479=0,MAX($AI$5:AI478)&gt;=$W$1),"PB",""))),"")</f>
        <v/>
      </c>
      <c r="AL479" s="114" t="str">
        <f ca="1">IF($A479&lt;&gt;"",IF(AND(AL478="PB",AJ479&gt;=$W$2),"Bet",IF(AL478&lt;&gt;"",AL478,IF(AND(AJ479=0,MAX($AJ$5:AJ478)&gt;=$W$1),"PB",""))),"")</f>
        <v/>
      </c>
      <c r="AM479" s="41">
        <f t="shared" ca="1" si="315"/>
        <v>1</v>
      </c>
      <c r="AN479" s="34">
        <f t="shared" ca="1" si="323"/>
        <v>1</v>
      </c>
      <c r="AO479" s="43" t="str">
        <f t="shared" ca="1" si="316"/>
        <v/>
      </c>
      <c r="AP479" s="43" t="str">
        <f t="shared" ca="1" si="317"/>
        <v/>
      </c>
      <c r="AQ479" s="21" t="str">
        <f t="shared" ca="1" si="318"/>
        <v>0</v>
      </c>
      <c r="AR479" s="66">
        <f t="shared" ca="1" si="319"/>
        <v>0</v>
      </c>
      <c r="AS479" s="89">
        <f t="shared" ca="1" si="292"/>
        <v>0</v>
      </c>
      <c r="AT479" s="34">
        <f t="shared" ca="1" si="320"/>
        <v>1</v>
      </c>
      <c r="AU479" s="24">
        <f t="shared" ca="1" si="294"/>
        <v>0</v>
      </c>
      <c r="AV479" s="17">
        <f t="shared" ca="1" si="295"/>
        <v>1</v>
      </c>
      <c r="AW479" s="44" t="str">
        <f t="shared" ca="1" si="296"/>
        <v>Profit Target</v>
      </c>
      <c r="AX479" s="15">
        <f t="shared" ca="1" si="297"/>
        <v>0</v>
      </c>
      <c r="AY479" s="44">
        <f t="shared" ca="1" si="287"/>
        <v>1</v>
      </c>
      <c r="AZ479" s="40"/>
      <c r="BA479" s="40"/>
      <c r="BB479" s="40"/>
      <c r="BC479" s="40"/>
      <c r="BD479" s="40"/>
      <c r="BE479" s="40"/>
      <c r="BF479" s="40"/>
      <c r="BG479" s="40"/>
      <c r="BH479" s="40"/>
      <c r="BI479" s="40"/>
      <c r="BJ479" s="40"/>
      <c r="BK479" s="40"/>
      <c r="BL479" s="40"/>
      <c r="BM479" s="40"/>
      <c r="BN479" s="40"/>
      <c r="BO479" s="40"/>
      <c r="BP479" s="40"/>
      <c r="BQ479" s="40"/>
      <c r="BR479" s="40"/>
      <c r="BS479" s="40"/>
      <c r="BT479" s="40"/>
      <c r="BU479" s="40"/>
      <c r="BV479" s="40"/>
      <c r="BW479" s="40"/>
      <c r="BX479" s="40"/>
      <c r="BY479" s="40"/>
      <c r="BZ479" s="40"/>
      <c r="CA479" s="40"/>
      <c r="CB479" s="40"/>
      <c r="CC479" s="40"/>
      <c r="CD479" s="40"/>
      <c r="CE479" s="40"/>
      <c r="CF479" s="40"/>
      <c r="CG479" s="40"/>
      <c r="CH479" s="40"/>
      <c r="CI479" s="40"/>
      <c r="CJ479" s="40"/>
      <c r="CK479" s="40"/>
      <c r="CL479" s="40"/>
      <c r="CM479" s="40"/>
      <c r="CN479" s="40"/>
      <c r="CO479" s="40"/>
      <c r="CP479" s="40"/>
      <c r="CQ479" s="40"/>
      <c r="CR479" s="40"/>
      <c r="CS479" s="40"/>
      <c r="CT479" s="40"/>
      <c r="CU479" s="40"/>
      <c r="CV479" s="40"/>
      <c r="CW479" s="40"/>
      <c r="CX479" s="40"/>
      <c r="CY479" s="40"/>
      <c r="CZ479" s="40"/>
      <c r="DA479" s="40"/>
      <c r="DB479" s="40"/>
      <c r="DC479" s="40"/>
      <c r="DD479" s="40"/>
      <c r="DE479" s="40"/>
      <c r="DF479" s="40"/>
      <c r="DG479" s="40"/>
      <c r="DH479" s="40"/>
      <c r="DI479" s="40"/>
      <c r="DJ479" s="40"/>
      <c r="DK479" s="40"/>
      <c r="DL479" s="40"/>
      <c r="DM479" s="40"/>
      <c r="DN479" s="40"/>
      <c r="DO479" s="40"/>
      <c r="DP479" s="40"/>
      <c r="DQ479" s="40"/>
      <c r="DR479" s="40"/>
      <c r="DS479" s="40"/>
      <c r="DT479" s="40"/>
      <c r="DU479" s="40"/>
      <c r="DV479" s="50" t="e">
        <f>IF(#REF!&lt;&gt;"",#REF!&amp;",","")</f>
        <v>#REF!</v>
      </c>
      <c r="DW479" s="38"/>
      <c r="DX479" s="38"/>
      <c r="DY479" s="38"/>
      <c r="DZ479" s="38"/>
      <c r="EA479" s="38"/>
      <c r="EB479" s="38"/>
      <c r="EC479" s="38"/>
      <c r="ED479" s="38"/>
      <c r="EE479" s="38"/>
      <c r="EF479" s="38"/>
      <c r="EG479" s="38"/>
      <c r="EK479" s="36"/>
      <c r="EW479" s="88">
        <f t="shared" ca="1" si="298"/>
        <v>30</v>
      </c>
    </row>
    <row r="480" spans="1:153" ht="15">
      <c r="A480" s="88">
        <f t="shared" ca="1" si="293"/>
        <v>22</v>
      </c>
      <c r="B480" s="21" t="str">
        <f t="shared" ca="1" si="288"/>
        <v>DB</v>
      </c>
      <c r="C480" s="7" t="str">
        <f t="shared" ca="1" si="284"/>
        <v>profit target</v>
      </c>
      <c r="D480" s="34">
        <f t="shared" ca="1" si="285"/>
        <v>0</v>
      </c>
      <c r="E480" s="7" t="str">
        <f t="shared" si="286"/>
        <v/>
      </c>
      <c r="F480" s="33" t="str">
        <f t="shared" ca="1" si="289"/>
        <v>B</v>
      </c>
      <c r="G480" s="21">
        <f ca="1">COUNTIF($F$5:$F480,G$4)</f>
        <v>244</v>
      </c>
      <c r="H480" s="21">
        <f ca="1">COUNTIF($F$5:$F480,H$4)</f>
        <v>232</v>
      </c>
      <c r="I480" s="112">
        <f t="shared" ca="1" si="299"/>
        <v>2</v>
      </c>
      <c r="J480" s="112">
        <f t="shared" ca="1" si="300"/>
        <v>0</v>
      </c>
      <c r="K480" s="114" t="str">
        <f ca="1">IF($A480&lt;&gt;"",IF(AND(K479="PB",I480&gt;=$W$2),"Bet",IF(K479&lt;&gt;"",K479,IF(AND(I480=0,MAX(I$5:$I479)&gt;=$W$1),"PB",""))),"")</f>
        <v/>
      </c>
      <c r="L480" s="114" t="str">
        <f ca="1">IF($A480&lt;&gt;"",IF(AND(L479="PB",J480&gt;=$W$2),"Bet",IF(L479&lt;&gt;"",L479,IF(AND(J480=0,MAX(J$5:$J479)&gt;=$W$1),"PB",""))),"")</f>
        <v/>
      </c>
      <c r="M480" s="41">
        <f t="shared" ca="1" si="305"/>
        <v>1</v>
      </c>
      <c r="N480" s="34">
        <f t="shared" ca="1" si="321"/>
        <v>1</v>
      </c>
      <c r="O480" s="43" t="str">
        <f t="shared" ca="1" si="306"/>
        <v/>
      </c>
      <c r="P480" s="43" t="str">
        <f t="shared" ca="1" si="307"/>
        <v/>
      </c>
      <c r="Q480" s="21" t="str">
        <f t="shared" ca="1" si="308"/>
        <v>0</v>
      </c>
      <c r="R480" s="66">
        <f t="shared" ca="1" si="309"/>
        <v>0</v>
      </c>
      <c r="S480" s="33" t="str">
        <f t="shared" ca="1" si="290"/>
        <v>E</v>
      </c>
      <c r="T480" s="21">
        <f ca="1">COUNTIF($S$5:$S480,T$4)</f>
        <v>242</v>
      </c>
      <c r="U480" s="21">
        <f ca="1">COUNTIF($S$5:$S480,U$4)</f>
        <v>234</v>
      </c>
      <c r="V480" s="112">
        <f t="shared" ca="1" si="301"/>
        <v>0</v>
      </c>
      <c r="W480" s="112">
        <f t="shared" ca="1" si="302"/>
        <v>1</v>
      </c>
      <c r="X480" s="114" t="str">
        <f ca="1">IF($A480&lt;&gt;"",IF(AND(X479="PB",V480&gt;=$W$2),"Bet",IF(X479&lt;&gt;"",X479,IF(AND(V480=0,MAX($V$5:V479)&gt;=$W$1),"PB",""))),"")</f>
        <v>Bet</v>
      </c>
      <c r="Y480" s="114" t="str">
        <f ca="1">IF($A480&lt;&gt;"",IF(AND(Y479="PB",W480&gt;=$W$2),"Bet",IF(Y479&lt;&gt;"",Y479,IF(AND(W480=0,MAX($W$5:W479)&gt;=$W$1),"PB",""))),"")</f>
        <v/>
      </c>
      <c r="Z480" s="41">
        <f t="shared" ca="1" si="310"/>
        <v>1</v>
      </c>
      <c r="AA480" s="34">
        <f t="shared" ca="1" si="322"/>
        <v>1</v>
      </c>
      <c r="AB480" s="43" t="str">
        <f t="shared" ca="1" si="311"/>
        <v/>
      </c>
      <c r="AC480" s="43" t="str">
        <f t="shared" ca="1" si="312"/>
        <v/>
      </c>
      <c r="AD480" s="21" t="str">
        <f t="shared" ca="1" si="313"/>
        <v>0</v>
      </c>
      <c r="AE480" s="66">
        <f t="shared" ca="1" si="314"/>
        <v>0</v>
      </c>
      <c r="AF480" s="33" t="str">
        <f t="shared" ca="1" si="291"/>
        <v>H</v>
      </c>
      <c r="AG480" s="21">
        <f ca="1">COUNTIF($AF$5:$AF480,AG$4)</f>
        <v>227</v>
      </c>
      <c r="AH480" s="21">
        <f ca="1">COUNTIF($AF$5:$AF480,AH$4)</f>
        <v>249</v>
      </c>
      <c r="AI480" s="112">
        <f t="shared" ca="1" si="303"/>
        <v>0</v>
      </c>
      <c r="AJ480" s="112">
        <f t="shared" ca="1" si="304"/>
        <v>4</v>
      </c>
      <c r="AK480" s="114" t="str">
        <f ca="1">IF($A480&lt;&gt;"",IF(AND(AK479="PB",AI480&gt;=$W$2),"Bet",IF(AK479&lt;&gt;"",AK479,IF(AND(AI480=0,MAX($AI$5:AI479)&gt;=$W$1),"PB",""))),"")</f>
        <v/>
      </c>
      <c r="AL480" s="114" t="str">
        <f ca="1">IF($A480&lt;&gt;"",IF(AND(AL479="PB",AJ480&gt;=$W$2),"Bet",IF(AL479&lt;&gt;"",AL479,IF(AND(AJ480=0,MAX($AJ$5:AJ479)&gt;=$W$1),"PB",""))),"")</f>
        <v/>
      </c>
      <c r="AM480" s="41">
        <f t="shared" ca="1" si="315"/>
        <v>1</v>
      </c>
      <c r="AN480" s="34">
        <f t="shared" ca="1" si="323"/>
        <v>1</v>
      </c>
      <c r="AO480" s="43" t="str">
        <f t="shared" ca="1" si="316"/>
        <v/>
      </c>
      <c r="AP480" s="43" t="str">
        <f t="shared" ca="1" si="317"/>
        <v/>
      </c>
      <c r="AQ480" s="21" t="str">
        <f t="shared" ca="1" si="318"/>
        <v>0</v>
      </c>
      <c r="AR480" s="66">
        <f t="shared" ca="1" si="319"/>
        <v>0</v>
      </c>
      <c r="AS480" s="89">
        <f t="shared" ca="1" si="292"/>
        <v>0</v>
      </c>
      <c r="AT480" s="34">
        <f t="shared" ca="1" si="320"/>
        <v>1</v>
      </c>
      <c r="AU480" s="24">
        <f t="shared" ca="1" si="294"/>
        <v>0</v>
      </c>
      <c r="AV480" s="17">
        <f t="shared" ca="1" si="295"/>
        <v>1</v>
      </c>
      <c r="AW480" s="44" t="str">
        <f t="shared" ca="1" si="296"/>
        <v>Profit Target</v>
      </c>
      <c r="AX480" s="15">
        <f t="shared" ca="1" si="297"/>
        <v>0</v>
      </c>
      <c r="AY480" s="44">
        <f t="shared" ca="1" si="287"/>
        <v>1</v>
      </c>
      <c r="AZ480" s="40"/>
      <c r="BA480" s="40"/>
      <c r="BB480" s="40"/>
      <c r="BC480" s="40"/>
      <c r="BD480" s="40"/>
      <c r="BE480" s="40"/>
      <c r="BF480" s="40"/>
      <c r="BG480" s="40"/>
      <c r="BH480" s="40"/>
      <c r="BI480" s="40"/>
      <c r="BJ480" s="40"/>
      <c r="BK480" s="40"/>
      <c r="BL480" s="40"/>
      <c r="BM480" s="40"/>
      <c r="BN480" s="40"/>
      <c r="BO480" s="40"/>
      <c r="BP480" s="40"/>
      <c r="BQ480" s="40"/>
      <c r="BR480" s="40"/>
      <c r="BS480" s="40"/>
      <c r="BT480" s="40"/>
      <c r="BU480" s="40"/>
      <c r="BV480" s="40"/>
      <c r="BW480" s="40"/>
      <c r="BX480" s="40"/>
      <c r="BY480" s="40"/>
      <c r="BZ480" s="40"/>
      <c r="CA480" s="40"/>
      <c r="CB480" s="40"/>
      <c r="CC480" s="40"/>
      <c r="CD480" s="40"/>
      <c r="CE480" s="40"/>
      <c r="CF480" s="40"/>
      <c r="CG480" s="40"/>
      <c r="CH480" s="40"/>
      <c r="CI480" s="40"/>
      <c r="CJ480" s="40"/>
      <c r="CK480" s="40"/>
      <c r="CL480" s="40"/>
      <c r="CM480" s="40"/>
      <c r="CN480" s="40"/>
      <c r="CO480" s="40"/>
      <c r="CP480" s="40"/>
      <c r="CQ480" s="40"/>
      <c r="CR480" s="40"/>
      <c r="CS480" s="40"/>
      <c r="CT480" s="40"/>
      <c r="CU480" s="40"/>
      <c r="CV480" s="40"/>
      <c r="CW480" s="40"/>
      <c r="CX480" s="40"/>
      <c r="CY480" s="40"/>
      <c r="CZ480" s="40"/>
      <c r="DA480" s="40"/>
      <c r="DB480" s="40"/>
      <c r="DC480" s="40"/>
      <c r="DD480" s="40"/>
      <c r="DE480" s="40"/>
      <c r="DF480" s="40"/>
      <c r="DG480" s="40"/>
      <c r="DH480" s="40"/>
      <c r="DI480" s="40"/>
      <c r="DJ480" s="40"/>
      <c r="DK480" s="40"/>
      <c r="DL480" s="40"/>
      <c r="DM480" s="40"/>
      <c r="DN480" s="40"/>
      <c r="DO480" s="40"/>
      <c r="DP480" s="40"/>
      <c r="DQ480" s="40"/>
      <c r="DR480" s="40"/>
      <c r="DS480" s="40"/>
      <c r="DT480" s="40"/>
      <c r="DU480" s="40"/>
      <c r="DV480" s="50" t="e">
        <f>IF(#REF!&lt;&gt;"",#REF!&amp;",","")</f>
        <v>#REF!</v>
      </c>
      <c r="DW480" s="38"/>
      <c r="DX480" s="38"/>
      <c r="DY480" s="38"/>
      <c r="DZ480" s="38"/>
      <c r="EA480" s="38"/>
      <c r="EB480" s="38"/>
      <c r="EC480" s="38"/>
      <c r="ED480" s="38"/>
      <c r="EE480" s="38"/>
      <c r="EF480" s="38"/>
      <c r="EG480" s="38"/>
      <c r="EK480" s="36"/>
      <c r="EW480" s="88">
        <f t="shared" ca="1" si="298"/>
        <v>11</v>
      </c>
    </row>
    <row r="481" spans="1:153" ht="15">
      <c r="A481" s="88">
        <f t="shared" ca="1" si="293"/>
        <v>15</v>
      </c>
      <c r="B481" s="21" t="str">
        <f t="shared" ca="1" si="288"/>
        <v>DB</v>
      </c>
      <c r="C481" s="7" t="str">
        <f t="shared" ca="1" si="284"/>
        <v>profit target</v>
      </c>
      <c r="D481" s="34">
        <f t="shared" ca="1" si="285"/>
        <v>0</v>
      </c>
      <c r="E481" s="7" t="str">
        <f t="shared" si="286"/>
        <v/>
      </c>
      <c r="F481" s="33" t="str">
        <f t="shared" ca="1" si="289"/>
        <v>B</v>
      </c>
      <c r="G481" s="21">
        <f ca="1">COUNTIF($F$5:$F481,G$4)</f>
        <v>244</v>
      </c>
      <c r="H481" s="21">
        <f ca="1">COUNTIF($F$5:$F481,H$4)</f>
        <v>233</v>
      </c>
      <c r="I481" s="112">
        <f t="shared" ca="1" si="299"/>
        <v>3</v>
      </c>
      <c r="J481" s="112">
        <f t="shared" ca="1" si="300"/>
        <v>0</v>
      </c>
      <c r="K481" s="114" t="str">
        <f ca="1">IF($A481&lt;&gt;"",IF(AND(K480="PB",I481&gt;=$W$2),"Bet",IF(K480&lt;&gt;"",K480,IF(AND(I481=0,MAX(I$5:$I480)&gt;=$W$1),"PB",""))),"")</f>
        <v/>
      </c>
      <c r="L481" s="114" t="str">
        <f ca="1">IF($A481&lt;&gt;"",IF(AND(L480="PB",J481&gt;=$W$2),"Bet",IF(L480&lt;&gt;"",L480,IF(AND(J481=0,MAX(J$5:$J480)&gt;=$W$1),"PB",""))),"")</f>
        <v/>
      </c>
      <c r="M481" s="41">
        <f t="shared" ca="1" si="305"/>
        <v>1</v>
      </c>
      <c r="N481" s="34">
        <f t="shared" ca="1" si="321"/>
        <v>1</v>
      </c>
      <c r="O481" s="43" t="str">
        <f t="shared" ca="1" si="306"/>
        <v/>
      </c>
      <c r="P481" s="43" t="str">
        <f t="shared" ca="1" si="307"/>
        <v/>
      </c>
      <c r="Q481" s="21" t="str">
        <f t="shared" ca="1" si="308"/>
        <v>0</v>
      </c>
      <c r="R481" s="66">
        <f t="shared" ca="1" si="309"/>
        <v>0</v>
      </c>
      <c r="S481" s="33" t="str">
        <f t="shared" ca="1" si="290"/>
        <v>O</v>
      </c>
      <c r="T481" s="21">
        <f ca="1">COUNTIF($S$5:$S481,T$4)</f>
        <v>242</v>
      </c>
      <c r="U481" s="21">
        <f ca="1">COUNTIF($S$5:$S481,U$4)</f>
        <v>235</v>
      </c>
      <c r="V481" s="112">
        <f t="shared" ca="1" si="301"/>
        <v>1</v>
      </c>
      <c r="W481" s="112">
        <f t="shared" ca="1" si="302"/>
        <v>0</v>
      </c>
      <c r="X481" s="114" t="str">
        <f ca="1">IF($A481&lt;&gt;"",IF(AND(X480="PB",V481&gt;=$W$2),"Bet",IF(X480&lt;&gt;"",X480,IF(AND(V481=0,MAX($V$5:V480)&gt;=$W$1),"PB",""))),"")</f>
        <v>Bet</v>
      </c>
      <c r="Y481" s="114" t="str">
        <f ca="1">IF($A481&lt;&gt;"",IF(AND(Y480="PB",W481&gt;=$W$2),"Bet",IF(Y480&lt;&gt;"",Y480,IF(AND(W481=0,MAX($W$5:W480)&gt;=$W$1),"PB",""))),"")</f>
        <v/>
      </c>
      <c r="Z481" s="41">
        <f t="shared" ca="1" si="310"/>
        <v>1</v>
      </c>
      <c r="AA481" s="34">
        <f t="shared" ca="1" si="322"/>
        <v>1</v>
      </c>
      <c r="AB481" s="43" t="str">
        <f t="shared" ca="1" si="311"/>
        <v/>
      </c>
      <c r="AC481" s="43" t="str">
        <f t="shared" ca="1" si="312"/>
        <v/>
      </c>
      <c r="AD481" s="21" t="str">
        <f t="shared" ca="1" si="313"/>
        <v>0</v>
      </c>
      <c r="AE481" s="66">
        <f t="shared" ca="1" si="314"/>
        <v>0</v>
      </c>
      <c r="AF481" s="33" t="str">
        <f t="shared" ca="1" si="291"/>
        <v>L</v>
      </c>
      <c r="AG481" s="21">
        <f ca="1">COUNTIF($AF$5:$AF481,AG$4)</f>
        <v>227</v>
      </c>
      <c r="AH481" s="21">
        <f ca="1">COUNTIF($AF$5:$AF481,AH$4)</f>
        <v>250</v>
      </c>
      <c r="AI481" s="112">
        <f t="shared" ca="1" si="303"/>
        <v>1</v>
      </c>
      <c r="AJ481" s="112">
        <f t="shared" ca="1" si="304"/>
        <v>0</v>
      </c>
      <c r="AK481" s="114" t="str">
        <f ca="1">IF($A481&lt;&gt;"",IF(AND(AK480="PB",AI481&gt;=$W$2),"Bet",IF(AK480&lt;&gt;"",AK480,IF(AND(AI481=0,MAX($AI$5:AI480)&gt;=$W$1),"PB",""))),"")</f>
        <v/>
      </c>
      <c r="AL481" s="114" t="str">
        <f ca="1">IF($A481&lt;&gt;"",IF(AND(AL480="PB",AJ481&gt;=$W$2),"Bet",IF(AL480&lt;&gt;"",AL480,IF(AND(AJ481=0,MAX($AJ$5:AJ480)&gt;=$W$1),"PB",""))),"")</f>
        <v/>
      </c>
      <c r="AM481" s="41">
        <f t="shared" ca="1" si="315"/>
        <v>1</v>
      </c>
      <c r="AN481" s="34">
        <f t="shared" ca="1" si="323"/>
        <v>1</v>
      </c>
      <c r="AO481" s="43" t="str">
        <f t="shared" ca="1" si="316"/>
        <v/>
      </c>
      <c r="AP481" s="43" t="str">
        <f t="shared" ca="1" si="317"/>
        <v/>
      </c>
      <c r="AQ481" s="21" t="str">
        <f t="shared" ca="1" si="318"/>
        <v>0</v>
      </c>
      <c r="AR481" s="66">
        <f t="shared" ca="1" si="319"/>
        <v>0</v>
      </c>
      <c r="AS481" s="89">
        <f t="shared" ca="1" si="292"/>
        <v>0</v>
      </c>
      <c r="AT481" s="34">
        <f t="shared" ca="1" si="320"/>
        <v>1</v>
      </c>
      <c r="AU481" s="24">
        <f t="shared" ca="1" si="294"/>
        <v>0</v>
      </c>
      <c r="AV481" s="17">
        <f t="shared" ca="1" si="295"/>
        <v>1</v>
      </c>
      <c r="AW481" s="44" t="str">
        <f t="shared" ca="1" si="296"/>
        <v>Profit Target</v>
      </c>
      <c r="AX481" s="15">
        <f t="shared" ca="1" si="297"/>
        <v>0</v>
      </c>
      <c r="AY481" s="44">
        <f t="shared" ca="1" si="287"/>
        <v>1</v>
      </c>
      <c r="AZ481" s="40"/>
      <c r="BA481" s="40"/>
      <c r="BB481" s="40"/>
      <c r="BC481" s="40"/>
      <c r="BD481" s="40"/>
      <c r="BE481" s="40"/>
      <c r="BF481" s="40"/>
      <c r="BG481" s="40"/>
      <c r="BH481" s="40"/>
      <c r="BI481" s="40"/>
      <c r="BJ481" s="40"/>
      <c r="BK481" s="40"/>
      <c r="BL481" s="40"/>
      <c r="BM481" s="40"/>
      <c r="BN481" s="40"/>
      <c r="BO481" s="40"/>
      <c r="BP481" s="40"/>
      <c r="BQ481" s="40"/>
      <c r="BR481" s="40"/>
      <c r="BS481" s="40"/>
      <c r="BT481" s="40"/>
      <c r="BU481" s="40"/>
      <c r="BV481" s="40"/>
      <c r="BW481" s="40"/>
      <c r="BX481" s="40"/>
      <c r="BY481" s="40"/>
      <c r="BZ481" s="40"/>
      <c r="CA481" s="40"/>
      <c r="CB481" s="40"/>
      <c r="CC481" s="40"/>
      <c r="CD481" s="40"/>
      <c r="CE481" s="40"/>
      <c r="CF481" s="40"/>
      <c r="CG481" s="40"/>
      <c r="CH481" s="40"/>
      <c r="CI481" s="40"/>
      <c r="CJ481" s="40"/>
      <c r="CK481" s="40"/>
      <c r="CL481" s="40"/>
      <c r="CM481" s="40"/>
      <c r="CN481" s="40"/>
      <c r="CO481" s="40"/>
      <c r="CP481" s="40"/>
      <c r="CQ481" s="40"/>
      <c r="CR481" s="40"/>
      <c r="CS481" s="40"/>
      <c r="CT481" s="40"/>
      <c r="CU481" s="40"/>
      <c r="CV481" s="40"/>
      <c r="CW481" s="40"/>
      <c r="CX481" s="40"/>
      <c r="CY481" s="40"/>
      <c r="CZ481" s="40"/>
      <c r="DA481" s="40"/>
      <c r="DB481" s="40"/>
      <c r="DC481" s="40"/>
      <c r="DD481" s="40"/>
      <c r="DE481" s="40"/>
      <c r="DF481" s="40"/>
      <c r="DG481" s="40"/>
      <c r="DH481" s="40"/>
      <c r="DI481" s="40"/>
      <c r="DJ481" s="40"/>
      <c r="DK481" s="40"/>
      <c r="DL481" s="40"/>
      <c r="DM481" s="40"/>
      <c r="DN481" s="40"/>
      <c r="DO481" s="40"/>
      <c r="DP481" s="40"/>
      <c r="DQ481" s="40"/>
      <c r="DR481" s="40"/>
      <c r="DS481" s="40"/>
      <c r="DT481" s="40"/>
      <c r="DU481" s="40"/>
      <c r="DV481" s="50" t="e">
        <f>IF(#REF!&lt;&gt;"",#REF!&amp;",","")</f>
        <v>#REF!</v>
      </c>
      <c r="DW481" s="38"/>
      <c r="DX481" s="38"/>
      <c r="DY481" s="38"/>
      <c r="DZ481" s="38"/>
      <c r="EA481" s="38"/>
      <c r="EB481" s="38"/>
      <c r="EC481" s="38"/>
      <c r="ED481" s="38"/>
      <c r="EE481" s="38"/>
      <c r="EF481" s="38"/>
      <c r="EG481" s="38"/>
      <c r="EK481" s="36"/>
      <c r="EW481" s="88">
        <f t="shared" ca="1" si="298"/>
        <v>27</v>
      </c>
    </row>
    <row r="482" spans="1:153" ht="15">
      <c r="A482" s="88">
        <f t="shared" ca="1" si="293"/>
        <v>25</v>
      </c>
      <c r="B482" s="21" t="str">
        <f t="shared" ca="1" si="288"/>
        <v>DB</v>
      </c>
      <c r="C482" s="7" t="str">
        <f t="shared" ca="1" si="284"/>
        <v>profit target</v>
      </c>
      <c r="D482" s="34">
        <f t="shared" ca="1" si="285"/>
        <v>0</v>
      </c>
      <c r="E482" s="7" t="str">
        <f t="shared" si="286"/>
        <v/>
      </c>
      <c r="F482" s="33" t="str">
        <f t="shared" ca="1" si="289"/>
        <v>R</v>
      </c>
      <c r="G482" s="21">
        <f ca="1">COUNTIF($F$5:$F482,G$4)</f>
        <v>245</v>
      </c>
      <c r="H482" s="21">
        <f ca="1">COUNTIF($F$5:$F482,H$4)</f>
        <v>233</v>
      </c>
      <c r="I482" s="112">
        <f t="shared" ca="1" si="299"/>
        <v>0</v>
      </c>
      <c r="J482" s="112">
        <f t="shared" ca="1" si="300"/>
        <v>1</v>
      </c>
      <c r="K482" s="114" t="str">
        <f ca="1">IF($A482&lt;&gt;"",IF(AND(K481="PB",I482&gt;=$W$2),"Bet",IF(K481&lt;&gt;"",K481,IF(AND(I482=0,MAX(I$5:$I481)&gt;=$W$1),"PB",""))),"")</f>
        <v/>
      </c>
      <c r="L482" s="114" t="str">
        <f ca="1">IF($A482&lt;&gt;"",IF(AND(L481="PB",J482&gt;=$W$2),"Bet",IF(L481&lt;&gt;"",L481,IF(AND(J482=0,MAX(J$5:$J481)&gt;=$W$1),"PB",""))),"")</f>
        <v/>
      </c>
      <c r="M482" s="41">
        <f t="shared" ca="1" si="305"/>
        <v>1</v>
      </c>
      <c r="N482" s="34">
        <f t="shared" ca="1" si="321"/>
        <v>1</v>
      </c>
      <c r="O482" s="43" t="str">
        <f t="shared" ca="1" si="306"/>
        <v/>
      </c>
      <c r="P482" s="43" t="str">
        <f t="shared" ca="1" si="307"/>
        <v/>
      </c>
      <c r="Q482" s="21" t="str">
        <f t="shared" ca="1" si="308"/>
        <v>0</v>
      </c>
      <c r="R482" s="66">
        <f t="shared" ca="1" si="309"/>
        <v>0</v>
      </c>
      <c r="S482" s="33" t="str">
        <f t="shared" ca="1" si="290"/>
        <v>O</v>
      </c>
      <c r="T482" s="21">
        <f ca="1">COUNTIF($S$5:$S482,T$4)</f>
        <v>242</v>
      </c>
      <c r="U482" s="21">
        <f ca="1">COUNTIF($S$5:$S482,U$4)</f>
        <v>236</v>
      </c>
      <c r="V482" s="112">
        <f t="shared" ca="1" si="301"/>
        <v>2</v>
      </c>
      <c r="W482" s="112">
        <f t="shared" ca="1" si="302"/>
        <v>0</v>
      </c>
      <c r="X482" s="114" t="str">
        <f ca="1">IF($A482&lt;&gt;"",IF(AND(X481="PB",V482&gt;=$W$2),"Bet",IF(X481&lt;&gt;"",X481,IF(AND(V482=0,MAX($V$5:V481)&gt;=$W$1),"PB",""))),"")</f>
        <v>Bet</v>
      </c>
      <c r="Y482" s="114" t="str">
        <f ca="1">IF($A482&lt;&gt;"",IF(AND(Y481="PB",W482&gt;=$W$2),"Bet",IF(Y481&lt;&gt;"",Y481,IF(AND(W482=0,MAX($W$5:W481)&gt;=$W$1),"PB",""))),"")</f>
        <v/>
      </c>
      <c r="Z482" s="41">
        <f t="shared" ca="1" si="310"/>
        <v>1</v>
      </c>
      <c r="AA482" s="34">
        <f t="shared" ca="1" si="322"/>
        <v>1</v>
      </c>
      <c r="AB482" s="43" t="str">
        <f t="shared" ca="1" si="311"/>
        <v/>
      </c>
      <c r="AC482" s="43" t="str">
        <f t="shared" ca="1" si="312"/>
        <v/>
      </c>
      <c r="AD482" s="21" t="str">
        <f t="shared" ca="1" si="313"/>
        <v>0</v>
      </c>
      <c r="AE482" s="66">
        <f t="shared" ca="1" si="314"/>
        <v>0</v>
      </c>
      <c r="AF482" s="33" t="str">
        <f t="shared" ca="1" si="291"/>
        <v>H</v>
      </c>
      <c r="AG482" s="21">
        <f ca="1">COUNTIF($AF$5:$AF482,AG$4)</f>
        <v>228</v>
      </c>
      <c r="AH482" s="21">
        <f ca="1">COUNTIF($AF$5:$AF482,AH$4)</f>
        <v>250</v>
      </c>
      <c r="AI482" s="112">
        <f t="shared" ca="1" si="303"/>
        <v>0</v>
      </c>
      <c r="AJ482" s="112">
        <f t="shared" ca="1" si="304"/>
        <v>1</v>
      </c>
      <c r="AK482" s="114" t="str">
        <f ca="1">IF($A482&lt;&gt;"",IF(AND(AK481="PB",AI482&gt;=$W$2),"Bet",IF(AK481&lt;&gt;"",AK481,IF(AND(AI482=0,MAX($AI$5:AI481)&gt;=$W$1),"PB",""))),"")</f>
        <v/>
      </c>
      <c r="AL482" s="114" t="str">
        <f ca="1">IF($A482&lt;&gt;"",IF(AND(AL481="PB",AJ482&gt;=$W$2),"Bet",IF(AL481&lt;&gt;"",AL481,IF(AND(AJ482=0,MAX($AJ$5:AJ481)&gt;=$W$1),"PB",""))),"")</f>
        <v/>
      </c>
      <c r="AM482" s="41">
        <f t="shared" ca="1" si="315"/>
        <v>1</v>
      </c>
      <c r="AN482" s="34">
        <f t="shared" ca="1" si="323"/>
        <v>1</v>
      </c>
      <c r="AO482" s="43" t="str">
        <f t="shared" ca="1" si="316"/>
        <v/>
      </c>
      <c r="AP482" s="43" t="str">
        <f t="shared" ca="1" si="317"/>
        <v/>
      </c>
      <c r="AQ482" s="21" t="str">
        <f t="shared" ca="1" si="318"/>
        <v>0</v>
      </c>
      <c r="AR482" s="66">
        <f t="shared" ca="1" si="319"/>
        <v>0</v>
      </c>
      <c r="AS482" s="89">
        <f t="shared" ca="1" si="292"/>
        <v>0</v>
      </c>
      <c r="AT482" s="34">
        <f t="shared" ca="1" si="320"/>
        <v>1</v>
      </c>
      <c r="AU482" s="24">
        <f t="shared" ca="1" si="294"/>
        <v>0</v>
      </c>
      <c r="AV482" s="17">
        <f t="shared" ca="1" si="295"/>
        <v>1</v>
      </c>
      <c r="AW482" s="44" t="str">
        <f t="shared" ca="1" si="296"/>
        <v>Profit Target</v>
      </c>
      <c r="AX482" s="15">
        <f t="shared" ca="1" si="297"/>
        <v>0</v>
      </c>
      <c r="AY482" s="44">
        <f t="shared" ca="1" si="287"/>
        <v>1</v>
      </c>
      <c r="AZ482" s="40"/>
      <c r="BA482" s="40"/>
      <c r="BB482" s="40"/>
      <c r="BC482" s="40"/>
      <c r="BD482" s="40"/>
      <c r="BE482" s="40"/>
      <c r="BF482" s="40"/>
      <c r="BG482" s="40"/>
      <c r="BH482" s="40"/>
      <c r="BI482" s="40"/>
      <c r="BJ482" s="40"/>
      <c r="BK482" s="40"/>
      <c r="BL482" s="40"/>
      <c r="BM482" s="40"/>
      <c r="BN482" s="40"/>
      <c r="BO482" s="40"/>
      <c r="BP482" s="40"/>
      <c r="BQ482" s="40"/>
      <c r="BR482" s="40"/>
      <c r="BS482" s="40"/>
      <c r="BT482" s="40"/>
      <c r="BU482" s="40"/>
      <c r="BV482" s="40"/>
      <c r="BW482" s="40"/>
      <c r="BX482" s="40"/>
      <c r="BY482" s="40"/>
      <c r="BZ482" s="40"/>
      <c r="CA482" s="40"/>
      <c r="CB482" s="40"/>
      <c r="CC482" s="40"/>
      <c r="CD482" s="40"/>
      <c r="CE482" s="40"/>
      <c r="CF482" s="40"/>
      <c r="CG482" s="40"/>
      <c r="CH482" s="40"/>
      <c r="CI482" s="40"/>
      <c r="CJ482" s="40"/>
      <c r="CK482" s="40"/>
      <c r="CL482" s="40"/>
      <c r="CM482" s="40"/>
      <c r="CN482" s="40"/>
      <c r="CO482" s="40"/>
      <c r="CP482" s="40"/>
      <c r="CQ482" s="40"/>
      <c r="CR482" s="40"/>
      <c r="CS482" s="40"/>
      <c r="CT482" s="40"/>
      <c r="CU482" s="40"/>
      <c r="CV482" s="40"/>
      <c r="CW482" s="40"/>
      <c r="CX482" s="40"/>
      <c r="CY482" s="40"/>
      <c r="CZ482" s="40"/>
      <c r="DA482" s="40"/>
      <c r="DB482" s="40"/>
      <c r="DC482" s="40"/>
      <c r="DD482" s="40"/>
      <c r="DE482" s="40"/>
      <c r="DF482" s="40"/>
      <c r="DG482" s="40"/>
      <c r="DH482" s="40"/>
      <c r="DI482" s="40"/>
      <c r="DJ482" s="40"/>
      <c r="DK482" s="40"/>
      <c r="DL482" s="40"/>
      <c r="DM482" s="40"/>
      <c r="DN482" s="40"/>
      <c r="DO482" s="40"/>
      <c r="DP482" s="40"/>
      <c r="DQ482" s="40"/>
      <c r="DR482" s="40"/>
      <c r="DS482" s="40"/>
      <c r="DT482" s="40"/>
      <c r="DU482" s="40"/>
      <c r="DV482" s="50" t="e">
        <f>IF(#REF!&lt;&gt;"",#REF!&amp;",","")</f>
        <v>#REF!</v>
      </c>
      <c r="DW482" s="38"/>
      <c r="DX482" s="38"/>
      <c r="DY482" s="38"/>
      <c r="DZ482" s="38"/>
      <c r="EA482" s="38"/>
      <c r="EB482" s="38"/>
      <c r="EC482" s="38"/>
      <c r="ED482" s="38"/>
      <c r="EE482" s="38"/>
      <c r="EF482" s="38"/>
      <c r="EG482" s="38"/>
      <c r="EK482" s="36"/>
      <c r="EW482" s="88">
        <f t="shared" ca="1" si="298"/>
        <v>12</v>
      </c>
    </row>
    <row r="483" spans="1:153" ht="15">
      <c r="A483" s="88">
        <f t="shared" ca="1" si="293"/>
        <v>32</v>
      </c>
      <c r="B483" s="21" t="str">
        <f t="shared" ca="1" si="288"/>
        <v>DB</v>
      </c>
      <c r="C483" s="7" t="str">
        <f t="shared" ca="1" si="284"/>
        <v>profit target</v>
      </c>
      <c r="D483" s="34">
        <f t="shared" ca="1" si="285"/>
        <v>0</v>
      </c>
      <c r="E483" s="7" t="str">
        <f t="shared" si="286"/>
        <v/>
      </c>
      <c r="F483" s="33" t="str">
        <f t="shared" ca="1" si="289"/>
        <v>R</v>
      </c>
      <c r="G483" s="21">
        <f ca="1">COUNTIF($F$5:$F483,G$4)</f>
        <v>246</v>
      </c>
      <c r="H483" s="21">
        <f ca="1">COUNTIF($F$5:$F483,H$4)</f>
        <v>233</v>
      </c>
      <c r="I483" s="112">
        <f t="shared" ca="1" si="299"/>
        <v>0</v>
      </c>
      <c r="J483" s="112">
        <f t="shared" ca="1" si="300"/>
        <v>2</v>
      </c>
      <c r="K483" s="114" t="str">
        <f ca="1">IF($A483&lt;&gt;"",IF(AND(K482="PB",I483&gt;=$W$2),"Bet",IF(K482&lt;&gt;"",K482,IF(AND(I483=0,MAX(I$5:$I482)&gt;=$W$1),"PB",""))),"")</f>
        <v/>
      </c>
      <c r="L483" s="114" t="str">
        <f ca="1">IF($A483&lt;&gt;"",IF(AND(L482="PB",J483&gt;=$W$2),"Bet",IF(L482&lt;&gt;"",L482,IF(AND(J483=0,MAX(J$5:$J482)&gt;=$W$1),"PB",""))),"")</f>
        <v/>
      </c>
      <c r="M483" s="41">
        <f t="shared" ca="1" si="305"/>
        <v>1</v>
      </c>
      <c r="N483" s="34">
        <f t="shared" ca="1" si="321"/>
        <v>1</v>
      </c>
      <c r="O483" s="43" t="str">
        <f t="shared" ca="1" si="306"/>
        <v/>
      </c>
      <c r="P483" s="43" t="str">
        <f t="shared" ca="1" si="307"/>
        <v/>
      </c>
      <c r="Q483" s="21" t="str">
        <f t="shared" ca="1" si="308"/>
        <v>0</v>
      </c>
      <c r="R483" s="66">
        <f t="shared" ca="1" si="309"/>
        <v>0</v>
      </c>
      <c r="S483" s="33" t="str">
        <f t="shared" ca="1" si="290"/>
        <v>E</v>
      </c>
      <c r="T483" s="21">
        <f ca="1">COUNTIF($S$5:$S483,T$4)</f>
        <v>243</v>
      </c>
      <c r="U483" s="21">
        <f ca="1">COUNTIF($S$5:$S483,U$4)</f>
        <v>236</v>
      </c>
      <c r="V483" s="112">
        <f t="shared" ca="1" si="301"/>
        <v>0</v>
      </c>
      <c r="W483" s="112">
        <f t="shared" ca="1" si="302"/>
        <v>1</v>
      </c>
      <c r="X483" s="114" t="str">
        <f ca="1">IF($A483&lt;&gt;"",IF(AND(X482="PB",V483&gt;=$W$2),"Bet",IF(X482&lt;&gt;"",X482,IF(AND(V483=0,MAX($V$5:V482)&gt;=$W$1),"PB",""))),"")</f>
        <v>Bet</v>
      </c>
      <c r="Y483" s="114" t="str">
        <f ca="1">IF($A483&lt;&gt;"",IF(AND(Y482="PB",W483&gt;=$W$2),"Bet",IF(Y482&lt;&gt;"",Y482,IF(AND(W483=0,MAX($W$5:W482)&gt;=$W$1),"PB",""))),"")</f>
        <v/>
      </c>
      <c r="Z483" s="41">
        <f t="shared" ca="1" si="310"/>
        <v>1</v>
      </c>
      <c r="AA483" s="34">
        <f t="shared" ca="1" si="322"/>
        <v>1</v>
      </c>
      <c r="AB483" s="43" t="str">
        <f t="shared" ca="1" si="311"/>
        <v/>
      </c>
      <c r="AC483" s="43" t="str">
        <f t="shared" ca="1" si="312"/>
        <v/>
      </c>
      <c r="AD483" s="21" t="str">
        <f t="shared" ca="1" si="313"/>
        <v>0</v>
      </c>
      <c r="AE483" s="66">
        <f t="shared" ca="1" si="314"/>
        <v>0</v>
      </c>
      <c r="AF483" s="33" t="str">
        <f t="shared" ca="1" si="291"/>
        <v>H</v>
      </c>
      <c r="AG483" s="21">
        <f ca="1">COUNTIF($AF$5:$AF483,AG$4)</f>
        <v>229</v>
      </c>
      <c r="AH483" s="21">
        <f ca="1">COUNTIF($AF$5:$AF483,AH$4)</f>
        <v>250</v>
      </c>
      <c r="AI483" s="112">
        <f t="shared" ca="1" si="303"/>
        <v>0</v>
      </c>
      <c r="AJ483" s="112">
        <f t="shared" ca="1" si="304"/>
        <v>2</v>
      </c>
      <c r="AK483" s="114" t="str">
        <f ca="1">IF($A483&lt;&gt;"",IF(AND(AK482="PB",AI483&gt;=$W$2),"Bet",IF(AK482&lt;&gt;"",AK482,IF(AND(AI483=0,MAX($AI$5:AI482)&gt;=$W$1),"PB",""))),"")</f>
        <v/>
      </c>
      <c r="AL483" s="114" t="str">
        <f ca="1">IF($A483&lt;&gt;"",IF(AND(AL482="PB",AJ483&gt;=$W$2),"Bet",IF(AL482&lt;&gt;"",AL482,IF(AND(AJ483=0,MAX($AJ$5:AJ482)&gt;=$W$1),"PB",""))),"")</f>
        <v/>
      </c>
      <c r="AM483" s="41">
        <f t="shared" ca="1" si="315"/>
        <v>1</v>
      </c>
      <c r="AN483" s="34">
        <f t="shared" ca="1" si="323"/>
        <v>1</v>
      </c>
      <c r="AO483" s="43" t="str">
        <f t="shared" ca="1" si="316"/>
        <v/>
      </c>
      <c r="AP483" s="43" t="str">
        <f t="shared" ca="1" si="317"/>
        <v/>
      </c>
      <c r="AQ483" s="21" t="str">
        <f t="shared" ca="1" si="318"/>
        <v>0</v>
      </c>
      <c r="AR483" s="66">
        <f t="shared" ca="1" si="319"/>
        <v>0</v>
      </c>
      <c r="AS483" s="89">
        <f t="shared" ca="1" si="292"/>
        <v>0</v>
      </c>
      <c r="AT483" s="34">
        <f t="shared" ca="1" si="320"/>
        <v>1</v>
      </c>
      <c r="AU483" s="24">
        <f t="shared" ca="1" si="294"/>
        <v>0</v>
      </c>
      <c r="AV483" s="17">
        <f t="shared" ca="1" si="295"/>
        <v>1</v>
      </c>
      <c r="AW483" s="44" t="str">
        <f t="shared" ca="1" si="296"/>
        <v>Profit Target</v>
      </c>
      <c r="AX483" s="15">
        <f t="shared" ca="1" si="297"/>
        <v>0</v>
      </c>
      <c r="AY483" s="44">
        <f t="shared" ca="1" si="287"/>
        <v>1</v>
      </c>
      <c r="AZ483" s="40"/>
      <c r="BA483" s="40"/>
      <c r="BB483" s="40"/>
      <c r="BC483" s="40"/>
      <c r="BD483" s="40"/>
      <c r="BE483" s="40"/>
      <c r="BF483" s="40"/>
      <c r="BG483" s="40"/>
      <c r="BH483" s="40"/>
      <c r="BI483" s="40"/>
      <c r="BJ483" s="40"/>
      <c r="BK483" s="40"/>
      <c r="BL483" s="40"/>
      <c r="BM483" s="40"/>
      <c r="BN483" s="40"/>
      <c r="BO483" s="40"/>
      <c r="BP483" s="40"/>
      <c r="BQ483" s="40"/>
      <c r="BR483" s="40"/>
      <c r="BS483" s="40"/>
      <c r="BT483" s="40"/>
      <c r="BU483" s="40"/>
      <c r="BV483" s="40"/>
      <c r="BW483" s="40"/>
      <c r="BX483" s="40"/>
      <c r="BY483" s="40"/>
      <c r="BZ483" s="40"/>
      <c r="CA483" s="40"/>
      <c r="CB483" s="40"/>
      <c r="CC483" s="40"/>
      <c r="CD483" s="40"/>
      <c r="CE483" s="40"/>
      <c r="CF483" s="40"/>
      <c r="CG483" s="40"/>
      <c r="CH483" s="40"/>
      <c r="CI483" s="40"/>
      <c r="CJ483" s="40"/>
      <c r="CK483" s="40"/>
      <c r="CL483" s="40"/>
      <c r="CM483" s="40"/>
      <c r="CN483" s="40"/>
      <c r="CO483" s="40"/>
      <c r="CP483" s="40"/>
      <c r="CQ483" s="40"/>
      <c r="CR483" s="40"/>
      <c r="CS483" s="40"/>
      <c r="CT483" s="40"/>
      <c r="CU483" s="40"/>
      <c r="CV483" s="40"/>
      <c r="CW483" s="40"/>
      <c r="CX483" s="40"/>
      <c r="CY483" s="40"/>
      <c r="CZ483" s="40"/>
      <c r="DA483" s="40"/>
      <c r="DB483" s="40"/>
      <c r="DC483" s="40"/>
      <c r="DD483" s="40"/>
      <c r="DE483" s="40"/>
      <c r="DF483" s="40"/>
      <c r="DG483" s="40"/>
      <c r="DH483" s="40"/>
      <c r="DI483" s="40"/>
      <c r="DJ483" s="40"/>
      <c r="DK483" s="40"/>
      <c r="DL483" s="40"/>
      <c r="DM483" s="40"/>
      <c r="DN483" s="40"/>
      <c r="DO483" s="40"/>
      <c r="DP483" s="40"/>
      <c r="DQ483" s="40"/>
      <c r="DR483" s="40"/>
      <c r="DS483" s="40"/>
      <c r="DT483" s="40"/>
      <c r="DU483" s="40"/>
      <c r="DV483" s="50" t="e">
        <f>IF(#REF!&lt;&gt;"",#REF!&amp;",","")</f>
        <v>#REF!</v>
      </c>
      <c r="DW483" s="38"/>
      <c r="DX483" s="38"/>
      <c r="DY483" s="38"/>
      <c r="DZ483" s="38"/>
      <c r="EA483" s="38"/>
      <c r="EB483" s="38"/>
      <c r="EC483" s="38"/>
      <c r="ED483" s="38"/>
      <c r="EE483" s="38"/>
      <c r="EF483" s="38"/>
      <c r="EG483" s="38"/>
      <c r="EK483" s="36"/>
      <c r="EW483" s="88">
        <f t="shared" ca="1" si="298"/>
        <v>18</v>
      </c>
    </row>
    <row r="484" spans="1:153" ht="15">
      <c r="A484" s="88">
        <f t="shared" ca="1" si="293"/>
        <v>36</v>
      </c>
      <c r="B484" s="21" t="str">
        <f t="shared" ca="1" si="288"/>
        <v>DB</v>
      </c>
      <c r="C484" s="7" t="str">
        <f t="shared" ca="1" si="284"/>
        <v>profit target</v>
      </c>
      <c r="D484" s="34">
        <f t="shared" ca="1" si="285"/>
        <v>0</v>
      </c>
      <c r="E484" s="7" t="str">
        <f t="shared" si="286"/>
        <v/>
      </c>
      <c r="F484" s="33" t="str">
        <f t="shared" ca="1" si="289"/>
        <v>R</v>
      </c>
      <c r="G484" s="21">
        <f ca="1">COUNTIF($F$5:$F484,G$4)</f>
        <v>247</v>
      </c>
      <c r="H484" s="21">
        <f ca="1">COUNTIF($F$5:$F484,H$4)</f>
        <v>233</v>
      </c>
      <c r="I484" s="112">
        <f t="shared" ca="1" si="299"/>
        <v>0</v>
      </c>
      <c r="J484" s="112">
        <f t="shared" ca="1" si="300"/>
        <v>3</v>
      </c>
      <c r="K484" s="114" t="str">
        <f ca="1">IF($A484&lt;&gt;"",IF(AND(K483="PB",I484&gt;=$W$2),"Bet",IF(K483&lt;&gt;"",K483,IF(AND(I484=0,MAX(I$5:$I483)&gt;=$W$1),"PB",""))),"")</f>
        <v/>
      </c>
      <c r="L484" s="114" t="str">
        <f ca="1">IF($A484&lt;&gt;"",IF(AND(L483="PB",J484&gt;=$W$2),"Bet",IF(L483&lt;&gt;"",L483,IF(AND(J484=0,MAX(J$5:$J483)&gt;=$W$1),"PB",""))),"")</f>
        <v/>
      </c>
      <c r="M484" s="41">
        <f t="shared" ca="1" si="305"/>
        <v>1</v>
      </c>
      <c r="N484" s="34">
        <f t="shared" ca="1" si="321"/>
        <v>1</v>
      </c>
      <c r="O484" s="43" t="str">
        <f t="shared" ca="1" si="306"/>
        <v/>
      </c>
      <c r="P484" s="43" t="str">
        <f t="shared" ca="1" si="307"/>
        <v/>
      </c>
      <c r="Q484" s="21" t="str">
        <f t="shared" ca="1" si="308"/>
        <v>0</v>
      </c>
      <c r="R484" s="66">
        <f t="shared" ca="1" si="309"/>
        <v>0</v>
      </c>
      <c r="S484" s="33" t="str">
        <f t="shared" ca="1" si="290"/>
        <v>E</v>
      </c>
      <c r="T484" s="21">
        <f ca="1">COUNTIF($S$5:$S484,T$4)</f>
        <v>244</v>
      </c>
      <c r="U484" s="21">
        <f ca="1">COUNTIF($S$5:$S484,U$4)</f>
        <v>236</v>
      </c>
      <c r="V484" s="112">
        <f t="shared" ca="1" si="301"/>
        <v>0</v>
      </c>
      <c r="W484" s="112">
        <f t="shared" ca="1" si="302"/>
        <v>2</v>
      </c>
      <c r="X484" s="114" t="str">
        <f ca="1">IF($A484&lt;&gt;"",IF(AND(X483="PB",V484&gt;=$W$2),"Bet",IF(X483&lt;&gt;"",X483,IF(AND(V484=0,MAX($V$5:V483)&gt;=$W$1),"PB",""))),"")</f>
        <v>Bet</v>
      </c>
      <c r="Y484" s="114" t="str">
        <f ca="1">IF($A484&lt;&gt;"",IF(AND(Y483="PB",W484&gt;=$W$2),"Bet",IF(Y483&lt;&gt;"",Y483,IF(AND(W484=0,MAX($W$5:W483)&gt;=$W$1),"PB",""))),"")</f>
        <v/>
      </c>
      <c r="Z484" s="41">
        <f t="shared" ca="1" si="310"/>
        <v>1</v>
      </c>
      <c r="AA484" s="34">
        <f t="shared" ca="1" si="322"/>
        <v>1</v>
      </c>
      <c r="AB484" s="43" t="str">
        <f t="shared" ca="1" si="311"/>
        <v/>
      </c>
      <c r="AC484" s="43" t="str">
        <f t="shared" ca="1" si="312"/>
        <v/>
      </c>
      <c r="AD484" s="21" t="str">
        <f t="shared" ca="1" si="313"/>
        <v>0</v>
      </c>
      <c r="AE484" s="66">
        <f t="shared" ca="1" si="314"/>
        <v>0</v>
      </c>
      <c r="AF484" s="33" t="str">
        <f t="shared" ca="1" si="291"/>
        <v>H</v>
      </c>
      <c r="AG484" s="21">
        <f ca="1">COUNTIF($AF$5:$AF484,AG$4)</f>
        <v>230</v>
      </c>
      <c r="AH484" s="21">
        <f ca="1">COUNTIF($AF$5:$AF484,AH$4)</f>
        <v>250</v>
      </c>
      <c r="AI484" s="112">
        <f t="shared" ca="1" si="303"/>
        <v>0</v>
      </c>
      <c r="AJ484" s="112">
        <f t="shared" ca="1" si="304"/>
        <v>3</v>
      </c>
      <c r="AK484" s="114" t="str">
        <f ca="1">IF($A484&lt;&gt;"",IF(AND(AK483="PB",AI484&gt;=$W$2),"Bet",IF(AK483&lt;&gt;"",AK483,IF(AND(AI484=0,MAX($AI$5:AI483)&gt;=$W$1),"PB",""))),"")</f>
        <v/>
      </c>
      <c r="AL484" s="114" t="str">
        <f ca="1">IF($A484&lt;&gt;"",IF(AND(AL483="PB",AJ484&gt;=$W$2),"Bet",IF(AL483&lt;&gt;"",AL483,IF(AND(AJ484=0,MAX($AJ$5:AJ483)&gt;=$W$1),"PB",""))),"")</f>
        <v/>
      </c>
      <c r="AM484" s="41">
        <f t="shared" ca="1" si="315"/>
        <v>1</v>
      </c>
      <c r="AN484" s="34">
        <f t="shared" ca="1" si="323"/>
        <v>1</v>
      </c>
      <c r="AO484" s="43" t="str">
        <f t="shared" ca="1" si="316"/>
        <v/>
      </c>
      <c r="AP484" s="43" t="str">
        <f t="shared" ca="1" si="317"/>
        <v/>
      </c>
      <c r="AQ484" s="21" t="str">
        <f t="shared" ca="1" si="318"/>
        <v>0</v>
      </c>
      <c r="AR484" s="66">
        <f t="shared" ca="1" si="319"/>
        <v>0</v>
      </c>
      <c r="AS484" s="89">
        <f t="shared" ca="1" si="292"/>
        <v>0</v>
      </c>
      <c r="AT484" s="34">
        <f t="shared" ca="1" si="320"/>
        <v>1</v>
      </c>
      <c r="AU484" s="24">
        <f t="shared" ca="1" si="294"/>
        <v>0</v>
      </c>
      <c r="AV484" s="17">
        <f t="shared" ca="1" si="295"/>
        <v>1</v>
      </c>
      <c r="AW484" s="44" t="str">
        <f t="shared" ca="1" si="296"/>
        <v>Profit Target</v>
      </c>
      <c r="AX484" s="15">
        <f t="shared" ca="1" si="297"/>
        <v>0</v>
      </c>
      <c r="AY484" s="44">
        <f t="shared" ca="1" si="287"/>
        <v>1</v>
      </c>
      <c r="AZ484" s="40"/>
      <c r="BA484" s="40"/>
      <c r="BB484" s="40"/>
      <c r="BC484" s="40"/>
      <c r="BD484" s="40"/>
      <c r="BE484" s="40"/>
      <c r="BF484" s="40"/>
      <c r="BG484" s="40"/>
      <c r="BH484" s="40"/>
      <c r="BI484" s="40"/>
      <c r="BJ484" s="40"/>
      <c r="BK484" s="40"/>
      <c r="BL484" s="40"/>
      <c r="BM484" s="40"/>
      <c r="BN484" s="40"/>
      <c r="BO484" s="40"/>
      <c r="BP484" s="40"/>
      <c r="BQ484" s="40"/>
      <c r="BR484" s="40"/>
      <c r="BS484" s="40"/>
      <c r="BT484" s="40"/>
      <c r="BU484" s="40"/>
      <c r="BV484" s="40"/>
      <c r="BW484" s="40"/>
      <c r="BX484" s="40"/>
      <c r="BY484" s="40"/>
      <c r="BZ484" s="40"/>
      <c r="CA484" s="40"/>
      <c r="CB484" s="40"/>
      <c r="CC484" s="40"/>
      <c r="CD484" s="40"/>
      <c r="CE484" s="40"/>
      <c r="CF484" s="40"/>
      <c r="CG484" s="40"/>
      <c r="CH484" s="40"/>
      <c r="CI484" s="40"/>
      <c r="CJ484" s="40"/>
      <c r="CK484" s="40"/>
      <c r="CL484" s="40"/>
      <c r="CM484" s="40"/>
      <c r="CN484" s="40"/>
      <c r="CO484" s="40"/>
      <c r="CP484" s="40"/>
      <c r="CQ484" s="40"/>
      <c r="CR484" s="40"/>
      <c r="CS484" s="40"/>
      <c r="CT484" s="40"/>
      <c r="CU484" s="40"/>
      <c r="CV484" s="40"/>
      <c r="CW484" s="40"/>
      <c r="CX484" s="40"/>
      <c r="CY484" s="40"/>
      <c r="CZ484" s="40"/>
      <c r="DA484" s="40"/>
      <c r="DB484" s="40"/>
      <c r="DC484" s="40"/>
      <c r="DD484" s="40"/>
      <c r="DE484" s="40"/>
      <c r="DF484" s="40"/>
      <c r="DG484" s="40"/>
      <c r="DH484" s="40"/>
      <c r="DI484" s="40"/>
      <c r="DJ484" s="40"/>
      <c r="DK484" s="40"/>
      <c r="DL484" s="40"/>
      <c r="DM484" s="40"/>
      <c r="DN484" s="40"/>
      <c r="DO484" s="40"/>
      <c r="DP484" s="40"/>
      <c r="DQ484" s="40"/>
      <c r="DR484" s="40"/>
      <c r="DS484" s="40"/>
      <c r="DT484" s="40"/>
      <c r="DU484" s="40"/>
      <c r="DV484" s="50" t="e">
        <f>IF(#REF!&lt;&gt;"",#REF!&amp;",","")</f>
        <v>#REF!</v>
      </c>
      <c r="DW484" s="38"/>
      <c r="DX484" s="38"/>
      <c r="DY484" s="38"/>
      <c r="DZ484" s="38"/>
      <c r="EA484" s="38"/>
      <c r="EB484" s="38"/>
      <c r="EC484" s="38"/>
      <c r="ED484" s="38"/>
      <c r="EE484" s="38"/>
      <c r="EF484" s="38"/>
      <c r="EG484" s="38"/>
      <c r="EK484" s="36"/>
      <c r="EW484" s="88">
        <f t="shared" ca="1" si="298"/>
        <v>3</v>
      </c>
    </row>
    <row r="485" spans="1:153" ht="15">
      <c r="A485" s="88">
        <f t="shared" ca="1" si="293"/>
        <v>32</v>
      </c>
      <c r="B485" s="21" t="str">
        <f t="shared" ca="1" si="288"/>
        <v>DB</v>
      </c>
      <c r="C485" s="7" t="str">
        <f t="shared" ca="1" si="284"/>
        <v>profit target</v>
      </c>
      <c r="D485" s="34">
        <f t="shared" ca="1" si="285"/>
        <v>0</v>
      </c>
      <c r="E485" s="7" t="str">
        <f t="shared" si="286"/>
        <v/>
      </c>
      <c r="F485" s="33" t="str">
        <f t="shared" ca="1" si="289"/>
        <v>R</v>
      </c>
      <c r="G485" s="21">
        <f ca="1">COUNTIF($F$5:$F485,G$4)</f>
        <v>248</v>
      </c>
      <c r="H485" s="21">
        <f ca="1">COUNTIF($F$5:$F485,H$4)</f>
        <v>233</v>
      </c>
      <c r="I485" s="112">
        <f t="shared" ca="1" si="299"/>
        <v>0</v>
      </c>
      <c r="J485" s="112">
        <f t="shared" ca="1" si="300"/>
        <v>4</v>
      </c>
      <c r="K485" s="114" t="str">
        <f ca="1">IF($A485&lt;&gt;"",IF(AND(K484="PB",I485&gt;=$W$2),"Bet",IF(K484&lt;&gt;"",K484,IF(AND(I485=0,MAX(I$5:$I484)&gt;=$W$1),"PB",""))),"")</f>
        <v/>
      </c>
      <c r="L485" s="114" t="str">
        <f ca="1">IF($A485&lt;&gt;"",IF(AND(L484="PB",J485&gt;=$W$2),"Bet",IF(L484&lt;&gt;"",L484,IF(AND(J485=0,MAX(J$5:$J484)&gt;=$W$1),"PB",""))),"")</f>
        <v/>
      </c>
      <c r="M485" s="41">
        <f t="shared" ca="1" si="305"/>
        <v>1</v>
      </c>
      <c r="N485" s="34">
        <f t="shared" ca="1" si="321"/>
        <v>1</v>
      </c>
      <c r="O485" s="43" t="str">
        <f t="shared" ca="1" si="306"/>
        <v/>
      </c>
      <c r="P485" s="43" t="str">
        <f t="shared" ca="1" si="307"/>
        <v/>
      </c>
      <c r="Q485" s="21" t="str">
        <f t="shared" ca="1" si="308"/>
        <v>0</v>
      </c>
      <c r="R485" s="66">
        <f t="shared" ca="1" si="309"/>
        <v>0</v>
      </c>
      <c r="S485" s="33" t="str">
        <f t="shared" ca="1" si="290"/>
        <v>E</v>
      </c>
      <c r="T485" s="21">
        <f ca="1">COUNTIF($S$5:$S485,T$4)</f>
        <v>245</v>
      </c>
      <c r="U485" s="21">
        <f ca="1">COUNTIF($S$5:$S485,U$4)</f>
        <v>236</v>
      </c>
      <c r="V485" s="112">
        <f t="shared" ca="1" si="301"/>
        <v>0</v>
      </c>
      <c r="W485" s="112">
        <f t="shared" ca="1" si="302"/>
        <v>3</v>
      </c>
      <c r="X485" s="114" t="str">
        <f ca="1">IF($A485&lt;&gt;"",IF(AND(X484="PB",V485&gt;=$W$2),"Bet",IF(X484&lt;&gt;"",X484,IF(AND(V485=0,MAX($V$5:V484)&gt;=$W$1),"PB",""))),"")</f>
        <v>Bet</v>
      </c>
      <c r="Y485" s="114" t="str">
        <f ca="1">IF($A485&lt;&gt;"",IF(AND(Y484="PB",W485&gt;=$W$2),"Bet",IF(Y484&lt;&gt;"",Y484,IF(AND(W485=0,MAX($W$5:W484)&gt;=$W$1),"PB",""))),"")</f>
        <v/>
      </c>
      <c r="Z485" s="41">
        <f t="shared" ca="1" si="310"/>
        <v>1</v>
      </c>
      <c r="AA485" s="34">
        <f t="shared" ca="1" si="322"/>
        <v>1</v>
      </c>
      <c r="AB485" s="43" t="str">
        <f t="shared" ca="1" si="311"/>
        <v/>
      </c>
      <c r="AC485" s="43" t="str">
        <f t="shared" ca="1" si="312"/>
        <v/>
      </c>
      <c r="AD485" s="21" t="str">
        <f t="shared" ca="1" si="313"/>
        <v>0</v>
      </c>
      <c r="AE485" s="66">
        <f t="shared" ca="1" si="314"/>
        <v>0</v>
      </c>
      <c r="AF485" s="33" t="str">
        <f t="shared" ca="1" si="291"/>
        <v>H</v>
      </c>
      <c r="AG485" s="21">
        <f ca="1">COUNTIF($AF$5:$AF485,AG$4)</f>
        <v>231</v>
      </c>
      <c r="AH485" s="21">
        <f ca="1">COUNTIF($AF$5:$AF485,AH$4)</f>
        <v>250</v>
      </c>
      <c r="AI485" s="112">
        <f t="shared" ca="1" si="303"/>
        <v>0</v>
      </c>
      <c r="AJ485" s="112">
        <f t="shared" ca="1" si="304"/>
        <v>4</v>
      </c>
      <c r="AK485" s="114" t="str">
        <f ca="1">IF($A485&lt;&gt;"",IF(AND(AK484="PB",AI485&gt;=$W$2),"Bet",IF(AK484&lt;&gt;"",AK484,IF(AND(AI485=0,MAX($AI$5:AI484)&gt;=$W$1),"PB",""))),"")</f>
        <v/>
      </c>
      <c r="AL485" s="114" t="str">
        <f ca="1">IF($A485&lt;&gt;"",IF(AND(AL484="PB",AJ485&gt;=$W$2),"Bet",IF(AL484&lt;&gt;"",AL484,IF(AND(AJ485=0,MAX($AJ$5:AJ484)&gt;=$W$1),"PB",""))),"")</f>
        <v/>
      </c>
      <c r="AM485" s="41">
        <f t="shared" ca="1" si="315"/>
        <v>1</v>
      </c>
      <c r="AN485" s="34">
        <f t="shared" ca="1" si="323"/>
        <v>1</v>
      </c>
      <c r="AO485" s="43" t="str">
        <f t="shared" ca="1" si="316"/>
        <v/>
      </c>
      <c r="AP485" s="43" t="str">
        <f t="shared" ca="1" si="317"/>
        <v/>
      </c>
      <c r="AQ485" s="21" t="str">
        <f t="shared" ca="1" si="318"/>
        <v>0</v>
      </c>
      <c r="AR485" s="66">
        <f t="shared" ca="1" si="319"/>
        <v>0</v>
      </c>
      <c r="AS485" s="89">
        <f t="shared" ca="1" si="292"/>
        <v>0</v>
      </c>
      <c r="AT485" s="34">
        <f t="shared" ca="1" si="320"/>
        <v>1</v>
      </c>
      <c r="AU485" s="24">
        <f t="shared" ca="1" si="294"/>
        <v>0</v>
      </c>
      <c r="AV485" s="17">
        <f t="shared" ca="1" si="295"/>
        <v>1</v>
      </c>
      <c r="AW485" s="44" t="str">
        <f t="shared" ca="1" si="296"/>
        <v>Profit Target</v>
      </c>
      <c r="AX485" s="15">
        <f t="shared" ca="1" si="297"/>
        <v>0</v>
      </c>
      <c r="AY485" s="44">
        <f t="shared" ca="1" si="287"/>
        <v>1</v>
      </c>
      <c r="AZ485" s="40"/>
      <c r="BA485" s="40"/>
      <c r="BB485" s="40"/>
      <c r="BC485" s="40"/>
      <c r="BD485" s="40"/>
      <c r="BE485" s="40"/>
      <c r="BF485" s="40"/>
      <c r="BG485" s="40"/>
      <c r="BH485" s="40"/>
      <c r="BI485" s="40"/>
      <c r="BJ485" s="40"/>
      <c r="BK485" s="40"/>
      <c r="BL485" s="40"/>
      <c r="BM485" s="40"/>
      <c r="BN485" s="40"/>
      <c r="BO485" s="40"/>
      <c r="BP485" s="40"/>
      <c r="BQ485" s="40"/>
      <c r="BR485" s="40"/>
      <c r="BS485" s="40"/>
      <c r="BT485" s="40"/>
      <c r="BU485" s="40"/>
      <c r="BV485" s="40"/>
      <c r="BW485" s="40"/>
      <c r="BX485" s="40"/>
      <c r="BY485" s="40"/>
      <c r="BZ485" s="40"/>
      <c r="CA485" s="40"/>
      <c r="CB485" s="40"/>
      <c r="CC485" s="40"/>
      <c r="CD485" s="40"/>
      <c r="CE485" s="40"/>
      <c r="CF485" s="40"/>
      <c r="CG485" s="40"/>
      <c r="CH485" s="40"/>
      <c r="CI485" s="40"/>
      <c r="CJ485" s="40"/>
      <c r="CK485" s="40"/>
      <c r="CL485" s="40"/>
      <c r="CM485" s="40"/>
      <c r="CN485" s="40"/>
      <c r="CO485" s="40"/>
      <c r="CP485" s="40"/>
      <c r="CQ485" s="40"/>
      <c r="CR485" s="40"/>
      <c r="CS485" s="40"/>
      <c r="CT485" s="40"/>
      <c r="CU485" s="40"/>
      <c r="CV485" s="40"/>
      <c r="CW485" s="40"/>
      <c r="CX485" s="40"/>
      <c r="CY485" s="40"/>
      <c r="CZ485" s="40"/>
      <c r="DA485" s="40"/>
      <c r="DB485" s="40"/>
      <c r="DC485" s="40"/>
      <c r="DD485" s="40"/>
      <c r="DE485" s="40"/>
      <c r="DF485" s="40"/>
      <c r="DG485" s="40"/>
      <c r="DH485" s="40"/>
      <c r="DI485" s="40"/>
      <c r="DJ485" s="40"/>
      <c r="DK485" s="40"/>
      <c r="DL485" s="40"/>
      <c r="DM485" s="40"/>
      <c r="DN485" s="40"/>
      <c r="DO485" s="40"/>
      <c r="DP485" s="40"/>
      <c r="DQ485" s="40"/>
      <c r="DR485" s="40"/>
      <c r="DS485" s="40"/>
      <c r="DT485" s="40"/>
      <c r="DU485" s="40"/>
      <c r="DV485" s="50" t="e">
        <f>IF(#REF!&lt;&gt;"",#REF!&amp;",","")</f>
        <v>#REF!</v>
      </c>
      <c r="DW485" s="38"/>
      <c r="DX485" s="38"/>
      <c r="DY485" s="38"/>
      <c r="DZ485" s="38"/>
      <c r="EA485" s="38"/>
      <c r="EB485" s="38"/>
      <c r="EC485" s="38"/>
      <c r="ED485" s="38"/>
      <c r="EE485" s="38"/>
      <c r="EF485" s="38"/>
      <c r="EG485" s="38"/>
      <c r="EK485" s="36"/>
      <c r="EW485" s="88">
        <f t="shared" ca="1" si="298"/>
        <v>18</v>
      </c>
    </row>
    <row r="486" spans="1:153" ht="15">
      <c r="A486" s="88">
        <f t="shared" ca="1" si="293"/>
        <v>8</v>
      </c>
      <c r="B486" s="21" t="str">
        <f t="shared" ca="1" si="288"/>
        <v>DB</v>
      </c>
      <c r="C486" s="7" t="str">
        <f t="shared" ca="1" si="284"/>
        <v>profit target</v>
      </c>
      <c r="D486" s="34">
        <f t="shared" ca="1" si="285"/>
        <v>0</v>
      </c>
      <c r="E486" s="7" t="str">
        <f t="shared" si="286"/>
        <v/>
      </c>
      <c r="F486" s="33" t="str">
        <f t="shared" ca="1" si="289"/>
        <v>B</v>
      </c>
      <c r="G486" s="21">
        <f ca="1">COUNTIF($F$5:$F486,G$4)</f>
        <v>248</v>
      </c>
      <c r="H486" s="21">
        <f ca="1">COUNTIF($F$5:$F486,H$4)</f>
        <v>234</v>
      </c>
      <c r="I486" s="112">
        <f t="shared" ca="1" si="299"/>
        <v>1</v>
      </c>
      <c r="J486" s="112">
        <f t="shared" ca="1" si="300"/>
        <v>0</v>
      </c>
      <c r="K486" s="114" t="str">
        <f ca="1">IF($A486&lt;&gt;"",IF(AND(K485="PB",I486&gt;=$W$2),"Bet",IF(K485&lt;&gt;"",K485,IF(AND(I486=0,MAX(I$5:$I485)&gt;=$W$1),"PB",""))),"")</f>
        <v/>
      </c>
      <c r="L486" s="114" t="str">
        <f ca="1">IF($A486&lt;&gt;"",IF(AND(L485="PB",J486&gt;=$W$2),"Bet",IF(L485&lt;&gt;"",L485,IF(AND(J486=0,MAX(J$5:$J485)&gt;=$W$1),"PB",""))),"")</f>
        <v/>
      </c>
      <c r="M486" s="41">
        <f t="shared" ca="1" si="305"/>
        <v>1</v>
      </c>
      <c r="N486" s="34">
        <f t="shared" ca="1" si="321"/>
        <v>1</v>
      </c>
      <c r="O486" s="43" t="str">
        <f t="shared" ca="1" si="306"/>
        <v/>
      </c>
      <c r="P486" s="43" t="str">
        <f t="shared" ca="1" si="307"/>
        <v/>
      </c>
      <c r="Q486" s="21" t="str">
        <f t="shared" ca="1" si="308"/>
        <v>0</v>
      </c>
      <c r="R486" s="66">
        <f t="shared" ca="1" si="309"/>
        <v>0</v>
      </c>
      <c r="S486" s="33" t="str">
        <f t="shared" ca="1" si="290"/>
        <v>E</v>
      </c>
      <c r="T486" s="21">
        <f ca="1">COUNTIF($S$5:$S486,T$4)</f>
        <v>246</v>
      </c>
      <c r="U486" s="21">
        <f ca="1">COUNTIF($S$5:$S486,U$4)</f>
        <v>236</v>
      </c>
      <c r="V486" s="112">
        <f t="shared" ca="1" si="301"/>
        <v>0</v>
      </c>
      <c r="W486" s="112">
        <f t="shared" ca="1" si="302"/>
        <v>4</v>
      </c>
      <c r="X486" s="114" t="str">
        <f ca="1">IF($A486&lt;&gt;"",IF(AND(X485="PB",V486&gt;=$W$2),"Bet",IF(X485&lt;&gt;"",X485,IF(AND(V486=0,MAX($V$5:V485)&gt;=$W$1),"PB",""))),"")</f>
        <v>Bet</v>
      </c>
      <c r="Y486" s="114" t="str">
        <f ca="1">IF($A486&lt;&gt;"",IF(AND(Y485="PB",W486&gt;=$W$2),"Bet",IF(Y485&lt;&gt;"",Y485,IF(AND(W486=0,MAX($W$5:W485)&gt;=$W$1),"PB",""))),"")</f>
        <v/>
      </c>
      <c r="Z486" s="41">
        <f t="shared" ca="1" si="310"/>
        <v>1</v>
      </c>
      <c r="AA486" s="34">
        <f t="shared" ca="1" si="322"/>
        <v>1</v>
      </c>
      <c r="AB486" s="43" t="str">
        <f t="shared" ca="1" si="311"/>
        <v/>
      </c>
      <c r="AC486" s="43" t="str">
        <f t="shared" ca="1" si="312"/>
        <v/>
      </c>
      <c r="AD486" s="21" t="str">
        <f t="shared" ca="1" si="313"/>
        <v>0</v>
      </c>
      <c r="AE486" s="66">
        <f t="shared" ca="1" si="314"/>
        <v>0</v>
      </c>
      <c r="AF486" s="33" t="str">
        <f t="shared" ca="1" si="291"/>
        <v>L</v>
      </c>
      <c r="AG486" s="21">
        <f ca="1">COUNTIF($AF$5:$AF486,AG$4)</f>
        <v>231</v>
      </c>
      <c r="AH486" s="21">
        <f ca="1">COUNTIF($AF$5:$AF486,AH$4)</f>
        <v>251</v>
      </c>
      <c r="AI486" s="112">
        <f t="shared" ca="1" si="303"/>
        <v>1</v>
      </c>
      <c r="AJ486" s="112">
        <f t="shared" ca="1" si="304"/>
        <v>0</v>
      </c>
      <c r="AK486" s="114" t="str">
        <f ca="1">IF($A486&lt;&gt;"",IF(AND(AK485="PB",AI486&gt;=$W$2),"Bet",IF(AK485&lt;&gt;"",AK485,IF(AND(AI486=0,MAX($AI$5:AI485)&gt;=$W$1),"PB",""))),"")</f>
        <v/>
      </c>
      <c r="AL486" s="114" t="str">
        <f ca="1">IF($A486&lt;&gt;"",IF(AND(AL485="PB",AJ486&gt;=$W$2),"Bet",IF(AL485&lt;&gt;"",AL485,IF(AND(AJ486=0,MAX($AJ$5:AJ485)&gt;=$W$1),"PB",""))),"")</f>
        <v/>
      </c>
      <c r="AM486" s="41">
        <f t="shared" ca="1" si="315"/>
        <v>1</v>
      </c>
      <c r="AN486" s="34">
        <f t="shared" ca="1" si="323"/>
        <v>1</v>
      </c>
      <c r="AO486" s="43" t="str">
        <f t="shared" ca="1" si="316"/>
        <v/>
      </c>
      <c r="AP486" s="43" t="str">
        <f t="shared" ca="1" si="317"/>
        <v/>
      </c>
      <c r="AQ486" s="21" t="str">
        <f t="shared" ca="1" si="318"/>
        <v>0</v>
      </c>
      <c r="AR486" s="66">
        <f t="shared" ca="1" si="319"/>
        <v>0</v>
      </c>
      <c r="AS486" s="89">
        <f t="shared" ca="1" si="292"/>
        <v>0</v>
      </c>
      <c r="AT486" s="34">
        <f t="shared" ca="1" si="320"/>
        <v>1</v>
      </c>
      <c r="AU486" s="24">
        <f t="shared" ca="1" si="294"/>
        <v>0</v>
      </c>
      <c r="AV486" s="17">
        <f t="shared" ca="1" si="295"/>
        <v>1</v>
      </c>
      <c r="AW486" s="44" t="str">
        <f t="shared" ca="1" si="296"/>
        <v>Profit Target</v>
      </c>
      <c r="AX486" s="15">
        <f t="shared" ca="1" si="297"/>
        <v>0</v>
      </c>
      <c r="AY486" s="44">
        <f t="shared" ca="1" si="287"/>
        <v>1</v>
      </c>
      <c r="AZ486" s="40"/>
      <c r="BA486" s="40"/>
      <c r="BB486" s="40"/>
      <c r="BC486" s="40"/>
      <c r="BD486" s="40"/>
      <c r="BE486" s="40"/>
      <c r="BF486" s="40"/>
      <c r="BG486" s="40"/>
      <c r="BH486" s="40"/>
      <c r="BI486" s="40"/>
      <c r="BJ486" s="40"/>
      <c r="BK486" s="40"/>
      <c r="BL486" s="40"/>
      <c r="BM486" s="40"/>
      <c r="BN486" s="40"/>
      <c r="BO486" s="40"/>
      <c r="BP486" s="40"/>
      <c r="BQ486" s="40"/>
      <c r="BR486" s="40"/>
      <c r="BS486" s="40"/>
      <c r="BT486" s="40"/>
      <c r="BU486" s="40"/>
      <c r="BV486" s="40"/>
      <c r="BW486" s="40"/>
      <c r="BX486" s="40"/>
      <c r="BY486" s="40"/>
      <c r="BZ486" s="40"/>
      <c r="CA486" s="40"/>
      <c r="CB486" s="40"/>
      <c r="CC486" s="40"/>
      <c r="CD486" s="40"/>
      <c r="CE486" s="40"/>
      <c r="CF486" s="40"/>
      <c r="CG486" s="40"/>
      <c r="CH486" s="40"/>
      <c r="CI486" s="40"/>
      <c r="CJ486" s="40"/>
      <c r="CK486" s="40"/>
      <c r="CL486" s="40"/>
      <c r="CM486" s="40"/>
      <c r="CN486" s="40"/>
      <c r="CO486" s="40"/>
      <c r="CP486" s="40"/>
      <c r="CQ486" s="40"/>
      <c r="CR486" s="40"/>
      <c r="CS486" s="40"/>
      <c r="CT486" s="40"/>
      <c r="CU486" s="40"/>
      <c r="CV486" s="40"/>
      <c r="CW486" s="40"/>
      <c r="CX486" s="40"/>
      <c r="CY486" s="40"/>
      <c r="CZ486" s="40"/>
      <c r="DA486" s="40"/>
      <c r="DB486" s="40"/>
      <c r="DC486" s="40"/>
      <c r="DD486" s="40"/>
      <c r="DE486" s="40"/>
      <c r="DF486" s="40"/>
      <c r="DG486" s="40"/>
      <c r="DH486" s="40"/>
      <c r="DI486" s="40"/>
      <c r="DJ486" s="40"/>
      <c r="DK486" s="40"/>
      <c r="DL486" s="40"/>
      <c r="DM486" s="40"/>
      <c r="DN486" s="40"/>
      <c r="DO486" s="40"/>
      <c r="DP486" s="40"/>
      <c r="DQ486" s="40"/>
      <c r="DR486" s="40"/>
      <c r="DS486" s="40"/>
      <c r="DT486" s="40"/>
      <c r="DU486" s="40"/>
      <c r="DV486" s="50" t="e">
        <f>IF(#REF!&lt;&gt;"",#REF!&amp;",","")</f>
        <v>#REF!</v>
      </c>
      <c r="DW486" s="38"/>
      <c r="DX486" s="38"/>
      <c r="DY486" s="38"/>
      <c r="DZ486" s="38"/>
      <c r="EA486" s="38"/>
      <c r="EB486" s="38"/>
      <c r="EC486" s="38"/>
      <c r="ED486" s="38"/>
      <c r="EE486" s="38"/>
      <c r="EF486" s="38"/>
      <c r="EG486" s="38"/>
      <c r="EK486" s="36"/>
      <c r="EW486" s="88">
        <f t="shared" ca="1" si="298"/>
        <v>24</v>
      </c>
    </row>
    <row r="487" spans="1:153" ht="15">
      <c r="A487" s="88">
        <f t="shared" ca="1" si="293"/>
        <v>14</v>
      </c>
      <c r="B487" s="21" t="str">
        <f t="shared" ca="1" si="288"/>
        <v>DB</v>
      </c>
      <c r="C487" s="7" t="str">
        <f t="shared" ca="1" si="284"/>
        <v>profit target</v>
      </c>
      <c r="D487" s="34">
        <f t="shared" ca="1" si="285"/>
        <v>0</v>
      </c>
      <c r="E487" s="7" t="str">
        <f t="shared" si="286"/>
        <v/>
      </c>
      <c r="F487" s="33" t="str">
        <f t="shared" ca="1" si="289"/>
        <v>R</v>
      </c>
      <c r="G487" s="21">
        <f ca="1">COUNTIF($F$5:$F487,G$4)</f>
        <v>249</v>
      </c>
      <c r="H487" s="21">
        <f ca="1">COUNTIF($F$5:$F487,H$4)</f>
        <v>234</v>
      </c>
      <c r="I487" s="112">
        <f t="shared" ca="1" si="299"/>
        <v>0</v>
      </c>
      <c r="J487" s="112">
        <f t="shared" ca="1" si="300"/>
        <v>1</v>
      </c>
      <c r="K487" s="114" t="str">
        <f ca="1">IF($A487&lt;&gt;"",IF(AND(K486="PB",I487&gt;=$W$2),"Bet",IF(K486&lt;&gt;"",K486,IF(AND(I487=0,MAX(I$5:$I486)&gt;=$W$1),"PB",""))),"")</f>
        <v/>
      </c>
      <c r="L487" s="114" t="str">
        <f ca="1">IF($A487&lt;&gt;"",IF(AND(L486="PB",J487&gt;=$W$2),"Bet",IF(L486&lt;&gt;"",L486,IF(AND(J487=0,MAX(J$5:$J486)&gt;=$W$1),"PB",""))),"")</f>
        <v/>
      </c>
      <c r="M487" s="41">
        <f t="shared" ca="1" si="305"/>
        <v>1</v>
      </c>
      <c r="N487" s="34">
        <f t="shared" ca="1" si="321"/>
        <v>1</v>
      </c>
      <c r="O487" s="43" t="str">
        <f t="shared" ca="1" si="306"/>
        <v/>
      </c>
      <c r="P487" s="43" t="str">
        <f t="shared" ca="1" si="307"/>
        <v/>
      </c>
      <c r="Q487" s="21" t="str">
        <f t="shared" ca="1" si="308"/>
        <v>0</v>
      </c>
      <c r="R487" s="66">
        <f t="shared" ca="1" si="309"/>
        <v>0</v>
      </c>
      <c r="S487" s="33" t="str">
        <f t="shared" ca="1" si="290"/>
        <v>E</v>
      </c>
      <c r="T487" s="21">
        <f ca="1">COUNTIF($S$5:$S487,T$4)</f>
        <v>247</v>
      </c>
      <c r="U487" s="21">
        <f ca="1">COUNTIF($S$5:$S487,U$4)</f>
        <v>236</v>
      </c>
      <c r="V487" s="112">
        <f t="shared" ca="1" si="301"/>
        <v>0</v>
      </c>
      <c r="W487" s="112">
        <f t="shared" ca="1" si="302"/>
        <v>5</v>
      </c>
      <c r="X487" s="114" t="str">
        <f ca="1">IF($A487&lt;&gt;"",IF(AND(X486="PB",V487&gt;=$W$2),"Bet",IF(X486&lt;&gt;"",X486,IF(AND(V487=0,MAX($V$5:V486)&gt;=$W$1),"PB",""))),"")</f>
        <v>Bet</v>
      </c>
      <c r="Y487" s="114" t="str">
        <f ca="1">IF($A487&lt;&gt;"",IF(AND(Y486="PB",W487&gt;=$W$2),"Bet",IF(Y486&lt;&gt;"",Y486,IF(AND(W487=0,MAX($W$5:W486)&gt;=$W$1),"PB",""))),"")</f>
        <v/>
      </c>
      <c r="Z487" s="41">
        <f t="shared" ca="1" si="310"/>
        <v>1</v>
      </c>
      <c r="AA487" s="34">
        <f t="shared" ca="1" si="322"/>
        <v>1</v>
      </c>
      <c r="AB487" s="43" t="str">
        <f t="shared" ca="1" si="311"/>
        <v/>
      </c>
      <c r="AC487" s="43" t="str">
        <f t="shared" ca="1" si="312"/>
        <v/>
      </c>
      <c r="AD487" s="21" t="str">
        <f t="shared" ca="1" si="313"/>
        <v>0</v>
      </c>
      <c r="AE487" s="66">
        <f t="shared" ca="1" si="314"/>
        <v>0</v>
      </c>
      <c r="AF487" s="33" t="str">
        <f t="shared" ca="1" si="291"/>
        <v>L</v>
      </c>
      <c r="AG487" s="21">
        <f ca="1">COUNTIF($AF$5:$AF487,AG$4)</f>
        <v>231</v>
      </c>
      <c r="AH487" s="21">
        <f ca="1">COUNTIF($AF$5:$AF487,AH$4)</f>
        <v>252</v>
      </c>
      <c r="AI487" s="112">
        <f t="shared" ca="1" si="303"/>
        <v>2</v>
      </c>
      <c r="AJ487" s="112">
        <f t="shared" ca="1" si="304"/>
        <v>0</v>
      </c>
      <c r="AK487" s="114" t="str">
        <f ca="1">IF($A487&lt;&gt;"",IF(AND(AK486="PB",AI487&gt;=$W$2),"Bet",IF(AK486&lt;&gt;"",AK486,IF(AND(AI487=0,MAX($AI$5:AI486)&gt;=$W$1),"PB",""))),"")</f>
        <v/>
      </c>
      <c r="AL487" s="114" t="str">
        <f ca="1">IF($A487&lt;&gt;"",IF(AND(AL486="PB",AJ487&gt;=$W$2),"Bet",IF(AL486&lt;&gt;"",AL486,IF(AND(AJ487=0,MAX($AJ$5:AJ486)&gt;=$W$1),"PB",""))),"")</f>
        <v/>
      </c>
      <c r="AM487" s="41">
        <f t="shared" ca="1" si="315"/>
        <v>1</v>
      </c>
      <c r="AN487" s="34">
        <f t="shared" ca="1" si="323"/>
        <v>1</v>
      </c>
      <c r="AO487" s="43" t="str">
        <f t="shared" ca="1" si="316"/>
        <v/>
      </c>
      <c r="AP487" s="43" t="str">
        <f t="shared" ca="1" si="317"/>
        <v/>
      </c>
      <c r="AQ487" s="21" t="str">
        <f t="shared" ca="1" si="318"/>
        <v>0</v>
      </c>
      <c r="AR487" s="66">
        <f t="shared" ca="1" si="319"/>
        <v>0</v>
      </c>
      <c r="AS487" s="89">
        <f t="shared" ca="1" si="292"/>
        <v>0</v>
      </c>
      <c r="AT487" s="34">
        <f t="shared" ca="1" si="320"/>
        <v>1</v>
      </c>
      <c r="AU487" s="24">
        <f t="shared" ca="1" si="294"/>
        <v>0</v>
      </c>
      <c r="AV487" s="17">
        <f t="shared" ca="1" si="295"/>
        <v>1</v>
      </c>
      <c r="AW487" s="44" t="str">
        <f t="shared" ca="1" si="296"/>
        <v>Profit Target</v>
      </c>
      <c r="AX487" s="15">
        <f t="shared" ca="1" si="297"/>
        <v>0</v>
      </c>
      <c r="AY487" s="44">
        <f t="shared" ca="1" si="287"/>
        <v>1</v>
      </c>
      <c r="AZ487" s="40"/>
      <c r="BA487" s="40"/>
      <c r="BB487" s="40"/>
      <c r="BC487" s="40"/>
      <c r="BD487" s="40"/>
      <c r="BE487" s="40"/>
      <c r="BF487" s="40"/>
      <c r="BG487" s="40"/>
      <c r="BH487" s="40"/>
      <c r="BI487" s="40"/>
      <c r="BJ487" s="40"/>
      <c r="BK487" s="40"/>
      <c r="BL487" s="40"/>
      <c r="BM487" s="40"/>
      <c r="BN487" s="40"/>
      <c r="BO487" s="40"/>
      <c r="BP487" s="40"/>
      <c r="BQ487" s="40"/>
      <c r="BR487" s="40"/>
      <c r="BS487" s="40"/>
      <c r="BT487" s="40"/>
      <c r="BU487" s="40"/>
      <c r="BV487" s="40"/>
      <c r="BW487" s="40"/>
      <c r="BX487" s="40"/>
      <c r="BY487" s="40"/>
      <c r="BZ487" s="40"/>
      <c r="CA487" s="40"/>
      <c r="CB487" s="40"/>
      <c r="CC487" s="40"/>
      <c r="CD487" s="40"/>
      <c r="CE487" s="40"/>
      <c r="CF487" s="40"/>
      <c r="CG487" s="40"/>
      <c r="CH487" s="40"/>
      <c r="CI487" s="40"/>
      <c r="CJ487" s="40"/>
      <c r="CK487" s="40"/>
      <c r="CL487" s="40"/>
      <c r="CM487" s="40"/>
      <c r="CN487" s="40"/>
      <c r="CO487" s="40"/>
      <c r="CP487" s="40"/>
      <c r="CQ487" s="40"/>
      <c r="CR487" s="40"/>
      <c r="CS487" s="40"/>
      <c r="CT487" s="40"/>
      <c r="CU487" s="40"/>
      <c r="CV487" s="40"/>
      <c r="CW487" s="40"/>
      <c r="CX487" s="40"/>
      <c r="CY487" s="40"/>
      <c r="CZ487" s="40"/>
      <c r="DA487" s="40"/>
      <c r="DB487" s="40"/>
      <c r="DC487" s="40"/>
      <c r="DD487" s="40"/>
      <c r="DE487" s="40"/>
      <c r="DF487" s="40"/>
      <c r="DG487" s="40"/>
      <c r="DH487" s="40"/>
      <c r="DI487" s="40"/>
      <c r="DJ487" s="40"/>
      <c r="DK487" s="40"/>
      <c r="DL487" s="40"/>
      <c r="DM487" s="40"/>
      <c r="DN487" s="40"/>
      <c r="DO487" s="40"/>
      <c r="DP487" s="40"/>
      <c r="DQ487" s="40"/>
      <c r="DR487" s="40"/>
      <c r="DS487" s="40"/>
      <c r="DT487" s="40"/>
      <c r="DU487" s="40"/>
      <c r="DV487" s="50" t="e">
        <f>IF(#REF!&lt;&gt;"",#REF!&amp;",","")</f>
        <v>#REF!</v>
      </c>
      <c r="DW487" s="38"/>
      <c r="DX487" s="38"/>
      <c r="DY487" s="38"/>
      <c r="DZ487" s="38"/>
      <c r="EA487" s="38"/>
      <c r="EB487" s="38"/>
      <c r="EC487" s="38"/>
      <c r="ED487" s="38"/>
      <c r="EE487" s="38"/>
      <c r="EF487" s="38"/>
      <c r="EG487" s="38"/>
      <c r="EK487" s="36"/>
      <c r="EW487" s="88">
        <f t="shared" ca="1" si="298"/>
        <v>6</v>
      </c>
    </row>
    <row r="488" spans="1:153" ht="15">
      <c r="A488" s="88">
        <f t="shared" ca="1" si="293"/>
        <v>23</v>
      </c>
      <c r="B488" s="21" t="str">
        <f t="shared" ca="1" si="288"/>
        <v>DB</v>
      </c>
      <c r="C488" s="7" t="str">
        <f t="shared" ca="1" si="284"/>
        <v>profit target</v>
      </c>
      <c r="D488" s="34">
        <f t="shared" ca="1" si="285"/>
        <v>0</v>
      </c>
      <c r="E488" s="7" t="str">
        <f t="shared" si="286"/>
        <v/>
      </c>
      <c r="F488" s="33" t="str">
        <f t="shared" ca="1" si="289"/>
        <v>R</v>
      </c>
      <c r="G488" s="21">
        <f ca="1">COUNTIF($F$5:$F488,G$4)</f>
        <v>250</v>
      </c>
      <c r="H488" s="21">
        <f ca="1">COUNTIF($F$5:$F488,H$4)</f>
        <v>234</v>
      </c>
      <c r="I488" s="112">
        <f t="shared" ca="1" si="299"/>
        <v>0</v>
      </c>
      <c r="J488" s="112">
        <f t="shared" ca="1" si="300"/>
        <v>2</v>
      </c>
      <c r="K488" s="114" t="str">
        <f ca="1">IF($A488&lt;&gt;"",IF(AND(K487="PB",I488&gt;=$W$2),"Bet",IF(K487&lt;&gt;"",K487,IF(AND(I488=0,MAX(I$5:$I487)&gt;=$W$1),"PB",""))),"")</f>
        <v/>
      </c>
      <c r="L488" s="114" t="str">
        <f ca="1">IF($A488&lt;&gt;"",IF(AND(L487="PB",J488&gt;=$W$2),"Bet",IF(L487&lt;&gt;"",L487,IF(AND(J488=0,MAX(J$5:$J487)&gt;=$W$1),"PB",""))),"")</f>
        <v/>
      </c>
      <c r="M488" s="41">
        <f t="shared" ca="1" si="305"/>
        <v>1</v>
      </c>
      <c r="N488" s="34">
        <f t="shared" ca="1" si="321"/>
        <v>1</v>
      </c>
      <c r="O488" s="43" t="str">
        <f t="shared" ca="1" si="306"/>
        <v/>
      </c>
      <c r="P488" s="43" t="str">
        <f t="shared" ca="1" si="307"/>
        <v/>
      </c>
      <c r="Q488" s="21" t="str">
        <f t="shared" ca="1" si="308"/>
        <v>0</v>
      </c>
      <c r="R488" s="66">
        <f t="shared" ca="1" si="309"/>
        <v>0</v>
      </c>
      <c r="S488" s="33" t="str">
        <f t="shared" ca="1" si="290"/>
        <v>O</v>
      </c>
      <c r="T488" s="21">
        <f ca="1">COUNTIF($S$5:$S488,T$4)</f>
        <v>247</v>
      </c>
      <c r="U488" s="21">
        <f ca="1">COUNTIF($S$5:$S488,U$4)</f>
        <v>237</v>
      </c>
      <c r="V488" s="112">
        <f t="shared" ca="1" si="301"/>
        <v>1</v>
      </c>
      <c r="W488" s="112">
        <f t="shared" ca="1" si="302"/>
        <v>0</v>
      </c>
      <c r="X488" s="114" t="str">
        <f ca="1">IF($A488&lt;&gt;"",IF(AND(X487="PB",V488&gt;=$W$2),"Bet",IF(X487&lt;&gt;"",X487,IF(AND(V488=0,MAX($V$5:V487)&gt;=$W$1),"PB",""))),"")</f>
        <v>Bet</v>
      </c>
      <c r="Y488" s="114" t="str">
        <f ca="1">IF($A488&lt;&gt;"",IF(AND(Y487="PB",W488&gt;=$W$2),"Bet",IF(Y487&lt;&gt;"",Y487,IF(AND(W488=0,MAX($W$5:W487)&gt;=$W$1),"PB",""))),"")</f>
        <v/>
      </c>
      <c r="Z488" s="41">
        <f t="shared" ca="1" si="310"/>
        <v>1</v>
      </c>
      <c r="AA488" s="34">
        <f t="shared" ca="1" si="322"/>
        <v>1</v>
      </c>
      <c r="AB488" s="43" t="str">
        <f t="shared" ca="1" si="311"/>
        <v/>
      </c>
      <c r="AC488" s="43" t="str">
        <f t="shared" ca="1" si="312"/>
        <v/>
      </c>
      <c r="AD488" s="21" t="str">
        <f t="shared" ca="1" si="313"/>
        <v>0</v>
      </c>
      <c r="AE488" s="66">
        <f t="shared" ca="1" si="314"/>
        <v>0</v>
      </c>
      <c r="AF488" s="33" t="str">
        <f t="shared" ca="1" si="291"/>
        <v>H</v>
      </c>
      <c r="AG488" s="21">
        <f ca="1">COUNTIF($AF$5:$AF488,AG$4)</f>
        <v>232</v>
      </c>
      <c r="AH488" s="21">
        <f ca="1">COUNTIF($AF$5:$AF488,AH$4)</f>
        <v>252</v>
      </c>
      <c r="AI488" s="112">
        <f t="shared" ca="1" si="303"/>
        <v>0</v>
      </c>
      <c r="AJ488" s="112">
        <f t="shared" ca="1" si="304"/>
        <v>1</v>
      </c>
      <c r="AK488" s="114" t="str">
        <f ca="1">IF($A488&lt;&gt;"",IF(AND(AK487="PB",AI488&gt;=$W$2),"Bet",IF(AK487&lt;&gt;"",AK487,IF(AND(AI488=0,MAX($AI$5:AI487)&gt;=$W$1),"PB",""))),"")</f>
        <v/>
      </c>
      <c r="AL488" s="114" t="str">
        <f ca="1">IF($A488&lt;&gt;"",IF(AND(AL487="PB",AJ488&gt;=$W$2),"Bet",IF(AL487&lt;&gt;"",AL487,IF(AND(AJ488=0,MAX($AJ$5:AJ487)&gt;=$W$1),"PB",""))),"")</f>
        <v/>
      </c>
      <c r="AM488" s="41">
        <f t="shared" ca="1" si="315"/>
        <v>1</v>
      </c>
      <c r="AN488" s="34">
        <f t="shared" ca="1" si="323"/>
        <v>1</v>
      </c>
      <c r="AO488" s="43" t="str">
        <f t="shared" ca="1" si="316"/>
        <v/>
      </c>
      <c r="AP488" s="43" t="str">
        <f t="shared" ca="1" si="317"/>
        <v/>
      </c>
      <c r="AQ488" s="21" t="str">
        <f t="shared" ca="1" si="318"/>
        <v>0</v>
      </c>
      <c r="AR488" s="66">
        <f t="shared" ca="1" si="319"/>
        <v>0</v>
      </c>
      <c r="AS488" s="89">
        <f t="shared" ca="1" si="292"/>
        <v>0</v>
      </c>
      <c r="AT488" s="34">
        <f t="shared" ca="1" si="320"/>
        <v>1</v>
      </c>
      <c r="AU488" s="24">
        <f t="shared" ca="1" si="294"/>
        <v>0</v>
      </c>
      <c r="AV488" s="17">
        <f t="shared" ca="1" si="295"/>
        <v>1</v>
      </c>
      <c r="AW488" s="44" t="str">
        <f t="shared" ca="1" si="296"/>
        <v>Profit Target</v>
      </c>
      <c r="AX488" s="15">
        <f t="shared" ca="1" si="297"/>
        <v>0</v>
      </c>
      <c r="AY488" s="44">
        <f t="shared" ca="1" si="287"/>
        <v>1</v>
      </c>
      <c r="AZ488" s="40"/>
      <c r="BA488" s="40"/>
      <c r="BB488" s="40"/>
      <c r="BC488" s="40"/>
      <c r="BD488" s="40"/>
      <c r="BE488" s="40"/>
      <c r="BF488" s="40"/>
      <c r="BG488" s="40"/>
      <c r="BH488" s="40"/>
      <c r="BI488" s="40"/>
      <c r="BJ488" s="40"/>
      <c r="BK488" s="40"/>
      <c r="BL488" s="40"/>
      <c r="BM488" s="40"/>
      <c r="BN488" s="40"/>
      <c r="BO488" s="40"/>
      <c r="BP488" s="40"/>
      <c r="BQ488" s="40"/>
      <c r="BR488" s="40"/>
      <c r="BS488" s="40"/>
      <c r="BT488" s="40"/>
      <c r="BU488" s="40"/>
      <c r="BV488" s="40"/>
      <c r="BW488" s="40"/>
      <c r="BX488" s="40"/>
      <c r="BY488" s="40"/>
      <c r="BZ488" s="40"/>
      <c r="CA488" s="40"/>
      <c r="CB488" s="40"/>
      <c r="CC488" s="40"/>
      <c r="CD488" s="40"/>
      <c r="CE488" s="40"/>
      <c r="CF488" s="40"/>
      <c r="CG488" s="40"/>
      <c r="CH488" s="40"/>
      <c r="CI488" s="40"/>
      <c r="CJ488" s="40"/>
      <c r="CK488" s="40"/>
      <c r="CL488" s="40"/>
      <c r="CM488" s="40"/>
      <c r="CN488" s="40"/>
      <c r="CO488" s="40"/>
      <c r="CP488" s="40"/>
      <c r="CQ488" s="40"/>
      <c r="CR488" s="40"/>
      <c r="CS488" s="40"/>
      <c r="CT488" s="40"/>
      <c r="CU488" s="40"/>
      <c r="CV488" s="40"/>
      <c r="CW488" s="40"/>
      <c r="CX488" s="40"/>
      <c r="CY488" s="40"/>
      <c r="CZ488" s="40"/>
      <c r="DA488" s="40"/>
      <c r="DB488" s="40"/>
      <c r="DC488" s="40"/>
      <c r="DD488" s="40"/>
      <c r="DE488" s="40"/>
      <c r="DF488" s="40"/>
      <c r="DG488" s="40"/>
      <c r="DH488" s="40"/>
      <c r="DI488" s="40"/>
      <c r="DJ488" s="40"/>
      <c r="DK488" s="40"/>
      <c r="DL488" s="40"/>
      <c r="DM488" s="40"/>
      <c r="DN488" s="40"/>
      <c r="DO488" s="40"/>
      <c r="DP488" s="40"/>
      <c r="DQ488" s="40"/>
      <c r="DR488" s="40"/>
      <c r="DS488" s="40"/>
      <c r="DT488" s="40"/>
      <c r="DU488" s="40"/>
      <c r="DV488" s="50" t="e">
        <f>IF(#REF!&lt;&gt;"",#REF!&amp;",","")</f>
        <v>#REF!</v>
      </c>
      <c r="DW488" s="38"/>
      <c r="DX488" s="38"/>
      <c r="DY488" s="38"/>
      <c r="DZ488" s="38"/>
      <c r="EA488" s="38"/>
      <c r="EB488" s="38"/>
      <c r="EC488" s="38"/>
      <c r="ED488" s="38"/>
      <c r="EE488" s="38"/>
      <c r="EF488" s="38"/>
      <c r="EG488" s="38"/>
      <c r="EK488" s="36"/>
      <c r="EW488" s="88">
        <f t="shared" ca="1" si="298"/>
        <v>8</v>
      </c>
    </row>
    <row r="489" spans="1:153" ht="15">
      <c r="A489" s="88">
        <f t="shared" ca="1" si="293"/>
        <v>27</v>
      </c>
      <c r="B489" s="21" t="str">
        <f t="shared" ca="1" si="288"/>
        <v>DB</v>
      </c>
      <c r="C489" s="7" t="str">
        <f t="shared" ca="1" si="284"/>
        <v>profit target</v>
      </c>
      <c r="D489" s="34">
        <f t="shared" ca="1" si="285"/>
        <v>0</v>
      </c>
      <c r="E489" s="7" t="str">
        <f t="shared" si="286"/>
        <v/>
      </c>
      <c r="F489" s="33" t="str">
        <f t="shared" ca="1" si="289"/>
        <v>R</v>
      </c>
      <c r="G489" s="21">
        <f ca="1">COUNTIF($F$5:$F489,G$4)</f>
        <v>251</v>
      </c>
      <c r="H489" s="21">
        <f ca="1">COUNTIF($F$5:$F489,H$4)</f>
        <v>234</v>
      </c>
      <c r="I489" s="112">
        <f t="shared" ca="1" si="299"/>
        <v>0</v>
      </c>
      <c r="J489" s="112">
        <f t="shared" ca="1" si="300"/>
        <v>3</v>
      </c>
      <c r="K489" s="114" t="str">
        <f ca="1">IF($A489&lt;&gt;"",IF(AND(K488="PB",I489&gt;=$W$2),"Bet",IF(K488&lt;&gt;"",K488,IF(AND(I489=0,MAX(I$5:$I488)&gt;=$W$1),"PB",""))),"")</f>
        <v/>
      </c>
      <c r="L489" s="114" t="str">
        <f ca="1">IF($A489&lt;&gt;"",IF(AND(L488="PB",J489&gt;=$W$2),"Bet",IF(L488&lt;&gt;"",L488,IF(AND(J489=0,MAX(J$5:$J488)&gt;=$W$1),"PB",""))),"")</f>
        <v/>
      </c>
      <c r="M489" s="41">
        <f t="shared" ca="1" si="305"/>
        <v>1</v>
      </c>
      <c r="N489" s="34">
        <f t="shared" ca="1" si="321"/>
        <v>1</v>
      </c>
      <c r="O489" s="43" t="str">
        <f t="shared" ca="1" si="306"/>
        <v/>
      </c>
      <c r="P489" s="43" t="str">
        <f t="shared" ca="1" si="307"/>
        <v/>
      </c>
      <c r="Q489" s="21" t="str">
        <f t="shared" ca="1" si="308"/>
        <v>0</v>
      </c>
      <c r="R489" s="66">
        <f t="shared" ca="1" si="309"/>
        <v>0</v>
      </c>
      <c r="S489" s="33" t="str">
        <f t="shared" ca="1" si="290"/>
        <v>O</v>
      </c>
      <c r="T489" s="21">
        <f ca="1">COUNTIF($S$5:$S489,T$4)</f>
        <v>247</v>
      </c>
      <c r="U489" s="21">
        <f ca="1">COUNTIF($S$5:$S489,U$4)</f>
        <v>238</v>
      </c>
      <c r="V489" s="112">
        <f t="shared" ca="1" si="301"/>
        <v>2</v>
      </c>
      <c r="W489" s="112">
        <f t="shared" ca="1" si="302"/>
        <v>0</v>
      </c>
      <c r="X489" s="114" t="str">
        <f ca="1">IF($A489&lt;&gt;"",IF(AND(X488="PB",V489&gt;=$W$2),"Bet",IF(X488&lt;&gt;"",X488,IF(AND(V489=0,MAX($V$5:V488)&gt;=$W$1),"PB",""))),"")</f>
        <v>Bet</v>
      </c>
      <c r="Y489" s="114" t="str">
        <f ca="1">IF($A489&lt;&gt;"",IF(AND(Y488="PB",W489&gt;=$W$2),"Bet",IF(Y488&lt;&gt;"",Y488,IF(AND(W489=0,MAX($W$5:W488)&gt;=$W$1),"PB",""))),"")</f>
        <v/>
      </c>
      <c r="Z489" s="41">
        <f t="shared" ca="1" si="310"/>
        <v>1</v>
      </c>
      <c r="AA489" s="34">
        <f t="shared" ca="1" si="322"/>
        <v>1</v>
      </c>
      <c r="AB489" s="43" t="str">
        <f t="shared" ca="1" si="311"/>
        <v/>
      </c>
      <c r="AC489" s="43" t="str">
        <f t="shared" ca="1" si="312"/>
        <v/>
      </c>
      <c r="AD489" s="21" t="str">
        <f t="shared" ca="1" si="313"/>
        <v>0</v>
      </c>
      <c r="AE489" s="66">
        <f t="shared" ca="1" si="314"/>
        <v>0</v>
      </c>
      <c r="AF489" s="33" t="str">
        <f t="shared" ca="1" si="291"/>
        <v>H</v>
      </c>
      <c r="AG489" s="21">
        <f ca="1">COUNTIF($AF$5:$AF489,AG$4)</f>
        <v>233</v>
      </c>
      <c r="AH489" s="21">
        <f ca="1">COUNTIF($AF$5:$AF489,AH$4)</f>
        <v>252</v>
      </c>
      <c r="AI489" s="112">
        <f t="shared" ca="1" si="303"/>
        <v>0</v>
      </c>
      <c r="AJ489" s="112">
        <f t="shared" ca="1" si="304"/>
        <v>2</v>
      </c>
      <c r="AK489" s="114" t="str">
        <f ca="1">IF($A489&lt;&gt;"",IF(AND(AK488="PB",AI489&gt;=$W$2),"Bet",IF(AK488&lt;&gt;"",AK488,IF(AND(AI489=0,MAX($AI$5:AI488)&gt;=$W$1),"PB",""))),"")</f>
        <v/>
      </c>
      <c r="AL489" s="114" t="str">
        <f ca="1">IF($A489&lt;&gt;"",IF(AND(AL488="PB",AJ489&gt;=$W$2),"Bet",IF(AL488&lt;&gt;"",AL488,IF(AND(AJ489=0,MAX($AJ$5:AJ488)&gt;=$W$1),"PB",""))),"")</f>
        <v/>
      </c>
      <c r="AM489" s="41">
        <f t="shared" ca="1" si="315"/>
        <v>1</v>
      </c>
      <c r="AN489" s="34">
        <f t="shared" ca="1" si="323"/>
        <v>1</v>
      </c>
      <c r="AO489" s="43" t="str">
        <f t="shared" ca="1" si="316"/>
        <v/>
      </c>
      <c r="AP489" s="43" t="str">
        <f t="shared" ca="1" si="317"/>
        <v/>
      </c>
      <c r="AQ489" s="21" t="str">
        <f t="shared" ca="1" si="318"/>
        <v>0</v>
      </c>
      <c r="AR489" s="66">
        <f t="shared" ca="1" si="319"/>
        <v>0</v>
      </c>
      <c r="AS489" s="89">
        <f t="shared" ca="1" si="292"/>
        <v>0</v>
      </c>
      <c r="AT489" s="34">
        <f t="shared" ca="1" si="320"/>
        <v>1</v>
      </c>
      <c r="AU489" s="24">
        <f t="shared" ca="1" si="294"/>
        <v>0</v>
      </c>
      <c r="AV489" s="17">
        <f t="shared" ca="1" si="295"/>
        <v>1</v>
      </c>
      <c r="AW489" s="44" t="str">
        <f t="shared" ca="1" si="296"/>
        <v>Profit Target</v>
      </c>
      <c r="AX489" s="15">
        <f t="shared" ca="1" si="297"/>
        <v>0</v>
      </c>
      <c r="AY489" s="44">
        <f t="shared" ca="1" si="287"/>
        <v>1</v>
      </c>
      <c r="AZ489" s="40"/>
      <c r="BA489" s="40"/>
      <c r="BB489" s="40"/>
      <c r="BC489" s="40"/>
      <c r="BD489" s="40"/>
      <c r="BE489" s="40"/>
      <c r="BF489" s="40"/>
      <c r="BG489" s="40"/>
      <c r="BH489" s="40"/>
      <c r="BI489" s="40"/>
      <c r="BJ489" s="40"/>
      <c r="BK489" s="40"/>
      <c r="BL489" s="40"/>
      <c r="BM489" s="40"/>
      <c r="BN489" s="40"/>
      <c r="BO489" s="40"/>
      <c r="BP489" s="40"/>
      <c r="BQ489" s="40"/>
      <c r="BR489" s="40"/>
      <c r="BS489" s="40"/>
      <c r="BT489" s="40"/>
      <c r="BU489" s="40"/>
      <c r="BV489" s="40"/>
      <c r="BW489" s="40"/>
      <c r="BX489" s="40"/>
      <c r="BY489" s="40"/>
      <c r="BZ489" s="40"/>
      <c r="CA489" s="40"/>
      <c r="CB489" s="40"/>
      <c r="CC489" s="40"/>
      <c r="CD489" s="40"/>
      <c r="CE489" s="40"/>
      <c r="CF489" s="40"/>
      <c r="CG489" s="40"/>
      <c r="CH489" s="40"/>
      <c r="CI489" s="40"/>
      <c r="CJ489" s="40"/>
      <c r="CK489" s="40"/>
      <c r="CL489" s="40"/>
      <c r="CM489" s="40"/>
      <c r="CN489" s="40"/>
      <c r="CO489" s="40"/>
      <c r="CP489" s="40"/>
      <c r="CQ489" s="40"/>
      <c r="CR489" s="40"/>
      <c r="CS489" s="40"/>
      <c r="CT489" s="40"/>
      <c r="CU489" s="40"/>
      <c r="CV489" s="40"/>
      <c r="CW489" s="40"/>
      <c r="CX489" s="40"/>
      <c r="CY489" s="40"/>
      <c r="CZ489" s="40"/>
      <c r="DA489" s="40"/>
      <c r="DB489" s="40"/>
      <c r="DC489" s="40"/>
      <c r="DD489" s="40"/>
      <c r="DE489" s="40"/>
      <c r="DF489" s="40"/>
      <c r="DG489" s="40"/>
      <c r="DH489" s="40"/>
      <c r="DI489" s="40"/>
      <c r="DJ489" s="40"/>
      <c r="DK489" s="40"/>
      <c r="DL489" s="40"/>
      <c r="DM489" s="40"/>
      <c r="DN489" s="40"/>
      <c r="DO489" s="40"/>
      <c r="DP489" s="40"/>
      <c r="DQ489" s="40"/>
      <c r="DR489" s="40"/>
      <c r="DS489" s="40"/>
      <c r="DT489" s="40"/>
      <c r="DU489" s="40"/>
      <c r="DV489" s="50" t="e">
        <f>IF(#REF!&lt;&gt;"",#REF!&amp;",","")</f>
        <v>#REF!</v>
      </c>
      <c r="DW489" s="38"/>
      <c r="DX489" s="38"/>
      <c r="DY489" s="38"/>
      <c r="DZ489" s="38"/>
      <c r="EA489" s="38"/>
      <c r="EB489" s="38"/>
      <c r="EC489" s="38"/>
      <c r="ED489" s="38"/>
      <c r="EE489" s="38"/>
      <c r="EF489" s="38"/>
      <c r="EG489" s="38"/>
      <c r="EK489" s="36"/>
      <c r="EW489" s="88">
        <f t="shared" ca="1" si="298"/>
        <v>7</v>
      </c>
    </row>
    <row r="490" spans="1:153" ht="15">
      <c r="A490" s="88">
        <f t="shared" ca="1" si="293"/>
        <v>13</v>
      </c>
      <c r="B490" s="21" t="str">
        <f t="shared" ca="1" si="288"/>
        <v>DB</v>
      </c>
      <c r="C490" s="7" t="str">
        <f t="shared" ref="C490:C502" ca="1" si="324">IF(AND(AW490=0,AX490=0),"",IF(AW490="Profit Target","profit target",IF(AX490="Stop Loss","stop loss","")))</f>
        <v>profit target</v>
      </c>
      <c r="D490" s="34">
        <f t="shared" ref="D490:D503" ca="1" si="325">AU490</f>
        <v>0</v>
      </c>
      <c r="E490" s="7" t="str">
        <f t="shared" ref="E490:E503" si="326">CK491&amp;CL491&amp;CM491&amp;CN491&amp;CO491&amp;CP491&amp;CQ491&amp;CR491&amp;CS491&amp;CT491&amp;CU491&amp;CV491&amp;CW491&amp;CX491&amp;CY491&amp;CZ491&amp;DA491&amp;DB491&amp;DC491&amp;DD491&amp;DE491&amp;DF491&amp;DG491&amp;DH491&amp;DI491&amp;DJ491&amp;DK491&amp;DL491&amp;DM491&amp;DN491&amp;DO491&amp;DP491&amp;DQ491&amp;DR491&amp;DS491&amp;DT491&amp;DU491</f>
        <v/>
      </c>
      <c r="F490" s="33" t="str">
        <f t="shared" ca="1" si="289"/>
        <v>B</v>
      </c>
      <c r="G490" s="21">
        <f ca="1">COUNTIF($F$5:$F490,G$4)</f>
        <v>251</v>
      </c>
      <c r="H490" s="21">
        <f ca="1">COUNTIF($F$5:$F490,H$4)</f>
        <v>235</v>
      </c>
      <c r="I490" s="112">
        <f t="shared" ca="1" si="299"/>
        <v>1</v>
      </c>
      <c r="J490" s="112">
        <f t="shared" ca="1" si="300"/>
        <v>0</v>
      </c>
      <c r="K490" s="114" t="str">
        <f ca="1">IF($A490&lt;&gt;"",IF(AND(K489="PB",I490&gt;=$W$2),"Bet",IF(K489&lt;&gt;"",K489,IF(AND(I490=0,MAX(I$5:$I489)&gt;=$W$1),"PB",""))),"")</f>
        <v/>
      </c>
      <c r="L490" s="114" t="str">
        <f ca="1">IF($A490&lt;&gt;"",IF(AND(L489="PB",J490&gt;=$W$2),"Bet",IF(L489&lt;&gt;"",L489,IF(AND(J490=0,MAX(J$5:$J489)&gt;=$W$1),"PB",""))),"")</f>
        <v/>
      </c>
      <c r="M490" s="41">
        <f t="shared" ca="1" si="305"/>
        <v>1</v>
      </c>
      <c r="N490" s="34">
        <f t="shared" ca="1" si="321"/>
        <v>1</v>
      </c>
      <c r="O490" s="43" t="str">
        <f t="shared" ca="1" si="306"/>
        <v/>
      </c>
      <c r="P490" s="43" t="str">
        <f t="shared" ca="1" si="307"/>
        <v/>
      </c>
      <c r="Q490" s="21" t="str">
        <f t="shared" ca="1" si="308"/>
        <v>0</v>
      </c>
      <c r="R490" s="66">
        <f t="shared" ca="1" si="309"/>
        <v>0</v>
      </c>
      <c r="S490" s="33" t="str">
        <f t="shared" ca="1" si="290"/>
        <v>O</v>
      </c>
      <c r="T490" s="21">
        <f ca="1">COUNTIF($S$5:$S490,T$4)</f>
        <v>247</v>
      </c>
      <c r="U490" s="21">
        <f ca="1">COUNTIF($S$5:$S490,U$4)</f>
        <v>239</v>
      </c>
      <c r="V490" s="112">
        <f t="shared" ca="1" si="301"/>
        <v>3</v>
      </c>
      <c r="W490" s="112">
        <f t="shared" ca="1" si="302"/>
        <v>0</v>
      </c>
      <c r="X490" s="114" t="str">
        <f ca="1">IF($A490&lt;&gt;"",IF(AND(X489="PB",V490&gt;=$W$2),"Bet",IF(X489&lt;&gt;"",X489,IF(AND(V490=0,MAX($V$5:V489)&gt;=$W$1),"PB",""))),"")</f>
        <v>Bet</v>
      </c>
      <c r="Y490" s="114" t="str">
        <f ca="1">IF($A490&lt;&gt;"",IF(AND(Y489="PB",W490&gt;=$W$2),"Bet",IF(Y489&lt;&gt;"",Y489,IF(AND(W490=0,MAX($W$5:W489)&gt;=$W$1),"PB",""))),"")</f>
        <v/>
      </c>
      <c r="Z490" s="41">
        <f t="shared" ca="1" si="310"/>
        <v>1</v>
      </c>
      <c r="AA490" s="34">
        <f t="shared" ca="1" si="322"/>
        <v>1</v>
      </c>
      <c r="AB490" s="43" t="str">
        <f t="shared" ca="1" si="311"/>
        <v/>
      </c>
      <c r="AC490" s="43" t="str">
        <f t="shared" ca="1" si="312"/>
        <v/>
      </c>
      <c r="AD490" s="21" t="str">
        <f t="shared" ca="1" si="313"/>
        <v>0</v>
      </c>
      <c r="AE490" s="66">
        <f t="shared" ca="1" si="314"/>
        <v>0</v>
      </c>
      <c r="AF490" s="33" t="str">
        <f t="shared" ca="1" si="291"/>
        <v>L</v>
      </c>
      <c r="AG490" s="21">
        <f ca="1">COUNTIF($AF$5:$AF490,AG$4)</f>
        <v>233</v>
      </c>
      <c r="AH490" s="21">
        <f ca="1">COUNTIF($AF$5:$AF490,AH$4)</f>
        <v>253</v>
      </c>
      <c r="AI490" s="112">
        <f t="shared" ca="1" si="303"/>
        <v>1</v>
      </c>
      <c r="AJ490" s="112">
        <f t="shared" ca="1" si="304"/>
        <v>0</v>
      </c>
      <c r="AK490" s="114" t="str">
        <f ca="1">IF($A490&lt;&gt;"",IF(AND(AK489="PB",AI490&gt;=$W$2),"Bet",IF(AK489&lt;&gt;"",AK489,IF(AND(AI490=0,MAX($AI$5:AI489)&gt;=$W$1),"PB",""))),"")</f>
        <v/>
      </c>
      <c r="AL490" s="114" t="str">
        <f ca="1">IF($A490&lt;&gt;"",IF(AND(AL489="PB",AJ490&gt;=$W$2),"Bet",IF(AL489&lt;&gt;"",AL489,IF(AND(AJ490=0,MAX($AJ$5:AJ489)&gt;=$W$1),"PB",""))),"")</f>
        <v/>
      </c>
      <c r="AM490" s="41">
        <f t="shared" ca="1" si="315"/>
        <v>1</v>
      </c>
      <c r="AN490" s="34">
        <f t="shared" ca="1" si="323"/>
        <v>1</v>
      </c>
      <c r="AO490" s="43" t="str">
        <f t="shared" ca="1" si="316"/>
        <v/>
      </c>
      <c r="AP490" s="43" t="str">
        <f t="shared" ca="1" si="317"/>
        <v/>
      </c>
      <c r="AQ490" s="21" t="str">
        <f t="shared" ca="1" si="318"/>
        <v>0</v>
      </c>
      <c r="AR490" s="66">
        <f t="shared" ca="1" si="319"/>
        <v>0</v>
      </c>
      <c r="AS490" s="89">
        <f t="shared" ca="1" si="292"/>
        <v>0</v>
      </c>
      <c r="AT490" s="34">
        <f t="shared" ca="1" si="320"/>
        <v>1</v>
      </c>
      <c r="AU490" s="24">
        <f t="shared" ca="1" si="294"/>
        <v>0</v>
      </c>
      <c r="AV490" s="17">
        <f t="shared" ca="1" si="295"/>
        <v>1</v>
      </c>
      <c r="AW490" s="44" t="str">
        <f t="shared" ca="1" si="296"/>
        <v>Profit Target</v>
      </c>
      <c r="AX490" s="15">
        <f t="shared" ca="1" si="297"/>
        <v>0</v>
      </c>
      <c r="AY490" s="44">
        <f t="shared" ref="AY490:AY502" ca="1" si="327">IF(AV490&gt;AY489,AV490,AY489)</f>
        <v>1</v>
      </c>
      <c r="AZ490" s="40"/>
      <c r="BA490" s="40"/>
      <c r="BB490" s="40"/>
      <c r="BC490" s="40"/>
      <c r="BD490" s="40"/>
      <c r="BE490" s="40"/>
      <c r="BF490" s="40"/>
      <c r="BG490" s="40"/>
      <c r="BH490" s="40"/>
      <c r="BI490" s="40"/>
      <c r="BJ490" s="40"/>
      <c r="BK490" s="40"/>
      <c r="BL490" s="40"/>
      <c r="BM490" s="40"/>
      <c r="BN490" s="40"/>
      <c r="BO490" s="40"/>
      <c r="BP490" s="40"/>
      <c r="BQ490" s="40"/>
      <c r="BR490" s="40"/>
      <c r="BS490" s="40"/>
      <c r="BT490" s="40"/>
      <c r="BU490" s="40"/>
      <c r="BV490" s="40"/>
      <c r="BW490" s="40"/>
      <c r="BX490" s="40"/>
      <c r="BY490" s="40"/>
      <c r="BZ490" s="40"/>
      <c r="CA490" s="40"/>
      <c r="CB490" s="40"/>
      <c r="CC490" s="40"/>
      <c r="CD490" s="40"/>
      <c r="CE490" s="40"/>
      <c r="CF490" s="40"/>
      <c r="CG490" s="40"/>
      <c r="CH490" s="40"/>
      <c r="CI490" s="40"/>
      <c r="CJ490" s="40"/>
      <c r="CK490" s="40"/>
      <c r="CL490" s="40"/>
      <c r="CM490" s="40"/>
      <c r="CN490" s="40"/>
      <c r="CO490" s="40"/>
      <c r="CP490" s="40"/>
      <c r="CQ490" s="40"/>
      <c r="CR490" s="40"/>
      <c r="CS490" s="40"/>
      <c r="CT490" s="40"/>
      <c r="CU490" s="40"/>
      <c r="CV490" s="40"/>
      <c r="CW490" s="40"/>
      <c r="CX490" s="40"/>
      <c r="CY490" s="40"/>
      <c r="CZ490" s="40"/>
      <c r="DA490" s="40"/>
      <c r="DB490" s="40"/>
      <c r="DC490" s="40"/>
      <c r="DD490" s="40"/>
      <c r="DE490" s="40"/>
      <c r="DF490" s="40"/>
      <c r="DG490" s="40"/>
      <c r="DH490" s="40"/>
      <c r="DI490" s="40"/>
      <c r="DJ490" s="40"/>
      <c r="DK490" s="40"/>
      <c r="DL490" s="40"/>
      <c r="DM490" s="40"/>
      <c r="DN490" s="40"/>
      <c r="DO490" s="40"/>
      <c r="DP490" s="40"/>
      <c r="DQ490" s="40"/>
      <c r="DR490" s="40"/>
      <c r="DS490" s="40"/>
      <c r="DT490" s="40"/>
      <c r="DU490" s="40"/>
      <c r="DV490" s="50" t="e">
        <f>IF(#REF!&lt;&gt;"",#REF!&amp;",","")</f>
        <v>#REF!</v>
      </c>
      <c r="DW490" s="38"/>
      <c r="DX490" s="38"/>
      <c r="DY490" s="38"/>
      <c r="DZ490" s="38"/>
      <c r="EA490" s="38"/>
      <c r="EB490" s="38"/>
      <c r="EC490" s="38"/>
      <c r="ED490" s="38"/>
      <c r="EE490" s="38"/>
      <c r="EF490" s="38"/>
      <c r="EG490" s="38"/>
      <c r="EK490" s="36"/>
      <c r="EW490" s="88">
        <f t="shared" ca="1" si="298"/>
        <v>20</v>
      </c>
    </row>
    <row r="491" spans="1:153" ht="15">
      <c r="A491" s="88">
        <f t="shared" ca="1" si="293"/>
        <v>23</v>
      </c>
      <c r="B491" s="21" t="str">
        <f t="shared" ca="1" si="288"/>
        <v>DB</v>
      </c>
      <c r="C491" s="7" t="str">
        <f t="shared" ca="1" si="324"/>
        <v>profit target</v>
      </c>
      <c r="D491" s="34">
        <f t="shared" ca="1" si="325"/>
        <v>0</v>
      </c>
      <c r="E491" s="7" t="str">
        <f t="shared" si="326"/>
        <v/>
      </c>
      <c r="F491" s="33" t="str">
        <f t="shared" ca="1" si="289"/>
        <v>R</v>
      </c>
      <c r="G491" s="21">
        <f ca="1">COUNTIF($F$5:$F491,G$4)</f>
        <v>252</v>
      </c>
      <c r="H491" s="21">
        <f ca="1">COUNTIF($F$5:$F491,H$4)</f>
        <v>235</v>
      </c>
      <c r="I491" s="112">
        <f t="shared" ca="1" si="299"/>
        <v>0</v>
      </c>
      <c r="J491" s="112">
        <f t="shared" ca="1" si="300"/>
        <v>1</v>
      </c>
      <c r="K491" s="114" t="str">
        <f ca="1">IF($A491&lt;&gt;"",IF(AND(K490="PB",I491&gt;=$W$2),"Bet",IF(K490&lt;&gt;"",K490,IF(AND(I491=0,MAX(I$5:$I490)&gt;=$W$1),"PB",""))),"")</f>
        <v/>
      </c>
      <c r="L491" s="114" t="str">
        <f ca="1">IF($A491&lt;&gt;"",IF(AND(L490="PB",J491&gt;=$W$2),"Bet",IF(L490&lt;&gt;"",L490,IF(AND(J491=0,MAX(J$5:$J490)&gt;=$W$1),"PB",""))),"")</f>
        <v/>
      </c>
      <c r="M491" s="41">
        <f t="shared" ca="1" si="305"/>
        <v>1</v>
      </c>
      <c r="N491" s="34">
        <f t="shared" ca="1" si="321"/>
        <v>1</v>
      </c>
      <c r="O491" s="43" t="str">
        <f t="shared" ca="1" si="306"/>
        <v/>
      </c>
      <c r="P491" s="43" t="str">
        <f t="shared" ca="1" si="307"/>
        <v/>
      </c>
      <c r="Q491" s="21" t="str">
        <f t="shared" ca="1" si="308"/>
        <v>0</v>
      </c>
      <c r="R491" s="66">
        <f t="shared" ca="1" si="309"/>
        <v>0</v>
      </c>
      <c r="S491" s="33" t="str">
        <f t="shared" ca="1" si="290"/>
        <v>O</v>
      </c>
      <c r="T491" s="21">
        <f ca="1">COUNTIF($S$5:$S491,T$4)</f>
        <v>247</v>
      </c>
      <c r="U491" s="21">
        <f ca="1">COUNTIF($S$5:$S491,U$4)</f>
        <v>240</v>
      </c>
      <c r="V491" s="112">
        <f t="shared" ca="1" si="301"/>
        <v>4</v>
      </c>
      <c r="W491" s="112">
        <f t="shared" ca="1" si="302"/>
        <v>0</v>
      </c>
      <c r="X491" s="114" t="str">
        <f ca="1">IF($A491&lt;&gt;"",IF(AND(X490="PB",V491&gt;=$W$2),"Bet",IF(X490&lt;&gt;"",X490,IF(AND(V491=0,MAX($V$5:V490)&gt;=$W$1),"PB",""))),"")</f>
        <v>Bet</v>
      </c>
      <c r="Y491" s="114" t="str">
        <f ca="1">IF($A491&lt;&gt;"",IF(AND(Y490="PB",W491&gt;=$W$2),"Bet",IF(Y490&lt;&gt;"",Y490,IF(AND(W491=0,MAX($W$5:W490)&gt;=$W$1),"PB",""))),"")</f>
        <v/>
      </c>
      <c r="Z491" s="41">
        <f t="shared" ca="1" si="310"/>
        <v>1</v>
      </c>
      <c r="AA491" s="34">
        <f t="shared" ca="1" si="322"/>
        <v>1</v>
      </c>
      <c r="AB491" s="43" t="str">
        <f t="shared" ca="1" si="311"/>
        <v/>
      </c>
      <c r="AC491" s="43" t="str">
        <f t="shared" ca="1" si="312"/>
        <v/>
      </c>
      <c r="AD491" s="21" t="str">
        <f t="shared" ca="1" si="313"/>
        <v>0</v>
      </c>
      <c r="AE491" s="66">
        <f t="shared" ca="1" si="314"/>
        <v>0</v>
      </c>
      <c r="AF491" s="33" t="str">
        <f t="shared" ca="1" si="291"/>
        <v>H</v>
      </c>
      <c r="AG491" s="21">
        <f ca="1">COUNTIF($AF$5:$AF491,AG$4)</f>
        <v>234</v>
      </c>
      <c r="AH491" s="21">
        <f ca="1">COUNTIF($AF$5:$AF491,AH$4)</f>
        <v>253</v>
      </c>
      <c r="AI491" s="112">
        <f t="shared" ca="1" si="303"/>
        <v>0</v>
      </c>
      <c r="AJ491" s="112">
        <f t="shared" ca="1" si="304"/>
        <v>1</v>
      </c>
      <c r="AK491" s="114" t="str">
        <f ca="1">IF($A491&lt;&gt;"",IF(AND(AK490="PB",AI491&gt;=$W$2),"Bet",IF(AK490&lt;&gt;"",AK490,IF(AND(AI491=0,MAX($AI$5:AI490)&gt;=$W$1),"PB",""))),"")</f>
        <v/>
      </c>
      <c r="AL491" s="114" t="str">
        <f ca="1">IF($A491&lt;&gt;"",IF(AND(AL490="PB",AJ491&gt;=$W$2),"Bet",IF(AL490&lt;&gt;"",AL490,IF(AND(AJ491=0,MAX($AJ$5:AJ490)&gt;=$W$1),"PB",""))),"")</f>
        <v/>
      </c>
      <c r="AM491" s="41">
        <f t="shared" ca="1" si="315"/>
        <v>1</v>
      </c>
      <c r="AN491" s="34">
        <f t="shared" ca="1" si="323"/>
        <v>1</v>
      </c>
      <c r="AO491" s="43" t="str">
        <f t="shared" ca="1" si="316"/>
        <v/>
      </c>
      <c r="AP491" s="43" t="str">
        <f t="shared" ca="1" si="317"/>
        <v/>
      </c>
      <c r="AQ491" s="21" t="str">
        <f t="shared" ca="1" si="318"/>
        <v>0</v>
      </c>
      <c r="AR491" s="66">
        <f t="shared" ca="1" si="319"/>
        <v>0</v>
      </c>
      <c r="AS491" s="89">
        <f t="shared" ca="1" si="292"/>
        <v>0</v>
      </c>
      <c r="AT491" s="34">
        <f t="shared" ca="1" si="320"/>
        <v>1</v>
      </c>
      <c r="AU491" s="24">
        <f t="shared" ca="1" si="294"/>
        <v>0</v>
      </c>
      <c r="AV491" s="17">
        <f t="shared" ca="1" si="295"/>
        <v>1</v>
      </c>
      <c r="AW491" s="44" t="str">
        <f t="shared" ca="1" si="296"/>
        <v>Profit Target</v>
      </c>
      <c r="AX491" s="15">
        <f t="shared" ca="1" si="297"/>
        <v>0</v>
      </c>
      <c r="AY491" s="44">
        <f t="shared" ca="1" si="327"/>
        <v>1</v>
      </c>
      <c r="AZ491" s="40"/>
      <c r="BA491" s="40"/>
      <c r="BB491" s="40"/>
      <c r="BC491" s="40"/>
      <c r="BD491" s="40"/>
      <c r="BE491" s="40"/>
      <c r="BF491" s="40"/>
      <c r="BG491" s="40"/>
      <c r="BH491" s="40"/>
      <c r="BI491" s="40"/>
      <c r="BJ491" s="40"/>
      <c r="BK491" s="40"/>
      <c r="BL491" s="40"/>
      <c r="BM491" s="40"/>
      <c r="BN491" s="40"/>
      <c r="BO491" s="40"/>
      <c r="BP491" s="40"/>
      <c r="BQ491" s="40"/>
      <c r="BR491" s="40"/>
      <c r="BS491" s="40"/>
      <c r="BT491" s="40"/>
      <c r="BU491" s="40"/>
      <c r="BV491" s="40"/>
      <c r="BW491" s="40"/>
      <c r="BX491" s="40"/>
      <c r="BY491" s="40"/>
      <c r="BZ491" s="40"/>
      <c r="CA491" s="40"/>
      <c r="CB491" s="40"/>
      <c r="CC491" s="40"/>
      <c r="CD491" s="40"/>
      <c r="CE491" s="40"/>
      <c r="CF491" s="40"/>
      <c r="CG491" s="40"/>
      <c r="CH491" s="40"/>
      <c r="CI491" s="40"/>
      <c r="CJ491" s="40"/>
      <c r="CK491" s="40"/>
      <c r="CL491" s="40"/>
      <c r="CM491" s="40"/>
      <c r="CN491" s="40"/>
      <c r="CO491" s="40"/>
      <c r="CP491" s="40"/>
      <c r="CQ491" s="40"/>
      <c r="CR491" s="40"/>
      <c r="CS491" s="40"/>
      <c r="CT491" s="40"/>
      <c r="CU491" s="40"/>
      <c r="CV491" s="40"/>
      <c r="CW491" s="40"/>
      <c r="CX491" s="40"/>
      <c r="CY491" s="40"/>
      <c r="CZ491" s="40"/>
      <c r="DA491" s="40"/>
      <c r="DB491" s="40"/>
      <c r="DC491" s="40"/>
      <c r="DD491" s="40"/>
      <c r="DE491" s="40"/>
      <c r="DF491" s="40"/>
      <c r="DG491" s="40"/>
      <c r="DH491" s="40"/>
      <c r="DI491" s="40"/>
      <c r="DJ491" s="40"/>
      <c r="DK491" s="40"/>
      <c r="DL491" s="40"/>
      <c r="DM491" s="40"/>
      <c r="DN491" s="40"/>
      <c r="DO491" s="40"/>
      <c r="DP491" s="40"/>
      <c r="DQ491" s="40"/>
      <c r="DR491" s="40"/>
      <c r="DS491" s="40"/>
      <c r="DT491" s="40"/>
      <c r="DU491" s="40"/>
      <c r="DV491" s="50" t="e">
        <f>IF(#REF!&lt;&gt;"",#REF!&amp;",","")</f>
        <v>#REF!</v>
      </c>
      <c r="DW491" s="38"/>
      <c r="DX491" s="38"/>
      <c r="DY491" s="38"/>
      <c r="DZ491" s="38"/>
      <c r="EA491" s="38"/>
      <c r="EB491" s="38"/>
      <c r="EC491" s="38"/>
      <c r="ED491" s="38"/>
      <c r="EE491" s="38"/>
      <c r="EF491" s="38"/>
      <c r="EG491" s="38"/>
      <c r="EK491" s="36"/>
      <c r="EW491" s="88">
        <f t="shared" ca="1" si="298"/>
        <v>21</v>
      </c>
    </row>
    <row r="492" spans="1:153" ht="15">
      <c r="A492" s="88">
        <f t="shared" ca="1" si="293"/>
        <v>2</v>
      </c>
      <c r="B492" s="21" t="str">
        <f t="shared" ca="1" si="288"/>
        <v>DB</v>
      </c>
      <c r="C492" s="7" t="str">
        <f t="shared" ca="1" si="324"/>
        <v>profit target</v>
      </c>
      <c r="D492" s="34">
        <f t="shared" ca="1" si="325"/>
        <v>0</v>
      </c>
      <c r="E492" s="7" t="str">
        <f t="shared" si="326"/>
        <v/>
      </c>
      <c r="F492" s="33" t="str">
        <f t="shared" ca="1" si="289"/>
        <v>B</v>
      </c>
      <c r="G492" s="21">
        <f ca="1">COUNTIF($F$5:$F492,G$4)</f>
        <v>252</v>
      </c>
      <c r="H492" s="21">
        <f ca="1">COUNTIF($F$5:$F492,H$4)</f>
        <v>236</v>
      </c>
      <c r="I492" s="112">
        <f t="shared" ca="1" si="299"/>
        <v>1</v>
      </c>
      <c r="J492" s="112">
        <f t="shared" ca="1" si="300"/>
        <v>0</v>
      </c>
      <c r="K492" s="114" t="str">
        <f ca="1">IF($A492&lt;&gt;"",IF(AND(K491="PB",I492&gt;=$W$2),"Bet",IF(K491&lt;&gt;"",K491,IF(AND(I492=0,MAX(I$5:$I491)&gt;=$W$1),"PB",""))),"")</f>
        <v/>
      </c>
      <c r="L492" s="114" t="str">
        <f ca="1">IF($A492&lt;&gt;"",IF(AND(L491="PB",J492&gt;=$W$2),"Bet",IF(L491&lt;&gt;"",L491,IF(AND(J492=0,MAX(J$5:$J491)&gt;=$W$1),"PB",""))),"")</f>
        <v/>
      </c>
      <c r="M492" s="41">
        <f t="shared" ca="1" si="305"/>
        <v>1</v>
      </c>
      <c r="N492" s="34">
        <f t="shared" ca="1" si="321"/>
        <v>1</v>
      </c>
      <c r="O492" s="43" t="str">
        <f t="shared" ca="1" si="306"/>
        <v/>
      </c>
      <c r="P492" s="43" t="str">
        <f t="shared" ca="1" si="307"/>
        <v/>
      </c>
      <c r="Q492" s="21" t="str">
        <f t="shared" ca="1" si="308"/>
        <v>0</v>
      </c>
      <c r="R492" s="66">
        <f t="shared" ca="1" si="309"/>
        <v>0</v>
      </c>
      <c r="S492" s="33" t="str">
        <f t="shared" ca="1" si="290"/>
        <v>E</v>
      </c>
      <c r="T492" s="21">
        <f ca="1">COUNTIF($S$5:$S492,T$4)</f>
        <v>248</v>
      </c>
      <c r="U492" s="21">
        <f ca="1">COUNTIF($S$5:$S492,U$4)</f>
        <v>240</v>
      </c>
      <c r="V492" s="112">
        <f t="shared" ca="1" si="301"/>
        <v>0</v>
      </c>
      <c r="W492" s="112">
        <f t="shared" ca="1" si="302"/>
        <v>1</v>
      </c>
      <c r="X492" s="114" t="str">
        <f ca="1">IF($A492&lt;&gt;"",IF(AND(X491="PB",V492&gt;=$W$2),"Bet",IF(X491&lt;&gt;"",X491,IF(AND(V492=0,MAX($V$5:V491)&gt;=$W$1),"PB",""))),"")</f>
        <v>Bet</v>
      </c>
      <c r="Y492" s="114" t="str">
        <f ca="1">IF($A492&lt;&gt;"",IF(AND(Y491="PB",W492&gt;=$W$2),"Bet",IF(Y491&lt;&gt;"",Y491,IF(AND(W492=0,MAX($W$5:W491)&gt;=$W$1),"PB",""))),"")</f>
        <v/>
      </c>
      <c r="Z492" s="41">
        <f t="shared" ca="1" si="310"/>
        <v>1</v>
      </c>
      <c r="AA492" s="34">
        <f t="shared" ca="1" si="322"/>
        <v>1</v>
      </c>
      <c r="AB492" s="43" t="str">
        <f t="shared" ca="1" si="311"/>
        <v/>
      </c>
      <c r="AC492" s="43" t="str">
        <f t="shared" ca="1" si="312"/>
        <v/>
      </c>
      <c r="AD492" s="21" t="str">
        <f t="shared" ca="1" si="313"/>
        <v>0</v>
      </c>
      <c r="AE492" s="66">
        <f t="shared" ca="1" si="314"/>
        <v>0</v>
      </c>
      <c r="AF492" s="33" t="str">
        <f t="shared" ca="1" si="291"/>
        <v>L</v>
      </c>
      <c r="AG492" s="21">
        <f ca="1">COUNTIF($AF$5:$AF492,AG$4)</f>
        <v>234</v>
      </c>
      <c r="AH492" s="21">
        <f ca="1">COUNTIF($AF$5:$AF492,AH$4)</f>
        <v>254</v>
      </c>
      <c r="AI492" s="112">
        <f t="shared" ca="1" si="303"/>
        <v>1</v>
      </c>
      <c r="AJ492" s="112">
        <f t="shared" ca="1" si="304"/>
        <v>0</v>
      </c>
      <c r="AK492" s="114" t="str">
        <f ca="1">IF($A492&lt;&gt;"",IF(AND(AK491="PB",AI492&gt;=$W$2),"Bet",IF(AK491&lt;&gt;"",AK491,IF(AND(AI492=0,MAX($AI$5:AI491)&gt;=$W$1),"PB",""))),"")</f>
        <v/>
      </c>
      <c r="AL492" s="114" t="str">
        <f ca="1">IF($A492&lt;&gt;"",IF(AND(AL491="PB",AJ492&gt;=$W$2),"Bet",IF(AL491&lt;&gt;"",AL491,IF(AND(AJ492=0,MAX($AJ$5:AJ491)&gt;=$W$1),"PB",""))),"")</f>
        <v/>
      </c>
      <c r="AM492" s="41">
        <f t="shared" ca="1" si="315"/>
        <v>1</v>
      </c>
      <c r="AN492" s="34">
        <f t="shared" ca="1" si="323"/>
        <v>1</v>
      </c>
      <c r="AO492" s="43" t="str">
        <f t="shared" ca="1" si="316"/>
        <v/>
      </c>
      <c r="AP492" s="43" t="str">
        <f t="shared" ca="1" si="317"/>
        <v/>
      </c>
      <c r="AQ492" s="21" t="str">
        <f t="shared" ca="1" si="318"/>
        <v>0</v>
      </c>
      <c r="AR492" s="66">
        <f t="shared" ca="1" si="319"/>
        <v>0</v>
      </c>
      <c r="AS492" s="89">
        <f t="shared" ca="1" si="292"/>
        <v>0</v>
      </c>
      <c r="AT492" s="34">
        <f t="shared" ca="1" si="320"/>
        <v>1</v>
      </c>
      <c r="AU492" s="24">
        <f t="shared" ca="1" si="294"/>
        <v>0</v>
      </c>
      <c r="AV492" s="17">
        <f t="shared" ca="1" si="295"/>
        <v>1</v>
      </c>
      <c r="AW492" s="44" t="str">
        <f t="shared" ca="1" si="296"/>
        <v>Profit Target</v>
      </c>
      <c r="AX492" s="15">
        <f t="shared" ca="1" si="297"/>
        <v>0</v>
      </c>
      <c r="AY492" s="44">
        <f t="shared" ca="1" si="327"/>
        <v>1</v>
      </c>
      <c r="AZ492" s="40"/>
      <c r="BA492" s="40"/>
      <c r="BB492" s="40"/>
      <c r="BC492" s="40"/>
      <c r="BD492" s="40"/>
      <c r="BE492" s="40"/>
      <c r="BF492" s="40"/>
      <c r="BG492" s="40"/>
      <c r="BH492" s="40"/>
      <c r="BI492" s="40"/>
      <c r="BJ492" s="40"/>
      <c r="BK492" s="40"/>
      <c r="BL492" s="40"/>
      <c r="BM492" s="40"/>
      <c r="BN492" s="40"/>
      <c r="BO492" s="40"/>
      <c r="BP492" s="40"/>
      <c r="BQ492" s="40"/>
      <c r="BR492" s="40"/>
      <c r="BS492" s="40"/>
      <c r="BT492" s="40"/>
      <c r="BU492" s="40"/>
      <c r="BV492" s="40"/>
      <c r="BW492" s="40"/>
      <c r="BX492" s="40"/>
      <c r="BY492" s="40"/>
      <c r="BZ492" s="40"/>
      <c r="CA492" s="40"/>
      <c r="CB492" s="40"/>
      <c r="CC492" s="40"/>
      <c r="CD492" s="40"/>
      <c r="CE492" s="40"/>
      <c r="CF492" s="40"/>
      <c r="CG492" s="40"/>
      <c r="CH492" s="40"/>
      <c r="CI492" s="40"/>
      <c r="CJ492" s="40"/>
      <c r="CK492" s="40"/>
      <c r="CL492" s="40"/>
      <c r="CM492" s="40"/>
      <c r="CN492" s="40"/>
      <c r="CO492" s="40"/>
      <c r="CP492" s="40"/>
      <c r="CQ492" s="40"/>
      <c r="CR492" s="40"/>
      <c r="CS492" s="40"/>
      <c r="CT492" s="40"/>
      <c r="CU492" s="40"/>
      <c r="CV492" s="40"/>
      <c r="CW492" s="40"/>
      <c r="CX492" s="40"/>
      <c r="CY492" s="40"/>
      <c r="CZ492" s="40"/>
      <c r="DA492" s="40"/>
      <c r="DB492" s="40"/>
      <c r="DC492" s="40"/>
      <c r="DD492" s="40"/>
      <c r="DE492" s="40"/>
      <c r="DF492" s="40"/>
      <c r="DG492" s="40"/>
      <c r="DH492" s="40"/>
      <c r="DI492" s="40"/>
      <c r="DJ492" s="40"/>
      <c r="DK492" s="40"/>
      <c r="DL492" s="40"/>
      <c r="DM492" s="40"/>
      <c r="DN492" s="40"/>
      <c r="DO492" s="40"/>
      <c r="DP492" s="40"/>
      <c r="DQ492" s="40"/>
      <c r="DR492" s="40"/>
      <c r="DS492" s="40"/>
      <c r="DT492" s="40"/>
      <c r="DU492" s="40"/>
      <c r="DV492" s="50" t="e">
        <f>IF(#REF!&lt;&gt;"",#REF!&amp;",","")</f>
        <v>#REF!</v>
      </c>
      <c r="DW492" s="38"/>
      <c r="DX492" s="38"/>
      <c r="DY492" s="38"/>
      <c r="DZ492" s="38"/>
      <c r="EA492" s="38"/>
      <c r="EB492" s="38"/>
      <c r="EC492" s="38"/>
      <c r="ED492" s="38"/>
      <c r="EE492" s="38"/>
      <c r="EF492" s="38"/>
      <c r="EG492" s="38"/>
      <c r="EK492" s="36"/>
      <c r="EW492" s="88">
        <f t="shared" ca="1" si="298"/>
        <v>22</v>
      </c>
    </row>
    <row r="493" spans="1:153" ht="15">
      <c r="A493" s="88">
        <f t="shared" ca="1" si="293"/>
        <v>16</v>
      </c>
      <c r="B493" s="21" t="str">
        <f t="shared" ca="1" si="288"/>
        <v>DB</v>
      </c>
      <c r="C493" s="7" t="str">
        <f t="shared" ca="1" si="324"/>
        <v>profit target</v>
      </c>
      <c r="D493" s="34">
        <f t="shared" ca="1" si="325"/>
        <v>0</v>
      </c>
      <c r="E493" s="7" t="str">
        <f t="shared" si="326"/>
        <v/>
      </c>
      <c r="F493" s="33" t="str">
        <f t="shared" ca="1" si="289"/>
        <v>R</v>
      </c>
      <c r="G493" s="21">
        <f ca="1">COUNTIF($F$5:$F493,G$4)</f>
        <v>253</v>
      </c>
      <c r="H493" s="21">
        <f ca="1">COUNTIF($F$5:$F493,H$4)</f>
        <v>236</v>
      </c>
      <c r="I493" s="112">
        <f t="shared" ca="1" si="299"/>
        <v>0</v>
      </c>
      <c r="J493" s="112">
        <f t="shared" ca="1" si="300"/>
        <v>1</v>
      </c>
      <c r="K493" s="114" t="str">
        <f ca="1">IF($A493&lt;&gt;"",IF(AND(K492="PB",I493&gt;=$W$2),"Bet",IF(K492&lt;&gt;"",K492,IF(AND(I493=0,MAX(I$5:$I492)&gt;=$W$1),"PB",""))),"")</f>
        <v/>
      </c>
      <c r="L493" s="114" t="str">
        <f ca="1">IF($A493&lt;&gt;"",IF(AND(L492="PB",J493&gt;=$W$2),"Bet",IF(L492&lt;&gt;"",L492,IF(AND(J493=0,MAX(J$5:$J492)&gt;=$W$1),"PB",""))),"")</f>
        <v/>
      </c>
      <c r="M493" s="41">
        <f t="shared" ca="1" si="305"/>
        <v>1</v>
      </c>
      <c r="N493" s="34">
        <f t="shared" ca="1" si="321"/>
        <v>1</v>
      </c>
      <c r="O493" s="43" t="str">
        <f t="shared" ca="1" si="306"/>
        <v/>
      </c>
      <c r="P493" s="43" t="str">
        <f t="shared" ca="1" si="307"/>
        <v/>
      </c>
      <c r="Q493" s="21" t="str">
        <f t="shared" ca="1" si="308"/>
        <v>0</v>
      </c>
      <c r="R493" s="66">
        <f t="shared" ca="1" si="309"/>
        <v>0</v>
      </c>
      <c r="S493" s="33" t="str">
        <f t="shared" ca="1" si="290"/>
        <v>E</v>
      </c>
      <c r="T493" s="21">
        <f ca="1">COUNTIF($S$5:$S493,T$4)</f>
        <v>249</v>
      </c>
      <c r="U493" s="21">
        <f ca="1">COUNTIF($S$5:$S493,U$4)</f>
        <v>240</v>
      </c>
      <c r="V493" s="112">
        <f t="shared" ca="1" si="301"/>
        <v>0</v>
      </c>
      <c r="W493" s="112">
        <f t="shared" ca="1" si="302"/>
        <v>2</v>
      </c>
      <c r="X493" s="114" t="str">
        <f ca="1">IF($A493&lt;&gt;"",IF(AND(X492="PB",V493&gt;=$W$2),"Bet",IF(X492&lt;&gt;"",X492,IF(AND(V493=0,MAX($V$5:V492)&gt;=$W$1),"PB",""))),"")</f>
        <v>Bet</v>
      </c>
      <c r="Y493" s="114" t="str">
        <f ca="1">IF($A493&lt;&gt;"",IF(AND(Y492="PB",W493&gt;=$W$2),"Bet",IF(Y492&lt;&gt;"",Y492,IF(AND(W493=0,MAX($W$5:W492)&gt;=$W$1),"PB",""))),"")</f>
        <v/>
      </c>
      <c r="Z493" s="41">
        <f t="shared" ca="1" si="310"/>
        <v>1</v>
      </c>
      <c r="AA493" s="34">
        <f t="shared" ca="1" si="322"/>
        <v>1</v>
      </c>
      <c r="AB493" s="43" t="str">
        <f t="shared" ca="1" si="311"/>
        <v/>
      </c>
      <c r="AC493" s="43" t="str">
        <f t="shared" ca="1" si="312"/>
        <v/>
      </c>
      <c r="AD493" s="21" t="str">
        <f t="shared" ca="1" si="313"/>
        <v>0</v>
      </c>
      <c r="AE493" s="66">
        <f t="shared" ca="1" si="314"/>
        <v>0</v>
      </c>
      <c r="AF493" s="33" t="str">
        <f t="shared" ca="1" si="291"/>
        <v>L</v>
      </c>
      <c r="AG493" s="21">
        <f ca="1">COUNTIF($AF$5:$AF493,AG$4)</f>
        <v>234</v>
      </c>
      <c r="AH493" s="21">
        <f ca="1">COUNTIF($AF$5:$AF493,AH$4)</f>
        <v>255</v>
      </c>
      <c r="AI493" s="112">
        <f t="shared" ca="1" si="303"/>
        <v>2</v>
      </c>
      <c r="AJ493" s="112">
        <f t="shared" ca="1" si="304"/>
        <v>0</v>
      </c>
      <c r="AK493" s="114" t="str">
        <f ca="1">IF($A493&lt;&gt;"",IF(AND(AK492="PB",AI493&gt;=$W$2),"Bet",IF(AK492&lt;&gt;"",AK492,IF(AND(AI493=0,MAX($AI$5:AI492)&gt;=$W$1),"PB",""))),"")</f>
        <v/>
      </c>
      <c r="AL493" s="114" t="str">
        <f ca="1">IF($A493&lt;&gt;"",IF(AND(AL492="PB",AJ493&gt;=$W$2),"Bet",IF(AL492&lt;&gt;"",AL492,IF(AND(AJ493=0,MAX($AJ$5:AJ492)&gt;=$W$1),"PB",""))),"")</f>
        <v/>
      </c>
      <c r="AM493" s="41">
        <f t="shared" ca="1" si="315"/>
        <v>1</v>
      </c>
      <c r="AN493" s="34">
        <f t="shared" ca="1" si="323"/>
        <v>1</v>
      </c>
      <c r="AO493" s="43" t="str">
        <f t="shared" ca="1" si="316"/>
        <v/>
      </c>
      <c r="AP493" s="43" t="str">
        <f t="shared" ca="1" si="317"/>
        <v/>
      </c>
      <c r="AQ493" s="21" t="str">
        <f t="shared" ca="1" si="318"/>
        <v>0</v>
      </c>
      <c r="AR493" s="66">
        <f t="shared" ca="1" si="319"/>
        <v>0</v>
      </c>
      <c r="AS493" s="89">
        <f t="shared" ca="1" si="292"/>
        <v>0</v>
      </c>
      <c r="AT493" s="34">
        <f t="shared" ca="1" si="320"/>
        <v>1</v>
      </c>
      <c r="AU493" s="24">
        <f t="shared" ca="1" si="294"/>
        <v>0</v>
      </c>
      <c r="AV493" s="17">
        <f t="shared" ca="1" si="295"/>
        <v>1</v>
      </c>
      <c r="AW493" s="44" t="str">
        <f t="shared" ca="1" si="296"/>
        <v>Profit Target</v>
      </c>
      <c r="AX493" s="15">
        <f t="shared" ca="1" si="297"/>
        <v>0</v>
      </c>
      <c r="AY493" s="44">
        <f t="shared" ca="1" si="327"/>
        <v>1</v>
      </c>
      <c r="AZ493" s="40"/>
      <c r="BA493" s="40"/>
      <c r="BB493" s="40"/>
      <c r="BC493" s="40"/>
      <c r="BD493" s="40"/>
      <c r="BE493" s="40"/>
      <c r="BF493" s="40"/>
      <c r="BG493" s="40"/>
      <c r="BH493" s="40"/>
      <c r="BI493" s="40"/>
      <c r="BJ493" s="40"/>
      <c r="BK493" s="40"/>
      <c r="BL493" s="40"/>
      <c r="BM493" s="40"/>
      <c r="BN493" s="40"/>
      <c r="BO493" s="40"/>
      <c r="BP493" s="40"/>
      <c r="BQ493" s="40"/>
      <c r="BR493" s="40"/>
      <c r="BS493" s="40"/>
      <c r="BT493" s="40"/>
      <c r="BU493" s="40"/>
      <c r="BV493" s="40"/>
      <c r="BW493" s="40"/>
      <c r="BX493" s="40"/>
      <c r="BY493" s="40"/>
      <c r="BZ493" s="40"/>
      <c r="CA493" s="40"/>
      <c r="CB493" s="40"/>
      <c r="CC493" s="40"/>
      <c r="CD493" s="40"/>
      <c r="CE493" s="40"/>
      <c r="CF493" s="40"/>
      <c r="CG493" s="40"/>
      <c r="CH493" s="40"/>
      <c r="CI493" s="40"/>
      <c r="CJ493" s="40"/>
      <c r="CK493" s="40"/>
      <c r="CL493" s="40"/>
      <c r="CM493" s="40"/>
      <c r="CN493" s="40"/>
      <c r="CO493" s="40"/>
      <c r="CP493" s="40"/>
      <c r="CQ493" s="40"/>
      <c r="CR493" s="40"/>
      <c r="CS493" s="40"/>
      <c r="CT493" s="40"/>
      <c r="CU493" s="40"/>
      <c r="CV493" s="40"/>
      <c r="CW493" s="40"/>
      <c r="CX493" s="40"/>
      <c r="CY493" s="40"/>
      <c r="CZ493" s="40"/>
      <c r="DA493" s="40"/>
      <c r="DB493" s="40"/>
      <c r="DC493" s="40"/>
      <c r="DD493" s="40"/>
      <c r="DE493" s="40"/>
      <c r="DF493" s="40"/>
      <c r="DG493" s="40"/>
      <c r="DH493" s="40"/>
      <c r="DI493" s="40"/>
      <c r="DJ493" s="40"/>
      <c r="DK493" s="40"/>
      <c r="DL493" s="40"/>
      <c r="DM493" s="40"/>
      <c r="DN493" s="40"/>
      <c r="DO493" s="40"/>
      <c r="DP493" s="40"/>
      <c r="DQ493" s="40"/>
      <c r="DR493" s="40"/>
      <c r="DS493" s="40"/>
      <c r="DT493" s="40"/>
      <c r="DU493" s="40"/>
      <c r="DV493" s="50" t="e">
        <f>IF(#REF!&lt;&gt;"",#REF!&amp;",","")</f>
        <v>#REF!</v>
      </c>
      <c r="DW493" s="38"/>
      <c r="DX493" s="38"/>
      <c r="DY493" s="38"/>
      <c r="DZ493" s="38"/>
      <c r="EA493" s="38"/>
      <c r="EB493" s="38"/>
      <c r="EC493" s="38"/>
      <c r="ED493" s="38"/>
      <c r="EE493" s="38"/>
      <c r="EF493" s="38"/>
      <c r="EG493" s="38"/>
      <c r="EK493" s="36"/>
      <c r="EW493" s="88">
        <f t="shared" ca="1" si="298"/>
        <v>15</v>
      </c>
    </row>
    <row r="494" spans="1:153" ht="15">
      <c r="A494" s="88">
        <f t="shared" ca="1" si="293"/>
        <v>34</v>
      </c>
      <c r="B494" s="21" t="str">
        <f t="shared" ca="1" si="288"/>
        <v>DB</v>
      </c>
      <c r="C494" s="7" t="str">
        <f t="shared" ca="1" si="324"/>
        <v>profit target</v>
      </c>
      <c r="D494" s="34">
        <f t="shared" ca="1" si="325"/>
        <v>0</v>
      </c>
      <c r="E494" s="7" t="str">
        <f t="shared" si="326"/>
        <v/>
      </c>
      <c r="F494" s="33" t="str">
        <f t="shared" ca="1" si="289"/>
        <v>R</v>
      </c>
      <c r="G494" s="21">
        <f ca="1">COUNTIF($F$5:$F494,G$4)</f>
        <v>254</v>
      </c>
      <c r="H494" s="21">
        <f ca="1">COUNTIF($F$5:$F494,H$4)</f>
        <v>236</v>
      </c>
      <c r="I494" s="112">
        <f t="shared" ca="1" si="299"/>
        <v>0</v>
      </c>
      <c r="J494" s="112">
        <f t="shared" ca="1" si="300"/>
        <v>2</v>
      </c>
      <c r="K494" s="114" t="str">
        <f ca="1">IF($A494&lt;&gt;"",IF(AND(K493="PB",I494&gt;=$W$2),"Bet",IF(K493&lt;&gt;"",K493,IF(AND(I494=0,MAX(I$5:$I493)&gt;=$W$1),"PB",""))),"")</f>
        <v/>
      </c>
      <c r="L494" s="114" t="str">
        <f ca="1">IF($A494&lt;&gt;"",IF(AND(L493="PB",J494&gt;=$W$2),"Bet",IF(L493&lt;&gt;"",L493,IF(AND(J494=0,MAX(J$5:$J493)&gt;=$W$1),"PB",""))),"")</f>
        <v/>
      </c>
      <c r="M494" s="41">
        <f t="shared" ca="1" si="305"/>
        <v>1</v>
      </c>
      <c r="N494" s="34">
        <f t="shared" ca="1" si="321"/>
        <v>1</v>
      </c>
      <c r="O494" s="43" t="str">
        <f t="shared" ca="1" si="306"/>
        <v/>
      </c>
      <c r="P494" s="43" t="str">
        <f t="shared" ca="1" si="307"/>
        <v/>
      </c>
      <c r="Q494" s="21" t="str">
        <f t="shared" ca="1" si="308"/>
        <v>0</v>
      </c>
      <c r="R494" s="66">
        <f t="shared" ca="1" si="309"/>
        <v>0</v>
      </c>
      <c r="S494" s="33" t="str">
        <f t="shared" ca="1" si="290"/>
        <v>E</v>
      </c>
      <c r="T494" s="21">
        <f ca="1">COUNTIF($S$5:$S494,T$4)</f>
        <v>250</v>
      </c>
      <c r="U494" s="21">
        <f ca="1">COUNTIF($S$5:$S494,U$4)</f>
        <v>240</v>
      </c>
      <c r="V494" s="112">
        <f t="shared" ca="1" si="301"/>
        <v>0</v>
      </c>
      <c r="W494" s="112">
        <f t="shared" ca="1" si="302"/>
        <v>3</v>
      </c>
      <c r="X494" s="114" t="str">
        <f ca="1">IF($A494&lt;&gt;"",IF(AND(X493="PB",V494&gt;=$W$2),"Bet",IF(X493&lt;&gt;"",X493,IF(AND(V494=0,MAX($V$5:V493)&gt;=$W$1),"PB",""))),"")</f>
        <v>Bet</v>
      </c>
      <c r="Y494" s="114" t="str">
        <f ca="1">IF($A494&lt;&gt;"",IF(AND(Y493="PB",W494&gt;=$W$2),"Bet",IF(Y493&lt;&gt;"",Y493,IF(AND(W494=0,MAX($W$5:W493)&gt;=$W$1),"PB",""))),"")</f>
        <v/>
      </c>
      <c r="Z494" s="41">
        <f t="shared" ca="1" si="310"/>
        <v>1</v>
      </c>
      <c r="AA494" s="34">
        <f t="shared" ca="1" si="322"/>
        <v>1</v>
      </c>
      <c r="AB494" s="43" t="str">
        <f t="shared" ca="1" si="311"/>
        <v/>
      </c>
      <c r="AC494" s="43" t="str">
        <f t="shared" ca="1" si="312"/>
        <v/>
      </c>
      <c r="AD494" s="21" t="str">
        <f t="shared" ca="1" si="313"/>
        <v>0</v>
      </c>
      <c r="AE494" s="66">
        <f t="shared" ca="1" si="314"/>
        <v>0</v>
      </c>
      <c r="AF494" s="33" t="str">
        <f t="shared" ca="1" si="291"/>
        <v>H</v>
      </c>
      <c r="AG494" s="21">
        <f ca="1">COUNTIF($AF$5:$AF494,AG$4)</f>
        <v>235</v>
      </c>
      <c r="AH494" s="21">
        <f ca="1">COUNTIF($AF$5:$AF494,AH$4)</f>
        <v>255</v>
      </c>
      <c r="AI494" s="112">
        <f t="shared" ca="1" si="303"/>
        <v>0</v>
      </c>
      <c r="AJ494" s="112">
        <f t="shared" ca="1" si="304"/>
        <v>1</v>
      </c>
      <c r="AK494" s="114" t="str">
        <f ca="1">IF($A494&lt;&gt;"",IF(AND(AK493="PB",AI494&gt;=$W$2),"Bet",IF(AK493&lt;&gt;"",AK493,IF(AND(AI494=0,MAX($AI$5:AI493)&gt;=$W$1),"PB",""))),"")</f>
        <v/>
      </c>
      <c r="AL494" s="114" t="str">
        <f ca="1">IF($A494&lt;&gt;"",IF(AND(AL493="PB",AJ494&gt;=$W$2),"Bet",IF(AL493&lt;&gt;"",AL493,IF(AND(AJ494=0,MAX($AJ$5:AJ493)&gt;=$W$1),"PB",""))),"")</f>
        <v/>
      </c>
      <c r="AM494" s="41">
        <f t="shared" ca="1" si="315"/>
        <v>1</v>
      </c>
      <c r="AN494" s="34">
        <f t="shared" ca="1" si="323"/>
        <v>1</v>
      </c>
      <c r="AO494" s="43" t="str">
        <f t="shared" ca="1" si="316"/>
        <v/>
      </c>
      <c r="AP494" s="43" t="str">
        <f t="shared" ca="1" si="317"/>
        <v/>
      </c>
      <c r="AQ494" s="21" t="str">
        <f t="shared" ca="1" si="318"/>
        <v>0</v>
      </c>
      <c r="AR494" s="66">
        <f t="shared" ca="1" si="319"/>
        <v>0</v>
      </c>
      <c r="AS494" s="89">
        <f t="shared" ca="1" si="292"/>
        <v>0</v>
      </c>
      <c r="AT494" s="34">
        <f t="shared" ca="1" si="320"/>
        <v>1</v>
      </c>
      <c r="AU494" s="24">
        <f t="shared" ca="1" si="294"/>
        <v>0</v>
      </c>
      <c r="AV494" s="17">
        <f t="shared" ca="1" si="295"/>
        <v>1</v>
      </c>
      <c r="AW494" s="44" t="str">
        <f t="shared" ca="1" si="296"/>
        <v>Profit Target</v>
      </c>
      <c r="AX494" s="15">
        <f t="shared" ca="1" si="297"/>
        <v>0</v>
      </c>
      <c r="AY494" s="44">
        <f t="shared" ca="1" si="327"/>
        <v>1</v>
      </c>
      <c r="AZ494" s="40"/>
      <c r="BA494" s="40"/>
      <c r="BB494" s="40"/>
      <c r="BC494" s="40"/>
      <c r="BD494" s="40"/>
      <c r="BE494" s="40"/>
      <c r="BF494" s="40"/>
      <c r="BG494" s="40"/>
      <c r="BH494" s="40"/>
      <c r="BI494" s="40"/>
      <c r="BJ494" s="40"/>
      <c r="BK494" s="40"/>
      <c r="BL494" s="40"/>
      <c r="BM494" s="40"/>
      <c r="BN494" s="40"/>
      <c r="BO494" s="40"/>
      <c r="BP494" s="40"/>
      <c r="BQ494" s="40"/>
      <c r="BR494" s="40"/>
      <c r="BS494" s="40"/>
      <c r="BT494" s="40"/>
      <c r="BU494" s="40"/>
      <c r="BV494" s="40"/>
      <c r="BW494" s="40"/>
      <c r="BX494" s="40"/>
      <c r="BY494" s="40"/>
      <c r="BZ494" s="40"/>
      <c r="CA494" s="40"/>
      <c r="CB494" s="40"/>
      <c r="CC494" s="40"/>
      <c r="CD494" s="40"/>
      <c r="CE494" s="40"/>
      <c r="CF494" s="40"/>
      <c r="CG494" s="40"/>
      <c r="CH494" s="40"/>
      <c r="CI494" s="40"/>
      <c r="CJ494" s="40"/>
      <c r="CK494" s="40"/>
      <c r="CL494" s="40"/>
      <c r="CM494" s="40"/>
      <c r="CN494" s="40"/>
      <c r="CO494" s="40"/>
      <c r="CP494" s="40"/>
      <c r="CQ494" s="40"/>
      <c r="CR494" s="40"/>
      <c r="CS494" s="40"/>
      <c r="CT494" s="40"/>
      <c r="CU494" s="40"/>
      <c r="CV494" s="40"/>
      <c r="CW494" s="40"/>
      <c r="CX494" s="40"/>
      <c r="CY494" s="40"/>
      <c r="CZ494" s="40"/>
      <c r="DA494" s="40"/>
      <c r="DB494" s="40"/>
      <c r="DC494" s="40"/>
      <c r="DD494" s="40"/>
      <c r="DE494" s="40"/>
      <c r="DF494" s="40"/>
      <c r="DG494" s="40"/>
      <c r="DH494" s="40"/>
      <c r="DI494" s="40"/>
      <c r="DJ494" s="40"/>
      <c r="DK494" s="40"/>
      <c r="DL494" s="40"/>
      <c r="DM494" s="40"/>
      <c r="DN494" s="40"/>
      <c r="DO494" s="40"/>
      <c r="DP494" s="40"/>
      <c r="DQ494" s="40"/>
      <c r="DR494" s="40"/>
      <c r="DS494" s="40"/>
      <c r="DT494" s="40"/>
      <c r="DU494" s="40"/>
      <c r="DV494" s="50" t="e">
        <f>IF(#REF!&lt;&gt;"",#REF!&amp;",","")</f>
        <v>#REF!</v>
      </c>
      <c r="DW494" s="38"/>
      <c r="DX494" s="38"/>
      <c r="DY494" s="38"/>
      <c r="DZ494" s="38"/>
      <c r="EA494" s="38"/>
      <c r="EB494" s="38"/>
      <c r="EC494" s="38"/>
      <c r="ED494" s="38"/>
      <c r="EE494" s="38"/>
      <c r="EF494" s="38"/>
      <c r="EG494" s="38"/>
      <c r="EK494" s="36"/>
      <c r="EW494" s="88">
        <f t="shared" ca="1" si="298"/>
        <v>16</v>
      </c>
    </row>
    <row r="495" spans="1:153" ht="15">
      <c r="A495" s="88">
        <f t="shared" ca="1" si="293"/>
        <v>11</v>
      </c>
      <c r="B495" s="21" t="str">
        <f t="shared" ca="1" si="288"/>
        <v>DB</v>
      </c>
      <c r="C495" s="7" t="str">
        <f t="shared" ca="1" si="324"/>
        <v>profit target</v>
      </c>
      <c r="D495" s="34">
        <f t="shared" ca="1" si="325"/>
        <v>0</v>
      </c>
      <c r="E495" s="7" t="str">
        <f t="shared" si="326"/>
        <v/>
      </c>
      <c r="F495" s="33" t="str">
        <f t="shared" ca="1" si="289"/>
        <v>B</v>
      </c>
      <c r="G495" s="21">
        <f ca="1">COUNTIF($F$5:$F495,G$4)</f>
        <v>254</v>
      </c>
      <c r="H495" s="21">
        <f ca="1">COUNTIF($F$5:$F495,H$4)</f>
        <v>237</v>
      </c>
      <c r="I495" s="112">
        <f t="shared" ca="1" si="299"/>
        <v>1</v>
      </c>
      <c r="J495" s="112">
        <f t="shared" ca="1" si="300"/>
        <v>0</v>
      </c>
      <c r="K495" s="114" t="str">
        <f ca="1">IF($A495&lt;&gt;"",IF(AND(K494="PB",I495&gt;=$W$2),"Bet",IF(K494&lt;&gt;"",K494,IF(AND(I495=0,MAX(I$5:$I494)&gt;=$W$1),"PB",""))),"")</f>
        <v/>
      </c>
      <c r="L495" s="114" t="str">
        <f ca="1">IF($A495&lt;&gt;"",IF(AND(L494="PB",J495&gt;=$W$2),"Bet",IF(L494&lt;&gt;"",L494,IF(AND(J495=0,MAX(J$5:$J494)&gt;=$W$1),"PB",""))),"")</f>
        <v/>
      </c>
      <c r="M495" s="41">
        <f t="shared" ca="1" si="305"/>
        <v>1</v>
      </c>
      <c r="N495" s="34">
        <f t="shared" ca="1" si="321"/>
        <v>1</v>
      </c>
      <c r="O495" s="43" t="str">
        <f t="shared" ca="1" si="306"/>
        <v/>
      </c>
      <c r="P495" s="43" t="str">
        <f t="shared" ca="1" si="307"/>
        <v/>
      </c>
      <c r="Q495" s="21" t="str">
        <f t="shared" ca="1" si="308"/>
        <v>0</v>
      </c>
      <c r="R495" s="66">
        <f t="shared" ca="1" si="309"/>
        <v>0</v>
      </c>
      <c r="S495" s="33" t="str">
        <f t="shared" ca="1" si="290"/>
        <v>O</v>
      </c>
      <c r="T495" s="21">
        <f ca="1">COUNTIF($S$5:$S495,T$4)</f>
        <v>250</v>
      </c>
      <c r="U495" s="21">
        <f ca="1">COUNTIF($S$5:$S495,U$4)</f>
        <v>241</v>
      </c>
      <c r="V495" s="112">
        <f t="shared" ca="1" si="301"/>
        <v>1</v>
      </c>
      <c r="W495" s="112">
        <f t="shared" ca="1" si="302"/>
        <v>0</v>
      </c>
      <c r="X495" s="114" t="str">
        <f ca="1">IF($A495&lt;&gt;"",IF(AND(X494="PB",V495&gt;=$W$2),"Bet",IF(X494&lt;&gt;"",X494,IF(AND(V495=0,MAX($V$5:V494)&gt;=$W$1),"PB",""))),"")</f>
        <v>Bet</v>
      </c>
      <c r="Y495" s="114" t="str">
        <f ca="1">IF($A495&lt;&gt;"",IF(AND(Y494="PB",W495&gt;=$W$2),"Bet",IF(Y494&lt;&gt;"",Y494,IF(AND(W495=0,MAX($W$5:W494)&gt;=$W$1),"PB",""))),"")</f>
        <v/>
      </c>
      <c r="Z495" s="41">
        <f t="shared" ca="1" si="310"/>
        <v>1</v>
      </c>
      <c r="AA495" s="34">
        <f t="shared" ca="1" si="322"/>
        <v>1</v>
      </c>
      <c r="AB495" s="43" t="str">
        <f t="shared" ca="1" si="311"/>
        <v/>
      </c>
      <c r="AC495" s="43" t="str">
        <f t="shared" ca="1" si="312"/>
        <v/>
      </c>
      <c r="AD495" s="21" t="str">
        <f t="shared" ca="1" si="313"/>
        <v>0</v>
      </c>
      <c r="AE495" s="66">
        <f t="shared" ca="1" si="314"/>
        <v>0</v>
      </c>
      <c r="AF495" s="33" t="str">
        <f t="shared" ca="1" si="291"/>
        <v>L</v>
      </c>
      <c r="AG495" s="21">
        <f ca="1">COUNTIF($AF$5:$AF495,AG$4)</f>
        <v>235</v>
      </c>
      <c r="AH495" s="21">
        <f ca="1">COUNTIF($AF$5:$AF495,AH$4)</f>
        <v>256</v>
      </c>
      <c r="AI495" s="112">
        <f t="shared" ca="1" si="303"/>
        <v>1</v>
      </c>
      <c r="AJ495" s="112">
        <f t="shared" ca="1" si="304"/>
        <v>0</v>
      </c>
      <c r="AK495" s="114" t="str">
        <f ca="1">IF($A495&lt;&gt;"",IF(AND(AK494="PB",AI495&gt;=$W$2),"Bet",IF(AK494&lt;&gt;"",AK494,IF(AND(AI495=0,MAX($AI$5:AI494)&gt;=$W$1),"PB",""))),"")</f>
        <v/>
      </c>
      <c r="AL495" s="114" t="str">
        <f ca="1">IF($A495&lt;&gt;"",IF(AND(AL494="PB",AJ495&gt;=$W$2),"Bet",IF(AL494&lt;&gt;"",AL494,IF(AND(AJ495=0,MAX($AJ$5:AJ494)&gt;=$W$1),"PB",""))),"")</f>
        <v/>
      </c>
      <c r="AM495" s="41">
        <f t="shared" ca="1" si="315"/>
        <v>1</v>
      </c>
      <c r="AN495" s="34">
        <f t="shared" ca="1" si="323"/>
        <v>1</v>
      </c>
      <c r="AO495" s="43" t="str">
        <f t="shared" ca="1" si="316"/>
        <v/>
      </c>
      <c r="AP495" s="43" t="str">
        <f t="shared" ca="1" si="317"/>
        <v/>
      </c>
      <c r="AQ495" s="21" t="str">
        <f t="shared" ca="1" si="318"/>
        <v>0</v>
      </c>
      <c r="AR495" s="66">
        <f t="shared" ca="1" si="319"/>
        <v>0</v>
      </c>
      <c r="AS495" s="89">
        <f t="shared" ca="1" si="292"/>
        <v>0</v>
      </c>
      <c r="AT495" s="34">
        <f t="shared" ca="1" si="320"/>
        <v>1</v>
      </c>
      <c r="AU495" s="24">
        <f t="shared" ca="1" si="294"/>
        <v>0</v>
      </c>
      <c r="AV495" s="17">
        <f t="shared" ca="1" si="295"/>
        <v>1</v>
      </c>
      <c r="AW495" s="44" t="str">
        <f t="shared" ca="1" si="296"/>
        <v>Profit Target</v>
      </c>
      <c r="AX495" s="15">
        <f t="shared" ca="1" si="297"/>
        <v>0</v>
      </c>
      <c r="AY495" s="44">
        <f t="shared" ca="1" si="327"/>
        <v>1</v>
      </c>
      <c r="AZ495" s="40"/>
      <c r="BA495" s="40"/>
      <c r="BB495" s="40"/>
      <c r="BC495" s="40"/>
      <c r="BD495" s="40"/>
      <c r="BE495" s="40"/>
      <c r="BF495" s="40"/>
      <c r="BG495" s="40"/>
      <c r="BH495" s="40"/>
      <c r="BI495" s="40"/>
      <c r="BJ495" s="40"/>
      <c r="BK495" s="40"/>
      <c r="BL495" s="40"/>
      <c r="BM495" s="40"/>
      <c r="BN495" s="40"/>
      <c r="BO495" s="40"/>
      <c r="BP495" s="40"/>
      <c r="BQ495" s="40"/>
      <c r="BR495" s="40"/>
      <c r="BS495" s="40"/>
      <c r="BT495" s="40"/>
      <c r="BU495" s="40"/>
      <c r="BV495" s="40"/>
      <c r="BW495" s="40"/>
      <c r="BX495" s="40"/>
      <c r="BY495" s="40"/>
      <c r="BZ495" s="40"/>
      <c r="CA495" s="40"/>
      <c r="CB495" s="40"/>
      <c r="CC495" s="40"/>
      <c r="CD495" s="40"/>
      <c r="CE495" s="40"/>
      <c r="CF495" s="40"/>
      <c r="CG495" s="40"/>
      <c r="CH495" s="40"/>
      <c r="CI495" s="40"/>
      <c r="CJ495" s="40"/>
      <c r="CK495" s="40"/>
      <c r="CL495" s="40"/>
      <c r="CM495" s="40"/>
      <c r="CN495" s="40"/>
      <c r="CO495" s="40"/>
      <c r="CP495" s="40"/>
      <c r="CQ495" s="40"/>
      <c r="CR495" s="40"/>
      <c r="CS495" s="40"/>
      <c r="CT495" s="40"/>
      <c r="CU495" s="40"/>
      <c r="CV495" s="40"/>
      <c r="CW495" s="40"/>
      <c r="CX495" s="40"/>
      <c r="CY495" s="40"/>
      <c r="CZ495" s="40"/>
      <c r="DA495" s="40"/>
      <c r="DB495" s="40"/>
      <c r="DC495" s="40"/>
      <c r="DD495" s="40"/>
      <c r="DE495" s="40"/>
      <c r="DF495" s="40"/>
      <c r="DG495" s="40"/>
      <c r="DH495" s="40"/>
      <c r="DI495" s="40"/>
      <c r="DJ495" s="40"/>
      <c r="DK495" s="40"/>
      <c r="DL495" s="40"/>
      <c r="DM495" s="40"/>
      <c r="DN495" s="40"/>
      <c r="DO495" s="40"/>
      <c r="DP495" s="40"/>
      <c r="DQ495" s="40"/>
      <c r="DR495" s="40"/>
      <c r="DS495" s="40"/>
      <c r="DT495" s="40"/>
      <c r="DU495" s="40"/>
      <c r="DV495" s="50" t="e">
        <f>IF(#REF!&lt;&gt;"",#REF!&amp;",","")</f>
        <v>#REF!</v>
      </c>
      <c r="DW495" s="38"/>
      <c r="DX495" s="38"/>
      <c r="DY495" s="38"/>
      <c r="DZ495" s="38"/>
      <c r="EA495" s="38"/>
      <c r="EB495" s="38"/>
      <c r="EC495" s="38"/>
      <c r="ED495" s="38"/>
      <c r="EE495" s="38"/>
      <c r="EF495" s="38"/>
      <c r="EG495" s="38"/>
      <c r="EK495" s="36"/>
      <c r="EW495" s="88">
        <f t="shared" ca="1" si="298"/>
        <v>28</v>
      </c>
    </row>
    <row r="496" spans="1:153" ht="15">
      <c r="A496" s="88">
        <f t="shared" ca="1" si="293"/>
        <v>9</v>
      </c>
      <c r="B496" s="21" t="str">
        <f t="shared" ca="1" si="288"/>
        <v>DB</v>
      </c>
      <c r="C496" s="7" t="str">
        <f t="shared" ca="1" si="324"/>
        <v>profit target</v>
      </c>
      <c r="D496" s="34">
        <f t="shared" ca="1" si="325"/>
        <v>0</v>
      </c>
      <c r="E496" s="7" t="str">
        <f t="shared" si="326"/>
        <v/>
      </c>
      <c r="F496" s="33" t="str">
        <f t="shared" ca="1" si="289"/>
        <v>R</v>
      </c>
      <c r="G496" s="21">
        <f ca="1">COUNTIF($F$5:$F496,G$4)</f>
        <v>255</v>
      </c>
      <c r="H496" s="21">
        <f ca="1">COUNTIF($F$5:$F496,H$4)</f>
        <v>237</v>
      </c>
      <c r="I496" s="112">
        <f t="shared" ca="1" si="299"/>
        <v>0</v>
      </c>
      <c r="J496" s="112">
        <f t="shared" ca="1" si="300"/>
        <v>1</v>
      </c>
      <c r="K496" s="114" t="str">
        <f ca="1">IF($A496&lt;&gt;"",IF(AND(K495="PB",I496&gt;=$W$2),"Bet",IF(K495&lt;&gt;"",K495,IF(AND(I496=0,MAX(I$5:$I495)&gt;=$W$1),"PB",""))),"")</f>
        <v/>
      </c>
      <c r="L496" s="114" t="str">
        <f ca="1">IF($A496&lt;&gt;"",IF(AND(L495="PB",J496&gt;=$W$2),"Bet",IF(L495&lt;&gt;"",L495,IF(AND(J496=0,MAX(J$5:$J495)&gt;=$W$1),"PB",""))),"")</f>
        <v/>
      </c>
      <c r="M496" s="41">
        <f t="shared" ca="1" si="305"/>
        <v>1</v>
      </c>
      <c r="N496" s="34">
        <f t="shared" ca="1" si="321"/>
        <v>1</v>
      </c>
      <c r="O496" s="43" t="str">
        <f t="shared" ca="1" si="306"/>
        <v/>
      </c>
      <c r="P496" s="43" t="str">
        <f t="shared" ca="1" si="307"/>
        <v/>
      </c>
      <c r="Q496" s="21" t="str">
        <f t="shared" ca="1" si="308"/>
        <v>0</v>
      </c>
      <c r="R496" s="66">
        <f t="shared" ca="1" si="309"/>
        <v>0</v>
      </c>
      <c r="S496" s="33" t="str">
        <f t="shared" ca="1" si="290"/>
        <v>O</v>
      </c>
      <c r="T496" s="21">
        <f ca="1">COUNTIF($S$5:$S496,T$4)</f>
        <v>250</v>
      </c>
      <c r="U496" s="21">
        <f ca="1">COUNTIF($S$5:$S496,U$4)</f>
        <v>242</v>
      </c>
      <c r="V496" s="112">
        <f t="shared" ca="1" si="301"/>
        <v>2</v>
      </c>
      <c r="W496" s="112">
        <f t="shared" ca="1" si="302"/>
        <v>0</v>
      </c>
      <c r="X496" s="114" t="str">
        <f ca="1">IF($A496&lt;&gt;"",IF(AND(X495="PB",V496&gt;=$W$2),"Bet",IF(X495&lt;&gt;"",X495,IF(AND(V496=0,MAX($V$5:V495)&gt;=$W$1),"PB",""))),"")</f>
        <v>Bet</v>
      </c>
      <c r="Y496" s="114" t="str">
        <f ca="1">IF($A496&lt;&gt;"",IF(AND(Y495="PB",W496&gt;=$W$2),"Bet",IF(Y495&lt;&gt;"",Y495,IF(AND(W496=0,MAX($W$5:W495)&gt;=$W$1),"PB",""))),"")</f>
        <v/>
      </c>
      <c r="Z496" s="41">
        <f t="shared" ca="1" si="310"/>
        <v>1</v>
      </c>
      <c r="AA496" s="34">
        <f t="shared" ca="1" si="322"/>
        <v>1</v>
      </c>
      <c r="AB496" s="43" t="str">
        <f t="shared" ca="1" si="311"/>
        <v/>
      </c>
      <c r="AC496" s="43" t="str">
        <f t="shared" ca="1" si="312"/>
        <v/>
      </c>
      <c r="AD496" s="21" t="str">
        <f t="shared" ca="1" si="313"/>
        <v>0</v>
      </c>
      <c r="AE496" s="66">
        <f t="shared" ca="1" si="314"/>
        <v>0</v>
      </c>
      <c r="AF496" s="33" t="str">
        <f t="shared" ca="1" si="291"/>
        <v>L</v>
      </c>
      <c r="AG496" s="21">
        <f ca="1">COUNTIF($AF$5:$AF496,AG$4)</f>
        <v>235</v>
      </c>
      <c r="AH496" s="21">
        <f ca="1">COUNTIF($AF$5:$AF496,AH$4)</f>
        <v>257</v>
      </c>
      <c r="AI496" s="112">
        <f t="shared" ca="1" si="303"/>
        <v>2</v>
      </c>
      <c r="AJ496" s="112">
        <f t="shared" ca="1" si="304"/>
        <v>0</v>
      </c>
      <c r="AK496" s="114" t="str">
        <f ca="1">IF($A496&lt;&gt;"",IF(AND(AK495="PB",AI496&gt;=$W$2),"Bet",IF(AK495&lt;&gt;"",AK495,IF(AND(AI496=0,MAX($AI$5:AI495)&gt;=$W$1),"PB",""))),"")</f>
        <v/>
      </c>
      <c r="AL496" s="114" t="str">
        <f ca="1">IF($A496&lt;&gt;"",IF(AND(AL495="PB",AJ496&gt;=$W$2),"Bet",IF(AL495&lt;&gt;"",AL495,IF(AND(AJ496=0,MAX($AJ$5:AJ495)&gt;=$W$1),"PB",""))),"")</f>
        <v/>
      </c>
      <c r="AM496" s="41">
        <f t="shared" ca="1" si="315"/>
        <v>1</v>
      </c>
      <c r="AN496" s="34">
        <f t="shared" ca="1" si="323"/>
        <v>1</v>
      </c>
      <c r="AO496" s="43" t="str">
        <f t="shared" ca="1" si="316"/>
        <v/>
      </c>
      <c r="AP496" s="43" t="str">
        <f t="shared" ca="1" si="317"/>
        <v/>
      </c>
      <c r="AQ496" s="21" t="str">
        <f t="shared" ca="1" si="318"/>
        <v>0</v>
      </c>
      <c r="AR496" s="66">
        <f t="shared" ca="1" si="319"/>
        <v>0</v>
      </c>
      <c r="AS496" s="89">
        <f t="shared" ca="1" si="292"/>
        <v>0</v>
      </c>
      <c r="AT496" s="34">
        <f t="shared" ca="1" si="320"/>
        <v>1</v>
      </c>
      <c r="AU496" s="24">
        <f t="shared" ca="1" si="294"/>
        <v>0</v>
      </c>
      <c r="AV496" s="17">
        <f t="shared" ca="1" si="295"/>
        <v>1</v>
      </c>
      <c r="AW496" s="44" t="str">
        <f t="shared" ca="1" si="296"/>
        <v>Profit Target</v>
      </c>
      <c r="AX496" s="15">
        <f t="shared" ca="1" si="297"/>
        <v>0</v>
      </c>
      <c r="AY496" s="44">
        <f t="shared" ca="1" si="327"/>
        <v>1</v>
      </c>
      <c r="AZ496" s="40"/>
      <c r="BA496" s="40"/>
      <c r="BB496" s="40"/>
      <c r="BC496" s="40"/>
      <c r="BD496" s="40"/>
      <c r="BE496" s="40"/>
      <c r="BF496" s="40"/>
      <c r="BG496" s="40"/>
      <c r="BH496" s="40"/>
      <c r="BI496" s="40"/>
      <c r="BJ496" s="40"/>
      <c r="BK496" s="40"/>
      <c r="BL496" s="40"/>
      <c r="BM496" s="40"/>
      <c r="BN496" s="40"/>
      <c r="BO496" s="40"/>
      <c r="BP496" s="40"/>
      <c r="BQ496" s="40"/>
      <c r="BR496" s="40"/>
      <c r="BS496" s="40"/>
      <c r="BT496" s="40"/>
      <c r="BU496" s="40"/>
      <c r="BV496" s="40"/>
      <c r="BW496" s="40"/>
      <c r="BX496" s="40"/>
      <c r="BY496" s="40"/>
      <c r="BZ496" s="40"/>
      <c r="CA496" s="40"/>
      <c r="CB496" s="40"/>
      <c r="CC496" s="40"/>
      <c r="CD496" s="40"/>
      <c r="CE496" s="40"/>
      <c r="CF496" s="40"/>
      <c r="CG496" s="40"/>
      <c r="CH496" s="40"/>
      <c r="CI496" s="40"/>
      <c r="CJ496" s="40"/>
      <c r="CK496" s="40"/>
      <c r="CL496" s="40"/>
      <c r="CM496" s="40"/>
      <c r="CN496" s="40"/>
      <c r="CO496" s="40"/>
      <c r="CP496" s="40"/>
      <c r="CQ496" s="40"/>
      <c r="CR496" s="40"/>
      <c r="CS496" s="40"/>
      <c r="CT496" s="40"/>
      <c r="CU496" s="40"/>
      <c r="CV496" s="40"/>
      <c r="CW496" s="40"/>
      <c r="CX496" s="40"/>
      <c r="CY496" s="40"/>
      <c r="CZ496" s="40"/>
      <c r="DA496" s="40"/>
      <c r="DB496" s="40"/>
      <c r="DC496" s="40"/>
      <c r="DD496" s="40"/>
      <c r="DE496" s="40"/>
      <c r="DF496" s="40"/>
      <c r="DG496" s="40"/>
      <c r="DH496" s="40"/>
      <c r="DI496" s="40"/>
      <c r="DJ496" s="40"/>
      <c r="DK496" s="40"/>
      <c r="DL496" s="40"/>
      <c r="DM496" s="40"/>
      <c r="DN496" s="40"/>
      <c r="DO496" s="40"/>
      <c r="DP496" s="40"/>
      <c r="DQ496" s="40"/>
      <c r="DR496" s="40"/>
      <c r="DS496" s="40"/>
      <c r="DT496" s="40"/>
      <c r="DU496" s="40"/>
      <c r="DV496" s="50" t="e">
        <f>IF(#REF!&lt;&gt;"",#REF!&amp;",","")</f>
        <v>#REF!</v>
      </c>
      <c r="DW496" s="38"/>
      <c r="DX496" s="38"/>
      <c r="DY496" s="38"/>
      <c r="DZ496" s="38"/>
      <c r="EA496" s="38"/>
      <c r="EB496" s="38"/>
      <c r="EC496" s="38"/>
      <c r="ED496" s="38"/>
      <c r="EE496" s="38"/>
      <c r="EF496" s="38"/>
      <c r="EG496" s="38"/>
      <c r="EK496" s="36"/>
      <c r="EW496" s="88">
        <f t="shared" ca="1" si="298"/>
        <v>26</v>
      </c>
    </row>
    <row r="497" spans="1:153" ht="15">
      <c r="A497" s="88">
        <f t="shared" ca="1" si="293"/>
        <v>15</v>
      </c>
      <c r="B497" s="21" t="str">
        <f t="shared" ca="1" si="288"/>
        <v>DB</v>
      </c>
      <c r="C497" s="7" t="str">
        <f t="shared" ca="1" si="324"/>
        <v>profit target</v>
      </c>
      <c r="D497" s="34">
        <f t="shared" ca="1" si="325"/>
        <v>0</v>
      </c>
      <c r="E497" s="7" t="str">
        <f t="shared" si="326"/>
        <v/>
      </c>
      <c r="F497" s="33" t="str">
        <f t="shared" ca="1" si="289"/>
        <v>B</v>
      </c>
      <c r="G497" s="21">
        <f ca="1">COUNTIF($F$5:$F497,G$4)</f>
        <v>255</v>
      </c>
      <c r="H497" s="21">
        <f ca="1">COUNTIF($F$5:$F497,H$4)</f>
        <v>238</v>
      </c>
      <c r="I497" s="112">
        <f t="shared" ca="1" si="299"/>
        <v>1</v>
      </c>
      <c r="J497" s="112">
        <f t="shared" ca="1" si="300"/>
        <v>0</v>
      </c>
      <c r="K497" s="114" t="str">
        <f ca="1">IF($A497&lt;&gt;"",IF(AND(K496="PB",I497&gt;=$W$2),"Bet",IF(K496&lt;&gt;"",K496,IF(AND(I497=0,MAX(I$5:$I496)&gt;=$W$1),"PB",""))),"")</f>
        <v/>
      </c>
      <c r="L497" s="114" t="str">
        <f ca="1">IF($A497&lt;&gt;"",IF(AND(L496="PB",J497&gt;=$W$2),"Bet",IF(L496&lt;&gt;"",L496,IF(AND(J497=0,MAX(J$5:$J496)&gt;=$W$1),"PB",""))),"")</f>
        <v/>
      </c>
      <c r="M497" s="41">
        <f t="shared" ca="1" si="305"/>
        <v>1</v>
      </c>
      <c r="N497" s="34">
        <f t="shared" ca="1" si="321"/>
        <v>1</v>
      </c>
      <c r="O497" s="43" t="str">
        <f t="shared" ca="1" si="306"/>
        <v/>
      </c>
      <c r="P497" s="43" t="str">
        <f t="shared" ca="1" si="307"/>
        <v/>
      </c>
      <c r="Q497" s="21" t="str">
        <f t="shared" ca="1" si="308"/>
        <v>0</v>
      </c>
      <c r="R497" s="66">
        <f t="shared" ca="1" si="309"/>
        <v>0</v>
      </c>
      <c r="S497" s="33" t="str">
        <f t="shared" ca="1" si="290"/>
        <v>O</v>
      </c>
      <c r="T497" s="21">
        <f ca="1">COUNTIF($S$5:$S497,T$4)</f>
        <v>250</v>
      </c>
      <c r="U497" s="21">
        <f ca="1">COUNTIF($S$5:$S497,U$4)</f>
        <v>243</v>
      </c>
      <c r="V497" s="112">
        <f t="shared" ca="1" si="301"/>
        <v>3</v>
      </c>
      <c r="W497" s="112">
        <f t="shared" ca="1" si="302"/>
        <v>0</v>
      </c>
      <c r="X497" s="114" t="str">
        <f ca="1">IF($A497&lt;&gt;"",IF(AND(X496="PB",V497&gt;=$W$2),"Bet",IF(X496&lt;&gt;"",X496,IF(AND(V497=0,MAX($V$5:V496)&gt;=$W$1),"PB",""))),"")</f>
        <v>Bet</v>
      </c>
      <c r="Y497" s="114" t="str">
        <f ca="1">IF($A497&lt;&gt;"",IF(AND(Y496="PB",W497&gt;=$W$2),"Bet",IF(Y496&lt;&gt;"",Y496,IF(AND(W497=0,MAX($W$5:W496)&gt;=$W$1),"PB",""))),"")</f>
        <v/>
      </c>
      <c r="Z497" s="41">
        <f t="shared" ca="1" si="310"/>
        <v>1</v>
      </c>
      <c r="AA497" s="34">
        <f t="shared" ca="1" si="322"/>
        <v>1</v>
      </c>
      <c r="AB497" s="43" t="str">
        <f t="shared" ca="1" si="311"/>
        <v/>
      </c>
      <c r="AC497" s="43" t="str">
        <f t="shared" ca="1" si="312"/>
        <v/>
      </c>
      <c r="AD497" s="21" t="str">
        <f t="shared" ca="1" si="313"/>
        <v>0</v>
      </c>
      <c r="AE497" s="66">
        <f t="shared" ca="1" si="314"/>
        <v>0</v>
      </c>
      <c r="AF497" s="33" t="str">
        <f t="shared" ca="1" si="291"/>
        <v>L</v>
      </c>
      <c r="AG497" s="21">
        <f ca="1">COUNTIF($AF$5:$AF497,AG$4)</f>
        <v>235</v>
      </c>
      <c r="AH497" s="21">
        <f ca="1">COUNTIF($AF$5:$AF497,AH$4)</f>
        <v>258</v>
      </c>
      <c r="AI497" s="112">
        <f t="shared" ca="1" si="303"/>
        <v>3</v>
      </c>
      <c r="AJ497" s="112">
        <f t="shared" ca="1" si="304"/>
        <v>0</v>
      </c>
      <c r="AK497" s="114" t="str">
        <f ca="1">IF($A497&lt;&gt;"",IF(AND(AK496="PB",AI497&gt;=$W$2),"Bet",IF(AK496&lt;&gt;"",AK496,IF(AND(AI497=0,MAX($AI$5:AI496)&gt;=$W$1),"PB",""))),"")</f>
        <v/>
      </c>
      <c r="AL497" s="114" t="str">
        <f ca="1">IF($A497&lt;&gt;"",IF(AND(AL496="PB",AJ497&gt;=$W$2),"Bet",IF(AL496&lt;&gt;"",AL496,IF(AND(AJ497=0,MAX($AJ$5:AJ496)&gt;=$W$1),"PB",""))),"")</f>
        <v/>
      </c>
      <c r="AM497" s="41">
        <f t="shared" ca="1" si="315"/>
        <v>1</v>
      </c>
      <c r="AN497" s="34">
        <f t="shared" ca="1" si="323"/>
        <v>1</v>
      </c>
      <c r="AO497" s="43" t="str">
        <f t="shared" ca="1" si="316"/>
        <v/>
      </c>
      <c r="AP497" s="43" t="str">
        <f t="shared" ca="1" si="317"/>
        <v/>
      </c>
      <c r="AQ497" s="21" t="str">
        <f t="shared" ca="1" si="318"/>
        <v>0</v>
      </c>
      <c r="AR497" s="66">
        <f t="shared" ca="1" si="319"/>
        <v>0</v>
      </c>
      <c r="AS497" s="89">
        <f t="shared" ca="1" si="292"/>
        <v>0</v>
      </c>
      <c r="AT497" s="34">
        <f t="shared" ca="1" si="320"/>
        <v>1</v>
      </c>
      <c r="AU497" s="24">
        <f t="shared" ca="1" si="294"/>
        <v>0</v>
      </c>
      <c r="AV497" s="17">
        <f t="shared" ca="1" si="295"/>
        <v>1</v>
      </c>
      <c r="AW497" s="44" t="str">
        <f t="shared" ca="1" si="296"/>
        <v>Profit Target</v>
      </c>
      <c r="AX497" s="15">
        <f t="shared" ca="1" si="297"/>
        <v>0</v>
      </c>
      <c r="AY497" s="44">
        <f t="shared" ca="1" si="327"/>
        <v>1</v>
      </c>
      <c r="AZ497" s="40"/>
      <c r="BA497" s="40"/>
      <c r="BB497" s="40"/>
      <c r="BC497" s="40"/>
      <c r="BD497" s="40"/>
      <c r="BE497" s="40"/>
      <c r="BF497" s="40"/>
      <c r="BG497" s="40"/>
      <c r="BH497" s="40"/>
      <c r="BI497" s="40"/>
      <c r="BJ497" s="40"/>
      <c r="BK497" s="40"/>
      <c r="BL497" s="40"/>
      <c r="BM497" s="40"/>
      <c r="BN497" s="40"/>
      <c r="BO497" s="40"/>
      <c r="BP497" s="40"/>
      <c r="BQ497" s="40"/>
      <c r="BR497" s="40"/>
      <c r="BS497" s="40"/>
      <c r="BT497" s="40"/>
      <c r="BU497" s="40"/>
      <c r="BV497" s="40"/>
      <c r="BW497" s="40"/>
      <c r="BX497" s="40"/>
      <c r="BY497" s="40"/>
      <c r="BZ497" s="40"/>
      <c r="CA497" s="40"/>
      <c r="CB497" s="40"/>
      <c r="CC497" s="40"/>
      <c r="CD497" s="40"/>
      <c r="CE497" s="40"/>
      <c r="CF497" s="40"/>
      <c r="CG497" s="40"/>
      <c r="CH497" s="40"/>
      <c r="CI497" s="40"/>
      <c r="CJ497" s="40"/>
      <c r="CK497" s="40"/>
      <c r="CL497" s="40"/>
      <c r="CM497" s="40"/>
      <c r="CN497" s="40"/>
      <c r="CO497" s="40"/>
      <c r="CP497" s="40"/>
      <c r="CQ497" s="40"/>
      <c r="CR497" s="40"/>
      <c r="CS497" s="40"/>
      <c r="CT497" s="40"/>
      <c r="CU497" s="40"/>
      <c r="CV497" s="40"/>
      <c r="CW497" s="40"/>
      <c r="CX497" s="40"/>
      <c r="CY497" s="40"/>
      <c r="CZ497" s="40"/>
      <c r="DA497" s="40"/>
      <c r="DB497" s="40"/>
      <c r="DC497" s="40"/>
      <c r="DD497" s="40"/>
      <c r="DE497" s="40"/>
      <c r="DF497" s="40"/>
      <c r="DG497" s="40"/>
      <c r="DH497" s="40"/>
      <c r="DI497" s="40"/>
      <c r="DJ497" s="40"/>
      <c r="DK497" s="40"/>
      <c r="DL497" s="40"/>
      <c r="DM497" s="40"/>
      <c r="DN497" s="40"/>
      <c r="DO497" s="40"/>
      <c r="DP497" s="40"/>
      <c r="DQ497" s="40"/>
      <c r="DR497" s="40"/>
      <c r="DS497" s="40"/>
      <c r="DT497" s="40"/>
      <c r="DU497" s="40"/>
      <c r="DV497" s="50" t="e">
        <f>IF(#REF!&lt;&gt;"",#REF!&amp;",","")</f>
        <v>#REF!</v>
      </c>
      <c r="DW497" s="38"/>
      <c r="DX497" s="38"/>
      <c r="DY497" s="38"/>
      <c r="DZ497" s="38"/>
      <c r="EA497" s="38"/>
      <c r="EB497" s="38"/>
      <c r="EC497" s="38"/>
      <c r="ED497" s="38"/>
      <c r="EE497" s="38"/>
      <c r="EF497" s="38"/>
      <c r="EG497" s="38"/>
      <c r="EK497" s="36"/>
      <c r="EW497" s="88">
        <f t="shared" ca="1" si="298"/>
        <v>15</v>
      </c>
    </row>
    <row r="498" spans="1:153" ht="15">
      <c r="A498" s="88">
        <f t="shared" ca="1" si="293"/>
        <v>14</v>
      </c>
      <c r="B498" s="21" t="str">
        <f t="shared" ca="1" si="288"/>
        <v>DB</v>
      </c>
      <c r="C498" s="7" t="str">
        <f t="shared" ca="1" si="324"/>
        <v>profit target</v>
      </c>
      <c r="D498" s="34">
        <f t="shared" ca="1" si="325"/>
        <v>0</v>
      </c>
      <c r="E498" s="7" t="str">
        <f t="shared" si="326"/>
        <v/>
      </c>
      <c r="F498" s="33" t="str">
        <f t="shared" ca="1" si="289"/>
        <v>R</v>
      </c>
      <c r="G498" s="21">
        <f ca="1">COUNTIF($F$5:$F498,G$4)</f>
        <v>256</v>
      </c>
      <c r="H498" s="21">
        <f ca="1">COUNTIF($F$5:$F498,H$4)</f>
        <v>238</v>
      </c>
      <c r="I498" s="112">
        <f t="shared" ca="1" si="299"/>
        <v>0</v>
      </c>
      <c r="J498" s="112">
        <f t="shared" ca="1" si="300"/>
        <v>1</v>
      </c>
      <c r="K498" s="114" t="str">
        <f ca="1">IF($A498&lt;&gt;"",IF(AND(K497="PB",I498&gt;=$W$2),"Bet",IF(K497&lt;&gt;"",K497,IF(AND(I498=0,MAX(I$5:$I497)&gt;=$W$1),"PB",""))),"")</f>
        <v/>
      </c>
      <c r="L498" s="114" t="str">
        <f ca="1">IF($A498&lt;&gt;"",IF(AND(L497="PB",J498&gt;=$W$2),"Bet",IF(L497&lt;&gt;"",L497,IF(AND(J498=0,MAX(J$5:$J497)&gt;=$W$1),"PB",""))),"")</f>
        <v/>
      </c>
      <c r="M498" s="41">
        <f t="shared" ca="1" si="305"/>
        <v>1</v>
      </c>
      <c r="N498" s="34">
        <f t="shared" ca="1" si="321"/>
        <v>1</v>
      </c>
      <c r="O498" s="43" t="str">
        <f t="shared" ca="1" si="306"/>
        <v/>
      </c>
      <c r="P498" s="43" t="str">
        <f t="shared" ca="1" si="307"/>
        <v/>
      </c>
      <c r="Q498" s="21" t="str">
        <f t="shared" ca="1" si="308"/>
        <v>0</v>
      </c>
      <c r="R498" s="66">
        <f t="shared" ca="1" si="309"/>
        <v>0</v>
      </c>
      <c r="S498" s="33" t="str">
        <f t="shared" ca="1" si="290"/>
        <v>E</v>
      </c>
      <c r="T498" s="21">
        <f ca="1">COUNTIF($S$5:$S498,T$4)</f>
        <v>251</v>
      </c>
      <c r="U498" s="21">
        <f ca="1">COUNTIF($S$5:$S498,U$4)</f>
        <v>243</v>
      </c>
      <c r="V498" s="112">
        <f t="shared" ca="1" si="301"/>
        <v>0</v>
      </c>
      <c r="W498" s="112">
        <f t="shared" ca="1" si="302"/>
        <v>1</v>
      </c>
      <c r="X498" s="114" t="str">
        <f ca="1">IF($A498&lt;&gt;"",IF(AND(X497="PB",V498&gt;=$W$2),"Bet",IF(X497&lt;&gt;"",X497,IF(AND(V498=0,MAX($V$5:V497)&gt;=$W$1),"PB",""))),"")</f>
        <v>Bet</v>
      </c>
      <c r="Y498" s="114" t="str">
        <f ca="1">IF($A498&lt;&gt;"",IF(AND(Y497="PB",W498&gt;=$W$2),"Bet",IF(Y497&lt;&gt;"",Y497,IF(AND(W498=0,MAX($W$5:W497)&gt;=$W$1),"PB",""))),"")</f>
        <v/>
      </c>
      <c r="Z498" s="41">
        <f t="shared" ca="1" si="310"/>
        <v>1</v>
      </c>
      <c r="AA498" s="34">
        <f t="shared" ca="1" si="322"/>
        <v>1</v>
      </c>
      <c r="AB498" s="43" t="str">
        <f t="shared" ca="1" si="311"/>
        <v/>
      </c>
      <c r="AC498" s="43" t="str">
        <f t="shared" ca="1" si="312"/>
        <v/>
      </c>
      <c r="AD498" s="21" t="str">
        <f t="shared" ca="1" si="313"/>
        <v>0</v>
      </c>
      <c r="AE498" s="66">
        <f t="shared" ca="1" si="314"/>
        <v>0</v>
      </c>
      <c r="AF498" s="33" t="str">
        <f t="shared" ca="1" si="291"/>
        <v>L</v>
      </c>
      <c r="AG498" s="21">
        <f ca="1">COUNTIF($AF$5:$AF498,AG$4)</f>
        <v>235</v>
      </c>
      <c r="AH498" s="21">
        <f ca="1">COUNTIF($AF$5:$AF498,AH$4)</f>
        <v>259</v>
      </c>
      <c r="AI498" s="112">
        <f t="shared" ca="1" si="303"/>
        <v>4</v>
      </c>
      <c r="AJ498" s="112">
        <f t="shared" ca="1" si="304"/>
        <v>0</v>
      </c>
      <c r="AK498" s="114" t="str">
        <f ca="1">IF($A498&lt;&gt;"",IF(AND(AK497="PB",AI498&gt;=$W$2),"Bet",IF(AK497&lt;&gt;"",AK497,IF(AND(AI498=0,MAX($AI$5:AI497)&gt;=$W$1),"PB",""))),"")</f>
        <v/>
      </c>
      <c r="AL498" s="114" t="str">
        <f ca="1">IF($A498&lt;&gt;"",IF(AND(AL497="PB",AJ498&gt;=$W$2),"Bet",IF(AL497&lt;&gt;"",AL497,IF(AND(AJ498=0,MAX($AJ$5:AJ497)&gt;=$W$1),"PB",""))),"")</f>
        <v/>
      </c>
      <c r="AM498" s="41">
        <f t="shared" ca="1" si="315"/>
        <v>1</v>
      </c>
      <c r="AN498" s="34">
        <f t="shared" ca="1" si="323"/>
        <v>1</v>
      </c>
      <c r="AO498" s="43" t="str">
        <f t="shared" ca="1" si="316"/>
        <v/>
      </c>
      <c r="AP498" s="43" t="str">
        <f t="shared" ca="1" si="317"/>
        <v/>
      </c>
      <c r="AQ498" s="21" t="str">
        <f t="shared" ca="1" si="318"/>
        <v>0</v>
      </c>
      <c r="AR498" s="66">
        <f t="shared" ca="1" si="319"/>
        <v>0</v>
      </c>
      <c r="AS498" s="89">
        <f t="shared" ca="1" si="292"/>
        <v>0</v>
      </c>
      <c r="AT498" s="34">
        <f t="shared" ca="1" si="320"/>
        <v>1</v>
      </c>
      <c r="AU498" s="24">
        <f t="shared" ca="1" si="294"/>
        <v>0</v>
      </c>
      <c r="AV498" s="17">
        <f t="shared" ca="1" si="295"/>
        <v>1</v>
      </c>
      <c r="AW498" s="44" t="str">
        <f t="shared" ca="1" si="296"/>
        <v>Profit Target</v>
      </c>
      <c r="AX498" s="15">
        <f t="shared" ca="1" si="297"/>
        <v>0</v>
      </c>
      <c r="AY498" s="44">
        <f t="shared" ca="1" si="327"/>
        <v>1</v>
      </c>
      <c r="AZ498" s="40"/>
      <c r="BA498" s="40"/>
      <c r="BB498" s="40"/>
      <c r="BC498" s="40"/>
      <c r="BD498" s="40"/>
      <c r="BE498" s="40"/>
      <c r="BF498" s="40"/>
      <c r="BG498" s="40"/>
      <c r="BH498" s="40"/>
      <c r="BI498" s="40"/>
      <c r="BJ498" s="40"/>
      <c r="BK498" s="40"/>
      <c r="BL498" s="40"/>
      <c r="BM498" s="40"/>
      <c r="BN498" s="40"/>
      <c r="BO498" s="40"/>
      <c r="BP498" s="40"/>
      <c r="BQ498" s="40"/>
      <c r="BR498" s="40"/>
      <c r="BS498" s="40"/>
      <c r="BT498" s="40"/>
      <c r="BU498" s="40"/>
      <c r="BV498" s="40"/>
      <c r="BW498" s="40"/>
      <c r="BX498" s="40"/>
      <c r="BY498" s="40"/>
      <c r="BZ498" s="40"/>
      <c r="CA498" s="40"/>
      <c r="CB498" s="40"/>
      <c r="CC498" s="40"/>
      <c r="CD498" s="40"/>
      <c r="CE498" s="40"/>
      <c r="CF498" s="40"/>
      <c r="CG498" s="40"/>
      <c r="CH498" s="40"/>
      <c r="CI498" s="40"/>
      <c r="CJ498" s="40"/>
      <c r="CK498" s="40"/>
      <c r="CL498" s="40"/>
      <c r="CM498" s="40"/>
      <c r="CN498" s="40"/>
      <c r="CO498" s="40"/>
      <c r="CP498" s="40"/>
      <c r="CQ498" s="40"/>
      <c r="CR498" s="40"/>
      <c r="CS498" s="40"/>
      <c r="CT498" s="40"/>
      <c r="CU498" s="40"/>
      <c r="CV498" s="40"/>
      <c r="CW498" s="40"/>
      <c r="CX498" s="40"/>
      <c r="CY498" s="40"/>
      <c r="CZ498" s="40"/>
      <c r="DA498" s="40"/>
      <c r="DB498" s="40"/>
      <c r="DC498" s="40"/>
      <c r="DD498" s="40"/>
      <c r="DE498" s="40"/>
      <c r="DF498" s="40"/>
      <c r="DG498" s="40"/>
      <c r="DH498" s="40"/>
      <c r="DI498" s="40"/>
      <c r="DJ498" s="40"/>
      <c r="DK498" s="40"/>
      <c r="DL498" s="40"/>
      <c r="DM498" s="40"/>
      <c r="DN498" s="40"/>
      <c r="DO498" s="40"/>
      <c r="DP498" s="40"/>
      <c r="DQ498" s="40"/>
      <c r="DR498" s="40"/>
      <c r="DS498" s="40"/>
      <c r="DT498" s="40"/>
      <c r="DU498" s="40"/>
      <c r="DV498" s="50" t="e">
        <f>IF(#REF!&lt;&gt;"",#REF!&amp;",","")</f>
        <v>#REF!</v>
      </c>
      <c r="DW498" s="38"/>
      <c r="DX498" s="38"/>
      <c r="DY498" s="38"/>
      <c r="DZ498" s="38"/>
      <c r="EA498" s="38"/>
      <c r="EB498" s="38"/>
      <c r="EC498" s="38"/>
      <c r="ED498" s="38"/>
      <c r="EE498" s="38"/>
      <c r="EF498" s="38"/>
      <c r="EG498" s="38"/>
      <c r="EK498" s="36"/>
      <c r="EW498" s="88">
        <f t="shared" ca="1" si="298"/>
        <v>1</v>
      </c>
    </row>
    <row r="499" spans="1:153" ht="15">
      <c r="A499" s="88">
        <f t="shared" ca="1" si="293"/>
        <v>3</v>
      </c>
      <c r="B499" s="21" t="str">
        <f t="shared" ca="1" si="288"/>
        <v>DB</v>
      </c>
      <c r="C499" s="7" t="str">
        <f t="shared" ca="1" si="324"/>
        <v>profit target</v>
      </c>
      <c r="D499" s="34">
        <f t="shared" ca="1" si="325"/>
        <v>0</v>
      </c>
      <c r="E499" s="7" t="str">
        <f t="shared" si="326"/>
        <v/>
      </c>
      <c r="F499" s="33" t="str">
        <f t="shared" ca="1" si="289"/>
        <v>R</v>
      </c>
      <c r="G499" s="21">
        <f ca="1">COUNTIF($F$5:$F499,G$4)</f>
        <v>257</v>
      </c>
      <c r="H499" s="21">
        <f ca="1">COUNTIF($F$5:$F499,H$4)</f>
        <v>238</v>
      </c>
      <c r="I499" s="112">
        <f t="shared" ca="1" si="299"/>
        <v>0</v>
      </c>
      <c r="J499" s="112">
        <f t="shared" ca="1" si="300"/>
        <v>2</v>
      </c>
      <c r="K499" s="114" t="str">
        <f ca="1">IF($A499&lt;&gt;"",IF(AND(K498="PB",I499&gt;=$W$2),"Bet",IF(K498&lt;&gt;"",K498,IF(AND(I499=0,MAX(I$5:$I498)&gt;=$W$1),"PB",""))),"")</f>
        <v/>
      </c>
      <c r="L499" s="114" t="str">
        <f ca="1">IF($A499&lt;&gt;"",IF(AND(L498="PB",J499&gt;=$W$2),"Bet",IF(L498&lt;&gt;"",L498,IF(AND(J499=0,MAX(J$5:$J498)&gt;=$W$1),"PB",""))),"")</f>
        <v/>
      </c>
      <c r="M499" s="41">
        <f t="shared" ca="1" si="305"/>
        <v>1</v>
      </c>
      <c r="N499" s="34">
        <f t="shared" ca="1" si="321"/>
        <v>1</v>
      </c>
      <c r="O499" s="43" t="str">
        <f t="shared" ca="1" si="306"/>
        <v/>
      </c>
      <c r="P499" s="43" t="str">
        <f t="shared" ca="1" si="307"/>
        <v/>
      </c>
      <c r="Q499" s="21" t="str">
        <f t="shared" ca="1" si="308"/>
        <v>0</v>
      </c>
      <c r="R499" s="66">
        <f t="shared" ca="1" si="309"/>
        <v>0</v>
      </c>
      <c r="S499" s="33" t="str">
        <f t="shared" ca="1" si="290"/>
        <v>O</v>
      </c>
      <c r="T499" s="21">
        <f ca="1">COUNTIF($S$5:$S499,T$4)</f>
        <v>251</v>
      </c>
      <c r="U499" s="21">
        <f ca="1">COUNTIF($S$5:$S499,U$4)</f>
        <v>244</v>
      </c>
      <c r="V499" s="112">
        <f t="shared" ca="1" si="301"/>
        <v>1</v>
      </c>
      <c r="W499" s="112">
        <f t="shared" ca="1" si="302"/>
        <v>0</v>
      </c>
      <c r="X499" s="114" t="str">
        <f ca="1">IF($A499&lt;&gt;"",IF(AND(X498="PB",V499&gt;=$W$2),"Bet",IF(X498&lt;&gt;"",X498,IF(AND(V499=0,MAX($V$5:V498)&gt;=$W$1),"PB",""))),"")</f>
        <v>Bet</v>
      </c>
      <c r="Y499" s="114" t="str">
        <f ca="1">IF($A499&lt;&gt;"",IF(AND(Y498="PB",W499&gt;=$W$2),"Bet",IF(Y498&lt;&gt;"",Y498,IF(AND(W499=0,MAX($W$5:W498)&gt;=$W$1),"PB",""))),"")</f>
        <v/>
      </c>
      <c r="Z499" s="41">
        <f t="shared" ca="1" si="310"/>
        <v>1</v>
      </c>
      <c r="AA499" s="34">
        <f t="shared" ca="1" si="322"/>
        <v>1</v>
      </c>
      <c r="AB499" s="43" t="str">
        <f t="shared" ca="1" si="311"/>
        <v/>
      </c>
      <c r="AC499" s="43" t="str">
        <f t="shared" ca="1" si="312"/>
        <v/>
      </c>
      <c r="AD499" s="21" t="str">
        <f t="shared" ca="1" si="313"/>
        <v>0</v>
      </c>
      <c r="AE499" s="66">
        <f t="shared" ca="1" si="314"/>
        <v>0</v>
      </c>
      <c r="AF499" s="33" t="str">
        <f t="shared" ca="1" si="291"/>
        <v>L</v>
      </c>
      <c r="AG499" s="21">
        <f ca="1">COUNTIF($AF$5:$AF499,AG$4)</f>
        <v>235</v>
      </c>
      <c r="AH499" s="21">
        <f ca="1">COUNTIF($AF$5:$AF499,AH$4)</f>
        <v>260</v>
      </c>
      <c r="AI499" s="112">
        <f t="shared" ca="1" si="303"/>
        <v>5</v>
      </c>
      <c r="AJ499" s="112">
        <f t="shared" ca="1" si="304"/>
        <v>0</v>
      </c>
      <c r="AK499" s="114" t="str">
        <f ca="1">IF($A499&lt;&gt;"",IF(AND(AK498="PB",AI499&gt;=$W$2),"Bet",IF(AK498&lt;&gt;"",AK498,IF(AND(AI499=0,MAX($AI$5:AI498)&gt;=$W$1),"PB",""))),"")</f>
        <v/>
      </c>
      <c r="AL499" s="114" t="str">
        <f ca="1">IF($A499&lt;&gt;"",IF(AND(AL498="PB",AJ499&gt;=$W$2),"Bet",IF(AL498&lt;&gt;"",AL498,IF(AND(AJ499=0,MAX($AJ$5:AJ498)&gt;=$W$1),"PB",""))),"")</f>
        <v/>
      </c>
      <c r="AM499" s="41">
        <f t="shared" ca="1" si="315"/>
        <v>1</v>
      </c>
      <c r="AN499" s="34">
        <f t="shared" ca="1" si="323"/>
        <v>1</v>
      </c>
      <c r="AO499" s="43" t="str">
        <f t="shared" ca="1" si="316"/>
        <v/>
      </c>
      <c r="AP499" s="43" t="str">
        <f t="shared" ca="1" si="317"/>
        <v/>
      </c>
      <c r="AQ499" s="21" t="str">
        <f t="shared" ca="1" si="318"/>
        <v>0</v>
      </c>
      <c r="AR499" s="66">
        <f t="shared" ca="1" si="319"/>
        <v>0</v>
      </c>
      <c r="AS499" s="89">
        <f t="shared" ca="1" si="292"/>
        <v>0</v>
      </c>
      <c r="AT499" s="34">
        <f t="shared" ca="1" si="320"/>
        <v>1</v>
      </c>
      <c r="AU499" s="24">
        <f t="shared" ca="1" si="294"/>
        <v>0</v>
      </c>
      <c r="AV499" s="17">
        <f t="shared" ca="1" si="295"/>
        <v>1</v>
      </c>
      <c r="AW499" s="44" t="str">
        <f t="shared" ca="1" si="296"/>
        <v>Profit Target</v>
      </c>
      <c r="AX499" s="15">
        <f t="shared" ca="1" si="297"/>
        <v>0</v>
      </c>
      <c r="AY499" s="44">
        <f t="shared" ca="1" si="327"/>
        <v>1</v>
      </c>
      <c r="AZ499" s="40"/>
      <c r="BA499" s="40"/>
      <c r="BB499" s="40"/>
      <c r="BC499" s="40"/>
      <c r="BD499" s="40"/>
      <c r="BE499" s="40"/>
      <c r="BF499" s="40"/>
      <c r="BG499" s="40"/>
      <c r="BH499" s="40"/>
      <c r="BI499" s="40"/>
      <c r="BJ499" s="40"/>
      <c r="BK499" s="40"/>
      <c r="BL499" s="40"/>
      <c r="BM499" s="40"/>
      <c r="BN499" s="40"/>
      <c r="BO499" s="40"/>
      <c r="BP499" s="40"/>
      <c r="BQ499" s="40"/>
      <c r="BR499" s="40"/>
      <c r="BS499" s="40"/>
      <c r="BT499" s="40"/>
      <c r="BU499" s="40"/>
      <c r="BV499" s="40"/>
      <c r="BW499" s="40"/>
      <c r="BX499" s="40"/>
      <c r="BY499" s="40"/>
      <c r="BZ499" s="40"/>
      <c r="CA499" s="40"/>
      <c r="CB499" s="40"/>
      <c r="CC499" s="40"/>
      <c r="CD499" s="40"/>
      <c r="CE499" s="40"/>
      <c r="CF499" s="40"/>
      <c r="CG499" s="40"/>
      <c r="CH499" s="40"/>
      <c r="CI499" s="40"/>
      <c r="CJ499" s="40"/>
      <c r="CK499" s="40"/>
      <c r="CL499" s="40"/>
      <c r="CM499" s="40"/>
      <c r="CN499" s="40"/>
      <c r="CO499" s="40"/>
      <c r="CP499" s="40"/>
      <c r="CQ499" s="40"/>
      <c r="CR499" s="40"/>
      <c r="CS499" s="40"/>
      <c r="CT499" s="40"/>
      <c r="CU499" s="40"/>
      <c r="CV499" s="40"/>
      <c r="CW499" s="40"/>
      <c r="CX499" s="40"/>
      <c r="CY499" s="40"/>
      <c r="CZ499" s="40"/>
      <c r="DA499" s="40"/>
      <c r="DB499" s="40"/>
      <c r="DC499" s="40"/>
      <c r="DD499" s="40"/>
      <c r="DE499" s="40"/>
      <c r="DF499" s="40"/>
      <c r="DG499" s="40"/>
      <c r="DH499" s="40"/>
      <c r="DI499" s="40"/>
      <c r="DJ499" s="40"/>
      <c r="DK499" s="40"/>
      <c r="DL499" s="40"/>
      <c r="DM499" s="40"/>
      <c r="DN499" s="40"/>
      <c r="DO499" s="40"/>
      <c r="DP499" s="40"/>
      <c r="DQ499" s="40"/>
      <c r="DR499" s="40"/>
      <c r="DS499" s="40"/>
      <c r="DT499" s="40"/>
      <c r="DU499" s="40"/>
      <c r="DV499" s="50" t="e">
        <f>IF(#REF!&lt;&gt;"",#REF!&amp;",","")</f>
        <v>#REF!</v>
      </c>
      <c r="DW499" s="38"/>
      <c r="DX499" s="38"/>
      <c r="DY499" s="38"/>
      <c r="DZ499" s="38"/>
      <c r="EA499" s="38"/>
      <c r="EB499" s="38"/>
      <c r="EC499" s="38"/>
      <c r="ED499" s="38"/>
      <c r="EE499" s="38"/>
      <c r="EF499" s="38"/>
      <c r="EG499" s="38"/>
      <c r="EK499" s="36"/>
      <c r="EW499" s="88">
        <f t="shared" ca="1" si="298"/>
        <v>6</v>
      </c>
    </row>
    <row r="500" spans="1:153" ht="15">
      <c r="A500" s="88">
        <f t="shared" ca="1" si="293"/>
        <v>36</v>
      </c>
      <c r="B500" s="21" t="str">
        <f t="shared" ca="1" si="288"/>
        <v>DB</v>
      </c>
      <c r="C500" s="7" t="str">
        <f t="shared" ca="1" si="324"/>
        <v>profit target</v>
      </c>
      <c r="D500" s="34">
        <f t="shared" ca="1" si="325"/>
        <v>0</v>
      </c>
      <c r="E500" s="7" t="str">
        <f t="shared" si="326"/>
        <v/>
      </c>
      <c r="F500" s="33" t="str">
        <f t="shared" ca="1" si="289"/>
        <v>R</v>
      </c>
      <c r="G500" s="21">
        <f ca="1">COUNTIF($F$5:$F500,G$4)</f>
        <v>258</v>
      </c>
      <c r="H500" s="21">
        <f ca="1">COUNTIF($F$5:$F500,H$4)</f>
        <v>238</v>
      </c>
      <c r="I500" s="112">
        <f t="shared" ca="1" si="299"/>
        <v>0</v>
      </c>
      <c r="J500" s="112">
        <f t="shared" ca="1" si="300"/>
        <v>3</v>
      </c>
      <c r="K500" s="114" t="str">
        <f ca="1">IF($A500&lt;&gt;"",IF(AND(K499="PB",I500&gt;=$W$2),"Bet",IF(K499&lt;&gt;"",K499,IF(AND(I500=0,MAX(I$5:$I499)&gt;=$W$1),"PB",""))),"")</f>
        <v/>
      </c>
      <c r="L500" s="114" t="str">
        <f ca="1">IF($A500&lt;&gt;"",IF(AND(L499="PB",J500&gt;=$W$2),"Bet",IF(L499&lt;&gt;"",L499,IF(AND(J500=0,MAX(J$5:$J499)&gt;=$W$1),"PB",""))),"")</f>
        <v/>
      </c>
      <c r="M500" s="41">
        <f t="shared" ca="1" si="305"/>
        <v>1</v>
      </c>
      <c r="N500" s="34">
        <f t="shared" ca="1" si="321"/>
        <v>1</v>
      </c>
      <c r="O500" s="43" t="str">
        <f t="shared" ca="1" si="306"/>
        <v/>
      </c>
      <c r="P500" s="43" t="str">
        <f t="shared" ca="1" si="307"/>
        <v/>
      </c>
      <c r="Q500" s="21" t="str">
        <f t="shared" ca="1" si="308"/>
        <v>0</v>
      </c>
      <c r="R500" s="66">
        <f t="shared" ca="1" si="309"/>
        <v>0</v>
      </c>
      <c r="S500" s="33" t="str">
        <f t="shared" ca="1" si="290"/>
        <v>E</v>
      </c>
      <c r="T500" s="21">
        <f ca="1">COUNTIF($S$5:$S500,T$4)</f>
        <v>252</v>
      </c>
      <c r="U500" s="21">
        <f ca="1">COUNTIF($S$5:$S500,U$4)</f>
        <v>244</v>
      </c>
      <c r="V500" s="112">
        <f t="shared" ca="1" si="301"/>
        <v>0</v>
      </c>
      <c r="W500" s="112">
        <f t="shared" ca="1" si="302"/>
        <v>1</v>
      </c>
      <c r="X500" s="114" t="str">
        <f ca="1">IF($A500&lt;&gt;"",IF(AND(X499="PB",V500&gt;=$W$2),"Bet",IF(X499&lt;&gt;"",X499,IF(AND(V500=0,MAX($V$5:V499)&gt;=$W$1),"PB",""))),"")</f>
        <v>Bet</v>
      </c>
      <c r="Y500" s="114" t="str">
        <f ca="1">IF($A500&lt;&gt;"",IF(AND(Y499="PB",W500&gt;=$W$2),"Bet",IF(Y499&lt;&gt;"",Y499,IF(AND(W500=0,MAX($W$5:W499)&gt;=$W$1),"PB",""))),"")</f>
        <v/>
      </c>
      <c r="Z500" s="41">
        <f t="shared" ca="1" si="310"/>
        <v>1</v>
      </c>
      <c r="AA500" s="34">
        <f t="shared" ca="1" si="322"/>
        <v>1</v>
      </c>
      <c r="AB500" s="43" t="str">
        <f t="shared" ca="1" si="311"/>
        <v/>
      </c>
      <c r="AC500" s="43" t="str">
        <f t="shared" ca="1" si="312"/>
        <v/>
      </c>
      <c r="AD500" s="21" t="str">
        <f t="shared" ca="1" si="313"/>
        <v>0</v>
      </c>
      <c r="AE500" s="66">
        <f t="shared" ca="1" si="314"/>
        <v>0</v>
      </c>
      <c r="AF500" s="33" t="str">
        <f t="shared" ca="1" si="291"/>
        <v>H</v>
      </c>
      <c r="AG500" s="21">
        <f ca="1">COUNTIF($AF$5:$AF500,AG$4)</f>
        <v>236</v>
      </c>
      <c r="AH500" s="21">
        <f ca="1">COUNTIF($AF$5:$AF500,AH$4)</f>
        <v>260</v>
      </c>
      <c r="AI500" s="112">
        <f t="shared" ca="1" si="303"/>
        <v>0</v>
      </c>
      <c r="AJ500" s="112">
        <f t="shared" ca="1" si="304"/>
        <v>1</v>
      </c>
      <c r="AK500" s="114" t="str">
        <f ca="1">IF($A500&lt;&gt;"",IF(AND(AK499="PB",AI500&gt;=$W$2),"Bet",IF(AK499&lt;&gt;"",AK499,IF(AND(AI500=0,MAX($AI$5:AI499)&gt;=$W$1),"PB",""))),"")</f>
        <v/>
      </c>
      <c r="AL500" s="114" t="str">
        <f ca="1">IF($A500&lt;&gt;"",IF(AND(AL499="PB",AJ500&gt;=$W$2),"Bet",IF(AL499&lt;&gt;"",AL499,IF(AND(AJ500=0,MAX($AJ$5:AJ499)&gt;=$W$1),"PB",""))),"")</f>
        <v/>
      </c>
      <c r="AM500" s="41">
        <f t="shared" ca="1" si="315"/>
        <v>1</v>
      </c>
      <c r="AN500" s="34">
        <f t="shared" ca="1" si="323"/>
        <v>1</v>
      </c>
      <c r="AO500" s="43" t="str">
        <f t="shared" ca="1" si="316"/>
        <v/>
      </c>
      <c r="AP500" s="43" t="str">
        <f t="shared" ca="1" si="317"/>
        <v/>
      </c>
      <c r="AQ500" s="21" t="str">
        <f t="shared" ca="1" si="318"/>
        <v>0</v>
      </c>
      <c r="AR500" s="66">
        <f t="shared" ca="1" si="319"/>
        <v>0</v>
      </c>
      <c r="AS500" s="89">
        <f t="shared" ca="1" si="292"/>
        <v>0</v>
      </c>
      <c r="AT500" s="34">
        <f t="shared" ca="1" si="320"/>
        <v>1</v>
      </c>
      <c r="AU500" s="24">
        <f t="shared" ca="1" si="294"/>
        <v>0</v>
      </c>
      <c r="AV500" s="17">
        <f t="shared" ca="1" si="295"/>
        <v>1</v>
      </c>
      <c r="AW500" s="44" t="str">
        <f t="shared" ca="1" si="296"/>
        <v>Profit Target</v>
      </c>
      <c r="AX500" s="15">
        <f t="shared" ca="1" si="297"/>
        <v>0</v>
      </c>
      <c r="AY500" s="44">
        <f t="shared" ca="1" si="327"/>
        <v>1</v>
      </c>
      <c r="AZ500" s="40"/>
      <c r="BA500" s="40"/>
      <c r="BB500" s="40"/>
      <c r="BC500" s="40"/>
      <c r="BD500" s="40"/>
      <c r="BE500" s="40"/>
      <c r="BF500" s="40"/>
      <c r="BG500" s="40"/>
      <c r="BH500" s="40"/>
      <c r="BI500" s="40"/>
      <c r="BJ500" s="40"/>
      <c r="BK500" s="40"/>
      <c r="BL500" s="40"/>
      <c r="BM500" s="40"/>
      <c r="BN500" s="40"/>
      <c r="BO500" s="40"/>
      <c r="BP500" s="40"/>
      <c r="BQ500" s="40"/>
      <c r="BR500" s="40"/>
      <c r="BS500" s="40"/>
      <c r="BT500" s="40"/>
      <c r="BU500" s="40"/>
      <c r="BV500" s="40"/>
      <c r="BW500" s="40"/>
      <c r="BX500" s="40"/>
      <c r="BY500" s="40"/>
      <c r="BZ500" s="40"/>
      <c r="CA500" s="40"/>
      <c r="CB500" s="40"/>
      <c r="CC500" s="40"/>
      <c r="CD500" s="40"/>
      <c r="CE500" s="40"/>
      <c r="CF500" s="40"/>
      <c r="CG500" s="40"/>
      <c r="CH500" s="40"/>
      <c r="CI500" s="40"/>
      <c r="CJ500" s="40"/>
      <c r="CK500" s="40"/>
      <c r="CL500" s="40"/>
      <c r="CM500" s="40"/>
      <c r="CN500" s="40"/>
      <c r="CO500" s="40"/>
      <c r="CP500" s="40"/>
      <c r="CQ500" s="40"/>
      <c r="CR500" s="40"/>
      <c r="CS500" s="40"/>
      <c r="CT500" s="40"/>
      <c r="CU500" s="40"/>
      <c r="CV500" s="40"/>
      <c r="CW500" s="40"/>
      <c r="CX500" s="40"/>
      <c r="CY500" s="40"/>
      <c r="CZ500" s="40"/>
      <c r="DA500" s="40"/>
      <c r="DB500" s="40"/>
      <c r="DC500" s="40"/>
      <c r="DD500" s="40"/>
      <c r="DE500" s="40"/>
      <c r="DF500" s="40"/>
      <c r="DG500" s="40"/>
      <c r="DH500" s="40"/>
      <c r="DI500" s="40"/>
      <c r="DJ500" s="40"/>
      <c r="DK500" s="40"/>
      <c r="DL500" s="40"/>
      <c r="DM500" s="40"/>
      <c r="DN500" s="40"/>
      <c r="DO500" s="40"/>
      <c r="DP500" s="40"/>
      <c r="DQ500" s="40"/>
      <c r="DR500" s="40"/>
      <c r="DS500" s="40"/>
      <c r="DT500" s="40"/>
      <c r="DU500" s="40"/>
      <c r="DV500" s="50" t="e">
        <f>IF(#REF!&lt;&gt;"",#REF!&amp;",","")</f>
        <v>#REF!</v>
      </c>
      <c r="DW500" s="38"/>
      <c r="DX500" s="38"/>
      <c r="DY500" s="38"/>
      <c r="DZ500" s="38"/>
      <c r="EA500" s="38"/>
      <c r="EB500" s="38"/>
      <c r="EC500" s="38"/>
      <c r="ED500" s="38"/>
      <c r="EE500" s="38"/>
      <c r="EF500" s="38"/>
      <c r="EG500" s="38"/>
      <c r="EK500" s="36"/>
      <c r="EW500" s="88">
        <f t="shared" ca="1" si="298"/>
        <v>34</v>
      </c>
    </row>
    <row r="501" spans="1:153" ht="15">
      <c r="A501" s="88">
        <f t="shared" ca="1" si="293"/>
        <v>28</v>
      </c>
      <c r="B501" s="21" t="str">
        <f t="shared" ca="1" si="288"/>
        <v>DB</v>
      </c>
      <c r="C501" s="7" t="str">
        <f t="shared" ca="1" si="324"/>
        <v>profit target</v>
      </c>
      <c r="D501" s="34">
        <f t="shared" ca="1" si="325"/>
        <v>0</v>
      </c>
      <c r="E501" s="7" t="str">
        <f t="shared" si="326"/>
        <v/>
      </c>
      <c r="F501" s="33" t="str">
        <f t="shared" ca="1" si="289"/>
        <v>B</v>
      </c>
      <c r="G501" s="21">
        <f ca="1">COUNTIF($F$5:$F501,G$4)</f>
        <v>258</v>
      </c>
      <c r="H501" s="21">
        <f ca="1">COUNTIF($F$5:$F501,H$4)</f>
        <v>239</v>
      </c>
      <c r="I501" s="112">
        <f t="shared" ca="1" si="299"/>
        <v>1</v>
      </c>
      <c r="J501" s="112">
        <f t="shared" ca="1" si="300"/>
        <v>0</v>
      </c>
      <c r="K501" s="114" t="str">
        <f ca="1">IF($A501&lt;&gt;"",IF(AND(K500="PB",I501&gt;=$W$2),"Bet",IF(K500&lt;&gt;"",K500,IF(AND(I501=0,MAX(I$5:$I500)&gt;=$W$1),"PB",""))),"")</f>
        <v/>
      </c>
      <c r="L501" s="114" t="str">
        <f ca="1">IF($A501&lt;&gt;"",IF(AND(L500="PB",J501&gt;=$W$2),"Bet",IF(L500&lt;&gt;"",L500,IF(AND(J501=0,MAX(J$5:$J500)&gt;=$W$1),"PB",""))),"")</f>
        <v/>
      </c>
      <c r="M501" s="41">
        <f t="shared" ca="1" si="305"/>
        <v>1</v>
      </c>
      <c r="N501" s="34">
        <f t="shared" ca="1" si="321"/>
        <v>1</v>
      </c>
      <c r="O501" s="43" t="str">
        <f t="shared" ca="1" si="306"/>
        <v/>
      </c>
      <c r="P501" s="43" t="str">
        <f t="shared" ca="1" si="307"/>
        <v/>
      </c>
      <c r="Q501" s="21" t="str">
        <f t="shared" ca="1" si="308"/>
        <v>0</v>
      </c>
      <c r="R501" s="66">
        <f t="shared" ca="1" si="309"/>
        <v>0</v>
      </c>
      <c r="S501" s="33" t="str">
        <f t="shared" ca="1" si="290"/>
        <v>E</v>
      </c>
      <c r="T501" s="21">
        <f ca="1">COUNTIF($S$5:$S501,T$4)</f>
        <v>253</v>
      </c>
      <c r="U501" s="21">
        <f ca="1">COUNTIF($S$5:$S501,U$4)</f>
        <v>244</v>
      </c>
      <c r="V501" s="112">
        <f t="shared" ca="1" si="301"/>
        <v>0</v>
      </c>
      <c r="W501" s="112">
        <f t="shared" ca="1" si="302"/>
        <v>2</v>
      </c>
      <c r="X501" s="114" t="str">
        <f ca="1">IF($A501&lt;&gt;"",IF(AND(X500="PB",V501&gt;=$W$2),"Bet",IF(X500&lt;&gt;"",X500,IF(AND(V501=0,MAX($V$5:V500)&gt;=$W$1),"PB",""))),"")</f>
        <v>Bet</v>
      </c>
      <c r="Y501" s="114" t="str">
        <f ca="1">IF($A501&lt;&gt;"",IF(AND(Y500="PB",W501&gt;=$W$2),"Bet",IF(Y500&lt;&gt;"",Y500,IF(AND(W501=0,MAX($W$5:W500)&gt;=$W$1),"PB",""))),"")</f>
        <v/>
      </c>
      <c r="Z501" s="41">
        <f t="shared" ca="1" si="310"/>
        <v>1</v>
      </c>
      <c r="AA501" s="34">
        <f t="shared" ca="1" si="322"/>
        <v>1</v>
      </c>
      <c r="AB501" s="43" t="str">
        <f t="shared" ca="1" si="311"/>
        <v/>
      </c>
      <c r="AC501" s="43" t="str">
        <f t="shared" ca="1" si="312"/>
        <v/>
      </c>
      <c r="AD501" s="21" t="str">
        <f t="shared" ca="1" si="313"/>
        <v>0</v>
      </c>
      <c r="AE501" s="66">
        <f t="shared" ca="1" si="314"/>
        <v>0</v>
      </c>
      <c r="AF501" s="33" t="str">
        <f t="shared" ca="1" si="291"/>
        <v>H</v>
      </c>
      <c r="AG501" s="21">
        <f ca="1">COUNTIF($AF$5:$AF501,AG$4)</f>
        <v>237</v>
      </c>
      <c r="AH501" s="21">
        <f ca="1">COUNTIF($AF$5:$AF501,AH$4)</f>
        <v>260</v>
      </c>
      <c r="AI501" s="112">
        <f t="shared" ca="1" si="303"/>
        <v>0</v>
      </c>
      <c r="AJ501" s="112">
        <f t="shared" ca="1" si="304"/>
        <v>2</v>
      </c>
      <c r="AK501" s="114" t="str">
        <f ca="1">IF($A501&lt;&gt;"",IF(AND(AK500="PB",AI501&gt;=$W$2),"Bet",IF(AK500&lt;&gt;"",AK500,IF(AND(AI501=0,MAX($AI$5:AI500)&gt;=$W$1),"PB",""))),"")</f>
        <v/>
      </c>
      <c r="AL501" s="114" t="str">
        <f ca="1">IF($A501&lt;&gt;"",IF(AND(AL500="PB",AJ501&gt;=$W$2),"Bet",IF(AL500&lt;&gt;"",AL500,IF(AND(AJ501=0,MAX($AJ$5:AJ500)&gt;=$W$1),"PB",""))),"")</f>
        <v/>
      </c>
      <c r="AM501" s="41">
        <f t="shared" ca="1" si="315"/>
        <v>1</v>
      </c>
      <c r="AN501" s="34">
        <f t="shared" ca="1" si="323"/>
        <v>1</v>
      </c>
      <c r="AO501" s="43" t="str">
        <f t="shared" ca="1" si="316"/>
        <v/>
      </c>
      <c r="AP501" s="43" t="str">
        <f t="shared" ca="1" si="317"/>
        <v/>
      </c>
      <c r="AQ501" s="21" t="str">
        <f t="shared" ca="1" si="318"/>
        <v>0</v>
      </c>
      <c r="AR501" s="66">
        <f t="shared" ca="1" si="319"/>
        <v>0</v>
      </c>
      <c r="AS501" s="89">
        <f t="shared" ca="1" si="292"/>
        <v>0</v>
      </c>
      <c r="AT501" s="34">
        <f t="shared" ca="1" si="320"/>
        <v>1</v>
      </c>
      <c r="AU501" s="24">
        <f t="shared" ca="1" si="294"/>
        <v>0</v>
      </c>
      <c r="AV501" s="17">
        <f t="shared" ca="1" si="295"/>
        <v>1</v>
      </c>
      <c r="AW501" s="44" t="str">
        <f t="shared" ca="1" si="296"/>
        <v>Profit Target</v>
      </c>
      <c r="AX501" s="15">
        <f t="shared" ca="1" si="297"/>
        <v>0</v>
      </c>
      <c r="AY501" s="44">
        <f t="shared" ca="1" si="327"/>
        <v>1</v>
      </c>
      <c r="AZ501" s="40"/>
      <c r="BA501" s="40"/>
      <c r="BB501" s="40"/>
      <c r="BC501" s="40"/>
      <c r="BD501" s="40"/>
      <c r="BE501" s="40"/>
      <c r="BF501" s="40"/>
      <c r="BG501" s="40"/>
      <c r="BH501" s="40"/>
      <c r="BI501" s="40"/>
      <c r="BJ501" s="40"/>
      <c r="BK501" s="40"/>
      <c r="BL501" s="40"/>
      <c r="BM501" s="40"/>
      <c r="BN501" s="40"/>
      <c r="BO501" s="40"/>
      <c r="BP501" s="40"/>
      <c r="BQ501" s="40"/>
      <c r="BR501" s="40"/>
      <c r="BS501" s="40"/>
      <c r="BT501" s="40"/>
      <c r="BU501" s="40"/>
      <c r="BV501" s="40"/>
      <c r="BW501" s="40"/>
      <c r="BX501" s="40"/>
      <c r="BY501" s="40"/>
      <c r="BZ501" s="40"/>
      <c r="CA501" s="40"/>
      <c r="CB501" s="40"/>
      <c r="CC501" s="40"/>
      <c r="CD501" s="40"/>
      <c r="CE501" s="40"/>
      <c r="CF501" s="40"/>
      <c r="CG501" s="40"/>
      <c r="CH501" s="40"/>
      <c r="CI501" s="40"/>
      <c r="CJ501" s="40"/>
      <c r="CK501" s="40"/>
      <c r="CL501" s="40"/>
      <c r="CM501" s="40"/>
      <c r="CN501" s="40"/>
      <c r="CO501" s="40"/>
      <c r="CP501" s="40"/>
      <c r="CQ501" s="40"/>
      <c r="CR501" s="40"/>
      <c r="CS501" s="40"/>
      <c r="CT501" s="40"/>
      <c r="CU501" s="40"/>
      <c r="CV501" s="40"/>
      <c r="CW501" s="40"/>
      <c r="CX501" s="40"/>
      <c r="CY501" s="40"/>
      <c r="CZ501" s="40"/>
      <c r="DA501" s="40"/>
      <c r="DB501" s="40"/>
      <c r="DC501" s="40"/>
      <c r="DD501" s="40"/>
      <c r="DE501" s="40"/>
      <c r="DF501" s="40"/>
      <c r="DG501" s="40"/>
      <c r="DH501" s="40"/>
      <c r="DI501" s="40"/>
      <c r="DJ501" s="40"/>
      <c r="DK501" s="40"/>
      <c r="DL501" s="40"/>
      <c r="DM501" s="40"/>
      <c r="DN501" s="40"/>
      <c r="DO501" s="40"/>
      <c r="DP501" s="40"/>
      <c r="DQ501" s="40"/>
      <c r="DR501" s="40"/>
      <c r="DS501" s="40"/>
      <c r="DT501" s="40"/>
      <c r="DU501" s="40"/>
      <c r="DV501" s="50" t="e">
        <f>IF(#REF!&lt;&gt;"",#REF!&amp;",","")</f>
        <v>#REF!</v>
      </c>
      <c r="DW501" s="30"/>
      <c r="DX501" s="30"/>
      <c r="DY501" s="30"/>
      <c r="DZ501" s="30"/>
      <c r="EA501" s="30"/>
      <c r="EB501" s="30"/>
      <c r="EC501" s="30"/>
      <c r="ED501" s="30"/>
      <c r="EE501" s="30"/>
      <c r="EF501" s="30"/>
      <c r="EG501" s="30"/>
      <c r="EW501" s="88">
        <f t="shared" ca="1" si="298"/>
        <v>1</v>
      </c>
    </row>
    <row r="502" spans="1:153" ht="15">
      <c r="A502" s="88">
        <f t="shared" ca="1" si="293"/>
        <v>25</v>
      </c>
      <c r="B502" s="21" t="str">
        <f t="shared" ca="1" si="288"/>
        <v>DB</v>
      </c>
      <c r="C502" s="7" t="str">
        <f t="shared" ca="1" si="324"/>
        <v>profit target</v>
      </c>
      <c r="D502" s="34">
        <f t="shared" ca="1" si="325"/>
        <v>0</v>
      </c>
      <c r="E502" s="7" t="str">
        <f t="shared" si="326"/>
        <v/>
      </c>
      <c r="F502" s="33" t="str">
        <f t="shared" ca="1" si="289"/>
        <v>R</v>
      </c>
      <c r="G502" s="21">
        <f ca="1">COUNTIF($F$5:$F502,G$4)</f>
        <v>259</v>
      </c>
      <c r="H502" s="21">
        <f ca="1">COUNTIF($F$5:$F502,H$4)</f>
        <v>239</v>
      </c>
      <c r="I502" s="112">
        <f t="shared" ca="1" si="299"/>
        <v>0</v>
      </c>
      <c r="J502" s="112">
        <f t="shared" ca="1" si="300"/>
        <v>1</v>
      </c>
      <c r="K502" s="114" t="str">
        <f ca="1">IF($A502&lt;&gt;"",IF(AND(K501="PB",I502&gt;=$W$2),"Bet",IF(K501&lt;&gt;"",K501,IF(AND(I502=0,MAX(I$5:$I501)&gt;=$W$1),"PB",""))),"")</f>
        <v/>
      </c>
      <c r="L502" s="114" t="str">
        <f ca="1">IF($A502&lt;&gt;"",IF(AND(L501="PB",J502&gt;=$W$2),"Bet",IF(L501&lt;&gt;"",L501,IF(AND(J502=0,MAX(J$5:$J501)&gt;=$W$1),"PB",""))),"")</f>
        <v/>
      </c>
      <c r="M502" s="41">
        <f t="shared" ca="1" si="305"/>
        <v>1</v>
      </c>
      <c r="N502" s="34">
        <f t="shared" ca="1" si="321"/>
        <v>1</v>
      </c>
      <c r="O502" s="43" t="str">
        <f t="shared" ca="1" si="306"/>
        <v/>
      </c>
      <c r="P502" s="43" t="str">
        <f t="shared" ca="1" si="307"/>
        <v/>
      </c>
      <c r="Q502" s="21" t="str">
        <f t="shared" ca="1" si="308"/>
        <v>0</v>
      </c>
      <c r="R502" s="66">
        <f t="shared" ca="1" si="309"/>
        <v>0</v>
      </c>
      <c r="S502" s="33" t="str">
        <f t="shared" ca="1" si="290"/>
        <v>O</v>
      </c>
      <c r="T502" s="21">
        <f ca="1">COUNTIF($S$5:$S502,T$4)</f>
        <v>253</v>
      </c>
      <c r="U502" s="21">
        <f ca="1">COUNTIF($S$5:$S502,U$4)</f>
        <v>245</v>
      </c>
      <c r="V502" s="112">
        <f t="shared" ca="1" si="301"/>
        <v>1</v>
      </c>
      <c r="W502" s="112">
        <f t="shared" ca="1" si="302"/>
        <v>0</v>
      </c>
      <c r="X502" s="114" t="str">
        <f ca="1">IF($A502&lt;&gt;"",IF(AND(X501="PB",V502&gt;=$W$2),"Bet",IF(X501&lt;&gt;"",X501,IF(AND(V502=0,MAX($V$5:V501)&gt;=$W$1),"PB",""))),"")</f>
        <v>Bet</v>
      </c>
      <c r="Y502" s="114" t="str">
        <f ca="1">IF($A502&lt;&gt;"",IF(AND(Y501="PB",W502&gt;=$W$2),"Bet",IF(Y501&lt;&gt;"",Y501,IF(AND(W502=0,MAX($W$5:W501)&gt;=$W$1),"PB",""))),"")</f>
        <v/>
      </c>
      <c r="Z502" s="41">
        <f t="shared" ca="1" si="310"/>
        <v>1</v>
      </c>
      <c r="AA502" s="34">
        <f t="shared" ca="1" si="322"/>
        <v>1</v>
      </c>
      <c r="AB502" s="43" t="str">
        <f t="shared" ca="1" si="311"/>
        <v/>
      </c>
      <c r="AC502" s="43" t="str">
        <f t="shared" ca="1" si="312"/>
        <v/>
      </c>
      <c r="AD502" s="21" t="str">
        <f t="shared" ca="1" si="313"/>
        <v>0</v>
      </c>
      <c r="AE502" s="66">
        <f t="shared" ca="1" si="314"/>
        <v>0</v>
      </c>
      <c r="AF502" s="33" t="str">
        <f t="shared" ca="1" si="291"/>
        <v>H</v>
      </c>
      <c r="AG502" s="21">
        <f ca="1">COUNTIF($AF$5:$AF502,AG$4)</f>
        <v>238</v>
      </c>
      <c r="AH502" s="21">
        <f ca="1">COUNTIF($AF$5:$AF502,AH$4)</f>
        <v>260</v>
      </c>
      <c r="AI502" s="112">
        <f t="shared" ca="1" si="303"/>
        <v>0</v>
      </c>
      <c r="AJ502" s="112">
        <f t="shared" ca="1" si="304"/>
        <v>3</v>
      </c>
      <c r="AK502" s="114" t="str">
        <f ca="1">IF($A502&lt;&gt;"",IF(AND(AK501="PB",AI502&gt;=$W$2),"Bet",IF(AK501&lt;&gt;"",AK501,IF(AND(AI502=0,MAX($AI$5:AI501)&gt;=$W$1),"PB",""))),"")</f>
        <v/>
      </c>
      <c r="AL502" s="114" t="str">
        <f ca="1">IF($A502&lt;&gt;"",IF(AND(AL501="PB",AJ502&gt;=$W$2),"Bet",IF(AL501&lt;&gt;"",AL501,IF(AND(AJ502=0,MAX($AJ$5:AJ501)&gt;=$W$1),"PB",""))),"")</f>
        <v/>
      </c>
      <c r="AM502" s="41">
        <f t="shared" ca="1" si="315"/>
        <v>1</v>
      </c>
      <c r="AN502" s="34">
        <f t="shared" ca="1" si="323"/>
        <v>1</v>
      </c>
      <c r="AO502" s="43" t="str">
        <f t="shared" ca="1" si="316"/>
        <v/>
      </c>
      <c r="AP502" s="43" t="str">
        <f t="shared" ca="1" si="317"/>
        <v/>
      </c>
      <c r="AQ502" s="21" t="str">
        <f t="shared" ca="1" si="318"/>
        <v>0</v>
      </c>
      <c r="AR502" s="66">
        <f t="shared" ca="1" si="319"/>
        <v>0</v>
      </c>
      <c r="AS502" s="89">
        <f t="shared" ca="1" si="292"/>
        <v>0</v>
      </c>
      <c r="AT502" s="34">
        <f t="shared" ca="1" si="320"/>
        <v>1</v>
      </c>
      <c r="AU502" s="24">
        <f t="shared" ca="1" si="294"/>
        <v>0</v>
      </c>
      <c r="AV502" s="17">
        <f t="shared" ca="1" si="295"/>
        <v>1</v>
      </c>
      <c r="AW502" s="69" t="str">
        <f ca="1">IF($A502&lt;&gt;"",IF(AW501&gt;0,AW501,IF(AV502&gt;=0,"Profit Target",0)),0)</f>
        <v>Profit Target</v>
      </c>
      <c r="AX502" s="15">
        <f ca="1">IF(A502&lt;&gt;"",IF(AX501&lt;&gt;0,AX501,IF(AV502&lt;0,"Stop Loss",0)),0)</f>
        <v>0</v>
      </c>
      <c r="AY502" s="44">
        <f t="shared" ca="1" si="327"/>
        <v>1</v>
      </c>
      <c r="AZ502" s="40"/>
      <c r="BA502" s="40"/>
      <c r="BB502" s="40"/>
      <c r="BC502" s="40"/>
      <c r="BD502" s="40"/>
      <c r="BE502" s="40"/>
      <c r="BF502" s="40"/>
      <c r="BG502" s="40"/>
      <c r="BH502" s="40"/>
      <c r="BI502" s="40"/>
      <c r="BJ502" s="40"/>
      <c r="BK502" s="40"/>
      <c r="BL502" s="40"/>
      <c r="BM502" s="40"/>
      <c r="BN502" s="40"/>
      <c r="BO502" s="40"/>
      <c r="BP502" s="40"/>
      <c r="BQ502" s="40"/>
      <c r="BR502" s="40"/>
      <c r="BS502" s="40"/>
      <c r="BT502" s="40"/>
      <c r="BU502" s="40"/>
      <c r="BV502" s="40"/>
      <c r="BW502" s="40"/>
      <c r="BX502" s="40"/>
      <c r="BY502" s="40"/>
      <c r="BZ502" s="40"/>
      <c r="CA502" s="40"/>
      <c r="CB502" s="40"/>
      <c r="CC502" s="40"/>
      <c r="CD502" s="40"/>
      <c r="CE502" s="40"/>
      <c r="CF502" s="40"/>
      <c r="CG502" s="40"/>
      <c r="CH502" s="40"/>
      <c r="CI502" s="40"/>
      <c r="CJ502" s="40"/>
      <c r="CK502" s="40"/>
      <c r="CL502" s="40"/>
      <c r="CM502" s="40"/>
      <c r="CN502" s="40"/>
      <c r="CO502" s="40"/>
      <c r="CP502" s="40"/>
      <c r="CQ502" s="40"/>
      <c r="CR502" s="40"/>
      <c r="CS502" s="40"/>
      <c r="CT502" s="40"/>
      <c r="CU502" s="40"/>
      <c r="CV502" s="40"/>
      <c r="CW502" s="40"/>
      <c r="CX502" s="40"/>
      <c r="CY502" s="40"/>
      <c r="CZ502" s="40"/>
      <c r="DA502" s="40"/>
      <c r="DB502" s="40"/>
      <c r="DC502" s="40"/>
      <c r="DD502" s="40"/>
      <c r="DE502" s="40"/>
      <c r="DF502" s="40"/>
      <c r="DG502" s="40"/>
      <c r="DH502" s="40"/>
      <c r="DI502" s="40"/>
      <c r="DJ502" s="40"/>
      <c r="DK502" s="40"/>
      <c r="DL502" s="40"/>
      <c r="DM502" s="40"/>
      <c r="DN502" s="40"/>
      <c r="DO502" s="40"/>
      <c r="DP502" s="40"/>
      <c r="DQ502" s="40"/>
      <c r="DR502" s="40"/>
      <c r="DS502" s="40"/>
      <c r="DT502" s="40"/>
      <c r="DU502" s="40"/>
      <c r="DV502" s="50" t="e">
        <f>IF(#REF!&lt;&gt;"",#REF!&amp;",","")</f>
        <v>#REF!</v>
      </c>
      <c r="DW502" s="30"/>
      <c r="DX502" s="30"/>
      <c r="DY502" s="30"/>
      <c r="DZ502" s="30"/>
      <c r="EA502" s="30"/>
      <c r="EB502" s="30"/>
      <c r="EC502" s="30"/>
      <c r="ED502" s="30"/>
      <c r="EE502" s="30"/>
      <c r="EF502" s="30"/>
      <c r="EG502" s="30"/>
      <c r="EW502" s="88">
        <f t="shared" ca="1" si="298"/>
        <v>1</v>
      </c>
    </row>
    <row r="503" spans="1:153" ht="15">
      <c r="A503" s="88">
        <f t="shared" ca="1" si="293"/>
        <v>5</v>
      </c>
      <c r="B503" s="67" t="str">
        <f t="shared" ca="1" si="288"/>
        <v>DB</v>
      </c>
      <c r="C503" s="68" t="s">
        <v>43</v>
      </c>
      <c r="D503" s="68">
        <f t="shared" ca="1" si="325"/>
        <v>0</v>
      </c>
      <c r="E503" s="22" t="str">
        <f t="shared" si="326"/>
        <v/>
      </c>
      <c r="F503" s="33" t="str">
        <f t="shared" ca="1" si="289"/>
        <v>R</v>
      </c>
      <c r="G503" s="21">
        <f ca="1">COUNTIF($F$5:$F503,G$4)</f>
        <v>260</v>
      </c>
      <c r="H503" s="21">
        <f ca="1">COUNTIF($F$5:$F503,H$4)</f>
        <v>239</v>
      </c>
      <c r="I503" s="112">
        <f t="shared" ca="1" si="299"/>
        <v>0</v>
      </c>
      <c r="J503" s="112">
        <f t="shared" ca="1" si="300"/>
        <v>2</v>
      </c>
      <c r="K503" s="114" t="str">
        <f ca="1">IF($A503&lt;&gt;"",IF(AND(K502="PB",I503&gt;=$W$2),"Bet",IF(K502&lt;&gt;"",K502,IF(AND(I503=0,MAX(I$5:$I502)&gt;=$W$1),"PB",""))),"")</f>
        <v/>
      </c>
      <c r="L503" s="114" t="str">
        <f ca="1">IF($A503&lt;&gt;"",IF(AND(L502="PB",J503&gt;=$W$2),"Bet",IF(L502&lt;&gt;"",L502,IF(AND(J503=0,MAX(J$5:$J502)&gt;=$W$1),"PB",""))),"")</f>
        <v/>
      </c>
      <c r="M503" s="41">
        <f t="shared" ca="1" si="305"/>
        <v>1</v>
      </c>
      <c r="N503" s="34">
        <f t="shared" ca="1" si="321"/>
        <v>1</v>
      </c>
      <c r="O503" s="43" t="str">
        <f t="shared" ca="1" si="306"/>
        <v/>
      </c>
      <c r="P503" s="43" t="str">
        <f t="shared" ca="1" si="307"/>
        <v/>
      </c>
      <c r="Q503" s="21" t="str">
        <f t="shared" ca="1" si="308"/>
        <v>0</v>
      </c>
      <c r="R503" s="66">
        <f t="shared" ca="1" si="309"/>
        <v>0</v>
      </c>
      <c r="S503" s="33" t="str">
        <f t="shared" ca="1" si="290"/>
        <v>O</v>
      </c>
      <c r="T503" s="21">
        <f ca="1">COUNTIF($S$5:$S503,T$4)</f>
        <v>253</v>
      </c>
      <c r="U503" s="21">
        <f ca="1">COUNTIF($S$5:$S503,U$4)</f>
        <v>246</v>
      </c>
      <c r="V503" s="112">
        <f t="shared" ca="1" si="301"/>
        <v>2</v>
      </c>
      <c r="W503" s="112">
        <f t="shared" ca="1" si="302"/>
        <v>0</v>
      </c>
      <c r="X503" s="114" t="str">
        <f ca="1">IF($A503&lt;&gt;"",IF(AND(X502="PB",V503&gt;=$W$2),"Bet",IF(X502&lt;&gt;"",X502,IF(AND(V503=0,MAX($V$5:V502)&gt;=$W$1),"PB",""))),"")</f>
        <v>Bet</v>
      </c>
      <c r="Y503" s="114" t="str">
        <f ca="1">IF($A503&lt;&gt;"",IF(AND(Y502="PB",W503&gt;=$W$2),"Bet",IF(Y502&lt;&gt;"",Y502,IF(AND(W503=0,MAX($W$5:W502)&gt;=$W$1),"PB",""))),"")</f>
        <v/>
      </c>
      <c r="Z503" s="41">
        <f t="shared" ca="1" si="310"/>
        <v>1</v>
      </c>
      <c r="AA503" s="34">
        <f t="shared" ca="1" si="322"/>
        <v>1</v>
      </c>
      <c r="AB503" s="43" t="str">
        <f t="shared" ca="1" si="311"/>
        <v/>
      </c>
      <c r="AC503" s="43" t="str">
        <f t="shared" ca="1" si="312"/>
        <v/>
      </c>
      <c r="AD503" s="21" t="str">
        <f t="shared" ca="1" si="313"/>
        <v>0</v>
      </c>
      <c r="AE503" s="66">
        <f t="shared" ca="1" si="314"/>
        <v>0</v>
      </c>
      <c r="AF503" s="33" t="str">
        <f t="shared" ca="1" si="291"/>
        <v>L</v>
      </c>
      <c r="AG503" s="21">
        <f ca="1">COUNTIF($AF$5:$AF503,AG$4)</f>
        <v>238</v>
      </c>
      <c r="AH503" s="21">
        <f ca="1">COUNTIF($AF$5:$AF503,AH$4)</f>
        <v>261</v>
      </c>
      <c r="AI503" s="112">
        <f t="shared" ca="1" si="303"/>
        <v>1</v>
      </c>
      <c r="AJ503" s="112">
        <f t="shared" ca="1" si="304"/>
        <v>0</v>
      </c>
      <c r="AK503" s="114" t="str">
        <f ca="1">IF($A503&lt;&gt;"",IF(AND(AK502="PB",AI503&gt;=$W$2),"Bet",IF(AK502&lt;&gt;"",AK502,IF(AND(AI503=0,MAX($AI$5:AI502)&gt;=$W$1),"PB",""))),"")</f>
        <v/>
      </c>
      <c r="AL503" s="114" t="str">
        <f ca="1">IF($A503&lt;&gt;"",IF(AND(AL502="PB",AJ503&gt;=$W$2),"Bet",IF(AL502&lt;&gt;"",AL502,IF(AND(AJ503=0,MAX($AJ$5:AJ502)&gt;=$W$1),"PB",""))),"")</f>
        <v/>
      </c>
      <c r="AM503" s="41">
        <f t="shared" ca="1" si="315"/>
        <v>1</v>
      </c>
      <c r="AN503" s="34">
        <f t="shared" ca="1" si="323"/>
        <v>1</v>
      </c>
      <c r="AO503" s="43" t="str">
        <f t="shared" ca="1" si="316"/>
        <v/>
      </c>
      <c r="AP503" s="43" t="str">
        <f t="shared" ca="1" si="317"/>
        <v/>
      </c>
      <c r="AQ503" s="21" t="str">
        <f t="shared" ca="1" si="318"/>
        <v>0</v>
      </c>
      <c r="AR503" s="66">
        <f t="shared" ca="1" si="319"/>
        <v>0</v>
      </c>
      <c r="AS503" s="89">
        <f t="shared" ca="1" si="292"/>
        <v>0</v>
      </c>
      <c r="AT503" s="34">
        <f t="shared" ca="1" si="320"/>
        <v>1</v>
      </c>
      <c r="AU503" s="24">
        <f t="shared" ca="1" si="294"/>
        <v>0</v>
      </c>
      <c r="AV503" s="17">
        <f t="shared" ca="1" si="295"/>
        <v>1</v>
      </c>
      <c r="AW503" s="69"/>
      <c r="AX503" s="15"/>
      <c r="AY503" s="70"/>
      <c r="AZ503" s="59"/>
      <c r="BA503" s="59"/>
      <c r="BB503" s="59"/>
      <c r="BC503" s="59"/>
      <c r="BD503" s="59"/>
      <c r="BE503" s="59"/>
      <c r="BF503" s="59"/>
      <c r="BG503" s="59"/>
      <c r="BH503" s="59"/>
      <c r="BI503" s="59"/>
      <c r="BJ503" s="59"/>
      <c r="BK503" s="59"/>
      <c r="BL503" s="59"/>
      <c r="BM503" s="59"/>
      <c r="BN503" s="59"/>
      <c r="BO503" s="59"/>
      <c r="BP503" s="59"/>
      <c r="BQ503" s="59"/>
      <c r="BR503" s="59"/>
      <c r="BS503" s="59"/>
      <c r="BT503" s="59"/>
      <c r="BU503" s="59"/>
      <c r="BV503" s="59"/>
      <c r="BW503" s="59"/>
      <c r="BX503" s="59"/>
      <c r="BY503" s="59"/>
      <c r="BZ503" s="59"/>
      <c r="CA503" s="59"/>
      <c r="CB503" s="59"/>
      <c r="CC503" s="59"/>
      <c r="CD503" s="59"/>
      <c r="CE503" s="59"/>
      <c r="CF503" s="59"/>
      <c r="CG503" s="59"/>
      <c r="CH503" s="59"/>
      <c r="CI503" s="59"/>
      <c r="CJ503" s="59"/>
      <c r="CK503" s="59"/>
      <c r="CL503" s="59"/>
      <c r="CM503" s="59"/>
      <c r="CN503" s="59"/>
      <c r="CO503" s="59"/>
      <c r="CP503" s="59"/>
      <c r="CQ503" s="59"/>
      <c r="CR503" s="59"/>
      <c r="CS503" s="59"/>
      <c r="CT503" s="59"/>
      <c r="CU503" s="59"/>
      <c r="CV503" s="59"/>
      <c r="CW503" s="59"/>
      <c r="CX503" s="59"/>
      <c r="CY503" s="59"/>
      <c r="CZ503" s="59"/>
      <c r="DA503" s="59"/>
      <c r="DB503" s="59"/>
      <c r="DC503" s="59"/>
      <c r="DD503" s="59"/>
      <c r="DE503" s="59"/>
      <c r="DF503" s="59"/>
      <c r="DG503" s="59"/>
      <c r="DH503" s="59"/>
      <c r="DI503" s="59"/>
      <c r="DJ503" s="59"/>
      <c r="DK503" s="59"/>
      <c r="DL503" s="59"/>
      <c r="DM503" s="59"/>
      <c r="DN503" s="59"/>
      <c r="DO503" s="59"/>
      <c r="DP503" s="59"/>
      <c r="DQ503" s="59"/>
      <c r="DR503" s="59"/>
      <c r="DS503" s="59"/>
      <c r="DT503" s="59"/>
      <c r="DU503" s="59"/>
      <c r="DV503" s="50" t="e">
        <f>IF(#REF!&lt;&gt;"",#REF!&amp;",","")</f>
        <v>#REF!</v>
      </c>
      <c r="DW503" s="30"/>
      <c r="DX503" s="30"/>
      <c r="DY503" s="30"/>
      <c r="DZ503" s="30"/>
      <c r="EA503" s="30"/>
      <c r="EB503" s="30"/>
      <c r="EC503" s="30"/>
      <c r="ED503" s="30"/>
      <c r="EE503" s="30"/>
      <c r="EF503" s="30"/>
      <c r="EG503" s="30"/>
      <c r="EW503" s="88">
        <f t="shared" ca="1" si="298"/>
        <v>21</v>
      </c>
    </row>
    <row r="504" spans="1:153" ht="15">
      <c r="A504" s="88">
        <f t="shared" ca="1" si="293"/>
        <v>6</v>
      </c>
      <c r="B504" s="29"/>
      <c r="C504" s="61"/>
      <c r="D504" s="30"/>
      <c r="E504" s="61"/>
      <c r="F504" s="61"/>
      <c r="G504" s="29"/>
      <c r="H504" s="29"/>
      <c r="I504" s="62"/>
      <c r="J504" s="62"/>
      <c r="K504" s="114" t="str">
        <f ca="1">IF($A504&lt;&gt;"",IF(AND(K503="PB",I504&gt;=$W$2),"Bet",IF(K503&lt;&gt;"",K503,IF(AND(I504=0,MAX(I$5:$I503)&gt;=$W$1),"PB",""))),"")</f>
        <v/>
      </c>
      <c r="L504" s="114" t="str">
        <f ca="1">IF($A504&lt;&gt;"",IF(AND(L503="PB",J504&gt;=$W$2),"Bet",IF(L503&lt;&gt;"",L503,IF(AND(J504=0,MAX(J$5:$J503)&gt;=$W$1),"PB",""))),"")</f>
        <v/>
      </c>
      <c r="M504" s="41">
        <f t="shared" ca="1" si="305"/>
        <v>1</v>
      </c>
      <c r="N504" s="34">
        <f t="shared" ca="1" si="321"/>
        <v>1</v>
      </c>
      <c r="O504" s="30"/>
      <c r="P504" s="30"/>
      <c r="Q504" s="29"/>
      <c r="R504" s="62"/>
      <c r="S504" s="61"/>
      <c r="T504" s="29"/>
      <c r="U504" s="29"/>
      <c r="V504" s="62"/>
      <c r="W504" s="62"/>
      <c r="X504" s="114" t="str">
        <f ca="1">IF($A504&lt;&gt;"",IF(AND(X503="PB",V504&gt;=$W$2),"Bet",IF(X503&lt;&gt;"",X503,IF(AND(V504=0,MAX($V$5:V503)&gt;=$W$1),"PB",""))),"")</f>
        <v>Bet</v>
      </c>
      <c r="Y504" s="114" t="str">
        <f ca="1">IF($A504&lt;&gt;"",IF(AND(Y503="PB",W504&gt;=$W$2),"Bet",IF(Y503&lt;&gt;"",Y503,IF(AND(W504=0,MAX($W$5:W503)&gt;=$W$1),"PB",""))),"")</f>
        <v/>
      </c>
      <c r="Z504" s="41">
        <f t="shared" ca="1" si="310"/>
        <v>1</v>
      </c>
      <c r="AA504" s="34">
        <f t="shared" ca="1" si="322"/>
        <v>1</v>
      </c>
      <c r="AB504" s="30"/>
      <c r="AC504" s="30"/>
      <c r="AD504" s="29"/>
      <c r="AE504" s="62"/>
      <c r="AF504" s="61"/>
      <c r="AG504" s="29"/>
      <c r="AH504" s="29"/>
      <c r="AI504" s="62"/>
      <c r="AJ504" s="62"/>
      <c r="AK504" s="114" t="str">
        <f ca="1">IF($A504&lt;&gt;"",IF(AND(AK503="PB",AI504&gt;=$W$2),"Bet",IF(AK503&lt;&gt;"",AK503,IF(AND(AI504=0,MAX($AI$5:AI503)&gt;=$W$1),"PB",""))),"")</f>
        <v/>
      </c>
      <c r="AL504" s="114" t="str">
        <f ca="1">IF($A504&lt;&gt;"",IF(AND(AL503="PB",AJ504&gt;=$W$2),"Bet",IF(AL503&lt;&gt;"",AL503,IF(AND(AJ504=0,MAX($AJ$5:AJ503)&gt;=$W$1),"PB",""))),"")</f>
        <v/>
      </c>
      <c r="AM504" s="41">
        <f t="shared" ca="1" si="315"/>
        <v>1</v>
      </c>
      <c r="AN504" s="34">
        <f t="shared" ca="1" si="323"/>
        <v>1</v>
      </c>
      <c r="AO504" s="30"/>
      <c r="AP504" s="30"/>
      <c r="AQ504" s="29"/>
      <c r="AR504" s="62"/>
      <c r="AS504" s="62"/>
      <c r="AT504" s="30"/>
      <c r="AU504" s="29"/>
      <c r="AV504" s="61"/>
      <c r="AW504" s="50"/>
      <c r="AX504" s="38"/>
      <c r="AY504" s="50"/>
      <c r="AZ504" s="61"/>
      <c r="BA504" s="61"/>
      <c r="BB504" s="61"/>
      <c r="BC504" s="61"/>
      <c r="BD504" s="61"/>
      <c r="BE504" s="61"/>
      <c r="BF504" s="61"/>
      <c r="BG504" s="61"/>
      <c r="BH504" s="61"/>
      <c r="BI504" s="61"/>
      <c r="BJ504" s="61"/>
      <c r="BK504" s="61"/>
      <c r="BL504" s="61"/>
      <c r="BM504" s="61"/>
      <c r="BN504" s="61"/>
      <c r="BO504" s="61"/>
      <c r="BP504" s="61"/>
      <c r="BQ504" s="61"/>
      <c r="BR504" s="61"/>
      <c r="BS504" s="61"/>
      <c r="BT504" s="61"/>
      <c r="BU504" s="61"/>
      <c r="BV504" s="61"/>
      <c r="BW504" s="61"/>
      <c r="BX504" s="61"/>
      <c r="BY504" s="61"/>
      <c r="BZ504" s="61"/>
      <c r="CA504" s="61"/>
      <c r="CB504" s="61"/>
      <c r="CC504" s="61"/>
      <c r="CD504" s="61"/>
      <c r="CE504" s="61"/>
      <c r="CF504" s="61"/>
      <c r="CG504" s="61"/>
      <c r="CH504" s="61"/>
      <c r="CI504" s="61"/>
      <c r="CJ504" s="61"/>
      <c r="CK504" s="61"/>
      <c r="CL504" s="61"/>
      <c r="CM504" s="61"/>
      <c r="CN504" s="61"/>
      <c r="CO504" s="61"/>
      <c r="CP504" s="61"/>
      <c r="CQ504" s="61"/>
      <c r="CR504" s="61"/>
      <c r="CS504" s="61"/>
      <c r="CT504" s="61"/>
      <c r="CU504" s="61"/>
      <c r="CV504" s="61"/>
      <c r="CW504" s="61"/>
      <c r="CX504" s="61"/>
      <c r="CY504" s="61"/>
      <c r="CZ504" s="61"/>
      <c r="DA504" s="61"/>
      <c r="DB504" s="61"/>
      <c r="DC504" s="61"/>
      <c r="DD504" s="61"/>
      <c r="DE504" s="61"/>
      <c r="DF504" s="61"/>
      <c r="DG504" s="61"/>
      <c r="DH504" s="61"/>
      <c r="DI504" s="61"/>
      <c r="DJ504" s="61"/>
      <c r="DK504" s="61"/>
      <c r="DL504" s="61"/>
      <c r="DM504" s="61"/>
      <c r="DN504" s="61"/>
      <c r="DO504" s="61"/>
      <c r="DP504" s="61"/>
      <c r="DQ504" s="61"/>
      <c r="DR504" s="61"/>
      <c r="DS504" s="61"/>
      <c r="DT504" s="61"/>
      <c r="DU504" s="61"/>
      <c r="DV504" s="50"/>
      <c r="DW504" s="30"/>
      <c r="DX504" s="30"/>
      <c r="DY504" s="30"/>
      <c r="DZ504" s="30"/>
      <c r="EA504" s="30"/>
      <c r="EB504" s="30"/>
      <c r="EC504" s="30"/>
      <c r="ED504" s="30"/>
      <c r="EE504" s="30"/>
      <c r="EF504" s="30"/>
      <c r="EG504" s="30"/>
      <c r="EW504" s="88">
        <f t="shared" ca="1" si="298"/>
        <v>13</v>
      </c>
    </row>
    <row r="505" spans="1:153" ht="15">
      <c r="A505" s="88">
        <f t="shared" ca="1" si="293"/>
        <v>25</v>
      </c>
      <c r="B505" s="29"/>
      <c r="C505" s="61"/>
      <c r="D505" s="30"/>
      <c r="E505" s="61"/>
      <c r="F505" s="61"/>
      <c r="G505" s="29"/>
      <c r="H505" s="29"/>
      <c r="I505" s="62"/>
      <c r="J505" s="62"/>
      <c r="K505" s="114" t="str">
        <f ca="1">IF($A505&lt;&gt;"",IF(AND(K504="PB",I505&gt;=$W$2),"Bet",IF(K504&lt;&gt;"",K504,IF(AND(I505=0,MAX(I$5:$I504)&gt;=$W$1),"PB",""))),"")</f>
        <v/>
      </c>
      <c r="L505" s="114" t="str">
        <f ca="1">IF($A505&lt;&gt;"",IF(AND(L504="PB",J505&gt;=$W$2),"Bet",IF(L504&lt;&gt;"",L504,IF(AND(J505=0,MAX(J$5:$J504)&gt;=$W$1),"PB",""))),"")</f>
        <v/>
      </c>
      <c r="M505" s="41">
        <f t="shared" ca="1" si="305"/>
        <v>1</v>
      </c>
      <c r="N505" s="34">
        <f t="shared" ca="1" si="321"/>
        <v>1</v>
      </c>
      <c r="O505" s="30"/>
      <c r="P505" s="30"/>
      <c r="Q505" s="29"/>
      <c r="R505" s="62"/>
      <c r="S505" s="61"/>
      <c r="T505" s="29"/>
      <c r="U505" s="29"/>
      <c r="V505" s="62"/>
      <c r="W505" s="62"/>
      <c r="X505" s="114" t="str">
        <f ca="1">IF($A505&lt;&gt;"",IF(AND(X504="PB",V505&gt;=$W$2),"Bet",IF(X504&lt;&gt;"",X504,IF(AND(V505=0,MAX($V$5:V504)&gt;=$W$1),"PB",""))),"")</f>
        <v>Bet</v>
      </c>
      <c r="Y505" s="114" t="str">
        <f ca="1">IF($A505&lt;&gt;"",IF(AND(Y504="PB",W505&gt;=$W$2),"Bet",IF(Y504&lt;&gt;"",Y504,IF(AND(W505=0,MAX($W$5:W504)&gt;=$W$1),"PB",""))),"")</f>
        <v/>
      </c>
      <c r="Z505" s="41">
        <f t="shared" ca="1" si="310"/>
        <v>1</v>
      </c>
      <c r="AA505" s="34">
        <f t="shared" ca="1" si="322"/>
        <v>1</v>
      </c>
      <c r="AB505" s="30"/>
      <c r="AC505" s="30"/>
      <c r="AD505" s="29"/>
      <c r="AE505" s="62"/>
      <c r="AF505" s="61"/>
      <c r="AG505" s="29"/>
      <c r="AH505" s="29"/>
      <c r="AI505" s="62"/>
      <c r="AJ505" s="62"/>
      <c r="AK505" s="114" t="str">
        <f ca="1">IF($A505&lt;&gt;"",IF(AND(AK504="PB",AI505&gt;=$W$2),"Bet",IF(AK504&lt;&gt;"",AK504,IF(AND(AI505=0,MAX($AI$5:AI504)&gt;=$W$1),"PB",""))),"")</f>
        <v/>
      </c>
      <c r="AL505" s="114" t="str">
        <f ca="1">IF($A505&lt;&gt;"",IF(AND(AL504="PB",AJ505&gt;=$W$2),"Bet",IF(AL504&lt;&gt;"",AL504,IF(AND(AJ505=0,MAX($AJ$5:AJ504)&gt;=$W$1),"PB",""))),"")</f>
        <v/>
      </c>
      <c r="AM505" s="41">
        <f t="shared" ca="1" si="315"/>
        <v>1</v>
      </c>
      <c r="AN505" s="34">
        <f t="shared" ca="1" si="323"/>
        <v>1</v>
      </c>
      <c r="AO505" s="30"/>
      <c r="AP505" s="30"/>
      <c r="AQ505" s="29"/>
      <c r="AR505" s="62"/>
      <c r="AS505" s="62"/>
      <c r="AT505" s="30"/>
      <c r="AU505" s="29"/>
      <c r="AV505" s="61"/>
      <c r="AW505" s="50"/>
      <c r="AX505" s="38"/>
      <c r="AY505" s="50"/>
      <c r="AZ505" s="61"/>
      <c r="BA505" s="61"/>
      <c r="BB505" s="61"/>
      <c r="BC505" s="61"/>
      <c r="BD505" s="61"/>
      <c r="BE505" s="61"/>
      <c r="BF505" s="61"/>
      <c r="BG505" s="61"/>
      <c r="BH505" s="61"/>
      <c r="BI505" s="61"/>
      <c r="BJ505" s="61"/>
      <c r="BK505" s="61"/>
      <c r="BL505" s="61"/>
      <c r="BM505" s="61"/>
      <c r="BN505" s="61"/>
      <c r="BO505" s="61"/>
      <c r="BP505" s="61"/>
      <c r="BQ505" s="61"/>
      <c r="BR505" s="61"/>
      <c r="BS505" s="61"/>
      <c r="BT505" s="61"/>
      <c r="BU505" s="61"/>
      <c r="BV505" s="61"/>
      <c r="BW505" s="61"/>
      <c r="BX505" s="61"/>
      <c r="BY505" s="61"/>
      <c r="BZ505" s="61"/>
      <c r="CA505" s="61"/>
      <c r="CB505" s="61"/>
      <c r="CC505" s="61"/>
      <c r="CD505" s="61"/>
      <c r="CE505" s="61"/>
      <c r="CF505" s="61"/>
      <c r="CG505" s="61"/>
      <c r="CH505" s="61"/>
      <c r="CI505" s="61"/>
      <c r="CJ505" s="61"/>
      <c r="CK505" s="61"/>
      <c r="CL505" s="61"/>
      <c r="CM505" s="61"/>
      <c r="CN505" s="61"/>
      <c r="CO505" s="61"/>
      <c r="CP505" s="61"/>
      <c r="CQ505" s="61"/>
      <c r="CR505" s="61"/>
      <c r="CS505" s="61"/>
      <c r="CT505" s="61"/>
      <c r="CU505" s="61"/>
      <c r="CV505" s="61"/>
      <c r="CW505" s="61"/>
      <c r="CX505" s="61"/>
      <c r="CY505" s="61"/>
      <c r="CZ505" s="61"/>
      <c r="DA505" s="61"/>
      <c r="DB505" s="61"/>
      <c r="DC505" s="61"/>
      <c r="DD505" s="61"/>
      <c r="DE505" s="61"/>
      <c r="DF505" s="61"/>
      <c r="DG505" s="61"/>
      <c r="DH505" s="61"/>
      <c r="DI505" s="61"/>
      <c r="DJ505" s="61"/>
      <c r="DK505" s="61"/>
      <c r="DL505" s="61"/>
      <c r="DM505" s="61"/>
      <c r="DN505" s="61"/>
      <c r="DO505" s="61"/>
      <c r="DP505" s="61"/>
      <c r="DQ505" s="61"/>
      <c r="DR505" s="61"/>
      <c r="DS505" s="61"/>
      <c r="DT505" s="61"/>
      <c r="DU505" s="61"/>
      <c r="DV505" s="50"/>
      <c r="DW505" s="30"/>
      <c r="DX505" s="30"/>
      <c r="DY505" s="30"/>
      <c r="DZ505" s="30"/>
      <c r="EA505" s="30"/>
      <c r="EB505" s="30"/>
      <c r="EC505" s="30"/>
      <c r="ED505" s="30"/>
      <c r="EE505" s="30"/>
      <c r="EF505" s="30"/>
      <c r="EG505" s="30"/>
      <c r="EW505" s="88">
        <f t="shared" ca="1" si="298"/>
        <v>16</v>
      </c>
    </row>
    <row r="506" spans="1:153" ht="15">
      <c r="A506" s="88">
        <f t="shared" ca="1" si="293"/>
        <v>19</v>
      </c>
      <c r="B506" s="29"/>
      <c r="C506" s="61"/>
      <c r="D506" s="30"/>
      <c r="E506" s="61"/>
      <c r="F506" s="61"/>
      <c r="G506" s="29"/>
      <c r="H506" s="29"/>
      <c r="I506" s="62"/>
      <c r="J506" s="62"/>
      <c r="K506" s="114" t="str">
        <f ca="1">IF($A506&lt;&gt;"",IF(AND(K505="PB",I506&gt;=$W$2),"Bet",IF(K505&lt;&gt;"",K505,IF(AND(I506=0,MAX(I$5:$I505)&gt;=$W$1),"PB",""))),"")</f>
        <v/>
      </c>
      <c r="L506" s="114" t="str">
        <f ca="1">IF($A506&lt;&gt;"",IF(AND(L505="PB",J506&gt;=$W$2),"Bet",IF(L505&lt;&gt;"",L505,IF(AND(J506=0,MAX(J$5:$J505)&gt;=$W$1),"PB",""))),"")</f>
        <v/>
      </c>
      <c r="M506" s="41">
        <f t="shared" ca="1" si="305"/>
        <v>1</v>
      </c>
      <c r="N506" s="34">
        <f t="shared" ca="1" si="321"/>
        <v>1</v>
      </c>
      <c r="O506" s="30"/>
      <c r="P506" s="30"/>
      <c r="Q506" s="29"/>
      <c r="R506" s="62"/>
      <c r="S506" s="61"/>
      <c r="T506" s="29"/>
      <c r="U506" s="29"/>
      <c r="V506" s="62"/>
      <c r="W506" s="62"/>
      <c r="X506" s="114" t="str">
        <f ca="1">IF($A506&lt;&gt;"",IF(AND(X505="PB",V506&gt;=$W$2),"Bet",IF(X505&lt;&gt;"",X505,IF(AND(V506=0,MAX($V$5:V505)&gt;=$W$1),"PB",""))),"")</f>
        <v>Bet</v>
      </c>
      <c r="Y506" s="114" t="str">
        <f ca="1">IF($A506&lt;&gt;"",IF(AND(Y505="PB",W506&gt;=$W$2),"Bet",IF(Y505&lt;&gt;"",Y505,IF(AND(W506=0,MAX($W$5:W505)&gt;=$W$1),"PB",""))),"")</f>
        <v/>
      </c>
      <c r="Z506" s="41">
        <f t="shared" ca="1" si="310"/>
        <v>1</v>
      </c>
      <c r="AA506" s="34">
        <f t="shared" ca="1" si="322"/>
        <v>1</v>
      </c>
      <c r="AB506" s="30"/>
      <c r="AC506" s="30"/>
      <c r="AD506" s="29"/>
      <c r="AE506" s="62"/>
      <c r="AF506" s="61"/>
      <c r="AG506" s="29"/>
      <c r="AH506" s="29"/>
      <c r="AI506" s="62"/>
      <c r="AJ506" s="62"/>
      <c r="AK506" s="114" t="str">
        <f ca="1">IF($A506&lt;&gt;"",IF(AND(AK505="PB",AI506&gt;=$W$2),"Bet",IF(AK505&lt;&gt;"",AK505,IF(AND(AI506=0,MAX($AI$5:AI505)&gt;=$W$1),"PB",""))),"")</f>
        <v/>
      </c>
      <c r="AL506" s="114" t="str">
        <f ca="1">IF($A506&lt;&gt;"",IF(AND(AL505="PB",AJ506&gt;=$W$2),"Bet",IF(AL505&lt;&gt;"",AL505,IF(AND(AJ506=0,MAX($AJ$5:AJ505)&gt;=$W$1),"PB",""))),"")</f>
        <v/>
      </c>
      <c r="AM506" s="41">
        <f t="shared" ca="1" si="315"/>
        <v>1</v>
      </c>
      <c r="AN506" s="34">
        <f t="shared" ca="1" si="323"/>
        <v>1</v>
      </c>
      <c r="AO506" s="30"/>
      <c r="AP506" s="30"/>
      <c r="AQ506" s="29"/>
      <c r="AR506" s="62"/>
      <c r="AS506" s="62"/>
      <c r="AT506" s="30"/>
      <c r="AU506" s="29"/>
      <c r="AV506" s="61"/>
      <c r="AW506" s="50"/>
      <c r="AX506" s="38"/>
      <c r="AY506" s="50"/>
      <c r="AZ506" s="61"/>
      <c r="BA506" s="61"/>
      <c r="BB506" s="61"/>
      <c r="BC506" s="61"/>
      <c r="BD506" s="61"/>
      <c r="BE506" s="61"/>
      <c r="BF506" s="61"/>
      <c r="BG506" s="61"/>
      <c r="BH506" s="61"/>
      <c r="BI506" s="61"/>
      <c r="BJ506" s="61"/>
      <c r="BK506" s="61"/>
      <c r="BL506" s="61"/>
      <c r="BM506" s="61"/>
      <c r="BN506" s="61"/>
      <c r="BO506" s="61"/>
      <c r="BP506" s="61"/>
      <c r="BQ506" s="61"/>
      <c r="BR506" s="61"/>
      <c r="BS506" s="61"/>
      <c r="BT506" s="61"/>
      <c r="BU506" s="61"/>
      <c r="BV506" s="61"/>
      <c r="BW506" s="61"/>
      <c r="BX506" s="61"/>
      <c r="BY506" s="61"/>
      <c r="BZ506" s="61"/>
      <c r="CA506" s="61"/>
      <c r="CB506" s="61"/>
      <c r="CC506" s="61"/>
      <c r="CD506" s="61"/>
      <c r="CE506" s="61"/>
      <c r="CF506" s="61"/>
      <c r="CG506" s="61"/>
      <c r="CH506" s="61"/>
      <c r="CI506" s="61"/>
      <c r="CJ506" s="61"/>
      <c r="CK506" s="61"/>
      <c r="CL506" s="61"/>
      <c r="CM506" s="61"/>
      <c r="CN506" s="61"/>
      <c r="CO506" s="61"/>
      <c r="CP506" s="61"/>
      <c r="CQ506" s="61"/>
      <c r="CR506" s="61"/>
      <c r="CS506" s="61"/>
      <c r="CT506" s="61"/>
      <c r="CU506" s="61"/>
      <c r="CV506" s="61"/>
      <c r="CW506" s="61"/>
      <c r="CX506" s="61"/>
      <c r="CY506" s="61"/>
      <c r="CZ506" s="61"/>
      <c r="DA506" s="61"/>
      <c r="DB506" s="61"/>
      <c r="DC506" s="61"/>
      <c r="DD506" s="61"/>
      <c r="DE506" s="61"/>
      <c r="DF506" s="61"/>
      <c r="DG506" s="61"/>
      <c r="DH506" s="61"/>
      <c r="DI506" s="61"/>
      <c r="DJ506" s="61"/>
      <c r="DK506" s="61"/>
      <c r="DL506" s="61"/>
      <c r="DM506" s="61"/>
      <c r="DN506" s="61"/>
      <c r="DO506" s="61"/>
      <c r="DP506" s="61"/>
      <c r="DQ506" s="61"/>
      <c r="DR506" s="61"/>
      <c r="DS506" s="61"/>
      <c r="DT506" s="61"/>
      <c r="DU506" s="61"/>
      <c r="DV506" s="50"/>
      <c r="DW506" s="30"/>
      <c r="DX506" s="30"/>
      <c r="DY506" s="30"/>
      <c r="DZ506" s="30"/>
      <c r="EA506" s="30"/>
      <c r="EB506" s="30"/>
      <c r="EC506" s="30"/>
      <c r="ED506" s="30"/>
      <c r="EE506" s="30"/>
      <c r="EF506" s="30"/>
      <c r="EG506" s="30"/>
      <c r="EW506" s="88">
        <f t="shared" ca="1" si="298"/>
        <v>11</v>
      </c>
    </row>
    <row r="507" spans="1:153" ht="15">
      <c r="A507" s="88">
        <f t="shared" ca="1" si="293"/>
        <v>33</v>
      </c>
      <c r="B507" s="29"/>
      <c r="C507" s="61"/>
      <c r="D507" s="30"/>
      <c r="E507" s="61"/>
      <c r="F507" s="61"/>
      <c r="G507" s="29"/>
      <c r="H507" s="29"/>
      <c r="I507" s="62"/>
      <c r="J507" s="62"/>
      <c r="K507" s="114" t="str">
        <f ca="1">IF($A507&lt;&gt;"",IF(AND(K506="PB",I507&gt;=$W$2),"Bet",IF(K506&lt;&gt;"",K506,IF(AND(I507=0,MAX(I$5:$I506)&gt;=$W$1),"PB",""))),"")</f>
        <v/>
      </c>
      <c r="L507" s="114" t="str">
        <f ca="1">IF($A507&lt;&gt;"",IF(AND(L506="PB",J507&gt;=$W$2),"Bet",IF(L506&lt;&gt;"",L506,IF(AND(J507=0,MAX(J$5:$J506)&gt;=$W$1),"PB",""))),"")</f>
        <v/>
      </c>
      <c r="M507" s="41">
        <f t="shared" ca="1" si="305"/>
        <v>1</v>
      </c>
      <c r="N507" s="34">
        <f t="shared" ca="1" si="321"/>
        <v>1</v>
      </c>
      <c r="O507" s="30"/>
      <c r="P507" s="30"/>
      <c r="Q507" s="29"/>
      <c r="R507" s="62"/>
      <c r="S507" s="61"/>
      <c r="T507" s="29"/>
      <c r="U507" s="29"/>
      <c r="V507" s="62"/>
      <c r="W507" s="62"/>
      <c r="X507" s="114" t="str">
        <f ca="1">IF($A507&lt;&gt;"",IF(AND(X506="PB",V507&gt;=$W$2),"Bet",IF(X506&lt;&gt;"",X506,IF(AND(V507=0,MAX($V$5:V506)&gt;=$W$1),"PB",""))),"")</f>
        <v>Bet</v>
      </c>
      <c r="Y507" s="114" t="str">
        <f ca="1">IF($A507&lt;&gt;"",IF(AND(Y506="PB",W507&gt;=$W$2),"Bet",IF(Y506&lt;&gt;"",Y506,IF(AND(W507=0,MAX($W$5:W506)&gt;=$W$1),"PB",""))),"")</f>
        <v/>
      </c>
      <c r="Z507" s="41">
        <f t="shared" ca="1" si="310"/>
        <v>1</v>
      </c>
      <c r="AA507" s="34">
        <f t="shared" ca="1" si="322"/>
        <v>1</v>
      </c>
      <c r="AB507" s="30"/>
      <c r="AC507" s="30"/>
      <c r="AD507" s="29"/>
      <c r="AE507" s="62"/>
      <c r="AF507" s="61"/>
      <c r="AG507" s="29"/>
      <c r="AH507" s="29"/>
      <c r="AI507" s="62"/>
      <c r="AJ507" s="62"/>
      <c r="AK507" s="114" t="str">
        <f ca="1">IF($A507&lt;&gt;"",IF(AND(AK506="PB",AI507&gt;=$W$2),"Bet",IF(AK506&lt;&gt;"",AK506,IF(AND(AI507=0,MAX($AI$5:AI506)&gt;=$W$1),"PB",""))),"")</f>
        <v/>
      </c>
      <c r="AL507" s="114" t="str">
        <f ca="1">IF($A507&lt;&gt;"",IF(AND(AL506="PB",AJ507&gt;=$W$2),"Bet",IF(AL506&lt;&gt;"",AL506,IF(AND(AJ507=0,MAX($AJ$5:AJ506)&gt;=$W$1),"PB",""))),"")</f>
        <v/>
      </c>
      <c r="AM507" s="41">
        <f t="shared" ca="1" si="315"/>
        <v>1</v>
      </c>
      <c r="AN507" s="34">
        <f t="shared" ca="1" si="323"/>
        <v>1</v>
      </c>
      <c r="AO507" s="30"/>
      <c r="AP507" s="30"/>
      <c r="AQ507" s="29"/>
      <c r="AR507" s="62"/>
      <c r="AS507" s="62"/>
      <c r="AT507" s="30"/>
      <c r="AU507" s="29"/>
      <c r="AV507" s="61"/>
      <c r="AW507" s="50"/>
      <c r="AX507" s="38"/>
      <c r="AY507" s="50"/>
      <c r="AZ507" s="61"/>
      <c r="BA507" s="61"/>
      <c r="BB507" s="61"/>
      <c r="BC507" s="61"/>
      <c r="BD507" s="61"/>
      <c r="BE507" s="61"/>
      <c r="BF507" s="61"/>
      <c r="BG507" s="61"/>
      <c r="BH507" s="61"/>
      <c r="BI507" s="61"/>
      <c r="BJ507" s="61"/>
      <c r="BK507" s="61"/>
      <c r="BL507" s="61"/>
      <c r="BM507" s="61"/>
      <c r="BN507" s="61"/>
      <c r="BO507" s="61"/>
      <c r="BP507" s="61"/>
      <c r="BQ507" s="61"/>
      <c r="BR507" s="61"/>
      <c r="BS507" s="61"/>
      <c r="BT507" s="61"/>
      <c r="BU507" s="61"/>
      <c r="BV507" s="61"/>
      <c r="BW507" s="61"/>
      <c r="BX507" s="61"/>
      <c r="BY507" s="61"/>
      <c r="BZ507" s="61"/>
      <c r="CA507" s="61"/>
      <c r="CB507" s="61"/>
      <c r="CC507" s="61"/>
      <c r="CD507" s="61"/>
      <c r="CE507" s="61"/>
      <c r="CF507" s="61"/>
      <c r="CG507" s="61"/>
      <c r="CH507" s="61"/>
      <c r="CI507" s="61"/>
      <c r="CJ507" s="61"/>
      <c r="CK507" s="61"/>
      <c r="CL507" s="61"/>
      <c r="CM507" s="61"/>
      <c r="CN507" s="61"/>
      <c r="CO507" s="61"/>
      <c r="CP507" s="61"/>
      <c r="CQ507" s="61"/>
      <c r="CR507" s="61"/>
      <c r="CS507" s="61"/>
      <c r="CT507" s="61"/>
      <c r="CU507" s="61"/>
      <c r="CV507" s="61"/>
      <c r="CW507" s="61"/>
      <c r="CX507" s="61"/>
      <c r="CY507" s="61"/>
      <c r="CZ507" s="61"/>
      <c r="DA507" s="61"/>
      <c r="DB507" s="61"/>
      <c r="DC507" s="61"/>
      <c r="DD507" s="61"/>
      <c r="DE507" s="61"/>
      <c r="DF507" s="61"/>
      <c r="DG507" s="61"/>
      <c r="DH507" s="61"/>
      <c r="DI507" s="61"/>
      <c r="DJ507" s="61"/>
      <c r="DK507" s="61"/>
      <c r="DL507" s="61"/>
      <c r="DM507" s="61"/>
      <c r="DN507" s="61"/>
      <c r="DO507" s="61"/>
      <c r="DP507" s="61"/>
      <c r="DQ507" s="61"/>
      <c r="DR507" s="61"/>
      <c r="DS507" s="61"/>
      <c r="DT507" s="61"/>
      <c r="DU507" s="61"/>
      <c r="DV507" s="50"/>
      <c r="DW507" s="30"/>
      <c r="DX507" s="30"/>
      <c r="DY507" s="30"/>
      <c r="DZ507" s="30"/>
      <c r="EA507" s="30"/>
      <c r="EB507" s="30"/>
      <c r="EC507" s="30"/>
      <c r="ED507" s="30"/>
      <c r="EE507" s="30"/>
      <c r="EF507" s="30"/>
      <c r="EG507" s="30"/>
      <c r="EW507" s="88">
        <f t="shared" ca="1" si="298"/>
        <v>2</v>
      </c>
    </row>
    <row r="508" spans="1:153" ht="15">
      <c r="A508" s="88">
        <f t="shared" ca="1" si="293"/>
        <v>35</v>
      </c>
      <c r="B508" s="29"/>
      <c r="C508" s="61"/>
      <c r="D508" s="30"/>
      <c r="E508" s="61"/>
      <c r="F508" s="61"/>
      <c r="G508" s="29"/>
      <c r="H508" s="29"/>
      <c r="I508" s="62"/>
      <c r="J508" s="62"/>
      <c r="K508" s="114" t="str">
        <f ca="1">IF($A508&lt;&gt;"",IF(AND(K507="PB",I508&gt;=$W$2),"Bet",IF(K507&lt;&gt;"",K507,IF(AND(I508=0,MAX(I$5:$I507)&gt;=$W$1),"PB",""))),"")</f>
        <v/>
      </c>
      <c r="L508" s="114" t="str">
        <f ca="1">IF($A508&lt;&gt;"",IF(AND(L507="PB",J508&gt;=$W$2),"Bet",IF(L507&lt;&gt;"",L507,IF(AND(J508=0,MAX(J$5:$J507)&gt;=$W$1),"PB",""))),"")</f>
        <v/>
      </c>
      <c r="M508" s="41">
        <f t="shared" ca="1" si="305"/>
        <v>1</v>
      </c>
      <c r="N508" s="34">
        <f t="shared" ca="1" si="321"/>
        <v>1</v>
      </c>
      <c r="O508" s="30"/>
      <c r="P508" s="30"/>
      <c r="Q508" s="29"/>
      <c r="R508" s="62"/>
      <c r="S508" s="61"/>
      <c r="T508" s="29"/>
      <c r="U508" s="29"/>
      <c r="V508" s="62"/>
      <c r="W508" s="62"/>
      <c r="X508" s="114" t="str">
        <f ca="1">IF($A508&lt;&gt;"",IF(AND(X507="PB",V508&gt;=$W$2),"Bet",IF(X507&lt;&gt;"",X507,IF(AND(V508=0,MAX($V$5:V507)&gt;=$W$1),"PB",""))),"")</f>
        <v>Bet</v>
      </c>
      <c r="Y508" s="114" t="str">
        <f ca="1">IF($A508&lt;&gt;"",IF(AND(Y507="PB",W508&gt;=$W$2),"Bet",IF(Y507&lt;&gt;"",Y507,IF(AND(W508=0,MAX($W$5:W507)&gt;=$W$1),"PB",""))),"")</f>
        <v/>
      </c>
      <c r="Z508" s="41">
        <f t="shared" ca="1" si="310"/>
        <v>1</v>
      </c>
      <c r="AA508" s="34">
        <f t="shared" ca="1" si="322"/>
        <v>1</v>
      </c>
      <c r="AB508" s="30"/>
      <c r="AC508" s="30"/>
      <c r="AD508" s="29"/>
      <c r="AE508" s="62"/>
      <c r="AF508" s="61"/>
      <c r="AG508" s="29"/>
      <c r="AH508" s="29"/>
      <c r="AI508" s="62"/>
      <c r="AJ508" s="62"/>
      <c r="AK508" s="114" t="str">
        <f ca="1">IF($A508&lt;&gt;"",IF(AND(AK507="PB",AI508&gt;=$W$2),"Bet",IF(AK507&lt;&gt;"",AK507,IF(AND(AI508=0,MAX($AI$5:AI507)&gt;=$W$1),"PB",""))),"")</f>
        <v/>
      </c>
      <c r="AL508" s="114" t="str">
        <f ca="1">IF($A508&lt;&gt;"",IF(AND(AL507="PB",AJ508&gt;=$W$2),"Bet",IF(AL507&lt;&gt;"",AL507,IF(AND(AJ508=0,MAX($AJ$5:AJ507)&gt;=$W$1),"PB",""))),"")</f>
        <v/>
      </c>
      <c r="AM508" s="41">
        <f t="shared" ca="1" si="315"/>
        <v>1</v>
      </c>
      <c r="AN508" s="34">
        <f t="shared" ca="1" si="323"/>
        <v>1</v>
      </c>
      <c r="AO508" s="30"/>
      <c r="AP508" s="30"/>
      <c r="AQ508" s="29"/>
      <c r="AR508" s="62"/>
      <c r="AS508" s="62"/>
      <c r="AT508" s="30"/>
      <c r="AU508" s="29"/>
      <c r="AV508" s="61"/>
      <c r="AW508" s="50"/>
      <c r="AX508" s="38"/>
      <c r="AY508" s="50"/>
      <c r="AZ508" s="61"/>
      <c r="BA508" s="61"/>
      <c r="BB508" s="61"/>
      <c r="BC508" s="61"/>
      <c r="BD508" s="61"/>
      <c r="BE508" s="61"/>
      <c r="BF508" s="61"/>
      <c r="BG508" s="61"/>
      <c r="BH508" s="61"/>
      <c r="BI508" s="61"/>
      <c r="BJ508" s="61"/>
      <c r="BK508" s="61"/>
      <c r="BL508" s="61"/>
      <c r="BM508" s="61"/>
      <c r="BN508" s="61"/>
      <c r="BO508" s="61"/>
      <c r="BP508" s="61"/>
      <c r="BQ508" s="61"/>
      <c r="BR508" s="61"/>
      <c r="BS508" s="61"/>
      <c r="BT508" s="61"/>
      <c r="BU508" s="61"/>
      <c r="BV508" s="61"/>
      <c r="BW508" s="61"/>
      <c r="BX508" s="61"/>
      <c r="BY508" s="61"/>
      <c r="BZ508" s="61"/>
      <c r="CA508" s="61"/>
      <c r="CB508" s="61"/>
      <c r="CC508" s="61"/>
      <c r="CD508" s="61"/>
      <c r="CE508" s="61"/>
      <c r="CF508" s="61"/>
      <c r="CG508" s="61"/>
      <c r="CH508" s="61"/>
      <c r="CI508" s="61"/>
      <c r="CJ508" s="61"/>
      <c r="CK508" s="61"/>
      <c r="CL508" s="61"/>
      <c r="CM508" s="61"/>
      <c r="CN508" s="61"/>
      <c r="CO508" s="61"/>
      <c r="CP508" s="61"/>
      <c r="CQ508" s="61"/>
      <c r="CR508" s="61"/>
      <c r="CS508" s="61"/>
      <c r="CT508" s="61"/>
      <c r="CU508" s="61"/>
      <c r="CV508" s="61"/>
      <c r="CW508" s="61"/>
      <c r="CX508" s="61"/>
      <c r="CY508" s="61"/>
      <c r="CZ508" s="61"/>
      <c r="DA508" s="61"/>
      <c r="DB508" s="61"/>
      <c r="DC508" s="61"/>
      <c r="DD508" s="61"/>
      <c r="DE508" s="61"/>
      <c r="DF508" s="61"/>
      <c r="DG508" s="61"/>
      <c r="DH508" s="61"/>
      <c r="DI508" s="61"/>
      <c r="DJ508" s="61"/>
      <c r="DK508" s="61"/>
      <c r="DL508" s="61"/>
      <c r="DM508" s="61"/>
      <c r="DN508" s="61"/>
      <c r="DO508" s="61"/>
      <c r="DP508" s="61"/>
      <c r="DQ508" s="61"/>
      <c r="DR508" s="61"/>
      <c r="DS508" s="61"/>
      <c r="DT508" s="61"/>
      <c r="DU508" s="61"/>
      <c r="DV508" s="50"/>
      <c r="DW508" s="30"/>
      <c r="DX508" s="30"/>
      <c r="DY508" s="30"/>
      <c r="DZ508" s="30"/>
      <c r="EA508" s="30"/>
      <c r="EB508" s="30"/>
      <c r="EC508" s="30"/>
      <c r="ED508" s="30"/>
      <c r="EE508" s="30"/>
      <c r="EF508" s="30"/>
      <c r="EG508" s="30"/>
      <c r="EW508" s="88">
        <f t="shared" ca="1" si="298"/>
        <v>32</v>
      </c>
    </row>
    <row r="509" spans="1:153" ht="15">
      <c r="A509" s="88">
        <f t="shared" ca="1" si="293"/>
        <v>5</v>
      </c>
      <c r="B509" s="29"/>
      <c r="C509" s="61"/>
      <c r="D509" s="30"/>
      <c r="E509" s="61"/>
      <c r="F509" s="61"/>
      <c r="G509" s="29"/>
      <c r="H509" s="29"/>
      <c r="I509" s="62"/>
      <c r="J509" s="62"/>
      <c r="K509" s="114" t="str">
        <f ca="1">IF($A509&lt;&gt;"",IF(AND(K508="PB",I509&gt;=$W$2),"Bet",IF(K508&lt;&gt;"",K508,IF(AND(I509=0,MAX(I$5:$I508)&gt;=$W$1),"PB",""))),"")</f>
        <v/>
      </c>
      <c r="L509" s="114" t="str">
        <f ca="1">IF($A509&lt;&gt;"",IF(AND(L508="PB",J509&gt;=$W$2),"Bet",IF(L508&lt;&gt;"",L508,IF(AND(J509=0,MAX(J$5:$J508)&gt;=$W$1),"PB",""))),"")</f>
        <v/>
      </c>
      <c r="M509" s="41">
        <f t="shared" ca="1" si="305"/>
        <v>1</v>
      </c>
      <c r="N509" s="34">
        <f t="shared" ca="1" si="321"/>
        <v>1</v>
      </c>
      <c r="O509" s="30"/>
      <c r="P509" s="30"/>
      <c r="Q509" s="29"/>
      <c r="R509" s="62"/>
      <c r="S509" s="61"/>
      <c r="T509" s="29"/>
      <c r="U509" s="29"/>
      <c r="V509" s="62"/>
      <c r="W509" s="62"/>
      <c r="X509" s="114" t="str">
        <f ca="1">IF($A509&lt;&gt;"",IF(AND(X508="PB",V509&gt;=$W$2),"Bet",IF(X508&lt;&gt;"",X508,IF(AND(V509=0,MAX($V$5:V508)&gt;=$W$1),"PB",""))),"")</f>
        <v>Bet</v>
      </c>
      <c r="Y509" s="114" t="str">
        <f ca="1">IF($A509&lt;&gt;"",IF(AND(Y508="PB",W509&gt;=$W$2),"Bet",IF(Y508&lt;&gt;"",Y508,IF(AND(W509=0,MAX($W$5:W508)&gt;=$W$1),"PB",""))),"")</f>
        <v/>
      </c>
      <c r="Z509" s="41">
        <f t="shared" ca="1" si="310"/>
        <v>1</v>
      </c>
      <c r="AA509" s="34">
        <f t="shared" ca="1" si="322"/>
        <v>1</v>
      </c>
      <c r="AB509" s="30"/>
      <c r="AC509" s="30"/>
      <c r="AD509" s="29"/>
      <c r="AE509" s="62"/>
      <c r="AF509" s="61"/>
      <c r="AG509" s="29"/>
      <c r="AH509" s="29"/>
      <c r="AI509" s="62"/>
      <c r="AJ509" s="62"/>
      <c r="AK509" s="114" t="str">
        <f ca="1">IF($A509&lt;&gt;"",IF(AND(AK508="PB",AI509&gt;=$W$2),"Bet",IF(AK508&lt;&gt;"",AK508,IF(AND(AI509=0,MAX($AI$5:AI508)&gt;=$W$1),"PB",""))),"")</f>
        <v/>
      </c>
      <c r="AL509" s="114" t="str">
        <f ca="1">IF($A509&lt;&gt;"",IF(AND(AL508="PB",AJ509&gt;=$W$2),"Bet",IF(AL508&lt;&gt;"",AL508,IF(AND(AJ509=0,MAX($AJ$5:AJ508)&gt;=$W$1),"PB",""))),"")</f>
        <v/>
      </c>
      <c r="AM509" s="41">
        <f t="shared" ca="1" si="315"/>
        <v>1</v>
      </c>
      <c r="AN509" s="34">
        <f t="shared" ca="1" si="323"/>
        <v>1</v>
      </c>
      <c r="AO509" s="30"/>
      <c r="AP509" s="30"/>
      <c r="AQ509" s="29"/>
      <c r="AR509" s="62"/>
      <c r="AS509" s="62"/>
      <c r="AT509" s="30"/>
      <c r="AU509" s="29"/>
      <c r="AV509" s="61"/>
      <c r="AW509" s="50"/>
      <c r="AX509" s="38"/>
      <c r="AY509" s="50"/>
      <c r="AZ509" s="61"/>
      <c r="BA509" s="61"/>
      <c r="BB509" s="61"/>
      <c r="BC509" s="61"/>
      <c r="BD509" s="61"/>
      <c r="BE509" s="61"/>
      <c r="BF509" s="61"/>
      <c r="BG509" s="61"/>
      <c r="BH509" s="61"/>
      <c r="BI509" s="61"/>
      <c r="BJ509" s="61"/>
      <c r="BK509" s="61"/>
      <c r="BL509" s="61"/>
      <c r="BM509" s="61"/>
      <c r="BN509" s="61"/>
      <c r="BO509" s="61"/>
      <c r="BP509" s="61"/>
      <c r="BQ509" s="61"/>
      <c r="BR509" s="61"/>
      <c r="BS509" s="61"/>
      <c r="BT509" s="61"/>
      <c r="BU509" s="61"/>
      <c r="BV509" s="61"/>
      <c r="BW509" s="61"/>
      <c r="BX509" s="61"/>
      <c r="BY509" s="61"/>
      <c r="BZ509" s="61"/>
      <c r="CA509" s="61"/>
      <c r="CB509" s="61"/>
      <c r="CC509" s="61"/>
      <c r="CD509" s="61"/>
      <c r="CE509" s="61"/>
      <c r="CF509" s="61"/>
      <c r="CG509" s="61"/>
      <c r="CH509" s="61"/>
      <c r="CI509" s="61"/>
      <c r="CJ509" s="61"/>
      <c r="CK509" s="61"/>
      <c r="CL509" s="61"/>
      <c r="CM509" s="61"/>
      <c r="CN509" s="61"/>
      <c r="CO509" s="61"/>
      <c r="CP509" s="61"/>
      <c r="CQ509" s="61"/>
      <c r="CR509" s="61"/>
      <c r="CS509" s="61"/>
      <c r="CT509" s="61"/>
      <c r="CU509" s="61"/>
      <c r="CV509" s="61"/>
      <c r="CW509" s="61"/>
      <c r="CX509" s="61"/>
      <c r="CY509" s="61"/>
      <c r="CZ509" s="61"/>
      <c r="DA509" s="61"/>
      <c r="DB509" s="61"/>
      <c r="DC509" s="61"/>
      <c r="DD509" s="61"/>
      <c r="DE509" s="61"/>
      <c r="DF509" s="61"/>
      <c r="DG509" s="61"/>
      <c r="DH509" s="61"/>
      <c r="DI509" s="61"/>
      <c r="DJ509" s="61"/>
      <c r="DK509" s="61"/>
      <c r="DL509" s="61"/>
      <c r="DM509" s="61"/>
      <c r="DN509" s="61"/>
      <c r="DO509" s="61"/>
      <c r="DP509" s="61"/>
      <c r="DQ509" s="61"/>
      <c r="DR509" s="61"/>
      <c r="DS509" s="61"/>
      <c r="DT509" s="61"/>
      <c r="DU509" s="61"/>
      <c r="DV509" s="50"/>
      <c r="DW509" s="30"/>
      <c r="DX509" s="30"/>
      <c r="DY509" s="30"/>
      <c r="DZ509" s="30"/>
      <c r="EA509" s="30"/>
      <c r="EB509" s="30"/>
      <c r="EC509" s="30"/>
      <c r="ED509" s="30"/>
      <c r="EE509" s="30"/>
      <c r="EF509" s="30"/>
      <c r="EG509" s="30"/>
      <c r="EW509" s="88">
        <f t="shared" ca="1" si="298"/>
        <v>18</v>
      </c>
    </row>
    <row r="510" spans="1:153" ht="15">
      <c r="A510" s="88">
        <f t="shared" ca="1" si="293"/>
        <v>19</v>
      </c>
      <c r="B510" s="29"/>
      <c r="C510" s="61"/>
      <c r="D510" s="30"/>
      <c r="E510" s="61"/>
      <c r="F510" s="61"/>
      <c r="G510" s="29"/>
      <c r="H510" s="29"/>
      <c r="I510" s="62"/>
      <c r="J510" s="62"/>
      <c r="K510" s="114" t="str">
        <f ca="1">IF($A510&lt;&gt;"",IF(AND(K509="PB",I510&gt;=$W$2),"Bet",IF(K509&lt;&gt;"",K509,IF(AND(I510=0,MAX(I$5:$I509)&gt;=$W$1),"PB",""))),"")</f>
        <v/>
      </c>
      <c r="L510" s="114" t="str">
        <f ca="1">IF($A510&lt;&gt;"",IF(AND(L509="PB",J510&gt;=$W$2),"Bet",IF(L509&lt;&gt;"",L509,IF(AND(J510=0,MAX(J$5:$J509)&gt;=$W$1),"PB",""))),"")</f>
        <v/>
      </c>
      <c r="M510" s="41">
        <f t="shared" ca="1" si="305"/>
        <v>1</v>
      </c>
      <c r="N510" s="34">
        <f t="shared" ca="1" si="321"/>
        <v>1</v>
      </c>
      <c r="O510" s="30"/>
      <c r="P510" s="30"/>
      <c r="Q510" s="29"/>
      <c r="R510" s="62"/>
      <c r="S510" s="61"/>
      <c r="T510" s="29"/>
      <c r="U510" s="29"/>
      <c r="V510" s="62"/>
      <c r="W510" s="62"/>
      <c r="X510" s="114" t="str">
        <f ca="1">IF($A510&lt;&gt;"",IF(AND(X509="PB",V510&gt;=$W$2),"Bet",IF(X509&lt;&gt;"",X509,IF(AND(V510=0,MAX($V$5:V509)&gt;=$W$1),"PB",""))),"")</f>
        <v>Bet</v>
      </c>
      <c r="Y510" s="114" t="str">
        <f ca="1">IF($A510&lt;&gt;"",IF(AND(Y509="PB",W510&gt;=$W$2),"Bet",IF(Y509&lt;&gt;"",Y509,IF(AND(W510=0,MAX($W$5:W509)&gt;=$W$1),"PB",""))),"")</f>
        <v/>
      </c>
      <c r="Z510" s="41">
        <f t="shared" ca="1" si="310"/>
        <v>1</v>
      </c>
      <c r="AA510" s="34">
        <f t="shared" ca="1" si="322"/>
        <v>1</v>
      </c>
      <c r="AB510" s="30"/>
      <c r="AC510" s="30"/>
      <c r="AD510" s="29"/>
      <c r="AE510" s="62"/>
      <c r="AF510" s="61"/>
      <c r="AG510" s="29"/>
      <c r="AH510" s="29"/>
      <c r="AI510" s="62"/>
      <c r="AJ510" s="62"/>
      <c r="AK510" s="114" t="str">
        <f ca="1">IF($A510&lt;&gt;"",IF(AND(AK509="PB",AI510&gt;=$W$2),"Bet",IF(AK509&lt;&gt;"",AK509,IF(AND(AI510=0,MAX($AI$5:AI509)&gt;=$W$1),"PB",""))),"")</f>
        <v/>
      </c>
      <c r="AL510" s="114" t="str">
        <f ca="1">IF($A510&lt;&gt;"",IF(AND(AL509="PB",AJ510&gt;=$W$2),"Bet",IF(AL509&lt;&gt;"",AL509,IF(AND(AJ510=0,MAX($AJ$5:AJ509)&gt;=$W$1),"PB",""))),"")</f>
        <v/>
      </c>
      <c r="AM510" s="41">
        <f t="shared" ca="1" si="315"/>
        <v>1</v>
      </c>
      <c r="AN510" s="34">
        <f t="shared" ca="1" si="323"/>
        <v>1</v>
      </c>
      <c r="AO510" s="30"/>
      <c r="AP510" s="30"/>
      <c r="AQ510" s="29"/>
      <c r="AR510" s="62"/>
      <c r="AS510" s="62"/>
      <c r="AT510" s="30"/>
      <c r="AU510" s="29"/>
      <c r="AV510" s="61"/>
      <c r="AW510" s="50"/>
      <c r="AX510" s="38"/>
      <c r="AY510" s="50"/>
      <c r="AZ510" s="61"/>
      <c r="BA510" s="61"/>
      <c r="BB510" s="61"/>
      <c r="BC510" s="61"/>
      <c r="BD510" s="61"/>
      <c r="BE510" s="61"/>
      <c r="BF510" s="61"/>
      <c r="BG510" s="61"/>
      <c r="BH510" s="61"/>
      <c r="BI510" s="61"/>
      <c r="BJ510" s="61"/>
      <c r="BK510" s="61"/>
      <c r="BL510" s="61"/>
      <c r="BM510" s="61"/>
      <c r="BN510" s="61"/>
      <c r="BO510" s="61"/>
      <c r="BP510" s="61"/>
      <c r="BQ510" s="61"/>
      <c r="BR510" s="61"/>
      <c r="BS510" s="61"/>
      <c r="BT510" s="61"/>
      <c r="BU510" s="61"/>
      <c r="BV510" s="61"/>
      <c r="BW510" s="61"/>
      <c r="BX510" s="61"/>
      <c r="BY510" s="61"/>
      <c r="BZ510" s="61"/>
      <c r="CA510" s="61"/>
      <c r="CB510" s="61"/>
      <c r="CC510" s="61"/>
      <c r="CD510" s="61"/>
      <c r="CE510" s="61"/>
      <c r="CF510" s="61"/>
      <c r="CG510" s="61"/>
      <c r="CH510" s="61"/>
      <c r="CI510" s="61"/>
      <c r="CJ510" s="61"/>
      <c r="CK510" s="61"/>
      <c r="CL510" s="61"/>
      <c r="CM510" s="61"/>
      <c r="CN510" s="61"/>
      <c r="CO510" s="61"/>
      <c r="CP510" s="61"/>
      <c r="CQ510" s="61"/>
      <c r="CR510" s="61"/>
      <c r="CS510" s="61"/>
      <c r="CT510" s="61"/>
      <c r="CU510" s="61"/>
      <c r="CV510" s="61"/>
      <c r="CW510" s="61"/>
      <c r="CX510" s="61"/>
      <c r="CY510" s="61"/>
      <c r="CZ510" s="61"/>
      <c r="DA510" s="61"/>
      <c r="DB510" s="61"/>
      <c r="DC510" s="61"/>
      <c r="DD510" s="61"/>
      <c r="DE510" s="61"/>
      <c r="DF510" s="61"/>
      <c r="DG510" s="61"/>
      <c r="DH510" s="61"/>
      <c r="DI510" s="61"/>
      <c r="DJ510" s="61"/>
      <c r="DK510" s="61"/>
      <c r="DL510" s="61"/>
      <c r="DM510" s="61"/>
      <c r="DN510" s="61"/>
      <c r="DO510" s="61"/>
      <c r="DP510" s="61"/>
      <c r="DQ510" s="61"/>
      <c r="DR510" s="61"/>
      <c r="DS510" s="61"/>
      <c r="DT510" s="61"/>
      <c r="DU510" s="61"/>
      <c r="DV510" s="50"/>
      <c r="DW510" s="30"/>
      <c r="DX510" s="30"/>
      <c r="DY510" s="30"/>
      <c r="DZ510" s="30"/>
      <c r="EA510" s="30"/>
      <c r="EB510" s="30"/>
      <c r="EC510" s="30"/>
      <c r="ED510" s="30"/>
      <c r="EE510" s="30"/>
      <c r="EF510" s="30"/>
      <c r="EG510" s="30"/>
      <c r="EW510" s="88">
        <f t="shared" ca="1" si="298"/>
        <v>19</v>
      </c>
    </row>
    <row r="511" spans="1:153" ht="15">
      <c r="A511" s="88">
        <f t="shared" ca="1" si="293"/>
        <v>5</v>
      </c>
      <c r="B511" s="29"/>
      <c r="C511" s="61"/>
      <c r="D511" s="30"/>
      <c r="E511" s="61"/>
      <c r="F511" s="61"/>
      <c r="G511" s="29"/>
      <c r="H511" s="29"/>
      <c r="I511" s="62"/>
      <c r="J511" s="62"/>
      <c r="K511" s="114" t="str">
        <f ca="1">IF($A511&lt;&gt;"",IF(AND(K510="PB",I511&gt;=$W$2),"Bet",IF(K510&lt;&gt;"",K510,IF(AND(I511=0,MAX(I$5:$I510)&gt;=$W$1),"PB",""))),"")</f>
        <v/>
      </c>
      <c r="L511" s="114" t="str">
        <f ca="1">IF($A511&lt;&gt;"",IF(AND(L510="PB",J511&gt;=$W$2),"Bet",IF(L510&lt;&gt;"",L510,IF(AND(J511=0,MAX(J$5:$J510)&gt;=$W$1),"PB",""))),"")</f>
        <v/>
      </c>
      <c r="M511" s="41">
        <f t="shared" ca="1" si="305"/>
        <v>1</v>
      </c>
      <c r="N511" s="34">
        <f t="shared" ca="1" si="321"/>
        <v>1</v>
      </c>
      <c r="O511" s="30"/>
      <c r="P511" s="30"/>
      <c r="Q511" s="29"/>
      <c r="R511" s="62"/>
      <c r="S511" s="61"/>
      <c r="T511" s="29"/>
      <c r="U511" s="29"/>
      <c r="V511" s="62"/>
      <c r="W511" s="62"/>
      <c r="X511" s="114" t="str">
        <f ca="1">IF($A511&lt;&gt;"",IF(AND(X510="PB",V511&gt;=$W$2),"Bet",IF(X510&lt;&gt;"",X510,IF(AND(V511=0,MAX($V$5:V510)&gt;=$W$1),"PB",""))),"")</f>
        <v>Bet</v>
      </c>
      <c r="Y511" s="114" t="str">
        <f ca="1">IF($A511&lt;&gt;"",IF(AND(Y510="PB",W511&gt;=$W$2),"Bet",IF(Y510&lt;&gt;"",Y510,IF(AND(W511=0,MAX($W$5:W510)&gt;=$W$1),"PB",""))),"")</f>
        <v/>
      </c>
      <c r="Z511" s="41">
        <f t="shared" ca="1" si="310"/>
        <v>1</v>
      </c>
      <c r="AA511" s="34">
        <f t="shared" ca="1" si="322"/>
        <v>1</v>
      </c>
      <c r="AB511" s="30"/>
      <c r="AC511" s="30"/>
      <c r="AD511" s="29"/>
      <c r="AE511" s="62"/>
      <c r="AF511" s="61"/>
      <c r="AG511" s="29"/>
      <c r="AH511" s="29"/>
      <c r="AI511" s="62"/>
      <c r="AJ511" s="62"/>
      <c r="AK511" s="114" t="str">
        <f ca="1">IF($A511&lt;&gt;"",IF(AND(AK510="PB",AI511&gt;=$W$2),"Bet",IF(AK510&lt;&gt;"",AK510,IF(AND(AI511=0,MAX($AI$5:AI510)&gt;=$W$1),"PB",""))),"")</f>
        <v/>
      </c>
      <c r="AL511" s="114" t="str">
        <f ca="1">IF($A511&lt;&gt;"",IF(AND(AL510="PB",AJ511&gt;=$W$2),"Bet",IF(AL510&lt;&gt;"",AL510,IF(AND(AJ511=0,MAX($AJ$5:AJ510)&gt;=$W$1),"PB",""))),"")</f>
        <v/>
      </c>
      <c r="AM511" s="41">
        <f t="shared" ca="1" si="315"/>
        <v>1</v>
      </c>
      <c r="AN511" s="34">
        <f t="shared" ca="1" si="323"/>
        <v>1</v>
      </c>
      <c r="AO511" s="30"/>
      <c r="AP511" s="30"/>
      <c r="AQ511" s="29"/>
      <c r="AR511" s="62"/>
      <c r="AS511" s="62"/>
      <c r="AT511" s="30"/>
      <c r="AU511" s="29"/>
      <c r="AV511" s="61"/>
      <c r="AW511" s="50"/>
      <c r="AX511" s="38"/>
      <c r="AY511" s="50"/>
      <c r="AZ511" s="61"/>
      <c r="BA511" s="61"/>
      <c r="BB511" s="61"/>
      <c r="BC511" s="61"/>
      <c r="BD511" s="61"/>
      <c r="BE511" s="61"/>
      <c r="BF511" s="61"/>
      <c r="BG511" s="61"/>
      <c r="BH511" s="61"/>
      <c r="BI511" s="61"/>
      <c r="BJ511" s="61"/>
      <c r="BK511" s="61"/>
      <c r="BL511" s="61"/>
      <c r="BM511" s="61"/>
      <c r="BN511" s="61"/>
      <c r="BO511" s="61"/>
      <c r="BP511" s="61"/>
      <c r="BQ511" s="61"/>
      <c r="BR511" s="61"/>
      <c r="BS511" s="61"/>
      <c r="BT511" s="61"/>
      <c r="BU511" s="61"/>
      <c r="BV511" s="61"/>
      <c r="BW511" s="61"/>
      <c r="BX511" s="61"/>
      <c r="BY511" s="61"/>
      <c r="BZ511" s="61"/>
      <c r="CA511" s="61"/>
      <c r="CB511" s="61"/>
      <c r="CC511" s="61"/>
      <c r="CD511" s="61"/>
      <c r="CE511" s="61"/>
      <c r="CF511" s="61"/>
      <c r="CG511" s="61"/>
      <c r="CH511" s="61"/>
      <c r="CI511" s="61"/>
      <c r="CJ511" s="61"/>
      <c r="CK511" s="61"/>
      <c r="CL511" s="61"/>
      <c r="CM511" s="61"/>
      <c r="CN511" s="61"/>
      <c r="CO511" s="61"/>
      <c r="CP511" s="61"/>
      <c r="CQ511" s="61"/>
      <c r="CR511" s="61"/>
      <c r="CS511" s="61"/>
      <c r="CT511" s="61"/>
      <c r="CU511" s="61"/>
      <c r="CV511" s="61"/>
      <c r="CW511" s="61"/>
      <c r="CX511" s="61"/>
      <c r="CY511" s="61"/>
      <c r="CZ511" s="61"/>
      <c r="DA511" s="61"/>
      <c r="DB511" s="61"/>
      <c r="DC511" s="61"/>
      <c r="DD511" s="61"/>
      <c r="DE511" s="61"/>
      <c r="DF511" s="61"/>
      <c r="DG511" s="61"/>
      <c r="DH511" s="61"/>
      <c r="DI511" s="61"/>
      <c r="DJ511" s="61"/>
      <c r="DK511" s="61"/>
      <c r="DL511" s="61"/>
      <c r="DM511" s="61"/>
      <c r="DN511" s="61"/>
      <c r="DO511" s="61"/>
      <c r="DP511" s="61"/>
      <c r="DQ511" s="61"/>
      <c r="DR511" s="61"/>
      <c r="DS511" s="61"/>
      <c r="DT511" s="61"/>
      <c r="DU511" s="61"/>
      <c r="DV511" s="50"/>
      <c r="DW511" s="30"/>
      <c r="DX511" s="30"/>
      <c r="DY511" s="30"/>
      <c r="DZ511" s="30"/>
      <c r="EA511" s="30"/>
      <c r="EB511" s="30"/>
      <c r="EC511" s="30"/>
      <c r="ED511" s="30"/>
      <c r="EE511" s="30"/>
      <c r="EF511" s="30"/>
      <c r="EG511" s="30"/>
      <c r="EW511" s="88">
        <f t="shared" ca="1" si="298"/>
        <v>2</v>
      </c>
    </row>
    <row r="512" spans="1:153" ht="15">
      <c r="A512" s="88">
        <f t="shared" ca="1" si="293"/>
        <v>20</v>
      </c>
      <c r="B512" s="29"/>
      <c r="C512" s="61"/>
      <c r="D512" s="30"/>
      <c r="E512" s="61"/>
      <c r="F512" s="61"/>
      <c r="G512" s="29"/>
      <c r="H512" s="29"/>
      <c r="I512" s="62"/>
      <c r="J512" s="62"/>
      <c r="K512" s="114" t="str">
        <f ca="1">IF($A512&lt;&gt;"",IF(AND(K511="PB",I512&gt;=$W$2),"Bet",IF(K511&lt;&gt;"",K511,IF(AND(I512=0,MAX(I$5:$I511)&gt;=$W$1),"PB",""))),"")</f>
        <v/>
      </c>
      <c r="L512" s="114" t="str">
        <f ca="1">IF($A512&lt;&gt;"",IF(AND(L511="PB",J512&gt;=$W$2),"Bet",IF(L511&lt;&gt;"",L511,IF(AND(J512=0,MAX(J$5:$J511)&gt;=$W$1),"PB",""))),"")</f>
        <v/>
      </c>
      <c r="M512" s="41">
        <f t="shared" ca="1" si="305"/>
        <v>1</v>
      </c>
      <c r="N512" s="34">
        <f t="shared" ca="1" si="321"/>
        <v>1</v>
      </c>
      <c r="O512" s="30"/>
      <c r="P512" s="30"/>
      <c r="Q512" s="29"/>
      <c r="R512" s="62"/>
      <c r="S512" s="61"/>
      <c r="T512" s="29"/>
      <c r="U512" s="29"/>
      <c r="V512" s="62"/>
      <c r="W512" s="62"/>
      <c r="X512" s="114" t="str">
        <f ca="1">IF($A512&lt;&gt;"",IF(AND(X511="PB",V512&gt;=$W$2),"Bet",IF(X511&lt;&gt;"",X511,IF(AND(V512=0,MAX($V$5:V511)&gt;=$W$1),"PB",""))),"")</f>
        <v>Bet</v>
      </c>
      <c r="Y512" s="114" t="str">
        <f ca="1">IF($A512&lt;&gt;"",IF(AND(Y511="PB",W512&gt;=$W$2),"Bet",IF(Y511&lt;&gt;"",Y511,IF(AND(W512=0,MAX($W$5:W511)&gt;=$W$1),"PB",""))),"")</f>
        <v/>
      </c>
      <c r="Z512" s="41">
        <f t="shared" ca="1" si="310"/>
        <v>1</v>
      </c>
      <c r="AA512" s="34">
        <f t="shared" ca="1" si="322"/>
        <v>1</v>
      </c>
      <c r="AB512" s="30"/>
      <c r="AC512" s="30"/>
      <c r="AD512" s="29"/>
      <c r="AE512" s="62"/>
      <c r="AF512" s="61"/>
      <c r="AG512" s="29"/>
      <c r="AH512" s="29"/>
      <c r="AI512" s="62"/>
      <c r="AJ512" s="62"/>
      <c r="AK512" s="114" t="str">
        <f ca="1">IF($A512&lt;&gt;"",IF(AND(AK511="PB",AI512&gt;=$W$2),"Bet",IF(AK511&lt;&gt;"",AK511,IF(AND(AI512=0,MAX($AI$5:AI511)&gt;=$W$1),"PB",""))),"")</f>
        <v/>
      </c>
      <c r="AL512" s="114" t="str">
        <f ca="1">IF($A512&lt;&gt;"",IF(AND(AL511="PB",AJ512&gt;=$W$2),"Bet",IF(AL511&lt;&gt;"",AL511,IF(AND(AJ512=0,MAX($AJ$5:AJ511)&gt;=$W$1),"PB",""))),"")</f>
        <v/>
      </c>
      <c r="AM512" s="41">
        <f t="shared" ca="1" si="315"/>
        <v>1</v>
      </c>
      <c r="AN512" s="34">
        <f t="shared" ca="1" si="323"/>
        <v>1</v>
      </c>
      <c r="AO512" s="30"/>
      <c r="AP512" s="30"/>
      <c r="AQ512" s="29"/>
      <c r="AR512" s="62"/>
      <c r="AS512" s="62"/>
      <c r="AT512" s="30"/>
      <c r="AU512" s="29"/>
      <c r="AV512" s="61"/>
      <c r="AW512" s="50"/>
      <c r="AX512" s="38"/>
      <c r="AY512" s="50"/>
      <c r="AZ512" s="61"/>
      <c r="BA512" s="61"/>
      <c r="BB512" s="61"/>
      <c r="BC512" s="61"/>
      <c r="BD512" s="61"/>
      <c r="BE512" s="61"/>
      <c r="BF512" s="61"/>
      <c r="BG512" s="61"/>
      <c r="BH512" s="61"/>
      <c r="BI512" s="61"/>
      <c r="BJ512" s="61"/>
      <c r="BK512" s="61"/>
      <c r="BL512" s="61"/>
      <c r="BM512" s="61"/>
      <c r="BN512" s="61"/>
      <c r="BO512" s="61"/>
      <c r="BP512" s="61"/>
      <c r="BQ512" s="61"/>
      <c r="BR512" s="61"/>
      <c r="BS512" s="61"/>
      <c r="BT512" s="61"/>
      <c r="BU512" s="61"/>
      <c r="BV512" s="61"/>
      <c r="BW512" s="61"/>
      <c r="BX512" s="61"/>
      <c r="BY512" s="61"/>
      <c r="BZ512" s="61"/>
      <c r="CA512" s="61"/>
      <c r="CB512" s="61"/>
      <c r="CC512" s="61"/>
      <c r="CD512" s="61"/>
      <c r="CE512" s="61"/>
      <c r="CF512" s="61"/>
      <c r="CG512" s="61"/>
      <c r="CH512" s="61"/>
      <c r="CI512" s="61"/>
      <c r="CJ512" s="61"/>
      <c r="CK512" s="61"/>
      <c r="CL512" s="61"/>
      <c r="CM512" s="61"/>
      <c r="CN512" s="61"/>
      <c r="CO512" s="61"/>
      <c r="CP512" s="61"/>
      <c r="CQ512" s="61"/>
      <c r="CR512" s="61"/>
      <c r="CS512" s="61"/>
      <c r="CT512" s="61"/>
      <c r="CU512" s="61"/>
      <c r="CV512" s="61"/>
      <c r="CW512" s="61"/>
      <c r="CX512" s="61"/>
      <c r="CY512" s="61"/>
      <c r="CZ512" s="61"/>
      <c r="DA512" s="61"/>
      <c r="DB512" s="61"/>
      <c r="DC512" s="61"/>
      <c r="DD512" s="61"/>
      <c r="DE512" s="61"/>
      <c r="DF512" s="61"/>
      <c r="DG512" s="61"/>
      <c r="DH512" s="61"/>
      <c r="DI512" s="61"/>
      <c r="DJ512" s="61"/>
      <c r="DK512" s="61"/>
      <c r="DL512" s="61"/>
      <c r="DM512" s="61"/>
      <c r="DN512" s="61"/>
      <c r="DO512" s="61"/>
      <c r="DP512" s="61"/>
      <c r="DQ512" s="61"/>
      <c r="DR512" s="61"/>
      <c r="DS512" s="61"/>
      <c r="DT512" s="61"/>
      <c r="DU512" s="61"/>
      <c r="DV512" s="50"/>
      <c r="DW512" s="30"/>
      <c r="DX512" s="30"/>
      <c r="DY512" s="30"/>
      <c r="DZ512" s="30"/>
      <c r="EA512" s="30"/>
      <c r="EB512" s="30"/>
      <c r="EC512" s="30"/>
      <c r="ED512" s="30"/>
      <c r="EE512" s="30"/>
      <c r="EF512" s="30"/>
      <c r="EG512" s="30"/>
      <c r="EW512" s="88">
        <f t="shared" ca="1" si="298"/>
        <v>7</v>
      </c>
    </row>
    <row r="513" spans="1:153" ht="15">
      <c r="A513" s="88">
        <f t="shared" ca="1" si="293"/>
        <v>26</v>
      </c>
      <c r="B513" s="29"/>
      <c r="C513" s="61"/>
      <c r="D513" s="30"/>
      <c r="E513" s="61"/>
      <c r="F513" s="61"/>
      <c r="G513" s="29"/>
      <c r="H513" s="29"/>
      <c r="I513" s="62"/>
      <c r="J513" s="62"/>
      <c r="K513" s="114" t="str">
        <f ca="1">IF($A513&lt;&gt;"",IF(AND(K512="PB",I513&gt;=$W$2),"Bet",IF(K512&lt;&gt;"",K512,IF(AND(I513=0,MAX(I$5:$I512)&gt;=$W$1),"PB",""))),"")</f>
        <v/>
      </c>
      <c r="L513" s="114" t="str">
        <f ca="1">IF($A513&lt;&gt;"",IF(AND(L512="PB",J513&gt;=$W$2),"Bet",IF(L512&lt;&gt;"",L512,IF(AND(J513=0,MAX(J$5:$J512)&gt;=$W$1),"PB",""))),"")</f>
        <v/>
      </c>
      <c r="M513" s="41">
        <f t="shared" ca="1" si="305"/>
        <v>1</v>
      </c>
      <c r="N513" s="34">
        <f t="shared" ca="1" si="321"/>
        <v>1</v>
      </c>
      <c r="O513" s="30"/>
      <c r="P513" s="30"/>
      <c r="Q513" s="29"/>
      <c r="R513" s="62"/>
      <c r="S513" s="61"/>
      <c r="T513" s="29"/>
      <c r="U513" s="29"/>
      <c r="V513" s="62"/>
      <c r="W513" s="62"/>
      <c r="X513" s="114" t="str">
        <f ca="1">IF($A513&lt;&gt;"",IF(AND(X512="PB",V513&gt;=$W$2),"Bet",IF(X512&lt;&gt;"",X512,IF(AND(V513=0,MAX($V$5:V512)&gt;=$W$1),"PB",""))),"")</f>
        <v>Bet</v>
      </c>
      <c r="Y513" s="114" t="str">
        <f ca="1">IF($A513&lt;&gt;"",IF(AND(Y512="PB",W513&gt;=$W$2),"Bet",IF(Y512&lt;&gt;"",Y512,IF(AND(W513=0,MAX($W$5:W512)&gt;=$W$1),"PB",""))),"")</f>
        <v/>
      </c>
      <c r="Z513" s="41">
        <f t="shared" ca="1" si="310"/>
        <v>1</v>
      </c>
      <c r="AA513" s="34">
        <f t="shared" ca="1" si="322"/>
        <v>1</v>
      </c>
      <c r="AB513" s="30"/>
      <c r="AC513" s="30"/>
      <c r="AD513" s="29"/>
      <c r="AE513" s="62"/>
      <c r="AF513" s="61"/>
      <c r="AG513" s="29"/>
      <c r="AH513" s="29"/>
      <c r="AI513" s="62"/>
      <c r="AJ513" s="62"/>
      <c r="AK513" s="114" t="str">
        <f ca="1">IF($A513&lt;&gt;"",IF(AND(AK512="PB",AI513&gt;=$W$2),"Bet",IF(AK512&lt;&gt;"",AK512,IF(AND(AI513=0,MAX($AI$5:AI512)&gt;=$W$1),"PB",""))),"")</f>
        <v/>
      </c>
      <c r="AL513" s="114" t="str">
        <f ca="1">IF($A513&lt;&gt;"",IF(AND(AL512="PB",AJ513&gt;=$W$2),"Bet",IF(AL512&lt;&gt;"",AL512,IF(AND(AJ513=0,MAX($AJ$5:AJ512)&gt;=$W$1),"PB",""))),"")</f>
        <v/>
      </c>
      <c r="AM513" s="41">
        <f t="shared" ca="1" si="315"/>
        <v>1</v>
      </c>
      <c r="AN513" s="34">
        <f t="shared" ca="1" si="323"/>
        <v>1</v>
      </c>
      <c r="AO513" s="30"/>
      <c r="AP513" s="30"/>
      <c r="AQ513" s="29"/>
      <c r="AR513" s="62"/>
      <c r="AS513" s="62"/>
      <c r="AT513" s="30"/>
      <c r="AU513" s="29"/>
      <c r="AV513" s="61"/>
      <c r="AW513" s="50"/>
      <c r="AX513" s="38"/>
      <c r="AY513" s="50"/>
      <c r="AZ513" s="61"/>
      <c r="BA513" s="61"/>
      <c r="BB513" s="61"/>
      <c r="BC513" s="61"/>
      <c r="BD513" s="61"/>
      <c r="BE513" s="61"/>
      <c r="BF513" s="61"/>
      <c r="BG513" s="61"/>
      <c r="BH513" s="61"/>
      <c r="BI513" s="61"/>
      <c r="BJ513" s="61"/>
      <c r="BK513" s="61"/>
      <c r="BL513" s="61"/>
      <c r="BM513" s="61"/>
      <c r="BN513" s="61"/>
      <c r="BO513" s="61"/>
      <c r="BP513" s="61"/>
      <c r="BQ513" s="61"/>
      <c r="BR513" s="61"/>
      <c r="BS513" s="61"/>
      <c r="BT513" s="61"/>
      <c r="BU513" s="61"/>
      <c r="BV513" s="61"/>
      <c r="BW513" s="61"/>
      <c r="BX513" s="61"/>
      <c r="BY513" s="61"/>
      <c r="BZ513" s="61"/>
      <c r="CA513" s="61"/>
      <c r="CB513" s="61"/>
      <c r="CC513" s="61"/>
      <c r="CD513" s="61"/>
      <c r="CE513" s="61"/>
      <c r="CF513" s="61"/>
      <c r="CG513" s="61"/>
      <c r="CH513" s="61"/>
      <c r="CI513" s="61"/>
      <c r="CJ513" s="61"/>
      <c r="CK513" s="61"/>
      <c r="CL513" s="61"/>
      <c r="CM513" s="61"/>
      <c r="CN513" s="61"/>
      <c r="CO513" s="61"/>
      <c r="CP513" s="61"/>
      <c r="CQ513" s="61"/>
      <c r="CR513" s="61"/>
      <c r="CS513" s="61"/>
      <c r="CT513" s="61"/>
      <c r="CU513" s="61"/>
      <c r="CV513" s="61"/>
      <c r="CW513" s="61"/>
      <c r="CX513" s="61"/>
      <c r="CY513" s="61"/>
      <c r="CZ513" s="61"/>
      <c r="DA513" s="61"/>
      <c r="DB513" s="61"/>
      <c r="DC513" s="61"/>
      <c r="DD513" s="61"/>
      <c r="DE513" s="61"/>
      <c r="DF513" s="61"/>
      <c r="DG513" s="61"/>
      <c r="DH513" s="61"/>
      <c r="DI513" s="61"/>
      <c r="DJ513" s="61"/>
      <c r="DK513" s="61"/>
      <c r="DL513" s="61"/>
      <c r="DM513" s="61"/>
      <c r="DN513" s="61"/>
      <c r="DO513" s="61"/>
      <c r="DP513" s="61"/>
      <c r="DQ513" s="61"/>
      <c r="DR513" s="61"/>
      <c r="DS513" s="61"/>
      <c r="DT513" s="61"/>
      <c r="DU513" s="61"/>
      <c r="DV513" s="50"/>
      <c r="DW513" s="30"/>
      <c r="DX513" s="30"/>
      <c r="DY513" s="30"/>
      <c r="DZ513" s="30"/>
      <c r="EA513" s="30"/>
      <c r="EB513" s="30"/>
      <c r="EC513" s="30"/>
      <c r="ED513" s="30"/>
      <c r="EE513" s="30"/>
      <c r="EF513" s="30"/>
      <c r="EG513" s="30"/>
      <c r="EW513" s="88">
        <f t="shared" ca="1" si="298"/>
        <v>28</v>
      </c>
    </row>
    <row r="514" spans="1:153" ht="15">
      <c r="A514" s="88">
        <f t="shared" ca="1" si="293"/>
        <v>10</v>
      </c>
      <c r="B514" s="29"/>
      <c r="C514" s="61"/>
      <c r="D514" s="30"/>
      <c r="E514" s="61"/>
      <c r="F514" s="61"/>
      <c r="G514" s="29"/>
      <c r="H514" s="29"/>
      <c r="I514" s="62"/>
      <c r="J514" s="62"/>
      <c r="K514" s="114" t="str">
        <f ca="1">IF($A514&lt;&gt;"",IF(AND(K513="PB",I514&gt;=$W$2),"Bet",IF(K513&lt;&gt;"",K513,IF(AND(I514=0,MAX(I$5:$I513)&gt;=$W$1),"PB",""))),"")</f>
        <v/>
      </c>
      <c r="L514" s="114" t="str">
        <f ca="1">IF($A514&lt;&gt;"",IF(AND(L513="PB",J514&gt;=$W$2),"Bet",IF(L513&lt;&gt;"",L513,IF(AND(J514=0,MAX(J$5:$J513)&gt;=$W$1),"PB",""))),"")</f>
        <v/>
      </c>
      <c r="M514" s="41">
        <f t="shared" ca="1" si="305"/>
        <v>1</v>
      </c>
      <c r="N514" s="34">
        <f t="shared" ca="1" si="321"/>
        <v>1</v>
      </c>
      <c r="O514" s="30"/>
      <c r="P514" s="30"/>
      <c r="Q514" s="29"/>
      <c r="R514" s="62"/>
      <c r="S514" s="61"/>
      <c r="T514" s="29"/>
      <c r="U514" s="29"/>
      <c r="V514" s="62"/>
      <c r="W514" s="62"/>
      <c r="X514" s="114" t="str">
        <f ca="1">IF($A514&lt;&gt;"",IF(AND(X513="PB",V514&gt;=$W$2),"Bet",IF(X513&lt;&gt;"",X513,IF(AND(V514=0,MAX($V$5:V513)&gt;=$W$1),"PB",""))),"")</f>
        <v>Bet</v>
      </c>
      <c r="Y514" s="114" t="str">
        <f ca="1">IF($A514&lt;&gt;"",IF(AND(Y513="PB",W514&gt;=$W$2),"Bet",IF(Y513&lt;&gt;"",Y513,IF(AND(W514=0,MAX($W$5:W513)&gt;=$W$1),"PB",""))),"")</f>
        <v/>
      </c>
      <c r="Z514" s="41">
        <f t="shared" ca="1" si="310"/>
        <v>1</v>
      </c>
      <c r="AA514" s="34">
        <f t="shared" ca="1" si="322"/>
        <v>1</v>
      </c>
      <c r="AB514" s="30"/>
      <c r="AC514" s="30"/>
      <c r="AD514" s="29"/>
      <c r="AE514" s="62"/>
      <c r="AF514" s="61"/>
      <c r="AG514" s="29"/>
      <c r="AH514" s="29"/>
      <c r="AI514" s="62"/>
      <c r="AJ514" s="62"/>
      <c r="AK514" s="114" t="str">
        <f ca="1">IF($A514&lt;&gt;"",IF(AND(AK513="PB",AI514&gt;=$W$2),"Bet",IF(AK513&lt;&gt;"",AK513,IF(AND(AI514=0,MAX($AI$5:AI513)&gt;=$W$1),"PB",""))),"")</f>
        <v/>
      </c>
      <c r="AL514" s="114" t="str">
        <f ca="1">IF($A514&lt;&gt;"",IF(AND(AL513="PB",AJ514&gt;=$W$2),"Bet",IF(AL513&lt;&gt;"",AL513,IF(AND(AJ514=0,MAX($AJ$5:AJ513)&gt;=$W$1),"PB",""))),"")</f>
        <v/>
      </c>
      <c r="AM514" s="41">
        <f t="shared" ca="1" si="315"/>
        <v>1</v>
      </c>
      <c r="AN514" s="34">
        <f t="shared" ca="1" si="323"/>
        <v>1</v>
      </c>
      <c r="AO514" s="30"/>
      <c r="AP514" s="30"/>
      <c r="AQ514" s="29"/>
      <c r="AR514" s="62"/>
      <c r="AS514" s="62"/>
      <c r="AT514" s="30"/>
      <c r="AU514" s="29"/>
      <c r="AV514" s="61"/>
      <c r="AW514" s="50"/>
      <c r="AX514" s="38"/>
      <c r="AY514" s="50"/>
      <c r="AZ514" s="61"/>
      <c r="BA514" s="61"/>
      <c r="BB514" s="61"/>
      <c r="BC514" s="61"/>
      <c r="BD514" s="61"/>
      <c r="BE514" s="61"/>
      <c r="BF514" s="61"/>
      <c r="BG514" s="61"/>
      <c r="BH514" s="61"/>
      <c r="BI514" s="61"/>
      <c r="BJ514" s="61"/>
      <c r="BK514" s="61"/>
      <c r="BL514" s="61"/>
      <c r="BM514" s="61"/>
      <c r="BN514" s="61"/>
      <c r="BO514" s="61"/>
      <c r="BP514" s="61"/>
      <c r="BQ514" s="61"/>
      <c r="BR514" s="61"/>
      <c r="BS514" s="61"/>
      <c r="BT514" s="61"/>
      <c r="BU514" s="61"/>
      <c r="BV514" s="61"/>
      <c r="BW514" s="61"/>
      <c r="BX514" s="61"/>
      <c r="BY514" s="61"/>
      <c r="BZ514" s="61"/>
      <c r="CA514" s="61"/>
      <c r="CB514" s="61"/>
      <c r="CC514" s="61"/>
      <c r="CD514" s="61"/>
      <c r="CE514" s="61"/>
      <c r="CF514" s="61"/>
      <c r="CG514" s="61"/>
      <c r="CH514" s="61"/>
      <c r="CI514" s="61"/>
      <c r="CJ514" s="61"/>
      <c r="CK514" s="61"/>
      <c r="CL514" s="61"/>
      <c r="CM514" s="61"/>
      <c r="CN514" s="61"/>
      <c r="CO514" s="61"/>
      <c r="CP514" s="61"/>
      <c r="CQ514" s="61"/>
      <c r="CR514" s="61"/>
      <c r="CS514" s="61"/>
      <c r="CT514" s="61"/>
      <c r="CU514" s="61"/>
      <c r="CV514" s="61"/>
      <c r="CW514" s="61"/>
      <c r="CX514" s="61"/>
      <c r="CY514" s="61"/>
      <c r="CZ514" s="61"/>
      <c r="DA514" s="61"/>
      <c r="DB514" s="61"/>
      <c r="DC514" s="61"/>
      <c r="DD514" s="61"/>
      <c r="DE514" s="61"/>
      <c r="DF514" s="61"/>
      <c r="DG514" s="61"/>
      <c r="DH514" s="61"/>
      <c r="DI514" s="61"/>
      <c r="DJ514" s="61"/>
      <c r="DK514" s="61"/>
      <c r="DL514" s="61"/>
      <c r="DM514" s="61"/>
      <c r="DN514" s="61"/>
      <c r="DO514" s="61"/>
      <c r="DP514" s="61"/>
      <c r="DQ514" s="61"/>
      <c r="DR514" s="61"/>
      <c r="DS514" s="61"/>
      <c r="DT514" s="61"/>
      <c r="DU514" s="61"/>
      <c r="DV514" s="50"/>
      <c r="DW514" s="30"/>
      <c r="DX514" s="30"/>
      <c r="DY514" s="30"/>
      <c r="DZ514" s="30"/>
      <c r="EA514" s="30"/>
      <c r="EB514" s="30"/>
      <c r="EC514" s="30"/>
      <c r="ED514" s="30"/>
      <c r="EE514" s="30"/>
      <c r="EF514" s="30"/>
      <c r="EG514" s="30"/>
      <c r="EW514" s="88">
        <f t="shared" ca="1" si="298"/>
        <v>33</v>
      </c>
    </row>
    <row r="515" spans="1:153" ht="15">
      <c r="A515" s="88">
        <f t="shared" ca="1" si="293"/>
        <v>29</v>
      </c>
      <c r="B515" s="29"/>
      <c r="C515" s="61"/>
      <c r="D515" s="30"/>
      <c r="E515" s="61"/>
      <c r="F515" s="61"/>
      <c r="G515" s="29"/>
      <c r="H515" s="29"/>
      <c r="I515" s="62"/>
      <c r="J515" s="62"/>
      <c r="K515" s="114" t="str">
        <f ca="1">IF($A515&lt;&gt;"",IF(AND(K514="PB",I515&gt;=$W$2),"Bet",IF(K514&lt;&gt;"",K514,IF(AND(I515=0,MAX(I$5:$I514)&gt;=$W$1),"PB",""))),"")</f>
        <v/>
      </c>
      <c r="L515" s="114" t="str">
        <f ca="1">IF($A515&lt;&gt;"",IF(AND(L514="PB",J515&gt;=$W$2),"Bet",IF(L514&lt;&gt;"",L514,IF(AND(J515=0,MAX(J$5:$J514)&gt;=$W$1),"PB",""))),"")</f>
        <v/>
      </c>
      <c r="M515" s="41">
        <f t="shared" ca="1" si="305"/>
        <v>1</v>
      </c>
      <c r="N515" s="34">
        <f t="shared" ca="1" si="321"/>
        <v>1</v>
      </c>
      <c r="O515" s="30"/>
      <c r="P515" s="30"/>
      <c r="Q515" s="29"/>
      <c r="R515" s="62"/>
      <c r="S515" s="61"/>
      <c r="T515" s="29"/>
      <c r="U515" s="29"/>
      <c r="V515" s="62"/>
      <c r="W515" s="62"/>
      <c r="X515" s="114" t="str">
        <f ca="1">IF($A515&lt;&gt;"",IF(AND(X514="PB",V515&gt;=$W$2),"Bet",IF(X514&lt;&gt;"",X514,IF(AND(V515=0,MAX($V$5:V514)&gt;=$W$1),"PB",""))),"")</f>
        <v>Bet</v>
      </c>
      <c r="Y515" s="114" t="str">
        <f ca="1">IF($A515&lt;&gt;"",IF(AND(Y514="PB",W515&gt;=$W$2),"Bet",IF(Y514&lt;&gt;"",Y514,IF(AND(W515=0,MAX($W$5:W514)&gt;=$W$1),"PB",""))),"")</f>
        <v/>
      </c>
      <c r="Z515" s="41">
        <f t="shared" ca="1" si="310"/>
        <v>1</v>
      </c>
      <c r="AA515" s="34">
        <f t="shared" ca="1" si="322"/>
        <v>1</v>
      </c>
      <c r="AB515" s="30"/>
      <c r="AC515" s="30"/>
      <c r="AD515" s="29"/>
      <c r="AE515" s="62"/>
      <c r="AF515" s="61"/>
      <c r="AG515" s="29"/>
      <c r="AH515" s="29"/>
      <c r="AI515" s="62"/>
      <c r="AJ515" s="62"/>
      <c r="AK515" s="114" t="str">
        <f ca="1">IF($A515&lt;&gt;"",IF(AND(AK514="PB",AI515&gt;=$W$2),"Bet",IF(AK514&lt;&gt;"",AK514,IF(AND(AI515=0,MAX($AI$5:AI514)&gt;=$W$1),"PB",""))),"")</f>
        <v/>
      </c>
      <c r="AL515" s="114" t="str">
        <f ca="1">IF($A515&lt;&gt;"",IF(AND(AL514="PB",AJ515&gt;=$W$2),"Bet",IF(AL514&lt;&gt;"",AL514,IF(AND(AJ515=0,MAX($AJ$5:AJ514)&gt;=$W$1),"PB",""))),"")</f>
        <v/>
      </c>
      <c r="AM515" s="41">
        <f t="shared" ca="1" si="315"/>
        <v>1</v>
      </c>
      <c r="AN515" s="34">
        <f t="shared" ca="1" si="323"/>
        <v>1</v>
      </c>
      <c r="AO515" s="30"/>
      <c r="AP515" s="30"/>
      <c r="AQ515" s="29"/>
      <c r="AR515" s="62"/>
      <c r="AS515" s="62"/>
      <c r="AT515" s="30"/>
      <c r="AU515" s="29"/>
      <c r="AV515" s="61"/>
      <c r="AW515" s="50"/>
      <c r="AX515" s="38"/>
      <c r="AY515" s="50"/>
      <c r="AZ515" s="61"/>
      <c r="BA515" s="61"/>
      <c r="BB515" s="61"/>
      <c r="BC515" s="61"/>
      <c r="BD515" s="61"/>
      <c r="BE515" s="61"/>
      <c r="BF515" s="61"/>
      <c r="BG515" s="61"/>
      <c r="BH515" s="61"/>
      <c r="BI515" s="61"/>
      <c r="BJ515" s="61"/>
      <c r="BK515" s="61"/>
      <c r="BL515" s="61"/>
      <c r="BM515" s="61"/>
      <c r="BN515" s="61"/>
      <c r="BO515" s="61"/>
      <c r="BP515" s="61"/>
      <c r="BQ515" s="61"/>
      <c r="BR515" s="61"/>
      <c r="BS515" s="61"/>
      <c r="BT515" s="61"/>
      <c r="BU515" s="61"/>
      <c r="BV515" s="61"/>
      <c r="BW515" s="61"/>
      <c r="BX515" s="61"/>
      <c r="BY515" s="61"/>
      <c r="BZ515" s="61"/>
      <c r="CA515" s="61"/>
      <c r="CB515" s="61"/>
      <c r="CC515" s="61"/>
      <c r="CD515" s="61"/>
      <c r="CE515" s="61"/>
      <c r="CF515" s="61"/>
      <c r="CG515" s="61"/>
      <c r="CH515" s="61"/>
      <c r="CI515" s="61"/>
      <c r="CJ515" s="61"/>
      <c r="CK515" s="61"/>
      <c r="CL515" s="61"/>
      <c r="CM515" s="61"/>
      <c r="CN515" s="61"/>
      <c r="CO515" s="61"/>
      <c r="CP515" s="61"/>
      <c r="CQ515" s="61"/>
      <c r="CR515" s="61"/>
      <c r="CS515" s="61"/>
      <c r="CT515" s="61"/>
      <c r="CU515" s="61"/>
      <c r="CV515" s="61"/>
      <c r="CW515" s="61"/>
      <c r="CX515" s="61"/>
      <c r="CY515" s="61"/>
      <c r="CZ515" s="61"/>
      <c r="DA515" s="61"/>
      <c r="DB515" s="61"/>
      <c r="DC515" s="61"/>
      <c r="DD515" s="61"/>
      <c r="DE515" s="61"/>
      <c r="DF515" s="61"/>
      <c r="DG515" s="61"/>
      <c r="DH515" s="61"/>
      <c r="DI515" s="61"/>
      <c r="DJ515" s="61"/>
      <c r="DK515" s="61"/>
      <c r="DL515" s="61"/>
      <c r="DM515" s="61"/>
      <c r="DN515" s="61"/>
      <c r="DO515" s="61"/>
      <c r="DP515" s="61"/>
      <c r="DQ515" s="61"/>
      <c r="DR515" s="61"/>
      <c r="DS515" s="61"/>
      <c r="DT515" s="61"/>
      <c r="DU515" s="61"/>
      <c r="DV515" s="50"/>
      <c r="DW515" s="30"/>
      <c r="DX515" s="30"/>
      <c r="DY515" s="30"/>
      <c r="DZ515" s="30"/>
      <c r="EA515" s="30"/>
      <c r="EB515" s="30"/>
      <c r="EC515" s="30"/>
      <c r="ED515" s="30"/>
      <c r="EE515" s="30"/>
      <c r="EF515" s="30"/>
      <c r="EG515" s="30"/>
      <c r="EW515" s="88">
        <f t="shared" ca="1" si="298"/>
        <v>23</v>
      </c>
    </row>
    <row r="516" spans="1:153" ht="15">
      <c r="A516" s="88">
        <f t="shared" ca="1" si="293"/>
        <v>9</v>
      </c>
      <c r="B516" s="29"/>
      <c r="C516" s="61"/>
      <c r="D516" s="30"/>
      <c r="E516" s="61"/>
      <c r="F516" s="61"/>
      <c r="G516" s="29"/>
      <c r="H516" s="29"/>
      <c r="I516" s="62"/>
      <c r="J516" s="62"/>
      <c r="K516" s="114" t="str">
        <f ca="1">IF($A516&lt;&gt;"",IF(AND(K515="PB",I516&gt;=$W$2),"Bet",IF(K515&lt;&gt;"",K515,IF(AND(I516=0,MAX(I$5:$I515)&gt;=$W$1),"PB",""))),"")</f>
        <v/>
      </c>
      <c r="L516" s="114" t="str">
        <f ca="1">IF($A516&lt;&gt;"",IF(AND(L515="PB",J516&gt;=$W$2),"Bet",IF(L515&lt;&gt;"",L515,IF(AND(J516=0,MAX(J$5:$J515)&gt;=$W$1),"PB",""))),"")</f>
        <v/>
      </c>
      <c r="M516" s="41">
        <f t="shared" ca="1" si="305"/>
        <v>1</v>
      </c>
      <c r="N516" s="34">
        <f t="shared" ca="1" si="321"/>
        <v>1</v>
      </c>
      <c r="O516" s="30"/>
      <c r="P516" s="30"/>
      <c r="Q516" s="29"/>
      <c r="R516" s="62"/>
      <c r="S516" s="61"/>
      <c r="T516" s="29"/>
      <c r="U516" s="29"/>
      <c r="V516" s="62"/>
      <c r="W516" s="62"/>
      <c r="X516" s="114" t="str">
        <f ca="1">IF($A516&lt;&gt;"",IF(AND(X515="PB",V516&gt;=$W$2),"Bet",IF(X515&lt;&gt;"",X515,IF(AND(V516=0,MAX($V$5:V515)&gt;=$W$1),"PB",""))),"")</f>
        <v>Bet</v>
      </c>
      <c r="Y516" s="114" t="str">
        <f ca="1">IF($A516&lt;&gt;"",IF(AND(Y515="PB",W516&gt;=$W$2),"Bet",IF(Y515&lt;&gt;"",Y515,IF(AND(W516=0,MAX($W$5:W515)&gt;=$W$1),"PB",""))),"")</f>
        <v/>
      </c>
      <c r="Z516" s="41">
        <f t="shared" ca="1" si="310"/>
        <v>1</v>
      </c>
      <c r="AA516" s="34">
        <f t="shared" ca="1" si="322"/>
        <v>1</v>
      </c>
      <c r="AB516" s="30"/>
      <c r="AC516" s="30"/>
      <c r="AD516" s="29"/>
      <c r="AE516" s="62"/>
      <c r="AF516" s="61"/>
      <c r="AG516" s="29"/>
      <c r="AH516" s="29"/>
      <c r="AI516" s="62"/>
      <c r="AJ516" s="62"/>
      <c r="AK516" s="114" t="str">
        <f ca="1">IF($A516&lt;&gt;"",IF(AND(AK515="PB",AI516&gt;=$W$2),"Bet",IF(AK515&lt;&gt;"",AK515,IF(AND(AI516=0,MAX($AI$5:AI515)&gt;=$W$1),"PB",""))),"")</f>
        <v/>
      </c>
      <c r="AL516" s="114" t="str">
        <f ca="1">IF($A516&lt;&gt;"",IF(AND(AL515="PB",AJ516&gt;=$W$2),"Bet",IF(AL515&lt;&gt;"",AL515,IF(AND(AJ516=0,MAX($AJ$5:AJ515)&gt;=$W$1),"PB",""))),"")</f>
        <v/>
      </c>
      <c r="AM516" s="41">
        <f t="shared" ca="1" si="315"/>
        <v>1</v>
      </c>
      <c r="AN516" s="34">
        <f t="shared" ca="1" si="323"/>
        <v>1</v>
      </c>
      <c r="AO516" s="30"/>
      <c r="AP516" s="30"/>
      <c r="AQ516" s="29"/>
      <c r="AR516" s="62"/>
      <c r="AS516" s="62"/>
      <c r="AT516" s="30"/>
      <c r="AU516" s="29"/>
      <c r="AV516" s="61"/>
      <c r="AW516" s="50"/>
      <c r="AX516" s="38"/>
      <c r="AY516" s="50"/>
      <c r="AZ516" s="61"/>
      <c r="BA516" s="61"/>
      <c r="BB516" s="61"/>
      <c r="BC516" s="61"/>
      <c r="BD516" s="61"/>
      <c r="BE516" s="61"/>
      <c r="BF516" s="61"/>
      <c r="BG516" s="61"/>
      <c r="BH516" s="61"/>
      <c r="BI516" s="61"/>
      <c r="BJ516" s="61"/>
      <c r="BK516" s="61"/>
      <c r="BL516" s="61"/>
      <c r="BM516" s="61"/>
      <c r="BN516" s="61"/>
      <c r="BO516" s="61"/>
      <c r="BP516" s="61"/>
      <c r="BQ516" s="61"/>
      <c r="BR516" s="61"/>
      <c r="BS516" s="61"/>
      <c r="BT516" s="61"/>
      <c r="BU516" s="61"/>
      <c r="BV516" s="61"/>
      <c r="BW516" s="61"/>
      <c r="BX516" s="61"/>
      <c r="BY516" s="61"/>
      <c r="BZ516" s="61"/>
      <c r="CA516" s="61"/>
      <c r="CB516" s="61"/>
      <c r="CC516" s="61"/>
      <c r="CD516" s="61"/>
      <c r="CE516" s="61"/>
      <c r="CF516" s="61"/>
      <c r="CG516" s="61"/>
      <c r="CH516" s="61"/>
      <c r="CI516" s="61"/>
      <c r="CJ516" s="61"/>
      <c r="CK516" s="61"/>
      <c r="CL516" s="61"/>
      <c r="CM516" s="61"/>
      <c r="CN516" s="61"/>
      <c r="CO516" s="61"/>
      <c r="CP516" s="61"/>
      <c r="CQ516" s="61"/>
      <c r="CR516" s="61"/>
      <c r="CS516" s="61"/>
      <c r="CT516" s="61"/>
      <c r="CU516" s="61"/>
      <c r="CV516" s="61"/>
      <c r="CW516" s="61"/>
      <c r="CX516" s="61"/>
      <c r="CY516" s="61"/>
      <c r="CZ516" s="61"/>
      <c r="DA516" s="61"/>
      <c r="DB516" s="61"/>
      <c r="DC516" s="61"/>
      <c r="DD516" s="61"/>
      <c r="DE516" s="61"/>
      <c r="DF516" s="61"/>
      <c r="DG516" s="61"/>
      <c r="DH516" s="61"/>
      <c r="DI516" s="61"/>
      <c r="DJ516" s="61"/>
      <c r="DK516" s="61"/>
      <c r="DL516" s="61"/>
      <c r="DM516" s="61"/>
      <c r="DN516" s="61"/>
      <c r="DO516" s="61"/>
      <c r="DP516" s="61"/>
      <c r="DQ516" s="61"/>
      <c r="DR516" s="61"/>
      <c r="DS516" s="61"/>
      <c r="DT516" s="61"/>
      <c r="DU516" s="61"/>
      <c r="DV516" s="50"/>
      <c r="DW516" s="30"/>
      <c r="DX516" s="30"/>
      <c r="DY516" s="30"/>
      <c r="DZ516" s="30"/>
      <c r="EA516" s="30"/>
      <c r="EB516" s="30"/>
      <c r="EC516" s="30"/>
      <c r="ED516" s="30"/>
      <c r="EE516" s="30"/>
      <c r="EF516" s="30"/>
      <c r="EG516" s="30"/>
      <c r="EW516" s="88">
        <f t="shared" ca="1" si="298"/>
        <v>0</v>
      </c>
    </row>
    <row r="517" spans="1:153" ht="15">
      <c r="A517" s="88">
        <f t="shared" ca="1" si="293"/>
        <v>10</v>
      </c>
      <c r="B517" s="29"/>
      <c r="C517" s="61"/>
      <c r="D517" s="30"/>
      <c r="E517" s="61"/>
      <c r="F517" s="61"/>
      <c r="G517" s="29"/>
      <c r="H517" s="29"/>
      <c r="I517" s="62"/>
      <c r="J517" s="62"/>
      <c r="K517" s="114" t="str">
        <f ca="1">IF($A517&lt;&gt;"",IF(AND(K516="PB",I517&gt;=$W$2),"Bet",IF(K516&lt;&gt;"",K516,IF(AND(I517=0,MAX(I$5:$I516)&gt;=$W$1),"PB",""))),"")</f>
        <v/>
      </c>
      <c r="L517" s="114" t="str">
        <f ca="1">IF($A517&lt;&gt;"",IF(AND(L516="PB",J517&gt;=$W$2),"Bet",IF(L516&lt;&gt;"",L516,IF(AND(J517=0,MAX(J$5:$J516)&gt;=$W$1),"PB",""))),"")</f>
        <v/>
      </c>
      <c r="M517" s="41">
        <f t="shared" ca="1" si="305"/>
        <v>1</v>
      </c>
      <c r="N517" s="34">
        <f t="shared" ca="1" si="321"/>
        <v>1</v>
      </c>
      <c r="O517" s="30"/>
      <c r="P517" s="30"/>
      <c r="Q517" s="29"/>
      <c r="R517" s="62"/>
      <c r="S517" s="61"/>
      <c r="T517" s="29"/>
      <c r="U517" s="29"/>
      <c r="V517" s="62"/>
      <c r="W517" s="62"/>
      <c r="X517" s="114" t="str">
        <f ca="1">IF($A517&lt;&gt;"",IF(AND(X516="PB",V517&gt;=$W$2),"Bet",IF(X516&lt;&gt;"",X516,IF(AND(V517=0,MAX($V$5:V516)&gt;=$W$1),"PB",""))),"")</f>
        <v>Bet</v>
      </c>
      <c r="Y517" s="114" t="str">
        <f ca="1">IF($A517&lt;&gt;"",IF(AND(Y516="PB",W517&gt;=$W$2),"Bet",IF(Y516&lt;&gt;"",Y516,IF(AND(W517=0,MAX($W$5:W516)&gt;=$W$1),"PB",""))),"")</f>
        <v/>
      </c>
      <c r="Z517" s="41">
        <f t="shared" ca="1" si="310"/>
        <v>1</v>
      </c>
      <c r="AA517" s="34">
        <f t="shared" ca="1" si="322"/>
        <v>1</v>
      </c>
      <c r="AB517" s="30"/>
      <c r="AC517" s="30"/>
      <c r="AD517" s="29"/>
      <c r="AE517" s="62"/>
      <c r="AF517" s="61"/>
      <c r="AG517" s="29"/>
      <c r="AH517" s="29"/>
      <c r="AI517" s="62"/>
      <c r="AJ517" s="62"/>
      <c r="AK517" s="114" t="str">
        <f ca="1">IF($A517&lt;&gt;"",IF(AND(AK516="PB",AI517&gt;=$W$2),"Bet",IF(AK516&lt;&gt;"",AK516,IF(AND(AI517=0,MAX($AI$5:AI516)&gt;=$W$1),"PB",""))),"")</f>
        <v/>
      </c>
      <c r="AL517" s="114" t="str">
        <f ca="1">IF($A517&lt;&gt;"",IF(AND(AL516="PB",AJ517&gt;=$W$2),"Bet",IF(AL516&lt;&gt;"",AL516,IF(AND(AJ517=0,MAX($AJ$5:AJ516)&gt;=$W$1),"PB",""))),"")</f>
        <v/>
      </c>
      <c r="AM517" s="41">
        <f t="shared" ca="1" si="315"/>
        <v>1</v>
      </c>
      <c r="AN517" s="34">
        <f t="shared" ca="1" si="323"/>
        <v>1</v>
      </c>
      <c r="AO517" s="30"/>
      <c r="AP517" s="30"/>
      <c r="AQ517" s="29"/>
      <c r="AR517" s="62"/>
      <c r="AS517" s="62"/>
      <c r="AT517" s="30"/>
      <c r="AU517" s="29"/>
      <c r="AV517" s="61"/>
      <c r="AW517" s="50"/>
      <c r="AX517" s="38"/>
      <c r="AY517" s="50"/>
      <c r="AZ517" s="61"/>
      <c r="BA517" s="61"/>
      <c r="BB517" s="61"/>
      <c r="BC517" s="61"/>
      <c r="BD517" s="61"/>
      <c r="BE517" s="61"/>
      <c r="BF517" s="61"/>
      <c r="BG517" s="61"/>
      <c r="BH517" s="61"/>
      <c r="BI517" s="61"/>
      <c r="BJ517" s="61"/>
      <c r="BK517" s="61"/>
      <c r="BL517" s="61"/>
      <c r="BM517" s="61"/>
      <c r="BN517" s="61"/>
      <c r="BO517" s="61"/>
      <c r="BP517" s="61"/>
      <c r="BQ517" s="61"/>
      <c r="BR517" s="61"/>
      <c r="BS517" s="61"/>
      <c r="BT517" s="61"/>
      <c r="BU517" s="61"/>
      <c r="BV517" s="61"/>
      <c r="BW517" s="61"/>
      <c r="BX517" s="61"/>
      <c r="BY517" s="61"/>
      <c r="BZ517" s="61"/>
      <c r="CA517" s="61"/>
      <c r="CB517" s="61"/>
      <c r="CC517" s="61"/>
      <c r="CD517" s="61"/>
      <c r="CE517" s="61"/>
      <c r="CF517" s="61"/>
      <c r="CG517" s="61"/>
      <c r="CH517" s="61"/>
      <c r="CI517" s="61"/>
      <c r="CJ517" s="61"/>
      <c r="CK517" s="61"/>
      <c r="CL517" s="61"/>
      <c r="CM517" s="61"/>
      <c r="CN517" s="61"/>
      <c r="CO517" s="61"/>
      <c r="CP517" s="61"/>
      <c r="CQ517" s="61"/>
      <c r="CR517" s="61"/>
      <c r="CS517" s="61"/>
      <c r="CT517" s="61"/>
      <c r="CU517" s="61"/>
      <c r="CV517" s="61"/>
      <c r="CW517" s="61"/>
      <c r="CX517" s="61"/>
      <c r="CY517" s="61"/>
      <c r="CZ517" s="61"/>
      <c r="DA517" s="61"/>
      <c r="DB517" s="61"/>
      <c r="DC517" s="61"/>
      <c r="DD517" s="61"/>
      <c r="DE517" s="61"/>
      <c r="DF517" s="61"/>
      <c r="DG517" s="61"/>
      <c r="DH517" s="61"/>
      <c r="DI517" s="61"/>
      <c r="DJ517" s="61"/>
      <c r="DK517" s="61"/>
      <c r="DL517" s="61"/>
      <c r="DM517" s="61"/>
      <c r="DN517" s="61"/>
      <c r="DO517" s="61"/>
      <c r="DP517" s="61"/>
      <c r="DQ517" s="61"/>
      <c r="DR517" s="61"/>
      <c r="DS517" s="61"/>
      <c r="DT517" s="61"/>
      <c r="DU517" s="61"/>
      <c r="DV517" s="50"/>
      <c r="DW517" s="30"/>
      <c r="DX517" s="30"/>
      <c r="DY517" s="30"/>
      <c r="DZ517" s="30"/>
      <c r="EA517" s="30"/>
      <c r="EB517" s="30"/>
      <c r="EC517" s="30"/>
      <c r="ED517" s="30"/>
      <c r="EE517" s="30"/>
      <c r="EF517" s="30"/>
      <c r="EG517" s="30"/>
      <c r="EW517" s="88">
        <f t="shared" ca="1" si="298"/>
        <v>36</v>
      </c>
    </row>
    <row r="518" spans="1:153" ht="15">
      <c r="A518" s="88">
        <f t="shared" ref="A518:A538" ca="1" si="328">IF($A515="no",INT(RAND()*36+1),INT(RAND()*37))</f>
        <v>9</v>
      </c>
      <c r="B518" s="29"/>
      <c r="C518" s="61"/>
      <c r="D518" s="30"/>
      <c r="E518" s="61"/>
      <c r="F518" s="61"/>
      <c r="G518" s="29"/>
      <c r="H518" s="29"/>
      <c r="I518" s="62"/>
      <c r="J518" s="62"/>
      <c r="K518" s="114" t="str">
        <f ca="1">IF($A518&lt;&gt;"",IF(AND(K517="PB",I518&gt;=$W$2),"Bet",IF(K517&lt;&gt;"",K517,IF(AND(I518=0,MAX(I$5:$I517)&gt;=$W$1),"PB",""))),"")</f>
        <v/>
      </c>
      <c r="L518" s="114" t="str">
        <f ca="1">IF($A518&lt;&gt;"",IF(AND(L517="PB",J518&gt;=$W$2),"Bet",IF(L517&lt;&gt;"",L517,IF(AND(J518=0,MAX(J$5:$J517)&gt;=$W$1),"PB",""))),"")</f>
        <v/>
      </c>
      <c r="M518" s="41">
        <f t="shared" ca="1" si="305"/>
        <v>1</v>
      </c>
      <c r="N518" s="34">
        <f t="shared" ca="1" si="321"/>
        <v>1</v>
      </c>
      <c r="O518" s="30"/>
      <c r="P518" s="30"/>
      <c r="Q518" s="29"/>
      <c r="R518" s="62"/>
      <c r="S518" s="61"/>
      <c r="T518" s="29"/>
      <c r="U518" s="29"/>
      <c r="V518" s="62"/>
      <c r="W518" s="62"/>
      <c r="X518" s="114" t="str">
        <f ca="1">IF($A518&lt;&gt;"",IF(AND(X517="PB",V518&gt;=$W$2),"Bet",IF(X517&lt;&gt;"",X517,IF(AND(V518=0,MAX($V$5:V517)&gt;=$W$1),"PB",""))),"")</f>
        <v>Bet</v>
      </c>
      <c r="Y518" s="114" t="str">
        <f ca="1">IF($A518&lt;&gt;"",IF(AND(Y517="PB",W518&gt;=$W$2),"Bet",IF(Y517&lt;&gt;"",Y517,IF(AND(W518=0,MAX($W$5:W517)&gt;=$W$1),"PB",""))),"")</f>
        <v/>
      </c>
      <c r="Z518" s="41">
        <f t="shared" ca="1" si="310"/>
        <v>1</v>
      </c>
      <c r="AA518" s="34">
        <f t="shared" ca="1" si="322"/>
        <v>1</v>
      </c>
      <c r="AB518" s="30"/>
      <c r="AC518" s="30"/>
      <c r="AD518" s="29"/>
      <c r="AE518" s="62"/>
      <c r="AF518" s="61"/>
      <c r="AG518" s="29"/>
      <c r="AH518" s="29"/>
      <c r="AI518" s="62"/>
      <c r="AJ518" s="62"/>
      <c r="AK518" s="114" t="str">
        <f ca="1">IF($A518&lt;&gt;"",IF(AND(AK517="PB",AI518&gt;=$W$2),"Bet",IF(AK517&lt;&gt;"",AK517,IF(AND(AI518=0,MAX($AI$5:AI517)&gt;=$W$1),"PB",""))),"")</f>
        <v/>
      </c>
      <c r="AL518" s="114" t="str">
        <f ca="1">IF($A518&lt;&gt;"",IF(AND(AL517="PB",AJ518&gt;=$W$2),"Bet",IF(AL517&lt;&gt;"",AL517,IF(AND(AJ518=0,MAX($AJ$5:AJ517)&gt;=$W$1),"PB",""))),"")</f>
        <v/>
      </c>
      <c r="AM518" s="41">
        <f t="shared" ca="1" si="315"/>
        <v>1</v>
      </c>
      <c r="AN518" s="34">
        <f t="shared" ca="1" si="323"/>
        <v>1</v>
      </c>
      <c r="AO518" s="30"/>
      <c r="AP518" s="30"/>
      <c r="AQ518" s="29"/>
      <c r="AR518" s="62"/>
      <c r="AS518" s="62"/>
      <c r="AT518" s="30"/>
      <c r="AU518" s="29"/>
      <c r="AV518" s="61"/>
      <c r="AW518" s="50"/>
      <c r="AX518" s="38"/>
      <c r="AY518" s="50"/>
      <c r="AZ518" s="61"/>
      <c r="BA518" s="61"/>
      <c r="BB518" s="61"/>
      <c r="BC518" s="61"/>
      <c r="BD518" s="61"/>
      <c r="BE518" s="61"/>
      <c r="BF518" s="61"/>
      <c r="BG518" s="61"/>
      <c r="BH518" s="61"/>
      <c r="BI518" s="61"/>
      <c r="BJ518" s="61"/>
      <c r="BK518" s="61"/>
      <c r="BL518" s="61"/>
      <c r="BM518" s="61"/>
      <c r="BN518" s="61"/>
      <c r="BO518" s="61"/>
      <c r="BP518" s="61"/>
      <c r="BQ518" s="61"/>
      <c r="BR518" s="61"/>
      <c r="BS518" s="61"/>
      <c r="BT518" s="61"/>
      <c r="BU518" s="61"/>
      <c r="BV518" s="61"/>
      <c r="BW518" s="61"/>
      <c r="BX518" s="61"/>
      <c r="BY518" s="61"/>
      <c r="BZ518" s="61"/>
      <c r="CA518" s="61"/>
      <c r="CB518" s="61"/>
      <c r="CC518" s="61"/>
      <c r="CD518" s="61"/>
      <c r="CE518" s="61"/>
      <c r="CF518" s="61"/>
      <c r="CG518" s="61"/>
      <c r="CH518" s="61"/>
      <c r="CI518" s="61"/>
      <c r="CJ518" s="61"/>
      <c r="CK518" s="61"/>
      <c r="CL518" s="61"/>
      <c r="CM518" s="61"/>
      <c r="CN518" s="61"/>
      <c r="CO518" s="61"/>
      <c r="CP518" s="61"/>
      <c r="CQ518" s="61"/>
      <c r="CR518" s="61"/>
      <c r="CS518" s="61"/>
      <c r="CT518" s="61"/>
      <c r="CU518" s="61"/>
      <c r="CV518" s="61"/>
      <c r="CW518" s="61"/>
      <c r="CX518" s="61"/>
      <c r="CY518" s="61"/>
      <c r="CZ518" s="61"/>
      <c r="DA518" s="61"/>
      <c r="DB518" s="61"/>
      <c r="DC518" s="61"/>
      <c r="DD518" s="61"/>
      <c r="DE518" s="61"/>
      <c r="DF518" s="61"/>
      <c r="DG518" s="61"/>
      <c r="DH518" s="61"/>
      <c r="DI518" s="61"/>
      <c r="DJ518" s="61"/>
      <c r="DK518" s="61"/>
      <c r="DL518" s="61"/>
      <c r="DM518" s="61"/>
      <c r="DN518" s="61"/>
      <c r="DO518" s="61"/>
      <c r="DP518" s="61"/>
      <c r="DQ518" s="61"/>
      <c r="DR518" s="61"/>
      <c r="DS518" s="61"/>
      <c r="DT518" s="61"/>
      <c r="DU518" s="61"/>
      <c r="DV518" s="50"/>
      <c r="DW518" s="30"/>
      <c r="DX518" s="30"/>
      <c r="DY518" s="30"/>
      <c r="DZ518" s="30"/>
      <c r="EA518" s="30"/>
      <c r="EB518" s="30"/>
      <c r="EC518" s="30"/>
      <c r="ED518" s="30"/>
      <c r="EE518" s="30"/>
      <c r="EF518" s="30"/>
      <c r="EG518" s="30"/>
      <c r="EW518" s="88">
        <f t="shared" ref="EW518:EW538" ca="1" si="329">IF($A515="no",INT(RAND()*36+1),INT(RAND()*37))</f>
        <v>30</v>
      </c>
    </row>
    <row r="519" spans="1:153" ht="15">
      <c r="A519" s="88">
        <f t="shared" ca="1" si="328"/>
        <v>3</v>
      </c>
      <c r="B519" s="29"/>
      <c r="C519" s="61"/>
      <c r="D519" s="30"/>
      <c r="E519" s="61"/>
      <c r="F519" s="61"/>
      <c r="G519" s="29"/>
      <c r="H519" s="29"/>
      <c r="I519" s="62"/>
      <c r="J519" s="62"/>
      <c r="K519" s="114" t="str">
        <f ca="1">IF($A519&lt;&gt;"",IF(AND(K518="PB",I519&gt;=$W$2),"Bet",IF(K518&lt;&gt;"",K518,IF(AND(I519=0,MAX(I$5:$I518)&gt;=$W$1),"PB",""))),"")</f>
        <v/>
      </c>
      <c r="L519" s="114" t="str">
        <f ca="1">IF($A519&lt;&gt;"",IF(AND(L518="PB",J519&gt;=$W$2),"Bet",IF(L518&lt;&gt;"",L518,IF(AND(J519=0,MAX(J$5:$J518)&gt;=$W$1),"PB",""))),"")</f>
        <v/>
      </c>
      <c r="M519" s="41">
        <f t="shared" ca="1" si="305"/>
        <v>1</v>
      </c>
      <c r="N519" s="34">
        <f t="shared" ca="1" si="321"/>
        <v>1</v>
      </c>
      <c r="O519" s="30"/>
      <c r="P519" s="30"/>
      <c r="Q519" s="29"/>
      <c r="R519" s="62"/>
      <c r="S519" s="61"/>
      <c r="T519" s="29"/>
      <c r="U519" s="29"/>
      <c r="V519" s="62"/>
      <c r="W519" s="62"/>
      <c r="X519" s="114" t="str">
        <f ca="1">IF($A519&lt;&gt;"",IF(AND(X518="PB",V519&gt;=$W$2),"Bet",IF(X518&lt;&gt;"",X518,IF(AND(V519=0,MAX($V$5:V518)&gt;=$W$1),"PB",""))),"")</f>
        <v>Bet</v>
      </c>
      <c r="Y519" s="114" t="str">
        <f ca="1">IF($A519&lt;&gt;"",IF(AND(Y518="PB",W519&gt;=$W$2),"Bet",IF(Y518&lt;&gt;"",Y518,IF(AND(W519=0,MAX($W$5:W518)&gt;=$W$1),"PB",""))),"")</f>
        <v/>
      </c>
      <c r="Z519" s="41">
        <f t="shared" ca="1" si="310"/>
        <v>1</v>
      </c>
      <c r="AA519" s="34">
        <f t="shared" ca="1" si="322"/>
        <v>1</v>
      </c>
      <c r="AB519" s="30"/>
      <c r="AC519" s="30"/>
      <c r="AD519" s="29"/>
      <c r="AE519" s="62"/>
      <c r="AF519" s="61"/>
      <c r="AG519" s="29"/>
      <c r="AH519" s="29"/>
      <c r="AI519" s="62"/>
      <c r="AJ519" s="62"/>
      <c r="AK519" s="114" t="str">
        <f ca="1">IF($A519&lt;&gt;"",IF(AND(AK518="PB",AI519&gt;=$W$2),"Bet",IF(AK518&lt;&gt;"",AK518,IF(AND(AI519=0,MAX($AI$5:AI518)&gt;=$W$1),"PB",""))),"")</f>
        <v/>
      </c>
      <c r="AL519" s="114" t="str">
        <f ca="1">IF($A519&lt;&gt;"",IF(AND(AL518="PB",AJ519&gt;=$W$2),"Bet",IF(AL518&lt;&gt;"",AL518,IF(AND(AJ519=0,MAX($AJ$5:AJ518)&gt;=$W$1),"PB",""))),"")</f>
        <v/>
      </c>
      <c r="AM519" s="41">
        <f t="shared" ca="1" si="315"/>
        <v>1</v>
      </c>
      <c r="AN519" s="34">
        <f t="shared" ca="1" si="323"/>
        <v>1</v>
      </c>
      <c r="AO519" s="30"/>
      <c r="AP519" s="30"/>
      <c r="AQ519" s="29"/>
      <c r="AR519" s="62"/>
      <c r="AS519" s="62"/>
      <c r="AT519" s="30"/>
      <c r="AU519" s="29"/>
      <c r="AV519" s="61"/>
      <c r="AW519" s="50"/>
      <c r="AX519" s="38"/>
      <c r="AY519" s="50"/>
      <c r="AZ519" s="61"/>
      <c r="BA519" s="61"/>
      <c r="BB519" s="61"/>
      <c r="BC519" s="61"/>
      <c r="BD519" s="61"/>
      <c r="BE519" s="61"/>
      <c r="BF519" s="61"/>
      <c r="BG519" s="61"/>
      <c r="BH519" s="61"/>
      <c r="BI519" s="61"/>
      <c r="BJ519" s="61"/>
      <c r="BK519" s="61"/>
      <c r="BL519" s="61"/>
      <c r="BM519" s="61"/>
      <c r="BN519" s="61"/>
      <c r="BO519" s="61"/>
      <c r="BP519" s="61"/>
      <c r="BQ519" s="61"/>
      <c r="BR519" s="61"/>
      <c r="BS519" s="61"/>
      <c r="BT519" s="61"/>
      <c r="BU519" s="61"/>
      <c r="BV519" s="61"/>
      <c r="BW519" s="61"/>
      <c r="BX519" s="61"/>
      <c r="BY519" s="61"/>
      <c r="BZ519" s="61"/>
      <c r="CA519" s="61"/>
      <c r="CB519" s="61"/>
      <c r="CC519" s="61"/>
      <c r="CD519" s="61"/>
      <c r="CE519" s="61"/>
      <c r="CF519" s="61"/>
      <c r="CG519" s="61"/>
      <c r="CH519" s="61"/>
      <c r="CI519" s="61"/>
      <c r="CJ519" s="61"/>
      <c r="CK519" s="61"/>
      <c r="CL519" s="61"/>
      <c r="CM519" s="61"/>
      <c r="CN519" s="61"/>
      <c r="CO519" s="61"/>
      <c r="CP519" s="61"/>
      <c r="CQ519" s="61"/>
      <c r="CR519" s="61"/>
      <c r="CS519" s="61"/>
      <c r="CT519" s="61"/>
      <c r="CU519" s="61"/>
      <c r="CV519" s="61"/>
      <c r="CW519" s="61"/>
      <c r="CX519" s="61"/>
      <c r="CY519" s="61"/>
      <c r="CZ519" s="61"/>
      <c r="DA519" s="61"/>
      <c r="DB519" s="61"/>
      <c r="DC519" s="61"/>
      <c r="DD519" s="61"/>
      <c r="DE519" s="61"/>
      <c r="DF519" s="61"/>
      <c r="DG519" s="61"/>
      <c r="DH519" s="61"/>
      <c r="DI519" s="61"/>
      <c r="DJ519" s="61"/>
      <c r="DK519" s="61"/>
      <c r="DL519" s="61"/>
      <c r="DM519" s="61"/>
      <c r="DN519" s="61"/>
      <c r="DO519" s="61"/>
      <c r="DP519" s="61"/>
      <c r="DQ519" s="61"/>
      <c r="DR519" s="61"/>
      <c r="DS519" s="61"/>
      <c r="DT519" s="61"/>
      <c r="DU519" s="61"/>
      <c r="DV519" s="50"/>
      <c r="DW519" s="30"/>
      <c r="DX519" s="30"/>
      <c r="DY519" s="30"/>
      <c r="DZ519" s="30"/>
      <c r="EA519" s="30"/>
      <c r="EB519" s="30"/>
      <c r="EC519" s="30"/>
      <c r="ED519" s="30"/>
      <c r="EE519" s="30"/>
      <c r="EF519" s="30"/>
      <c r="EG519" s="30"/>
      <c r="EW519" s="88">
        <f t="shared" ca="1" si="329"/>
        <v>1</v>
      </c>
    </row>
    <row r="520" spans="1:153" ht="15">
      <c r="A520" s="88">
        <f t="shared" ca="1" si="328"/>
        <v>31</v>
      </c>
      <c r="B520" s="29"/>
      <c r="C520" s="61"/>
      <c r="D520" s="30"/>
      <c r="E520" s="61"/>
      <c r="F520" s="61"/>
      <c r="G520" s="29"/>
      <c r="H520" s="29"/>
      <c r="I520" s="62"/>
      <c r="J520" s="62"/>
      <c r="K520" s="114" t="str">
        <f ca="1">IF($A520&lt;&gt;"",IF(AND(K519="PB",I520&gt;=$W$2),"Bet",IF(K519&lt;&gt;"",K519,IF(AND(I520=0,MAX(I$5:$I519)&gt;=$W$1),"PB",""))),"")</f>
        <v/>
      </c>
      <c r="L520" s="114" t="str">
        <f ca="1">IF($A520&lt;&gt;"",IF(AND(L519="PB",J520&gt;=$W$2),"Bet",IF(L519&lt;&gt;"",L519,IF(AND(J520=0,MAX(J$5:$J519)&gt;=$W$1),"PB",""))),"")</f>
        <v/>
      </c>
      <c r="M520" s="41">
        <f t="shared" ca="1" si="305"/>
        <v>1</v>
      </c>
      <c r="N520" s="30"/>
      <c r="O520" s="30"/>
      <c r="P520" s="30"/>
      <c r="Q520" s="29"/>
      <c r="R520" s="62"/>
      <c r="S520" s="61"/>
      <c r="T520" s="29"/>
      <c r="U520" s="29"/>
      <c r="V520" s="62"/>
      <c r="W520" s="62"/>
      <c r="X520" s="114" t="str">
        <f ca="1">IF($A520&lt;&gt;"",IF(AND(X519="PB",V520&gt;=$W$2),"Bet",IF(X519&lt;&gt;"",X519,IF(AND(V520=0,MAX($V$5:V519)&gt;=$W$1),"PB",""))),"")</f>
        <v>Bet</v>
      </c>
      <c r="Y520" s="114" t="str">
        <f ca="1">IF($A520&lt;&gt;"",IF(AND(Y519="PB",W520&gt;=$W$2),"Bet",IF(Y519&lt;&gt;"",Y519,IF(AND(W520=0,MAX($W$5:W519)&gt;=$W$1),"PB",""))),"")</f>
        <v/>
      </c>
      <c r="Z520" s="41">
        <f t="shared" ca="1" si="310"/>
        <v>1</v>
      </c>
      <c r="AA520" s="30"/>
      <c r="AB520" s="30"/>
      <c r="AC520" s="30"/>
      <c r="AD520" s="29"/>
      <c r="AE520" s="62"/>
      <c r="AF520" s="61"/>
      <c r="AG520" s="29"/>
      <c r="AH520" s="29"/>
      <c r="AI520" s="62"/>
      <c r="AJ520" s="62"/>
      <c r="AK520" s="114" t="str">
        <f ca="1">IF($A520&lt;&gt;"",IF(AND(AK519="PB",AI520&gt;=$W$2),"Bet",IF(AK519&lt;&gt;"",AK519,IF(AND(AI520=0,MAX($AI$5:AI519)&gt;=$W$1),"PB",""))),"")</f>
        <v/>
      </c>
      <c r="AL520" s="114" t="str">
        <f ca="1">IF($A520&lt;&gt;"",IF(AND(AL519="PB",AJ520&gt;=$W$2),"Bet",IF(AL519&lt;&gt;"",AL519,IF(AND(AJ520=0,MAX($AJ$5:AJ519)&gt;=$W$1),"PB",""))),"")</f>
        <v/>
      </c>
      <c r="AM520" s="41">
        <f t="shared" ca="1" si="315"/>
        <v>1</v>
      </c>
      <c r="AN520" s="30"/>
      <c r="AO520" s="30"/>
      <c r="AP520" s="30"/>
      <c r="AQ520" s="29"/>
      <c r="AR520" s="62"/>
      <c r="AS520" s="62"/>
      <c r="AT520" s="30"/>
      <c r="AU520" s="29"/>
      <c r="AV520" s="61"/>
      <c r="AW520" s="50"/>
      <c r="AX520" s="38"/>
      <c r="AY520" s="50"/>
      <c r="AZ520" s="61"/>
      <c r="BA520" s="61"/>
      <c r="BB520" s="61"/>
      <c r="BC520" s="61"/>
      <c r="BD520" s="61"/>
      <c r="BE520" s="61"/>
      <c r="BF520" s="61"/>
      <c r="BG520" s="61"/>
      <c r="BH520" s="61"/>
      <c r="BI520" s="61"/>
      <c r="BJ520" s="61"/>
      <c r="BK520" s="61"/>
      <c r="BL520" s="61"/>
      <c r="BM520" s="61"/>
      <c r="BN520" s="61"/>
      <c r="BO520" s="61"/>
      <c r="BP520" s="61"/>
      <c r="BQ520" s="61"/>
      <c r="BR520" s="61"/>
      <c r="BS520" s="61"/>
      <c r="BT520" s="61"/>
      <c r="BU520" s="61"/>
      <c r="BV520" s="61"/>
      <c r="BW520" s="61"/>
      <c r="BX520" s="61"/>
      <c r="BY520" s="61"/>
      <c r="BZ520" s="61"/>
      <c r="CA520" s="61"/>
      <c r="CB520" s="61"/>
      <c r="CC520" s="61"/>
      <c r="CD520" s="61"/>
      <c r="CE520" s="61"/>
      <c r="CF520" s="61"/>
      <c r="CG520" s="61"/>
      <c r="CH520" s="61"/>
      <c r="CI520" s="61"/>
      <c r="CJ520" s="61"/>
      <c r="CK520" s="61"/>
      <c r="CL520" s="61"/>
      <c r="CM520" s="61"/>
      <c r="CN520" s="61"/>
      <c r="CO520" s="61"/>
      <c r="CP520" s="61"/>
      <c r="CQ520" s="61"/>
      <c r="CR520" s="61"/>
      <c r="CS520" s="61"/>
      <c r="CT520" s="61"/>
      <c r="CU520" s="61"/>
      <c r="CV520" s="61"/>
      <c r="CW520" s="61"/>
      <c r="CX520" s="61"/>
      <c r="CY520" s="61"/>
      <c r="CZ520" s="61"/>
      <c r="DA520" s="61"/>
      <c r="DB520" s="61"/>
      <c r="DC520" s="61"/>
      <c r="DD520" s="61"/>
      <c r="DE520" s="61"/>
      <c r="DF520" s="61"/>
      <c r="DG520" s="61"/>
      <c r="DH520" s="61"/>
      <c r="DI520" s="61"/>
      <c r="DJ520" s="61"/>
      <c r="DK520" s="61"/>
      <c r="DL520" s="61"/>
      <c r="DM520" s="61"/>
      <c r="DN520" s="61"/>
      <c r="DO520" s="61"/>
      <c r="DP520" s="61"/>
      <c r="DQ520" s="61"/>
      <c r="DR520" s="61"/>
      <c r="DS520" s="61"/>
      <c r="DT520" s="61"/>
      <c r="DU520" s="61"/>
      <c r="DV520" s="50"/>
      <c r="DW520" s="30"/>
      <c r="DX520" s="30"/>
      <c r="DY520" s="30"/>
      <c r="DZ520" s="30"/>
      <c r="EA520" s="30"/>
      <c r="EB520" s="30"/>
      <c r="EC520" s="30"/>
      <c r="ED520" s="30"/>
      <c r="EE520" s="30"/>
      <c r="EF520" s="30"/>
      <c r="EG520" s="30"/>
      <c r="EW520" s="88">
        <f t="shared" ca="1" si="329"/>
        <v>10</v>
      </c>
    </row>
    <row r="521" spans="1:153" ht="15">
      <c r="A521" s="88">
        <f t="shared" ca="1" si="328"/>
        <v>0</v>
      </c>
      <c r="B521" s="29"/>
      <c r="C521" s="61"/>
      <c r="D521" s="30"/>
      <c r="E521" s="61"/>
      <c r="F521" s="61"/>
      <c r="G521" s="29"/>
      <c r="H521" s="29"/>
      <c r="I521" s="62"/>
      <c r="J521" s="62"/>
      <c r="K521" s="114" t="str">
        <f ca="1">IF($A521&lt;&gt;"",IF(AND(K520="PB",I521&gt;=$W$2),"Bet",IF(K520&lt;&gt;"",K520,IF(AND(I521=0,MAX(I$5:$I520)&gt;=$W$1),"PB",""))),"")</f>
        <v/>
      </c>
      <c r="L521" s="114" t="str">
        <f ca="1">IF($A521&lt;&gt;"",IF(AND(L520="PB",J521&gt;=$W$2),"Bet",IF(L520&lt;&gt;"",L520,IF(AND(J521=0,MAX(J$5:$J520)&gt;=$W$1),"PB",""))),"")</f>
        <v/>
      </c>
      <c r="M521" s="41">
        <f t="shared" ca="1" si="305"/>
        <v>1</v>
      </c>
      <c r="N521" s="30"/>
      <c r="O521" s="30"/>
      <c r="P521" s="30"/>
      <c r="Q521" s="29"/>
      <c r="R521" s="62"/>
      <c r="S521" s="61"/>
      <c r="T521" s="29"/>
      <c r="U521" s="29"/>
      <c r="V521" s="62"/>
      <c r="W521" s="62"/>
      <c r="X521" s="114" t="str">
        <f ca="1">IF($A521&lt;&gt;"",IF(AND(X520="PB",V521&gt;=$W$2),"Bet",IF(X520&lt;&gt;"",X520,IF(AND(V521=0,MAX($V$5:V520)&gt;=$W$1),"PB",""))),"")</f>
        <v>Bet</v>
      </c>
      <c r="Y521" s="114" t="str">
        <f ca="1">IF($A521&lt;&gt;"",IF(AND(Y520="PB",W521&gt;=$W$2),"Bet",IF(Y520&lt;&gt;"",Y520,IF(AND(W521=0,MAX($W$5:W520)&gt;=$W$1),"PB",""))),"")</f>
        <v/>
      </c>
      <c r="Z521" s="41">
        <f t="shared" ca="1" si="310"/>
        <v>1</v>
      </c>
      <c r="AA521" s="30"/>
      <c r="AB521" s="30"/>
      <c r="AC521" s="30"/>
      <c r="AD521" s="29"/>
      <c r="AE521" s="62"/>
      <c r="AF521" s="61"/>
      <c r="AG521" s="29"/>
      <c r="AH521" s="29"/>
      <c r="AI521" s="62"/>
      <c r="AJ521" s="62"/>
      <c r="AK521" s="114" t="str">
        <f ca="1">IF($A521&lt;&gt;"",IF(AND(AK520="PB",AI521&gt;=$W$2),"Bet",IF(AK520&lt;&gt;"",AK520,IF(AND(AI521=0,MAX($AI$5:AI520)&gt;=$W$1),"PB",""))),"")</f>
        <v/>
      </c>
      <c r="AL521" s="114" t="str">
        <f ca="1">IF($A521&lt;&gt;"",IF(AND(AL520="PB",AJ521&gt;=$W$2),"Bet",IF(AL520&lt;&gt;"",AL520,IF(AND(AJ521=0,MAX($AJ$5:AJ520)&gt;=$W$1),"PB",""))),"")</f>
        <v/>
      </c>
      <c r="AM521" s="41">
        <f t="shared" ca="1" si="315"/>
        <v>1</v>
      </c>
      <c r="AN521" s="30"/>
      <c r="AO521" s="30"/>
      <c r="AP521" s="30"/>
      <c r="AQ521" s="29"/>
      <c r="AR521" s="62"/>
      <c r="AS521" s="62"/>
      <c r="AT521" s="30"/>
      <c r="AU521" s="29"/>
      <c r="AV521" s="61"/>
      <c r="AW521" s="50"/>
      <c r="AX521" s="38"/>
      <c r="AY521" s="50"/>
      <c r="AZ521" s="61"/>
      <c r="BA521" s="61"/>
      <c r="BB521" s="61"/>
      <c r="BC521" s="61"/>
      <c r="BD521" s="61"/>
      <c r="BE521" s="61"/>
      <c r="BF521" s="61"/>
      <c r="BG521" s="61"/>
      <c r="BH521" s="61"/>
      <c r="BI521" s="61"/>
      <c r="BJ521" s="61"/>
      <c r="BK521" s="61"/>
      <c r="BL521" s="61"/>
      <c r="BM521" s="61"/>
      <c r="BN521" s="61"/>
      <c r="BO521" s="61"/>
      <c r="BP521" s="61"/>
      <c r="BQ521" s="61"/>
      <c r="BR521" s="61"/>
      <c r="BS521" s="61"/>
      <c r="BT521" s="61"/>
      <c r="BU521" s="61"/>
      <c r="BV521" s="61"/>
      <c r="BW521" s="61"/>
      <c r="BX521" s="61"/>
      <c r="BY521" s="61"/>
      <c r="BZ521" s="61"/>
      <c r="CA521" s="61"/>
      <c r="CB521" s="61"/>
      <c r="CC521" s="61"/>
      <c r="CD521" s="61"/>
      <c r="CE521" s="61"/>
      <c r="CF521" s="61"/>
      <c r="CG521" s="61"/>
      <c r="CH521" s="61"/>
      <c r="CI521" s="61"/>
      <c r="CJ521" s="61"/>
      <c r="CK521" s="61"/>
      <c r="CL521" s="61"/>
      <c r="CM521" s="61"/>
      <c r="CN521" s="61"/>
      <c r="CO521" s="61"/>
      <c r="CP521" s="61"/>
      <c r="CQ521" s="61"/>
      <c r="CR521" s="61"/>
      <c r="CS521" s="61"/>
      <c r="CT521" s="61"/>
      <c r="CU521" s="61"/>
      <c r="CV521" s="61"/>
      <c r="CW521" s="61"/>
      <c r="CX521" s="61"/>
      <c r="CY521" s="61"/>
      <c r="CZ521" s="61"/>
      <c r="DA521" s="61"/>
      <c r="DB521" s="61"/>
      <c r="DC521" s="61"/>
      <c r="DD521" s="61"/>
      <c r="DE521" s="61"/>
      <c r="DF521" s="61"/>
      <c r="DG521" s="61"/>
      <c r="DH521" s="61"/>
      <c r="DI521" s="61"/>
      <c r="DJ521" s="61"/>
      <c r="DK521" s="61"/>
      <c r="DL521" s="61"/>
      <c r="DM521" s="61"/>
      <c r="DN521" s="61"/>
      <c r="DO521" s="61"/>
      <c r="DP521" s="61"/>
      <c r="DQ521" s="61"/>
      <c r="DR521" s="61"/>
      <c r="DS521" s="61"/>
      <c r="DT521" s="61"/>
      <c r="DU521" s="61"/>
      <c r="DV521" s="50"/>
      <c r="DW521" s="30"/>
      <c r="DX521" s="30"/>
      <c r="DY521" s="30"/>
      <c r="DZ521" s="30"/>
      <c r="EA521" s="30"/>
      <c r="EB521" s="30"/>
      <c r="EC521" s="30"/>
      <c r="ED521" s="30"/>
      <c r="EE521" s="30"/>
      <c r="EF521" s="30"/>
      <c r="EG521" s="30"/>
      <c r="EW521" s="88">
        <f t="shared" ca="1" si="329"/>
        <v>20</v>
      </c>
    </row>
    <row r="522" spans="1:153" ht="15">
      <c r="A522" s="88">
        <f t="shared" ca="1" si="328"/>
        <v>23</v>
      </c>
      <c r="B522" s="29"/>
      <c r="C522" s="61"/>
      <c r="D522" s="30"/>
      <c r="E522" s="61"/>
      <c r="F522" s="61"/>
      <c r="G522" s="29"/>
      <c r="H522" s="29"/>
      <c r="I522" s="62"/>
      <c r="J522" s="62"/>
      <c r="K522" s="114" t="str">
        <f ca="1">IF($A522&lt;&gt;"",IF(AND(K521="PB",I522&gt;=$W$2),"Bet",IF(K521&lt;&gt;"",K521,IF(AND(I522=0,MAX(I$5:$I521)&gt;=$W$1),"PB",""))),"")</f>
        <v/>
      </c>
      <c r="L522" s="114" t="str">
        <f ca="1">IF($A522&lt;&gt;"",IF(AND(L521="PB",J522&gt;=$W$2),"Bet",IF(L521&lt;&gt;"",L521,IF(AND(J522=0,MAX(J$5:$J521)&gt;=$W$1),"PB",""))),"")</f>
        <v/>
      </c>
      <c r="M522" s="41">
        <f t="shared" ca="1" si="305"/>
        <v>1</v>
      </c>
      <c r="N522" s="30"/>
      <c r="O522" s="30"/>
      <c r="P522" s="30"/>
      <c r="Q522" s="29"/>
      <c r="R522" s="62"/>
      <c r="S522" s="61"/>
      <c r="T522" s="29"/>
      <c r="U522" s="29"/>
      <c r="V522" s="62"/>
      <c r="W522" s="62"/>
      <c r="X522" s="114" t="str">
        <f ca="1">IF($A522&lt;&gt;"",IF(AND(X521="PB",V522&gt;=$W$2),"Bet",IF(X521&lt;&gt;"",X521,IF(AND(V522=0,MAX($V$5:V521)&gt;=$W$1),"PB",""))),"")</f>
        <v>Bet</v>
      </c>
      <c r="Y522" s="114" t="str">
        <f ca="1">IF($A522&lt;&gt;"",IF(AND(Y521="PB",W522&gt;=$W$2),"Bet",IF(Y521&lt;&gt;"",Y521,IF(AND(W522=0,MAX($W$5:W521)&gt;=$W$1),"PB",""))),"")</f>
        <v/>
      </c>
      <c r="Z522" s="41">
        <f t="shared" ca="1" si="310"/>
        <v>1</v>
      </c>
      <c r="AA522" s="30"/>
      <c r="AB522" s="30"/>
      <c r="AC522" s="30"/>
      <c r="AD522" s="29"/>
      <c r="AE522" s="62"/>
      <c r="AF522" s="61"/>
      <c r="AG522" s="29"/>
      <c r="AH522" s="29"/>
      <c r="AI522" s="62"/>
      <c r="AJ522" s="62"/>
      <c r="AK522" s="114" t="str">
        <f ca="1">IF($A522&lt;&gt;"",IF(AND(AK521="PB",AI522&gt;=$W$2),"Bet",IF(AK521&lt;&gt;"",AK521,IF(AND(AI522=0,MAX($AI$5:AI521)&gt;=$W$1),"PB",""))),"")</f>
        <v/>
      </c>
      <c r="AL522" s="114" t="str">
        <f ca="1">IF($A522&lt;&gt;"",IF(AND(AL521="PB",AJ522&gt;=$W$2),"Bet",IF(AL521&lt;&gt;"",AL521,IF(AND(AJ522=0,MAX($AJ$5:AJ521)&gt;=$W$1),"PB",""))),"")</f>
        <v/>
      </c>
      <c r="AM522" s="41">
        <f t="shared" ca="1" si="315"/>
        <v>1</v>
      </c>
      <c r="AN522" s="30"/>
      <c r="AO522" s="30"/>
      <c r="AP522" s="30"/>
      <c r="AQ522" s="29"/>
      <c r="AR522" s="62"/>
      <c r="AS522" s="62"/>
      <c r="AT522" s="30"/>
      <c r="AU522" s="29"/>
      <c r="AV522" s="61"/>
      <c r="AW522" s="50"/>
      <c r="AX522" s="38"/>
      <c r="AY522" s="50"/>
      <c r="AZ522" s="61"/>
      <c r="BA522" s="61"/>
      <c r="BB522" s="61"/>
      <c r="BC522" s="61"/>
      <c r="BD522" s="61"/>
      <c r="BE522" s="61"/>
      <c r="BF522" s="61"/>
      <c r="BG522" s="61"/>
      <c r="BH522" s="61"/>
      <c r="BI522" s="61"/>
      <c r="BJ522" s="61"/>
      <c r="BK522" s="61"/>
      <c r="BL522" s="61"/>
      <c r="BM522" s="61"/>
      <c r="BN522" s="61"/>
      <c r="BO522" s="61"/>
      <c r="BP522" s="61"/>
      <c r="BQ522" s="61"/>
      <c r="BR522" s="61"/>
      <c r="BS522" s="61"/>
      <c r="BT522" s="61"/>
      <c r="BU522" s="61"/>
      <c r="BV522" s="61"/>
      <c r="BW522" s="61"/>
      <c r="BX522" s="61"/>
      <c r="BY522" s="61"/>
      <c r="BZ522" s="61"/>
      <c r="CA522" s="61"/>
      <c r="CB522" s="61"/>
      <c r="CC522" s="61"/>
      <c r="CD522" s="61"/>
      <c r="CE522" s="61"/>
      <c r="CF522" s="61"/>
      <c r="CG522" s="61"/>
      <c r="CH522" s="61"/>
      <c r="CI522" s="61"/>
      <c r="CJ522" s="61"/>
      <c r="CK522" s="61"/>
      <c r="CL522" s="61"/>
      <c r="CM522" s="61"/>
      <c r="CN522" s="61"/>
      <c r="CO522" s="61"/>
      <c r="CP522" s="61"/>
      <c r="CQ522" s="61"/>
      <c r="CR522" s="61"/>
      <c r="CS522" s="61"/>
      <c r="CT522" s="61"/>
      <c r="CU522" s="61"/>
      <c r="CV522" s="61"/>
      <c r="CW522" s="61"/>
      <c r="CX522" s="61"/>
      <c r="CY522" s="61"/>
      <c r="CZ522" s="61"/>
      <c r="DA522" s="61"/>
      <c r="DB522" s="61"/>
      <c r="DC522" s="61"/>
      <c r="DD522" s="61"/>
      <c r="DE522" s="61"/>
      <c r="DF522" s="61"/>
      <c r="DG522" s="61"/>
      <c r="DH522" s="61"/>
      <c r="DI522" s="61"/>
      <c r="DJ522" s="61"/>
      <c r="DK522" s="61"/>
      <c r="DL522" s="61"/>
      <c r="DM522" s="61"/>
      <c r="DN522" s="61"/>
      <c r="DO522" s="61"/>
      <c r="DP522" s="61"/>
      <c r="DQ522" s="61"/>
      <c r="DR522" s="61"/>
      <c r="DS522" s="61"/>
      <c r="DT522" s="61"/>
      <c r="DU522" s="61"/>
      <c r="DV522" s="50"/>
      <c r="DW522" s="30"/>
      <c r="DX522" s="30"/>
      <c r="DY522" s="30"/>
      <c r="DZ522" s="30"/>
      <c r="EA522" s="30"/>
      <c r="EB522" s="30"/>
      <c r="EC522" s="30"/>
      <c r="ED522" s="30"/>
      <c r="EE522" s="30"/>
      <c r="EF522" s="30"/>
      <c r="EG522" s="30"/>
      <c r="EW522" s="88">
        <f t="shared" ca="1" si="329"/>
        <v>5</v>
      </c>
    </row>
    <row r="523" spans="1:153" ht="15">
      <c r="A523" s="88">
        <f t="shared" ca="1" si="328"/>
        <v>6</v>
      </c>
      <c r="B523" s="29"/>
      <c r="C523" s="61"/>
      <c r="D523" s="30"/>
      <c r="E523" s="61"/>
      <c r="F523" s="61"/>
      <c r="G523" s="29"/>
      <c r="H523" s="29"/>
      <c r="I523" s="62"/>
      <c r="J523" s="62"/>
      <c r="K523" s="114" t="str">
        <f ca="1">IF($A523&lt;&gt;"",IF(AND(K522="PB",I523&gt;=$W$2),"Bet",IF(K522&lt;&gt;"",K522,IF(AND(I523=0,MAX(I$5:$I522)&gt;=$W$1),"PB",""))),"")</f>
        <v/>
      </c>
      <c r="L523" s="114" t="str">
        <f ca="1">IF($A523&lt;&gt;"",IF(AND(L522="PB",J523&gt;=$W$2),"Bet",IF(L522&lt;&gt;"",L522,IF(AND(J523=0,MAX(J$5:$J522)&gt;=$W$1),"PB",""))),"")</f>
        <v/>
      </c>
      <c r="M523" s="41">
        <f t="shared" ref="M523:M586" ca="1" si="330">IF($A522&lt;&gt;"",IF($AY$3=2,VLOOKUP(N522,$EH$5:$EI$50,2),IF($AV522&gt;=0,1,ROUNDUP(ABS($AV522)/$AU$3,0))),"")</f>
        <v>1</v>
      </c>
      <c r="N523" s="30"/>
      <c r="O523" s="30"/>
      <c r="P523" s="30"/>
      <c r="Q523" s="29"/>
      <c r="R523" s="62"/>
      <c r="S523" s="61"/>
      <c r="T523" s="29"/>
      <c r="U523" s="29"/>
      <c r="V523" s="62"/>
      <c r="W523" s="62"/>
      <c r="X523" s="114" t="str">
        <f ca="1">IF($A523&lt;&gt;"",IF(AND(X522="PB",V523&gt;=$W$2),"Bet",IF(X522&lt;&gt;"",X522,IF(AND(V523=0,MAX($V$5:V522)&gt;=$W$1),"PB",""))),"")</f>
        <v>Bet</v>
      </c>
      <c r="Y523" s="114" t="str">
        <f ca="1">IF($A523&lt;&gt;"",IF(AND(Y522="PB",W523&gt;=$W$2),"Bet",IF(Y522&lt;&gt;"",Y522,IF(AND(W523=0,MAX($W$5:W522)&gt;=$W$1),"PB",""))),"")</f>
        <v/>
      </c>
      <c r="Z523" s="41">
        <f t="shared" ref="Z523:Z586" ca="1" si="331">IF($A522&lt;&gt;"",IF($AY$3=2,VLOOKUP(AA522,$EH$5:$EI$50,2),IF($AV522&gt;=0,1,ROUNDUP(ABS($AV522)/$AU$3,0))),"")</f>
        <v>1</v>
      </c>
      <c r="AA523" s="30"/>
      <c r="AB523" s="30"/>
      <c r="AC523" s="30"/>
      <c r="AD523" s="29"/>
      <c r="AE523" s="62"/>
      <c r="AF523" s="61"/>
      <c r="AG523" s="29"/>
      <c r="AH523" s="29"/>
      <c r="AI523" s="62"/>
      <c r="AJ523" s="62"/>
      <c r="AK523" s="114" t="str">
        <f ca="1">IF($A523&lt;&gt;"",IF(AND(AK522="PB",AI523&gt;=$W$2),"Bet",IF(AK522&lt;&gt;"",AK522,IF(AND(AI523=0,MAX($AI$5:AI522)&gt;=$W$1),"PB",""))),"")</f>
        <v/>
      </c>
      <c r="AL523" s="114" t="str">
        <f ca="1">IF($A523&lt;&gt;"",IF(AND(AL522="PB",AJ523&gt;=$W$2),"Bet",IF(AL522&lt;&gt;"",AL522,IF(AND(AJ523=0,MAX($AJ$5:AJ522)&gt;=$W$1),"PB",""))),"")</f>
        <v/>
      </c>
      <c r="AM523" s="41">
        <f t="shared" ref="AM523:AM586" ca="1" si="332">IF($A522&lt;&gt;"",IF($AY$3=2,VLOOKUP(AN522,$EH$5:$EI$50,2),IF($AV522&gt;=0,1,ROUNDUP(ABS($AV522)/$AU$3,0))),"")</f>
        <v>1</v>
      </c>
      <c r="AN523" s="30"/>
      <c r="AO523" s="30"/>
      <c r="AP523" s="30"/>
      <c r="AQ523" s="29"/>
      <c r="AR523" s="62"/>
      <c r="AS523" s="62"/>
      <c r="AT523" s="30"/>
      <c r="AU523" s="29"/>
      <c r="AV523" s="61"/>
      <c r="AW523" s="50"/>
      <c r="AX523" s="38"/>
      <c r="AY523" s="50"/>
      <c r="AZ523" s="61"/>
      <c r="BA523" s="61"/>
      <c r="BB523" s="61"/>
      <c r="BC523" s="61"/>
      <c r="BD523" s="61"/>
      <c r="BE523" s="61"/>
      <c r="BF523" s="61"/>
      <c r="BG523" s="61"/>
      <c r="BH523" s="61"/>
      <c r="BI523" s="61"/>
      <c r="BJ523" s="61"/>
      <c r="BK523" s="61"/>
      <c r="BL523" s="61"/>
      <c r="BM523" s="61"/>
      <c r="BN523" s="61"/>
      <c r="BO523" s="61"/>
      <c r="BP523" s="61"/>
      <c r="BQ523" s="61"/>
      <c r="BR523" s="61"/>
      <c r="BS523" s="61"/>
      <c r="BT523" s="61"/>
      <c r="BU523" s="61"/>
      <c r="BV523" s="61"/>
      <c r="BW523" s="61"/>
      <c r="BX523" s="61"/>
      <c r="BY523" s="61"/>
      <c r="BZ523" s="61"/>
      <c r="CA523" s="61"/>
      <c r="CB523" s="61"/>
      <c r="CC523" s="61"/>
      <c r="CD523" s="61"/>
      <c r="CE523" s="61"/>
      <c r="CF523" s="61"/>
      <c r="CG523" s="61"/>
      <c r="CH523" s="61"/>
      <c r="CI523" s="61"/>
      <c r="CJ523" s="61"/>
      <c r="CK523" s="61"/>
      <c r="CL523" s="61"/>
      <c r="CM523" s="61"/>
      <c r="CN523" s="61"/>
      <c r="CO523" s="61"/>
      <c r="CP523" s="61"/>
      <c r="CQ523" s="61"/>
      <c r="CR523" s="61"/>
      <c r="CS523" s="61"/>
      <c r="CT523" s="61"/>
      <c r="CU523" s="61"/>
      <c r="CV523" s="61"/>
      <c r="CW523" s="61"/>
      <c r="CX523" s="61"/>
      <c r="CY523" s="61"/>
      <c r="CZ523" s="61"/>
      <c r="DA523" s="61"/>
      <c r="DB523" s="61"/>
      <c r="DC523" s="61"/>
      <c r="DD523" s="61"/>
      <c r="DE523" s="61"/>
      <c r="DF523" s="61"/>
      <c r="DG523" s="61"/>
      <c r="DH523" s="61"/>
      <c r="DI523" s="61"/>
      <c r="DJ523" s="61"/>
      <c r="DK523" s="61"/>
      <c r="DL523" s="61"/>
      <c r="DM523" s="61"/>
      <c r="DN523" s="61"/>
      <c r="DO523" s="61"/>
      <c r="DP523" s="61"/>
      <c r="DQ523" s="61"/>
      <c r="DR523" s="61"/>
      <c r="DS523" s="61"/>
      <c r="DT523" s="61"/>
      <c r="DU523" s="61"/>
      <c r="DV523" s="50"/>
      <c r="DW523" s="30"/>
      <c r="DX523" s="30"/>
      <c r="DY523" s="30"/>
      <c r="DZ523" s="30"/>
      <c r="EA523" s="30"/>
      <c r="EB523" s="30"/>
      <c r="EC523" s="30"/>
      <c r="ED523" s="30"/>
      <c r="EE523" s="30"/>
      <c r="EF523" s="30"/>
      <c r="EG523" s="30"/>
      <c r="EW523" s="88">
        <f t="shared" ca="1" si="329"/>
        <v>9</v>
      </c>
    </row>
    <row r="524" spans="1:153" ht="15">
      <c r="A524" s="88">
        <f t="shared" ca="1" si="328"/>
        <v>33</v>
      </c>
      <c r="B524" s="29"/>
      <c r="C524" s="61"/>
      <c r="D524" s="30"/>
      <c r="E524" s="61"/>
      <c r="F524" s="61"/>
      <c r="G524" s="29"/>
      <c r="H524" s="29"/>
      <c r="I524" s="62"/>
      <c r="J524" s="62"/>
      <c r="K524" s="114" t="str">
        <f ca="1">IF($A524&lt;&gt;"",IF(AND(K523="PB",I524&gt;=$W$2),"Bet",IF(K523&lt;&gt;"",K523,IF(AND(I524=0,MAX(I$5:$I523)&gt;=$W$1),"PB",""))),"")</f>
        <v/>
      </c>
      <c r="L524" s="114" t="str">
        <f ca="1">IF($A524&lt;&gt;"",IF(AND(L523="PB",J524&gt;=$W$2),"Bet",IF(L523&lt;&gt;"",L523,IF(AND(J524=0,MAX(J$5:$J523)&gt;=$W$1),"PB",""))),"")</f>
        <v/>
      </c>
      <c r="M524" s="41">
        <f t="shared" ca="1" si="330"/>
        <v>1</v>
      </c>
      <c r="N524" s="30"/>
      <c r="O524" s="30"/>
      <c r="P524" s="30"/>
      <c r="Q524" s="29"/>
      <c r="R524" s="62"/>
      <c r="S524" s="61"/>
      <c r="T524" s="29"/>
      <c r="U524" s="29"/>
      <c r="V524" s="62"/>
      <c r="W524" s="62"/>
      <c r="X524" s="114" t="str">
        <f ca="1">IF($A524&lt;&gt;"",IF(AND(X523="PB",V524&gt;=$W$2),"Bet",IF(X523&lt;&gt;"",X523,IF(AND(V524=0,MAX($V$5:V523)&gt;=$W$1),"PB",""))),"")</f>
        <v>Bet</v>
      </c>
      <c r="Y524" s="114" t="str">
        <f ca="1">IF($A524&lt;&gt;"",IF(AND(Y523="PB",W524&gt;=$W$2),"Bet",IF(Y523&lt;&gt;"",Y523,IF(AND(W524=0,MAX($W$5:W523)&gt;=$W$1),"PB",""))),"")</f>
        <v/>
      </c>
      <c r="Z524" s="41">
        <f t="shared" ca="1" si="331"/>
        <v>1</v>
      </c>
      <c r="AA524" s="30"/>
      <c r="AB524" s="30"/>
      <c r="AC524" s="30"/>
      <c r="AD524" s="29"/>
      <c r="AE524" s="62"/>
      <c r="AF524" s="61"/>
      <c r="AG524" s="29"/>
      <c r="AH524" s="29"/>
      <c r="AI524" s="62"/>
      <c r="AJ524" s="62"/>
      <c r="AK524" s="114" t="str">
        <f ca="1">IF($A524&lt;&gt;"",IF(AND(AK523="PB",AI524&gt;=$W$2),"Bet",IF(AK523&lt;&gt;"",AK523,IF(AND(AI524=0,MAX($AI$5:AI523)&gt;=$W$1),"PB",""))),"")</f>
        <v/>
      </c>
      <c r="AL524" s="114" t="str">
        <f ca="1">IF($A524&lt;&gt;"",IF(AND(AL523="PB",AJ524&gt;=$W$2),"Bet",IF(AL523&lt;&gt;"",AL523,IF(AND(AJ524=0,MAX($AJ$5:AJ523)&gt;=$W$1),"PB",""))),"")</f>
        <v/>
      </c>
      <c r="AM524" s="41">
        <f t="shared" ca="1" si="332"/>
        <v>1</v>
      </c>
      <c r="AN524" s="30"/>
      <c r="AO524" s="30"/>
      <c r="AP524" s="30"/>
      <c r="AQ524" s="29"/>
      <c r="AR524" s="62"/>
      <c r="AS524" s="62"/>
      <c r="AT524" s="30"/>
      <c r="AU524" s="29"/>
      <c r="AV524" s="61"/>
      <c r="AW524" s="50"/>
      <c r="AX524" s="38"/>
      <c r="AY524" s="50"/>
      <c r="AZ524" s="61"/>
      <c r="BA524" s="61"/>
      <c r="BB524" s="61"/>
      <c r="BC524" s="61"/>
      <c r="BD524" s="61"/>
      <c r="BE524" s="61"/>
      <c r="BF524" s="61"/>
      <c r="BG524" s="61"/>
      <c r="BH524" s="61"/>
      <c r="BI524" s="61"/>
      <c r="BJ524" s="61"/>
      <c r="BK524" s="61"/>
      <c r="BL524" s="61"/>
      <c r="BM524" s="61"/>
      <c r="BN524" s="61"/>
      <c r="BO524" s="61"/>
      <c r="BP524" s="61"/>
      <c r="BQ524" s="61"/>
      <c r="BR524" s="61"/>
      <c r="BS524" s="61"/>
      <c r="BT524" s="61"/>
      <c r="BU524" s="61"/>
      <c r="BV524" s="61"/>
      <c r="BW524" s="61"/>
      <c r="BX524" s="61"/>
      <c r="BY524" s="61"/>
      <c r="BZ524" s="61"/>
      <c r="CA524" s="61"/>
      <c r="CB524" s="61"/>
      <c r="CC524" s="61"/>
      <c r="CD524" s="61"/>
      <c r="CE524" s="61"/>
      <c r="CF524" s="61"/>
      <c r="CG524" s="61"/>
      <c r="CH524" s="61"/>
      <c r="CI524" s="61"/>
      <c r="CJ524" s="61"/>
      <c r="CK524" s="61"/>
      <c r="CL524" s="61"/>
      <c r="CM524" s="61"/>
      <c r="CN524" s="61"/>
      <c r="CO524" s="61"/>
      <c r="CP524" s="61"/>
      <c r="CQ524" s="61"/>
      <c r="CR524" s="61"/>
      <c r="CS524" s="61"/>
      <c r="CT524" s="61"/>
      <c r="CU524" s="61"/>
      <c r="CV524" s="61"/>
      <c r="CW524" s="61"/>
      <c r="CX524" s="61"/>
      <c r="CY524" s="61"/>
      <c r="CZ524" s="61"/>
      <c r="DA524" s="61"/>
      <c r="DB524" s="61"/>
      <c r="DC524" s="61"/>
      <c r="DD524" s="61"/>
      <c r="DE524" s="61"/>
      <c r="DF524" s="61"/>
      <c r="DG524" s="61"/>
      <c r="DH524" s="61"/>
      <c r="DI524" s="61"/>
      <c r="DJ524" s="61"/>
      <c r="DK524" s="61"/>
      <c r="DL524" s="61"/>
      <c r="DM524" s="61"/>
      <c r="DN524" s="61"/>
      <c r="DO524" s="61"/>
      <c r="DP524" s="61"/>
      <c r="DQ524" s="61"/>
      <c r="DR524" s="61"/>
      <c r="DS524" s="61"/>
      <c r="DT524" s="61"/>
      <c r="DU524" s="61"/>
      <c r="DV524" s="50"/>
      <c r="DW524" s="30"/>
      <c r="DX524" s="30"/>
      <c r="DY524" s="30"/>
      <c r="DZ524" s="30"/>
      <c r="EA524" s="30"/>
      <c r="EB524" s="30"/>
      <c r="EC524" s="30"/>
      <c r="ED524" s="30"/>
      <c r="EE524" s="30"/>
      <c r="EF524" s="30"/>
      <c r="EG524" s="30"/>
      <c r="EW524" s="88">
        <f t="shared" ca="1" si="329"/>
        <v>24</v>
      </c>
    </row>
    <row r="525" spans="1:153" ht="15">
      <c r="A525" s="88">
        <f t="shared" ca="1" si="328"/>
        <v>33</v>
      </c>
      <c r="B525" s="29"/>
      <c r="C525" s="61"/>
      <c r="D525" s="30"/>
      <c r="E525" s="61"/>
      <c r="F525" s="61"/>
      <c r="G525" s="29"/>
      <c r="H525" s="29"/>
      <c r="I525" s="62"/>
      <c r="J525" s="62"/>
      <c r="K525" s="114" t="str">
        <f ca="1">IF($A525&lt;&gt;"",IF(AND(K524="PB",I525&gt;=$W$2),"Bet",IF(K524&lt;&gt;"",K524,IF(AND(I525=0,MAX(I$5:$I524)&gt;=$W$1),"PB",""))),"")</f>
        <v/>
      </c>
      <c r="L525" s="114" t="str">
        <f ca="1">IF($A525&lt;&gt;"",IF(AND(L524="PB",J525&gt;=$W$2),"Bet",IF(L524&lt;&gt;"",L524,IF(AND(J525=0,MAX(J$5:$J524)&gt;=$W$1),"PB",""))),"")</f>
        <v/>
      </c>
      <c r="M525" s="41">
        <f t="shared" ca="1" si="330"/>
        <v>1</v>
      </c>
      <c r="N525" s="30"/>
      <c r="O525" s="30"/>
      <c r="P525" s="30"/>
      <c r="Q525" s="29"/>
      <c r="R525" s="62"/>
      <c r="S525" s="61"/>
      <c r="T525" s="29"/>
      <c r="U525" s="29"/>
      <c r="V525" s="62"/>
      <c r="W525" s="62"/>
      <c r="X525" s="114" t="str">
        <f ca="1">IF($A525&lt;&gt;"",IF(AND(X524="PB",V525&gt;=$W$2),"Bet",IF(X524&lt;&gt;"",X524,IF(AND(V525=0,MAX($V$5:V524)&gt;=$W$1),"PB",""))),"")</f>
        <v>Bet</v>
      </c>
      <c r="Y525" s="114" t="str">
        <f ca="1">IF($A525&lt;&gt;"",IF(AND(Y524="PB",W525&gt;=$W$2),"Bet",IF(Y524&lt;&gt;"",Y524,IF(AND(W525=0,MAX($W$5:W524)&gt;=$W$1),"PB",""))),"")</f>
        <v/>
      </c>
      <c r="Z525" s="41">
        <f t="shared" ca="1" si="331"/>
        <v>1</v>
      </c>
      <c r="AA525" s="30"/>
      <c r="AB525" s="30"/>
      <c r="AC525" s="30"/>
      <c r="AD525" s="29"/>
      <c r="AE525" s="62"/>
      <c r="AF525" s="61"/>
      <c r="AG525" s="29"/>
      <c r="AH525" s="29"/>
      <c r="AI525" s="62"/>
      <c r="AJ525" s="62"/>
      <c r="AK525" s="114" t="str">
        <f ca="1">IF($A525&lt;&gt;"",IF(AND(AK524="PB",AI525&gt;=$W$2),"Bet",IF(AK524&lt;&gt;"",AK524,IF(AND(AI525=0,MAX($AI$5:AI524)&gt;=$W$1),"PB",""))),"")</f>
        <v/>
      </c>
      <c r="AL525" s="114" t="str">
        <f ca="1">IF($A525&lt;&gt;"",IF(AND(AL524="PB",AJ525&gt;=$W$2),"Bet",IF(AL524&lt;&gt;"",AL524,IF(AND(AJ525=0,MAX($AJ$5:AJ524)&gt;=$W$1),"PB",""))),"")</f>
        <v/>
      </c>
      <c r="AM525" s="41">
        <f t="shared" ca="1" si="332"/>
        <v>1</v>
      </c>
      <c r="AN525" s="30"/>
      <c r="AO525" s="30"/>
      <c r="AP525" s="30"/>
      <c r="AQ525" s="29"/>
      <c r="AR525" s="62"/>
      <c r="AS525" s="62"/>
      <c r="AT525" s="30"/>
      <c r="AU525" s="29"/>
      <c r="AV525" s="61"/>
      <c r="AW525" s="50"/>
      <c r="AX525" s="38"/>
      <c r="AY525" s="50"/>
      <c r="AZ525" s="61"/>
      <c r="BA525" s="61"/>
      <c r="BB525" s="61"/>
      <c r="BC525" s="61"/>
      <c r="BD525" s="61"/>
      <c r="BE525" s="61"/>
      <c r="BF525" s="61"/>
      <c r="BG525" s="61"/>
      <c r="BH525" s="61"/>
      <c r="BI525" s="61"/>
      <c r="BJ525" s="61"/>
      <c r="BK525" s="61"/>
      <c r="BL525" s="61"/>
      <c r="BM525" s="61"/>
      <c r="BN525" s="61"/>
      <c r="BO525" s="61"/>
      <c r="BP525" s="61"/>
      <c r="BQ525" s="61"/>
      <c r="BR525" s="61"/>
      <c r="BS525" s="61"/>
      <c r="BT525" s="61"/>
      <c r="BU525" s="61"/>
      <c r="BV525" s="61"/>
      <c r="BW525" s="61"/>
      <c r="BX525" s="61"/>
      <c r="BY525" s="61"/>
      <c r="BZ525" s="61"/>
      <c r="CA525" s="61"/>
      <c r="CB525" s="61"/>
      <c r="CC525" s="61"/>
      <c r="CD525" s="61"/>
      <c r="CE525" s="61"/>
      <c r="CF525" s="61"/>
      <c r="CG525" s="61"/>
      <c r="CH525" s="61"/>
      <c r="CI525" s="61"/>
      <c r="CJ525" s="61"/>
      <c r="CK525" s="61"/>
      <c r="CL525" s="61"/>
      <c r="CM525" s="61"/>
      <c r="CN525" s="61"/>
      <c r="CO525" s="61"/>
      <c r="CP525" s="61"/>
      <c r="CQ525" s="61"/>
      <c r="CR525" s="61"/>
      <c r="CS525" s="61"/>
      <c r="CT525" s="61"/>
      <c r="CU525" s="61"/>
      <c r="CV525" s="61"/>
      <c r="CW525" s="61"/>
      <c r="CX525" s="61"/>
      <c r="CY525" s="61"/>
      <c r="CZ525" s="61"/>
      <c r="DA525" s="61"/>
      <c r="DB525" s="61"/>
      <c r="DC525" s="61"/>
      <c r="DD525" s="61"/>
      <c r="DE525" s="61"/>
      <c r="DF525" s="61"/>
      <c r="DG525" s="61"/>
      <c r="DH525" s="61"/>
      <c r="DI525" s="61"/>
      <c r="DJ525" s="61"/>
      <c r="DK525" s="61"/>
      <c r="DL525" s="61"/>
      <c r="DM525" s="61"/>
      <c r="DN525" s="61"/>
      <c r="DO525" s="61"/>
      <c r="DP525" s="61"/>
      <c r="DQ525" s="61"/>
      <c r="DR525" s="61"/>
      <c r="DS525" s="61"/>
      <c r="DT525" s="61"/>
      <c r="DU525" s="61"/>
      <c r="DV525" s="50"/>
      <c r="DW525" s="30"/>
      <c r="DX525" s="30"/>
      <c r="DY525" s="30"/>
      <c r="DZ525" s="30"/>
      <c r="EA525" s="30"/>
      <c r="EB525" s="30"/>
      <c r="EC525" s="30"/>
      <c r="ED525" s="30"/>
      <c r="EE525" s="30"/>
      <c r="EF525" s="30"/>
      <c r="EG525" s="30"/>
      <c r="EW525" s="88">
        <f t="shared" ca="1" si="329"/>
        <v>32</v>
      </c>
    </row>
    <row r="526" spans="1:153" ht="15">
      <c r="A526" s="88">
        <f t="shared" ca="1" si="328"/>
        <v>27</v>
      </c>
      <c r="B526" s="29"/>
      <c r="C526" s="61"/>
      <c r="D526" s="30"/>
      <c r="E526" s="61"/>
      <c r="F526" s="61"/>
      <c r="G526" s="29"/>
      <c r="H526" s="29"/>
      <c r="I526" s="62"/>
      <c r="J526" s="62"/>
      <c r="K526" s="114" t="str">
        <f ca="1">IF($A526&lt;&gt;"",IF(AND(K525="PB",I526&gt;=$W$2),"Bet",IF(K525&lt;&gt;"",K525,IF(AND(I526=0,MAX(I$5:$I525)&gt;=$W$1),"PB",""))),"")</f>
        <v/>
      </c>
      <c r="L526" s="114" t="str">
        <f ca="1">IF($A526&lt;&gt;"",IF(AND(L525="PB",J526&gt;=$W$2),"Bet",IF(L525&lt;&gt;"",L525,IF(AND(J526=0,MAX(J$5:$J525)&gt;=$W$1),"PB",""))),"")</f>
        <v/>
      </c>
      <c r="M526" s="41">
        <f t="shared" ca="1" si="330"/>
        <v>1</v>
      </c>
      <c r="N526" s="30"/>
      <c r="O526" s="30"/>
      <c r="P526" s="30"/>
      <c r="Q526" s="29"/>
      <c r="R526" s="62"/>
      <c r="S526" s="61"/>
      <c r="T526" s="29"/>
      <c r="U526" s="29"/>
      <c r="V526" s="62"/>
      <c r="W526" s="62"/>
      <c r="X526" s="114" t="str">
        <f ca="1">IF($A526&lt;&gt;"",IF(AND(X525="PB",V526&gt;=$W$2),"Bet",IF(X525&lt;&gt;"",X525,IF(AND(V526=0,MAX($V$5:V525)&gt;=$W$1),"PB",""))),"")</f>
        <v>Bet</v>
      </c>
      <c r="Y526" s="114" t="str">
        <f ca="1">IF($A526&lt;&gt;"",IF(AND(Y525="PB",W526&gt;=$W$2),"Bet",IF(Y525&lt;&gt;"",Y525,IF(AND(W526=0,MAX($W$5:W525)&gt;=$W$1),"PB",""))),"")</f>
        <v/>
      </c>
      <c r="Z526" s="41">
        <f t="shared" ca="1" si="331"/>
        <v>1</v>
      </c>
      <c r="AA526" s="30"/>
      <c r="AB526" s="30"/>
      <c r="AC526" s="30"/>
      <c r="AD526" s="29"/>
      <c r="AE526" s="62"/>
      <c r="AF526" s="61"/>
      <c r="AG526" s="29"/>
      <c r="AH526" s="29"/>
      <c r="AI526" s="62"/>
      <c r="AJ526" s="62"/>
      <c r="AK526" s="114" t="str">
        <f ca="1">IF($A526&lt;&gt;"",IF(AND(AK525="PB",AI526&gt;=$W$2),"Bet",IF(AK525&lt;&gt;"",AK525,IF(AND(AI526=0,MAX($AI$5:AI525)&gt;=$W$1),"PB",""))),"")</f>
        <v/>
      </c>
      <c r="AL526" s="114" t="str">
        <f ca="1">IF($A526&lt;&gt;"",IF(AND(AL525="PB",AJ526&gt;=$W$2),"Bet",IF(AL525&lt;&gt;"",AL525,IF(AND(AJ526=0,MAX($AJ$5:AJ525)&gt;=$W$1),"PB",""))),"")</f>
        <v/>
      </c>
      <c r="AM526" s="41">
        <f t="shared" ca="1" si="332"/>
        <v>1</v>
      </c>
      <c r="AN526" s="30"/>
      <c r="AO526" s="30"/>
      <c r="AP526" s="30"/>
      <c r="AQ526" s="29"/>
      <c r="AR526" s="62"/>
      <c r="AS526" s="62"/>
      <c r="AT526" s="30"/>
      <c r="AU526" s="29"/>
      <c r="AV526" s="61"/>
      <c r="AW526" s="50"/>
      <c r="AX526" s="38"/>
      <c r="AY526" s="50"/>
      <c r="AZ526" s="61"/>
      <c r="BA526" s="61"/>
      <c r="BB526" s="61"/>
      <c r="BC526" s="61"/>
      <c r="BD526" s="61"/>
      <c r="BE526" s="61"/>
      <c r="BF526" s="61"/>
      <c r="BG526" s="61"/>
      <c r="BH526" s="61"/>
      <c r="BI526" s="61"/>
      <c r="BJ526" s="61"/>
      <c r="BK526" s="61"/>
      <c r="BL526" s="61"/>
      <c r="BM526" s="61"/>
      <c r="BN526" s="61"/>
      <c r="BO526" s="61"/>
      <c r="BP526" s="61"/>
      <c r="BQ526" s="61"/>
      <c r="BR526" s="61"/>
      <c r="BS526" s="61"/>
      <c r="BT526" s="61"/>
      <c r="BU526" s="61"/>
      <c r="BV526" s="61"/>
      <c r="BW526" s="61"/>
      <c r="BX526" s="61"/>
      <c r="BY526" s="61"/>
      <c r="BZ526" s="61"/>
      <c r="CA526" s="61"/>
      <c r="CB526" s="61"/>
      <c r="CC526" s="61"/>
      <c r="CD526" s="61"/>
      <c r="CE526" s="61"/>
      <c r="CF526" s="61"/>
      <c r="CG526" s="61"/>
      <c r="CH526" s="61"/>
      <c r="CI526" s="61"/>
      <c r="CJ526" s="61"/>
      <c r="CK526" s="61"/>
      <c r="CL526" s="61"/>
      <c r="CM526" s="61"/>
      <c r="CN526" s="61"/>
      <c r="CO526" s="61"/>
      <c r="CP526" s="61"/>
      <c r="CQ526" s="61"/>
      <c r="CR526" s="61"/>
      <c r="CS526" s="61"/>
      <c r="CT526" s="61"/>
      <c r="CU526" s="61"/>
      <c r="CV526" s="61"/>
      <c r="CW526" s="61"/>
      <c r="CX526" s="61"/>
      <c r="CY526" s="61"/>
      <c r="CZ526" s="61"/>
      <c r="DA526" s="61"/>
      <c r="DB526" s="61"/>
      <c r="DC526" s="61"/>
      <c r="DD526" s="61"/>
      <c r="DE526" s="61"/>
      <c r="DF526" s="61"/>
      <c r="DG526" s="61"/>
      <c r="DH526" s="61"/>
      <c r="DI526" s="61"/>
      <c r="DJ526" s="61"/>
      <c r="DK526" s="61"/>
      <c r="DL526" s="61"/>
      <c r="DM526" s="61"/>
      <c r="DN526" s="61"/>
      <c r="DO526" s="61"/>
      <c r="DP526" s="61"/>
      <c r="DQ526" s="61"/>
      <c r="DR526" s="61"/>
      <c r="DS526" s="61"/>
      <c r="DT526" s="61"/>
      <c r="DU526" s="61"/>
      <c r="DV526" s="50"/>
      <c r="DW526" s="30"/>
      <c r="DX526" s="30"/>
      <c r="DY526" s="30"/>
      <c r="DZ526" s="30"/>
      <c r="EA526" s="30"/>
      <c r="EB526" s="30"/>
      <c r="EC526" s="30"/>
      <c r="ED526" s="30"/>
      <c r="EE526" s="30"/>
      <c r="EF526" s="30"/>
      <c r="EG526" s="30"/>
      <c r="EW526" s="88">
        <f t="shared" ca="1" si="329"/>
        <v>28</v>
      </c>
    </row>
    <row r="527" spans="1:153" ht="15">
      <c r="A527" s="88">
        <f t="shared" ca="1" si="328"/>
        <v>34</v>
      </c>
      <c r="B527" s="29"/>
      <c r="C527" s="61"/>
      <c r="D527" s="30"/>
      <c r="E527" s="61"/>
      <c r="F527" s="61"/>
      <c r="G527" s="29"/>
      <c r="H527" s="29"/>
      <c r="I527" s="62"/>
      <c r="J527" s="62"/>
      <c r="K527" s="114" t="str">
        <f ca="1">IF($A527&lt;&gt;"",IF(AND(K526="PB",I527&gt;=$W$2),"Bet",IF(K526&lt;&gt;"",K526,IF(AND(I527=0,MAX(I$5:$I526)&gt;=$W$1),"PB",""))),"")</f>
        <v/>
      </c>
      <c r="L527" s="114" t="str">
        <f ca="1">IF($A527&lt;&gt;"",IF(AND(L526="PB",J527&gt;=$W$2),"Bet",IF(L526&lt;&gt;"",L526,IF(AND(J527=0,MAX(J$5:$J526)&gt;=$W$1),"PB",""))),"")</f>
        <v/>
      </c>
      <c r="M527" s="41">
        <f t="shared" ca="1" si="330"/>
        <v>1</v>
      </c>
      <c r="N527" s="30"/>
      <c r="O527" s="30"/>
      <c r="P527" s="30"/>
      <c r="Q527" s="29"/>
      <c r="R527" s="62"/>
      <c r="S527" s="61"/>
      <c r="T527" s="29"/>
      <c r="U527" s="29"/>
      <c r="V527" s="62"/>
      <c r="W527" s="62"/>
      <c r="X527" s="114" t="str">
        <f ca="1">IF($A527&lt;&gt;"",IF(AND(X526="PB",V527&gt;=$W$2),"Bet",IF(X526&lt;&gt;"",X526,IF(AND(V527=0,MAX($V$5:V526)&gt;=$W$1),"PB",""))),"")</f>
        <v>Bet</v>
      </c>
      <c r="Y527" s="114" t="str">
        <f ca="1">IF($A527&lt;&gt;"",IF(AND(Y526="PB",W527&gt;=$W$2),"Bet",IF(Y526&lt;&gt;"",Y526,IF(AND(W527=0,MAX($W$5:W526)&gt;=$W$1),"PB",""))),"")</f>
        <v/>
      </c>
      <c r="Z527" s="41">
        <f t="shared" ca="1" si="331"/>
        <v>1</v>
      </c>
      <c r="AA527" s="30"/>
      <c r="AB527" s="30"/>
      <c r="AC527" s="30"/>
      <c r="AD527" s="29"/>
      <c r="AE527" s="62"/>
      <c r="AF527" s="61"/>
      <c r="AG527" s="29"/>
      <c r="AH527" s="29"/>
      <c r="AI527" s="62"/>
      <c r="AJ527" s="62"/>
      <c r="AK527" s="114" t="str">
        <f ca="1">IF($A527&lt;&gt;"",IF(AND(AK526="PB",AI527&gt;=$W$2),"Bet",IF(AK526&lt;&gt;"",AK526,IF(AND(AI527=0,MAX($AI$5:AI526)&gt;=$W$1),"PB",""))),"")</f>
        <v/>
      </c>
      <c r="AL527" s="114" t="str">
        <f ca="1">IF($A527&lt;&gt;"",IF(AND(AL526="PB",AJ527&gt;=$W$2),"Bet",IF(AL526&lt;&gt;"",AL526,IF(AND(AJ527=0,MAX($AJ$5:AJ526)&gt;=$W$1),"PB",""))),"")</f>
        <v/>
      </c>
      <c r="AM527" s="41">
        <f t="shared" ca="1" si="332"/>
        <v>1</v>
      </c>
      <c r="AN527" s="30"/>
      <c r="AO527" s="30"/>
      <c r="AP527" s="30"/>
      <c r="AQ527" s="29"/>
      <c r="AR527" s="62"/>
      <c r="AS527" s="62"/>
      <c r="AT527" s="30"/>
      <c r="AU527" s="29"/>
      <c r="AV527" s="61"/>
      <c r="AW527" s="50"/>
      <c r="AX527" s="38"/>
      <c r="AY527" s="50"/>
      <c r="AZ527" s="61"/>
      <c r="BA527" s="61"/>
      <c r="BB527" s="61"/>
      <c r="BC527" s="61"/>
      <c r="BD527" s="61"/>
      <c r="BE527" s="61"/>
      <c r="BF527" s="61"/>
      <c r="BG527" s="61"/>
      <c r="BH527" s="61"/>
      <c r="BI527" s="61"/>
      <c r="BJ527" s="61"/>
      <c r="BK527" s="61"/>
      <c r="BL527" s="61"/>
      <c r="BM527" s="61"/>
      <c r="BN527" s="61"/>
      <c r="BO527" s="61"/>
      <c r="BP527" s="61"/>
      <c r="BQ527" s="61"/>
      <c r="BR527" s="61"/>
      <c r="BS527" s="61"/>
      <c r="BT527" s="61"/>
      <c r="BU527" s="61"/>
      <c r="BV527" s="61"/>
      <c r="BW527" s="61"/>
      <c r="BX527" s="61"/>
      <c r="BY527" s="61"/>
      <c r="BZ527" s="61"/>
      <c r="CA527" s="61"/>
      <c r="CB527" s="61"/>
      <c r="CC527" s="61"/>
      <c r="CD527" s="61"/>
      <c r="CE527" s="61"/>
      <c r="CF527" s="61"/>
      <c r="CG527" s="61"/>
      <c r="CH527" s="61"/>
      <c r="CI527" s="61"/>
      <c r="CJ527" s="61"/>
      <c r="CK527" s="61"/>
      <c r="CL527" s="61"/>
      <c r="CM527" s="61"/>
      <c r="CN527" s="61"/>
      <c r="CO527" s="61"/>
      <c r="CP527" s="61"/>
      <c r="CQ527" s="61"/>
      <c r="CR527" s="61"/>
      <c r="CS527" s="61"/>
      <c r="CT527" s="61"/>
      <c r="CU527" s="61"/>
      <c r="CV527" s="61"/>
      <c r="CW527" s="61"/>
      <c r="CX527" s="61"/>
      <c r="CY527" s="61"/>
      <c r="CZ527" s="61"/>
      <c r="DA527" s="61"/>
      <c r="DB527" s="61"/>
      <c r="DC527" s="61"/>
      <c r="DD527" s="61"/>
      <c r="DE527" s="61"/>
      <c r="DF527" s="61"/>
      <c r="DG527" s="61"/>
      <c r="DH527" s="61"/>
      <c r="DI527" s="61"/>
      <c r="DJ527" s="61"/>
      <c r="DK527" s="61"/>
      <c r="DL527" s="61"/>
      <c r="DM527" s="61"/>
      <c r="DN527" s="61"/>
      <c r="DO527" s="61"/>
      <c r="DP527" s="61"/>
      <c r="DQ527" s="61"/>
      <c r="DR527" s="61"/>
      <c r="DS527" s="61"/>
      <c r="DT527" s="61"/>
      <c r="DU527" s="61"/>
      <c r="DV527" s="50"/>
      <c r="DW527" s="30"/>
      <c r="DX527" s="30"/>
      <c r="DY527" s="30"/>
      <c r="DZ527" s="30"/>
      <c r="EA527" s="30"/>
      <c r="EB527" s="30"/>
      <c r="EC527" s="30"/>
      <c r="ED527" s="30"/>
      <c r="EE527" s="30"/>
      <c r="EF527" s="30"/>
      <c r="EG527" s="30"/>
      <c r="EW527" s="88">
        <f t="shared" ca="1" si="329"/>
        <v>11</v>
      </c>
    </row>
    <row r="528" spans="1:153" ht="15">
      <c r="A528" s="88">
        <f t="shared" ca="1" si="328"/>
        <v>9</v>
      </c>
      <c r="B528" s="29"/>
      <c r="C528" s="61"/>
      <c r="D528" s="30"/>
      <c r="E528" s="61"/>
      <c r="F528" s="61"/>
      <c r="G528" s="29"/>
      <c r="H528" s="29"/>
      <c r="I528" s="62"/>
      <c r="J528" s="62"/>
      <c r="K528" s="114" t="str">
        <f ca="1">IF($A528&lt;&gt;"",IF(AND(K527="PB",I528&gt;=$W$1),"Bet",IF(K527&lt;&gt;"",K527,IF(AND(I528=0,MAX(I$5:$I527)&gt;=$W$1),"PB",""))),"")</f>
        <v/>
      </c>
      <c r="L528" s="114" t="str">
        <f ca="1">IF($A528&lt;&gt;"",IF(AND(L527="PB",J528&gt;=$W$1),"Bet",IF(L527&lt;&gt;"",L527,IF(AND(J528=0,MAX(J$5:$J527)&gt;=$W$1),"PB",""))),"")</f>
        <v/>
      </c>
      <c r="M528" s="41">
        <f t="shared" ca="1" si="330"/>
        <v>1</v>
      </c>
      <c r="N528" s="30"/>
      <c r="O528" s="30"/>
      <c r="P528" s="30"/>
      <c r="Q528" s="29"/>
      <c r="R528" s="62"/>
      <c r="S528" s="61"/>
      <c r="T528" s="29"/>
      <c r="U528" s="29"/>
      <c r="V528" s="62"/>
      <c r="W528" s="62"/>
      <c r="X528" s="114" t="str">
        <f ca="1">IF($A528&lt;&gt;"",IF(AND(X527="PB",V528&gt;=$W$2),"Bet",IF(X527&lt;&gt;"",X527,IF(AND(V528=0,MAX($V$5:V527)&gt;=$W$1),"PB",""))),"")</f>
        <v>Bet</v>
      </c>
      <c r="Y528" s="114" t="str">
        <f ca="1">IF($A528&lt;&gt;"",IF(AND(Y527="PB",W528&gt;=$W$2),"Bet",IF(Y527&lt;&gt;"",Y527,IF(AND(W528=0,MAX($W$5:W527)&gt;=$W$1),"PB",""))),"")</f>
        <v/>
      </c>
      <c r="Z528" s="41">
        <f t="shared" ca="1" si="331"/>
        <v>1</v>
      </c>
      <c r="AA528" s="30"/>
      <c r="AB528" s="30"/>
      <c r="AC528" s="30"/>
      <c r="AD528" s="29"/>
      <c r="AE528" s="62"/>
      <c r="AF528" s="61"/>
      <c r="AG528" s="29"/>
      <c r="AH528" s="29"/>
      <c r="AI528" s="62"/>
      <c r="AJ528" s="62"/>
      <c r="AK528" s="114" t="str">
        <f ca="1">IF($A528&lt;&gt;"",IF(AND(AK527="PB",AI528&gt;=$W$2),"Bet",IF(AK527&lt;&gt;"",AK527,IF(AND(AI528=0,MAX($AI$5:AI527)&gt;=$W$1),"PB",""))),"")</f>
        <v/>
      </c>
      <c r="AL528" s="114" t="str">
        <f ca="1">IF($A528&lt;&gt;"",IF(AND(AL527="PB",AJ528&gt;=$W$2),"Bet",IF(AL527&lt;&gt;"",AL527,IF(AND(AJ528=0,MAX($AJ$5:AJ527)&gt;=$W$1),"PB",""))),"")</f>
        <v/>
      </c>
      <c r="AM528" s="41">
        <f t="shared" ca="1" si="332"/>
        <v>1</v>
      </c>
      <c r="AN528" s="30"/>
      <c r="AO528" s="30"/>
      <c r="AP528" s="30"/>
      <c r="AQ528" s="29"/>
      <c r="AR528" s="62"/>
      <c r="AS528" s="62"/>
      <c r="AT528" s="30"/>
      <c r="AU528" s="29"/>
      <c r="AV528" s="61"/>
      <c r="AW528" s="50"/>
      <c r="AX528" s="38"/>
      <c r="AY528" s="50"/>
      <c r="AZ528" s="61"/>
      <c r="BA528" s="61"/>
      <c r="BB528" s="61"/>
      <c r="BC528" s="61"/>
      <c r="BD528" s="61"/>
      <c r="BE528" s="61"/>
      <c r="BF528" s="61"/>
      <c r="BG528" s="61"/>
      <c r="BH528" s="61"/>
      <c r="BI528" s="61"/>
      <c r="BJ528" s="61"/>
      <c r="BK528" s="61"/>
      <c r="BL528" s="61"/>
      <c r="BM528" s="61"/>
      <c r="BN528" s="61"/>
      <c r="BO528" s="61"/>
      <c r="BP528" s="61"/>
      <c r="BQ528" s="61"/>
      <c r="BR528" s="61"/>
      <c r="BS528" s="61"/>
      <c r="BT528" s="61"/>
      <c r="BU528" s="61"/>
      <c r="BV528" s="61"/>
      <c r="BW528" s="61"/>
      <c r="BX528" s="61"/>
      <c r="BY528" s="61"/>
      <c r="BZ528" s="61"/>
      <c r="CA528" s="61"/>
      <c r="CB528" s="61"/>
      <c r="CC528" s="61"/>
      <c r="CD528" s="61"/>
      <c r="CE528" s="61"/>
      <c r="CF528" s="61"/>
      <c r="CG528" s="61"/>
      <c r="CH528" s="61"/>
      <c r="CI528" s="61"/>
      <c r="CJ528" s="61"/>
      <c r="CK528" s="61"/>
      <c r="CL528" s="61"/>
      <c r="CM528" s="61"/>
      <c r="CN528" s="61"/>
      <c r="CO528" s="61"/>
      <c r="CP528" s="61"/>
      <c r="CQ528" s="61"/>
      <c r="CR528" s="61"/>
      <c r="CS528" s="61"/>
      <c r="CT528" s="61"/>
      <c r="CU528" s="61"/>
      <c r="CV528" s="61"/>
      <c r="CW528" s="61"/>
      <c r="CX528" s="61"/>
      <c r="CY528" s="61"/>
      <c r="CZ528" s="61"/>
      <c r="DA528" s="61"/>
      <c r="DB528" s="61"/>
      <c r="DC528" s="61"/>
      <c r="DD528" s="61"/>
      <c r="DE528" s="61"/>
      <c r="DF528" s="61"/>
      <c r="DG528" s="61"/>
      <c r="DH528" s="61"/>
      <c r="DI528" s="61"/>
      <c r="DJ528" s="61"/>
      <c r="DK528" s="61"/>
      <c r="DL528" s="61"/>
      <c r="DM528" s="61"/>
      <c r="DN528" s="61"/>
      <c r="DO528" s="61"/>
      <c r="DP528" s="61"/>
      <c r="DQ528" s="61"/>
      <c r="DR528" s="61"/>
      <c r="DS528" s="61"/>
      <c r="DT528" s="61"/>
      <c r="DU528" s="61"/>
      <c r="DV528" s="50"/>
      <c r="DW528" s="30"/>
      <c r="DX528" s="30"/>
      <c r="DY528" s="30"/>
      <c r="DZ528" s="30"/>
      <c r="EA528" s="30"/>
      <c r="EB528" s="30"/>
      <c r="EC528" s="30"/>
      <c r="ED528" s="30"/>
      <c r="EE528" s="30"/>
      <c r="EF528" s="30"/>
      <c r="EG528" s="30"/>
      <c r="EW528" s="88">
        <f t="shared" ca="1" si="329"/>
        <v>10</v>
      </c>
    </row>
    <row r="529" spans="1:153" ht="15">
      <c r="A529" s="88">
        <f t="shared" ca="1" si="328"/>
        <v>32</v>
      </c>
      <c r="B529" s="29"/>
      <c r="C529" s="61"/>
      <c r="D529" s="30"/>
      <c r="E529" s="61"/>
      <c r="F529" s="61"/>
      <c r="G529" s="29"/>
      <c r="H529" s="29"/>
      <c r="I529" s="62"/>
      <c r="J529" s="62"/>
      <c r="K529" s="114" t="str">
        <f ca="1">IF($A529&lt;&gt;"",IF(AND(K528="PB",I529&gt;=$W$1),"Bet",IF(K528&lt;&gt;"",K528,IF(AND(I529=0,MAX(I$5:$I528)&gt;=$W$1),"PB",""))),"")</f>
        <v/>
      </c>
      <c r="L529" s="114" t="str">
        <f ca="1">IF($A529&lt;&gt;"",IF(AND(L528="PB",J529&gt;=$W$1),"Bet",IF(L528&lt;&gt;"",L528,IF(AND(J529=0,MAX(J$5:$J528)&gt;=$W$1),"PB",""))),"")</f>
        <v/>
      </c>
      <c r="M529" s="41">
        <f t="shared" ca="1" si="330"/>
        <v>1</v>
      </c>
      <c r="N529" s="30"/>
      <c r="O529" s="30"/>
      <c r="P529" s="30"/>
      <c r="Q529" s="29"/>
      <c r="R529" s="62"/>
      <c r="S529" s="61"/>
      <c r="T529" s="29"/>
      <c r="U529" s="29"/>
      <c r="V529" s="62"/>
      <c r="W529" s="62"/>
      <c r="X529" s="114" t="str">
        <f ca="1">IF($A529&lt;&gt;"",IF(AND(X528="PB",V529&gt;=$W$2),"Bet",IF(X528&lt;&gt;"",X528,IF(AND(V529=0,MAX($V$5:V528)&gt;=$W$1),"PB",""))),"")</f>
        <v>Bet</v>
      </c>
      <c r="Y529" s="114" t="str">
        <f ca="1">IF($A529&lt;&gt;"",IF(AND(Y528="PB",W529&gt;=$W$2),"Bet",IF(Y528&lt;&gt;"",Y528,IF(AND(W529=0,MAX($W$5:W528)&gt;=$W$1),"PB",""))),"")</f>
        <v/>
      </c>
      <c r="Z529" s="41">
        <f t="shared" ca="1" si="331"/>
        <v>1</v>
      </c>
      <c r="AA529" s="30"/>
      <c r="AB529" s="30"/>
      <c r="AC529" s="30"/>
      <c r="AD529" s="29"/>
      <c r="AE529" s="62"/>
      <c r="AF529" s="61"/>
      <c r="AG529" s="29"/>
      <c r="AH529" s="29"/>
      <c r="AI529" s="62"/>
      <c r="AJ529" s="62"/>
      <c r="AK529" s="114" t="str">
        <f ca="1">IF($A529&lt;&gt;"",IF(AND(AK528="PB",AI529&gt;=$W$2),"Bet",IF(AK528&lt;&gt;"",AK528,IF(AND(AI529=0,MAX($AI$5:AI528)&gt;=$W$1),"PB",""))),"")</f>
        <v/>
      </c>
      <c r="AL529" s="114" t="str">
        <f ca="1">IF($A529&lt;&gt;"",IF(AND(AL528="PB",AJ529&gt;=$W$2),"Bet",IF(AL528&lt;&gt;"",AL528,IF(AND(AJ529=0,MAX($AJ$5:AJ528)&gt;=$W$1),"PB",""))),"")</f>
        <v/>
      </c>
      <c r="AM529" s="41">
        <f t="shared" ca="1" si="332"/>
        <v>1</v>
      </c>
      <c r="AN529" s="30"/>
      <c r="AO529" s="30"/>
      <c r="AP529" s="30"/>
      <c r="AQ529" s="29"/>
      <c r="AR529" s="62"/>
      <c r="AS529" s="62"/>
      <c r="AT529" s="30"/>
      <c r="AU529" s="29"/>
      <c r="AV529" s="61"/>
      <c r="AW529" s="50"/>
      <c r="AX529" s="38"/>
      <c r="AY529" s="50"/>
      <c r="AZ529" s="61"/>
      <c r="BA529" s="61"/>
      <c r="BB529" s="61"/>
      <c r="BC529" s="61"/>
      <c r="BD529" s="61"/>
      <c r="BE529" s="61"/>
      <c r="BF529" s="61"/>
      <c r="BG529" s="61"/>
      <c r="BH529" s="61"/>
      <c r="BI529" s="61"/>
      <c r="BJ529" s="61"/>
      <c r="BK529" s="61"/>
      <c r="BL529" s="61"/>
      <c r="BM529" s="61"/>
      <c r="BN529" s="61"/>
      <c r="BO529" s="61"/>
      <c r="BP529" s="61"/>
      <c r="BQ529" s="61"/>
      <c r="BR529" s="61"/>
      <c r="BS529" s="61"/>
      <c r="BT529" s="61"/>
      <c r="BU529" s="61"/>
      <c r="BV529" s="61"/>
      <c r="BW529" s="61"/>
      <c r="BX529" s="61"/>
      <c r="BY529" s="61"/>
      <c r="BZ529" s="61"/>
      <c r="CA529" s="61"/>
      <c r="CB529" s="61"/>
      <c r="CC529" s="61"/>
      <c r="CD529" s="61"/>
      <c r="CE529" s="61"/>
      <c r="CF529" s="61"/>
      <c r="CG529" s="61"/>
      <c r="CH529" s="61"/>
      <c r="CI529" s="61"/>
      <c r="CJ529" s="61"/>
      <c r="CK529" s="61"/>
      <c r="CL529" s="61"/>
      <c r="CM529" s="61"/>
      <c r="CN529" s="61"/>
      <c r="CO529" s="61"/>
      <c r="CP529" s="61"/>
      <c r="CQ529" s="61"/>
      <c r="CR529" s="61"/>
      <c r="CS529" s="61"/>
      <c r="CT529" s="61"/>
      <c r="CU529" s="61"/>
      <c r="CV529" s="61"/>
      <c r="CW529" s="61"/>
      <c r="CX529" s="61"/>
      <c r="CY529" s="61"/>
      <c r="CZ529" s="61"/>
      <c r="DA529" s="61"/>
      <c r="DB529" s="61"/>
      <c r="DC529" s="61"/>
      <c r="DD529" s="61"/>
      <c r="DE529" s="61"/>
      <c r="DF529" s="61"/>
      <c r="DG529" s="61"/>
      <c r="DH529" s="61"/>
      <c r="DI529" s="61"/>
      <c r="DJ529" s="61"/>
      <c r="DK529" s="61"/>
      <c r="DL529" s="61"/>
      <c r="DM529" s="61"/>
      <c r="DN529" s="61"/>
      <c r="DO529" s="61"/>
      <c r="DP529" s="61"/>
      <c r="DQ529" s="61"/>
      <c r="DR529" s="61"/>
      <c r="DS529" s="61"/>
      <c r="DT529" s="61"/>
      <c r="DU529" s="61"/>
      <c r="DV529" s="50"/>
      <c r="DW529" s="30"/>
      <c r="DX529" s="30"/>
      <c r="DY529" s="30"/>
      <c r="DZ529" s="30"/>
      <c r="EA529" s="30"/>
      <c r="EB529" s="30"/>
      <c r="EC529" s="30"/>
      <c r="ED529" s="30"/>
      <c r="EE529" s="30"/>
      <c r="EF529" s="30"/>
      <c r="EG529" s="30"/>
      <c r="EW529" s="88">
        <f t="shared" ca="1" si="329"/>
        <v>33</v>
      </c>
    </row>
    <row r="530" spans="1:153" ht="15">
      <c r="A530" s="88">
        <f t="shared" ca="1" si="328"/>
        <v>28</v>
      </c>
      <c r="B530" s="29"/>
      <c r="C530" s="61"/>
      <c r="D530" s="30"/>
      <c r="E530" s="61"/>
      <c r="F530" s="61"/>
      <c r="G530" s="29"/>
      <c r="H530" s="29"/>
      <c r="I530" s="62"/>
      <c r="J530" s="62"/>
      <c r="K530" s="62"/>
      <c r="L530" s="62"/>
      <c r="M530" s="41">
        <f t="shared" ca="1" si="330"/>
        <v>1</v>
      </c>
      <c r="N530" s="30"/>
      <c r="O530" s="30"/>
      <c r="P530" s="30"/>
      <c r="Q530" s="29"/>
      <c r="R530" s="62"/>
      <c r="S530" s="61"/>
      <c r="T530" s="29"/>
      <c r="U530" s="29"/>
      <c r="V530" s="62"/>
      <c r="W530" s="62"/>
      <c r="X530" s="114" t="str">
        <f ca="1">IF($A530&lt;&gt;"",IF(AND(X529="PB",V530&gt;=$W$2),"Bet",IF(X529&lt;&gt;"",X529,IF(AND(V530=0,MAX($V$5:V529)&gt;=$W$1),"PB",""))),"")</f>
        <v>Bet</v>
      </c>
      <c r="Y530" s="114" t="str">
        <f ca="1">IF($A530&lt;&gt;"",IF(AND(Y529="PB",W530&gt;=$W$2),"Bet",IF(Y529&lt;&gt;"",Y529,IF(AND(W530=0,MAX($W$5:W529)&gt;=$W$1),"PB",""))),"")</f>
        <v/>
      </c>
      <c r="Z530" s="41">
        <f t="shared" ca="1" si="331"/>
        <v>1</v>
      </c>
      <c r="AA530" s="30"/>
      <c r="AB530" s="30"/>
      <c r="AC530" s="30"/>
      <c r="AD530" s="29"/>
      <c r="AE530" s="62"/>
      <c r="AF530" s="61"/>
      <c r="AG530" s="29"/>
      <c r="AH530" s="29"/>
      <c r="AI530" s="62"/>
      <c r="AJ530" s="62"/>
      <c r="AK530" s="114" t="str">
        <f ca="1">IF($A530&lt;&gt;"",IF(AND(AK529="PB",AI530&gt;=$W$2),"Bet",IF(AK529&lt;&gt;"",AK529,IF(AND(AI530=0,MAX($AI$5:AI529)&gt;=$W$1),"PB",""))),"")</f>
        <v/>
      </c>
      <c r="AL530" s="114" t="str">
        <f ca="1">IF($A530&lt;&gt;"",IF(AND(AL529="PB",AJ530&gt;=$W$2),"Bet",IF(AL529&lt;&gt;"",AL529,IF(AND(AJ530=0,MAX($AJ$5:AJ529)&gt;=$W$1),"PB",""))),"")</f>
        <v/>
      </c>
      <c r="AM530" s="41">
        <f t="shared" ca="1" si="332"/>
        <v>1</v>
      </c>
      <c r="AN530" s="30"/>
      <c r="AO530" s="30"/>
      <c r="AP530" s="30"/>
      <c r="AQ530" s="29"/>
      <c r="AR530" s="62"/>
      <c r="AS530" s="62"/>
      <c r="AT530" s="30"/>
      <c r="AU530" s="29"/>
      <c r="AV530" s="61"/>
      <c r="AW530" s="50"/>
      <c r="AX530" s="38"/>
      <c r="AY530" s="50"/>
      <c r="AZ530" s="61"/>
      <c r="BA530" s="61"/>
      <c r="BB530" s="61"/>
      <c r="BC530" s="61"/>
      <c r="BD530" s="61"/>
      <c r="BE530" s="61"/>
      <c r="BF530" s="61"/>
      <c r="BG530" s="61"/>
      <c r="BH530" s="61"/>
      <c r="BI530" s="61"/>
      <c r="BJ530" s="61"/>
      <c r="BK530" s="61"/>
      <c r="BL530" s="61"/>
      <c r="BM530" s="61"/>
      <c r="BN530" s="61"/>
      <c r="BO530" s="61"/>
      <c r="BP530" s="61"/>
      <c r="BQ530" s="61"/>
      <c r="BR530" s="61"/>
      <c r="BS530" s="61"/>
      <c r="BT530" s="61"/>
      <c r="BU530" s="61"/>
      <c r="BV530" s="61"/>
      <c r="BW530" s="61"/>
      <c r="BX530" s="61"/>
      <c r="BY530" s="61"/>
      <c r="BZ530" s="61"/>
      <c r="CA530" s="61"/>
      <c r="CB530" s="61"/>
      <c r="CC530" s="61"/>
      <c r="CD530" s="61"/>
      <c r="CE530" s="61"/>
      <c r="CF530" s="61"/>
      <c r="CG530" s="61"/>
      <c r="CH530" s="61"/>
      <c r="CI530" s="61"/>
      <c r="CJ530" s="61"/>
      <c r="CK530" s="61"/>
      <c r="CL530" s="61"/>
      <c r="CM530" s="61"/>
      <c r="CN530" s="61"/>
      <c r="CO530" s="61"/>
      <c r="CP530" s="61"/>
      <c r="CQ530" s="61"/>
      <c r="CR530" s="61"/>
      <c r="CS530" s="61"/>
      <c r="CT530" s="61"/>
      <c r="CU530" s="61"/>
      <c r="CV530" s="61"/>
      <c r="CW530" s="61"/>
      <c r="CX530" s="61"/>
      <c r="CY530" s="61"/>
      <c r="CZ530" s="61"/>
      <c r="DA530" s="61"/>
      <c r="DB530" s="61"/>
      <c r="DC530" s="61"/>
      <c r="DD530" s="61"/>
      <c r="DE530" s="61"/>
      <c r="DF530" s="61"/>
      <c r="DG530" s="61"/>
      <c r="DH530" s="61"/>
      <c r="DI530" s="61"/>
      <c r="DJ530" s="61"/>
      <c r="DK530" s="61"/>
      <c r="DL530" s="61"/>
      <c r="DM530" s="61"/>
      <c r="DN530" s="61"/>
      <c r="DO530" s="61"/>
      <c r="DP530" s="61"/>
      <c r="DQ530" s="61"/>
      <c r="DR530" s="61"/>
      <c r="DS530" s="61"/>
      <c r="DT530" s="61"/>
      <c r="DU530" s="61"/>
      <c r="DV530" s="50"/>
      <c r="DW530" s="30"/>
      <c r="DX530" s="30"/>
      <c r="DY530" s="30"/>
      <c r="DZ530" s="30"/>
      <c r="EA530" s="30"/>
      <c r="EB530" s="30"/>
      <c r="EC530" s="30"/>
      <c r="ED530" s="30"/>
      <c r="EE530" s="30"/>
      <c r="EF530" s="30"/>
      <c r="EG530" s="30"/>
      <c r="EW530" s="88">
        <f t="shared" ca="1" si="329"/>
        <v>0</v>
      </c>
    </row>
    <row r="531" spans="1:153" ht="15">
      <c r="A531" s="88">
        <f t="shared" ca="1" si="328"/>
        <v>18</v>
      </c>
      <c r="B531" s="29"/>
      <c r="C531" s="61"/>
      <c r="D531" s="30"/>
      <c r="E531" s="61"/>
      <c r="F531" s="61"/>
      <c r="G531" s="29"/>
      <c r="H531" s="29"/>
      <c r="I531" s="62"/>
      <c r="J531" s="62"/>
      <c r="K531" s="62"/>
      <c r="L531" s="62"/>
      <c r="M531" s="41">
        <f t="shared" ca="1" si="330"/>
        <v>1</v>
      </c>
      <c r="N531" s="30"/>
      <c r="O531" s="30"/>
      <c r="P531" s="30"/>
      <c r="Q531" s="29"/>
      <c r="R531" s="62"/>
      <c r="S531" s="61"/>
      <c r="T531" s="29"/>
      <c r="U531" s="29"/>
      <c r="V531" s="62"/>
      <c r="W531" s="62"/>
      <c r="X531" s="114" t="str">
        <f ca="1">IF($A531&lt;&gt;"",IF(AND(X530="PB",V531&gt;=$W$2),"Bet",IF(X530&lt;&gt;"",X530,IF(AND(V531=0,MAX($V$5:V530)&gt;=$W$1),"PB",""))),"")</f>
        <v>Bet</v>
      </c>
      <c r="Y531" s="114" t="str">
        <f ca="1">IF($A531&lt;&gt;"",IF(AND(Y530="PB",W531&gt;=$W$2),"Bet",IF(Y530&lt;&gt;"",Y530,IF(AND(W531=0,MAX($W$5:W530)&gt;=$W$1),"PB",""))),"")</f>
        <v/>
      </c>
      <c r="Z531" s="41">
        <f t="shared" ca="1" si="331"/>
        <v>1</v>
      </c>
      <c r="AA531" s="30"/>
      <c r="AB531" s="30"/>
      <c r="AC531" s="30"/>
      <c r="AD531" s="29"/>
      <c r="AE531" s="62"/>
      <c r="AF531" s="61"/>
      <c r="AG531" s="29"/>
      <c r="AH531" s="29"/>
      <c r="AI531" s="62"/>
      <c r="AJ531" s="62"/>
      <c r="AK531" s="114" t="str">
        <f ca="1">IF($A531&lt;&gt;"",IF(AND(AK530="PB",AI531&gt;=$W$2),"Bet",IF(AK530&lt;&gt;"",AK530,IF(AND(AI531=0,MAX($AI$5:AI530)&gt;=$W$1),"PB",""))),"")</f>
        <v/>
      </c>
      <c r="AL531" s="114" t="str">
        <f ca="1">IF($A531&lt;&gt;"",IF(AND(AL530="PB",AJ531&gt;=$W$2),"Bet",IF(AL530&lt;&gt;"",AL530,IF(AND(AJ531=0,MAX($AJ$5:AJ530)&gt;=$W$1),"PB",""))),"")</f>
        <v/>
      </c>
      <c r="AM531" s="41">
        <f t="shared" ca="1" si="332"/>
        <v>1</v>
      </c>
      <c r="AN531" s="30"/>
      <c r="AO531" s="30"/>
      <c r="AP531" s="30"/>
      <c r="AQ531" s="29"/>
      <c r="AR531" s="62"/>
      <c r="AS531" s="62"/>
      <c r="AT531" s="30"/>
      <c r="AU531" s="29"/>
      <c r="AV531" s="61"/>
      <c r="AW531" s="50"/>
      <c r="AX531" s="38"/>
      <c r="AY531" s="50"/>
      <c r="AZ531" s="61"/>
      <c r="BA531" s="61"/>
      <c r="BB531" s="61"/>
      <c r="BC531" s="61"/>
      <c r="BD531" s="61"/>
      <c r="BE531" s="61"/>
      <c r="BF531" s="61"/>
      <c r="BG531" s="61"/>
      <c r="BH531" s="61"/>
      <c r="BI531" s="61"/>
      <c r="BJ531" s="61"/>
      <c r="BK531" s="61"/>
      <c r="BL531" s="61"/>
      <c r="BM531" s="61"/>
      <c r="BN531" s="61"/>
      <c r="BO531" s="61"/>
      <c r="BP531" s="61"/>
      <c r="BQ531" s="61"/>
      <c r="BR531" s="61"/>
      <c r="BS531" s="61"/>
      <c r="BT531" s="61"/>
      <c r="BU531" s="61"/>
      <c r="BV531" s="61"/>
      <c r="BW531" s="61"/>
      <c r="BX531" s="61"/>
      <c r="BY531" s="61"/>
      <c r="BZ531" s="61"/>
      <c r="CA531" s="61"/>
      <c r="CB531" s="61"/>
      <c r="CC531" s="61"/>
      <c r="CD531" s="61"/>
      <c r="CE531" s="61"/>
      <c r="CF531" s="61"/>
      <c r="CG531" s="61"/>
      <c r="CH531" s="61"/>
      <c r="CI531" s="61"/>
      <c r="CJ531" s="61"/>
      <c r="CK531" s="61"/>
      <c r="CL531" s="61"/>
      <c r="CM531" s="61"/>
      <c r="CN531" s="61"/>
      <c r="CO531" s="61"/>
      <c r="CP531" s="61"/>
      <c r="CQ531" s="61"/>
      <c r="CR531" s="61"/>
      <c r="CS531" s="61"/>
      <c r="CT531" s="61"/>
      <c r="CU531" s="61"/>
      <c r="CV531" s="61"/>
      <c r="CW531" s="61"/>
      <c r="CX531" s="61"/>
      <c r="CY531" s="61"/>
      <c r="CZ531" s="61"/>
      <c r="DA531" s="61"/>
      <c r="DB531" s="61"/>
      <c r="DC531" s="61"/>
      <c r="DD531" s="61"/>
      <c r="DE531" s="61"/>
      <c r="DF531" s="61"/>
      <c r="DG531" s="61"/>
      <c r="DH531" s="61"/>
      <c r="DI531" s="61"/>
      <c r="DJ531" s="61"/>
      <c r="DK531" s="61"/>
      <c r="DL531" s="61"/>
      <c r="DM531" s="61"/>
      <c r="DN531" s="61"/>
      <c r="DO531" s="61"/>
      <c r="DP531" s="61"/>
      <c r="DQ531" s="61"/>
      <c r="DR531" s="61"/>
      <c r="DS531" s="61"/>
      <c r="DT531" s="61"/>
      <c r="DU531" s="61"/>
      <c r="DV531" s="50"/>
      <c r="DW531" s="30"/>
      <c r="DX531" s="30"/>
      <c r="DY531" s="30"/>
      <c r="DZ531" s="30"/>
      <c r="EA531" s="30"/>
      <c r="EB531" s="30"/>
      <c r="EC531" s="30"/>
      <c r="ED531" s="30"/>
      <c r="EE531" s="30"/>
      <c r="EF531" s="30"/>
      <c r="EG531" s="30"/>
      <c r="EW531" s="88">
        <f t="shared" ca="1" si="329"/>
        <v>36</v>
      </c>
    </row>
    <row r="532" spans="1:153" ht="15">
      <c r="A532" s="88">
        <f t="shared" ca="1" si="328"/>
        <v>11</v>
      </c>
      <c r="B532" s="29"/>
      <c r="C532" s="61"/>
      <c r="D532" s="30"/>
      <c r="E532" s="61"/>
      <c r="F532" s="61"/>
      <c r="G532" s="29"/>
      <c r="H532" s="29"/>
      <c r="I532" s="62"/>
      <c r="J532" s="62"/>
      <c r="K532" s="62"/>
      <c r="L532" s="62"/>
      <c r="M532" s="41">
        <f t="shared" ca="1" si="330"/>
        <v>1</v>
      </c>
      <c r="N532" s="30"/>
      <c r="O532" s="30"/>
      <c r="P532" s="30"/>
      <c r="Q532" s="29"/>
      <c r="R532" s="62"/>
      <c r="S532" s="61"/>
      <c r="T532" s="29"/>
      <c r="U532" s="29"/>
      <c r="V532" s="62"/>
      <c r="W532" s="62"/>
      <c r="X532" s="114" t="str">
        <f ca="1">IF($A532&lt;&gt;"",IF(AND(X531="PB",V532&gt;=$W$2),"Bet",IF(X531&lt;&gt;"",X531,IF(AND(V532=0,MAX($V$5:V531)&gt;=$W$1),"PB",""))),"")</f>
        <v>Bet</v>
      </c>
      <c r="Y532" s="114" t="str">
        <f ca="1">IF($A532&lt;&gt;"",IF(AND(Y531="PB",W532&gt;=$W$2),"Bet",IF(Y531&lt;&gt;"",Y531,IF(AND(W532=0,MAX($W$5:W531)&gt;=$W$1),"PB",""))),"")</f>
        <v/>
      </c>
      <c r="Z532" s="41">
        <f t="shared" ca="1" si="331"/>
        <v>1</v>
      </c>
      <c r="AA532" s="30"/>
      <c r="AB532" s="30"/>
      <c r="AC532" s="30"/>
      <c r="AD532" s="29"/>
      <c r="AE532" s="62"/>
      <c r="AF532" s="61"/>
      <c r="AG532" s="29"/>
      <c r="AH532" s="29"/>
      <c r="AI532" s="62"/>
      <c r="AJ532" s="62"/>
      <c r="AK532" s="114" t="str">
        <f ca="1">IF($A532&lt;&gt;"",IF(AND(AK531="PB",AI532&gt;=$W$2),"Bet",IF(AK531&lt;&gt;"",AK531,IF(AND(AI532=0,MAX($AI$5:AI531)&gt;=$W$1),"PB",""))),"")</f>
        <v/>
      </c>
      <c r="AL532" s="114" t="str">
        <f ca="1">IF($A532&lt;&gt;"",IF(AND(AL531="PB",AJ532&gt;=$W$2),"Bet",IF(AL531&lt;&gt;"",AL531,IF(AND(AJ532=0,MAX($AJ$5:AJ531)&gt;=$W$1),"PB",""))),"")</f>
        <v/>
      </c>
      <c r="AM532" s="41">
        <f t="shared" ca="1" si="332"/>
        <v>1</v>
      </c>
      <c r="AN532" s="30"/>
      <c r="AO532" s="30"/>
      <c r="AP532" s="30"/>
      <c r="AQ532" s="29"/>
      <c r="AR532" s="62"/>
      <c r="AS532" s="62"/>
      <c r="AT532" s="30"/>
      <c r="AU532" s="29"/>
      <c r="AV532" s="61"/>
      <c r="AW532" s="50"/>
      <c r="AX532" s="38"/>
      <c r="AY532" s="50"/>
      <c r="AZ532" s="61"/>
      <c r="BA532" s="61"/>
      <c r="BB532" s="61"/>
      <c r="BC532" s="61"/>
      <c r="BD532" s="61"/>
      <c r="BE532" s="61"/>
      <c r="BF532" s="61"/>
      <c r="BG532" s="61"/>
      <c r="BH532" s="61"/>
      <c r="BI532" s="61"/>
      <c r="BJ532" s="61"/>
      <c r="BK532" s="61"/>
      <c r="BL532" s="61"/>
      <c r="BM532" s="61"/>
      <c r="BN532" s="61"/>
      <c r="BO532" s="61"/>
      <c r="BP532" s="61"/>
      <c r="BQ532" s="61"/>
      <c r="BR532" s="61"/>
      <c r="BS532" s="61"/>
      <c r="BT532" s="61"/>
      <c r="BU532" s="61"/>
      <c r="BV532" s="61"/>
      <c r="BW532" s="61"/>
      <c r="BX532" s="61"/>
      <c r="BY532" s="61"/>
      <c r="BZ532" s="61"/>
      <c r="CA532" s="61"/>
      <c r="CB532" s="61"/>
      <c r="CC532" s="61"/>
      <c r="CD532" s="61"/>
      <c r="CE532" s="61"/>
      <c r="CF532" s="61"/>
      <c r="CG532" s="61"/>
      <c r="CH532" s="61"/>
      <c r="CI532" s="61"/>
      <c r="CJ532" s="61"/>
      <c r="CK532" s="61"/>
      <c r="CL532" s="61"/>
      <c r="CM532" s="61"/>
      <c r="CN532" s="61"/>
      <c r="CO532" s="61"/>
      <c r="CP532" s="61"/>
      <c r="CQ532" s="61"/>
      <c r="CR532" s="61"/>
      <c r="CS532" s="61"/>
      <c r="CT532" s="61"/>
      <c r="CU532" s="61"/>
      <c r="CV532" s="61"/>
      <c r="CW532" s="61"/>
      <c r="CX532" s="61"/>
      <c r="CY532" s="61"/>
      <c r="CZ532" s="61"/>
      <c r="DA532" s="61"/>
      <c r="DB532" s="61"/>
      <c r="DC532" s="61"/>
      <c r="DD532" s="61"/>
      <c r="DE532" s="61"/>
      <c r="DF532" s="61"/>
      <c r="DG532" s="61"/>
      <c r="DH532" s="61"/>
      <c r="DI532" s="61"/>
      <c r="DJ532" s="61"/>
      <c r="DK532" s="61"/>
      <c r="DL532" s="61"/>
      <c r="DM532" s="61"/>
      <c r="DN532" s="61"/>
      <c r="DO532" s="61"/>
      <c r="DP532" s="61"/>
      <c r="DQ532" s="61"/>
      <c r="DR532" s="61"/>
      <c r="DS532" s="61"/>
      <c r="DT532" s="61"/>
      <c r="DU532" s="61"/>
      <c r="DV532" s="50"/>
      <c r="DW532" s="30"/>
      <c r="DX532" s="30"/>
      <c r="DY532" s="30"/>
      <c r="DZ532" s="30"/>
      <c r="EA532" s="30"/>
      <c r="EB532" s="30"/>
      <c r="EC532" s="30"/>
      <c r="ED532" s="30"/>
      <c r="EE532" s="30"/>
      <c r="EF532" s="30"/>
      <c r="EG532" s="30"/>
      <c r="EW532" s="88">
        <f t="shared" ca="1" si="329"/>
        <v>26</v>
      </c>
    </row>
    <row r="533" spans="1:153" ht="15">
      <c r="A533" s="88">
        <f t="shared" ca="1" si="328"/>
        <v>16</v>
      </c>
      <c r="B533" s="29"/>
      <c r="C533" s="61"/>
      <c r="D533" s="30"/>
      <c r="E533" s="61"/>
      <c r="F533" s="61"/>
      <c r="G533" s="29"/>
      <c r="H533" s="29"/>
      <c r="I533" s="62"/>
      <c r="J533" s="62"/>
      <c r="K533" s="62"/>
      <c r="L533" s="62"/>
      <c r="M533" s="41">
        <f t="shared" ca="1" si="330"/>
        <v>1</v>
      </c>
      <c r="N533" s="30"/>
      <c r="O533" s="30"/>
      <c r="P533" s="30"/>
      <c r="Q533" s="29"/>
      <c r="R533" s="62"/>
      <c r="S533" s="61"/>
      <c r="T533" s="29"/>
      <c r="U533" s="29"/>
      <c r="V533" s="62"/>
      <c r="W533" s="62"/>
      <c r="X533" s="114" t="str">
        <f ca="1">IF($A533&lt;&gt;"",IF(AND(X532="PB",V533&gt;=$W$2),"Bet",IF(X532&lt;&gt;"",X532,IF(AND(V533=0,MAX($V$5:V532)&gt;=$W$1),"PB",""))),"")</f>
        <v>Bet</v>
      </c>
      <c r="Y533" s="114" t="str">
        <f ca="1">IF($A533&lt;&gt;"",IF(AND(Y532="PB",W533&gt;=$W$2),"Bet",IF(Y532&lt;&gt;"",Y532,IF(AND(W533=0,MAX($W$5:W532)&gt;=$W$1),"PB",""))),"")</f>
        <v/>
      </c>
      <c r="Z533" s="41">
        <f t="shared" ca="1" si="331"/>
        <v>1</v>
      </c>
      <c r="AA533" s="30"/>
      <c r="AB533" s="30"/>
      <c r="AC533" s="30"/>
      <c r="AD533" s="29"/>
      <c r="AE533" s="62"/>
      <c r="AF533" s="61"/>
      <c r="AG533" s="29"/>
      <c r="AH533" s="29"/>
      <c r="AI533" s="62"/>
      <c r="AJ533" s="62"/>
      <c r="AK533" s="114" t="str">
        <f ca="1">IF($A533&lt;&gt;"",IF(AND(AK532="PB",AI533&gt;=$W$2),"Bet",IF(AK532&lt;&gt;"",AK532,IF(AND(AI533=0,MAX($AI$5:AI532)&gt;=$W$1),"PB",""))),"")</f>
        <v/>
      </c>
      <c r="AL533" s="114" t="str">
        <f ca="1">IF($A533&lt;&gt;"",IF(AND(AL532="PB",AJ533&gt;=$W$2),"Bet",IF(AL532&lt;&gt;"",AL532,IF(AND(AJ533=0,MAX($AJ$5:AJ532)&gt;=$W$1),"PB",""))),"")</f>
        <v/>
      </c>
      <c r="AM533" s="41">
        <f t="shared" ca="1" si="332"/>
        <v>1</v>
      </c>
      <c r="AN533" s="30"/>
      <c r="AO533" s="30"/>
      <c r="AP533" s="30"/>
      <c r="AQ533" s="29"/>
      <c r="AR533" s="62"/>
      <c r="AS533" s="62"/>
      <c r="AT533" s="30"/>
      <c r="AU533" s="29"/>
      <c r="AV533" s="61"/>
      <c r="AW533" s="50"/>
      <c r="AX533" s="38"/>
      <c r="AY533" s="50"/>
      <c r="AZ533" s="61"/>
      <c r="BA533" s="61"/>
      <c r="BB533" s="61"/>
      <c r="BC533" s="61"/>
      <c r="BD533" s="61"/>
      <c r="BE533" s="61"/>
      <c r="BF533" s="61"/>
      <c r="BG533" s="61"/>
      <c r="BH533" s="61"/>
      <c r="BI533" s="61"/>
      <c r="BJ533" s="61"/>
      <c r="BK533" s="61"/>
      <c r="BL533" s="61"/>
      <c r="BM533" s="61"/>
      <c r="BN533" s="61"/>
      <c r="BO533" s="61"/>
      <c r="BP533" s="61"/>
      <c r="BQ533" s="61"/>
      <c r="BR533" s="61"/>
      <c r="BS533" s="61"/>
      <c r="BT533" s="61"/>
      <c r="BU533" s="61"/>
      <c r="BV533" s="61"/>
      <c r="BW533" s="61"/>
      <c r="BX533" s="61"/>
      <c r="BY533" s="61"/>
      <c r="BZ533" s="61"/>
      <c r="CA533" s="61"/>
      <c r="CB533" s="61"/>
      <c r="CC533" s="61"/>
      <c r="CD533" s="61"/>
      <c r="CE533" s="61"/>
      <c r="CF533" s="61"/>
      <c r="CG533" s="61"/>
      <c r="CH533" s="61"/>
      <c r="CI533" s="61"/>
      <c r="CJ533" s="61"/>
      <c r="CK533" s="61"/>
      <c r="CL533" s="61"/>
      <c r="CM533" s="61"/>
      <c r="CN533" s="61"/>
      <c r="CO533" s="61"/>
      <c r="CP533" s="61"/>
      <c r="CQ533" s="61"/>
      <c r="CR533" s="61"/>
      <c r="CS533" s="61"/>
      <c r="CT533" s="61"/>
      <c r="CU533" s="61"/>
      <c r="CV533" s="61"/>
      <c r="CW533" s="61"/>
      <c r="CX533" s="61"/>
      <c r="CY533" s="61"/>
      <c r="CZ533" s="61"/>
      <c r="DA533" s="61"/>
      <c r="DB533" s="61"/>
      <c r="DC533" s="61"/>
      <c r="DD533" s="61"/>
      <c r="DE533" s="61"/>
      <c r="DF533" s="61"/>
      <c r="DG533" s="61"/>
      <c r="DH533" s="61"/>
      <c r="DI533" s="61"/>
      <c r="DJ533" s="61"/>
      <c r="DK533" s="61"/>
      <c r="DL533" s="61"/>
      <c r="DM533" s="61"/>
      <c r="DN533" s="61"/>
      <c r="DO533" s="61"/>
      <c r="DP533" s="61"/>
      <c r="DQ533" s="61"/>
      <c r="DR533" s="61"/>
      <c r="DS533" s="61"/>
      <c r="DT533" s="61"/>
      <c r="DU533" s="61"/>
      <c r="DV533" s="50"/>
      <c r="DW533" s="30"/>
      <c r="DX533" s="30"/>
      <c r="DY533" s="30"/>
      <c r="DZ533" s="30"/>
      <c r="EA533" s="30"/>
      <c r="EB533" s="30"/>
      <c r="EC533" s="30"/>
      <c r="ED533" s="30"/>
      <c r="EE533" s="30"/>
      <c r="EF533" s="30"/>
      <c r="EG533" s="30"/>
      <c r="EW533" s="88">
        <f t="shared" ca="1" si="329"/>
        <v>29</v>
      </c>
    </row>
    <row r="534" spans="1:153" ht="15">
      <c r="A534" s="88">
        <f t="shared" ca="1" si="328"/>
        <v>15</v>
      </c>
      <c r="B534" s="29"/>
      <c r="C534" s="61"/>
      <c r="D534" s="30"/>
      <c r="E534" s="61"/>
      <c r="F534" s="61"/>
      <c r="G534" s="29"/>
      <c r="H534" s="29"/>
      <c r="I534" s="62"/>
      <c r="J534" s="62"/>
      <c r="K534" s="62"/>
      <c r="L534" s="62"/>
      <c r="M534" s="41">
        <f t="shared" ca="1" si="330"/>
        <v>1</v>
      </c>
      <c r="N534" s="30"/>
      <c r="O534" s="30"/>
      <c r="P534" s="30"/>
      <c r="Q534" s="29"/>
      <c r="R534" s="62"/>
      <c r="S534" s="61"/>
      <c r="T534" s="29"/>
      <c r="U534" s="29"/>
      <c r="V534" s="62"/>
      <c r="W534" s="62"/>
      <c r="X534" s="114" t="str">
        <f ca="1">IF($A534&lt;&gt;"",IF(AND(X533="PB",V534&gt;=$W$2),"Bet",IF(X533&lt;&gt;"",X533,IF(AND(V534=0,MAX($V$5:V533)&gt;=$W$1),"PB",""))),"")</f>
        <v>Bet</v>
      </c>
      <c r="Y534" s="114" t="str">
        <f ca="1">IF($A534&lt;&gt;"",IF(AND(Y533="PB",W534&gt;=$W$2),"Bet",IF(Y533&lt;&gt;"",Y533,IF(AND(W534=0,MAX($W$5:W533)&gt;=$W$1),"PB",""))),"")</f>
        <v/>
      </c>
      <c r="Z534" s="41">
        <f t="shared" ca="1" si="331"/>
        <v>1</v>
      </c>
      <c r="AA534" s="30"/>
      <c r="AB534" s="30"/>
      <c r="AC534" s="30"/>
      <c r="AD534" s="29"/>
      <c r="AE534" s="62"/>
      <c r="AF534" s="61"/>
      <c r="AG534" s="29"/>
      <c r="AH534" s="29"/>
      <c r="AI534" s="62"/>
      <c r="AJ534" s="62"/>
      <c r="AK534" s="114" t="str">
        <f ca="1">IF($A534&lt;&gt;"",IF(AND(AK533="PB",AI534&gt;=$W$2),"Bet",IF(AK533&lt;&gt;"",AK533,IF(AND(AI534=0,MAX($AI$5:AI533)&gt;=$W$1),"PB",""))),"")</f>
        <v/>
      </c>
      <c r="AL534" s="114" t="str">
        <f ca="1">IF($A534&lt;&gt;"",IF(AND(AL533="PB",AJ534&gt;=$W$2),"Bet",IF(AL533&lt;&gt;"",AL533,IF(AND(AJ534=0,MAX($AJ$5:AJ533)&gt;=$W$1),"PB",""))),"")</f>
        <v/>
      </c>
      <c r="AM534" s="41">
        <f t="shared" ca="1" si="332"/>
        <v>1</v>
      </c>
      <c r="AN534" s="30"/>
      <c r="AO534" s="30"/>
      <c r="AP534" s="30"/>
      <c r="AQ534" s="29"/>
      <c r="AR534" s="62"/>
      <c r="AS534" s="62"/>
      <c r="AT534" s="30"/>
      <c r="AU534" s="29"/>
      <c r="AV534" s="61"/>
      <c r="AW534" s="50"/>
      <c r="AX534" s="38"/>
      <c r="AY534" s="50"/>
      <c r="AZ534" s="61"/>
      <c r="BA534" s="61"/>
      <c r="BB534" s="61"/>
      <c r="BC534" s="61"/>
      <c r="BD534" s="61"/>
      <c r="BE534" s="61"/>
      <c r="BF534" s="61"/>
      <c r="BG534" s="61"/>
      <c r="BH534" s="61"/>
      <c r="BI534" s="61"/>
      <c r="BJ534" s="61"/>
      <c r="BK534" s="61"/>
      <c r="BL534" s="61"/>
      <c r="BM534" s="61"/>
      <c r="BN534" s="61"/>
      <c r="BO534" s="61"/>
      <c r="BP534" s="61"/>
      <c r="BQ534" s="61"/>
      <c r="BR534" s="61"/>
      <c r="BS534" s="61"/>
      <c r="BT534" s="61"/>
      <c r="BU534" s="61"/>
      <c r="BV534" s="61"/>
      <c r="BW534" s="61"/>
      <c r="BX534" s="61"/>
      <c r="BY534" s="61"/>
      <c r="BZ534" s="61"/>
      <c r="CA534" s="61"/>
      <c r="CB534" s="61"/>
      <c r="CC534" s="61"/>
      <c r="CD534" s="61"/>
      <c r="CE534" s="61"/>
      <c r="CF534" s="61"/>
      <c r="CG534" s="61"/>
      <c r="CH534" s="61"/>
      <c r="CI534" s="61"/>
      <c r="CJ534" s="61"/>
      <c r="CK534" s="61"/>
      <c r="CL534" s="61"/>
      <c r="CM534" s="61"/>
      <c r="CN534" s="61"/>
      <c r="CO534" s="61"/>
      <c r="CP534" s="61"/>
      <c r="CQ534" s="61"/>
      <c r="CR534" s="61"/>
      <c r="CS534" s="61"/>
      <c r="CT534" s="61"/>
      <c r="CU534" s="61"/>
      <c r="CV534" s="61"/>
      <c r="CW534" s="61"/>
      <c r="CX534" s="61"/>
      <c r="CY534" s="61"/>
      <c r="CZ534" s="61"/>
      <c r="DA534" s="61"/>
      <c r="DB534" s="61"/>
      <c r="DC534" s="61"/>
      <c r="DD534" s="61"/>
      <c r="DE534" s="61"/>
      <c r="DF534" s="61"/>
      <c r="DG534" s="61"/>
      <c r="DH534" s="61"/>
      <c r="DI534" s="61"/>
      <c r="DJ534" s="61"/>
      <c r="DK534" s="61"/>
      <c r="DL534" s="61"/>
      <c r="DM534" s="61"/>
      <c r="DN534" s="61"/>
      <c r="DO534" s="61"/>
      <c r="DP534" s="61"/>
      <c r="DQ534" s="61"/>
      <c r="DR534" s="61"/>
      <c r="DS534" s="61"/>
      <c r="DT534" s="61"/>
      <c r="DU534" s="61"/>
      <c r="DV534" s="50"/>
      <c r="DW534" s="30"/>
      <c r="DX534" s="30"/>
      <c r="DY534" s="30"/>
      <c r="DZ534" s="30"/>
      <c r="EA534" s="30"/>
      <c r="EB534" s="30"/>
      <c r="EC534" s="30"/>
      <c r="ED534" s="30"/>
      <c r="EE534" s="30"/>
      <c r="EF534" s="30"/>
      <c r="EG534" s="30"/>
      <c r="EW534" s="88">
        <f t="shared" ca="1" si="329"/>
        <v>29</v>
      </c>
    </row>
    <row r="535" spans="1:153" ht="15">
      <c r="A535" s="88">
        <f t="shared" ca="1" si="328"/>
        <v>16</v>
      </c>
      <c r="B535" s="29"/>
      <c r="C535" s="61"/>
      <c r="D535" s="30"/>
      <c r="E535" s="61"/>
      <c r="F535" s="61"/>
      <c r="G535" s="29"/>
      <c r="H535" s="29"/>
      <c r="I535" s="62"/>
      <c r="J535" s="62"/>
      <c r="K535" s="62"/>
      <c r="L535" s="62"/>
      <c r="M535" s="41">
        <f t="shared" ca="1" si="330"/>
        <v>1</v>
      </c>
      <c r="N535" s="30"/>
      <c r="O535" s="30"/>
      <c r="P535" s="30"/>
      <c r="Q535" s="29"/>
      <c r="R535" s="62"/>
      <c r="S535" s="61"/>
      <c r="T535" s="29"/>
      <c r="U535" s="29"/>
      <c r="V535" s="62"/>
      <c r="W535" s="62"/>
      <c r="X535" s="114" t="str">
        <f ca="1">IF($A535&lt;&gt;"",IF(AND(X534="PB",V535&gt;=$W$2),"Bet",IF(X534&lt;&gt;"",X534,IF(AND(V535=0,MAX($V$5:V534)&gt;=$W$1),"PB",""))),"")</f>
        <v>Bet</v>
      </c>
      <c r="Y535" s="114" t="str">
        <f ca="1">IF($A535&lt;&gt;"",IF(AND(Y534="PB",W535&gt;=$W$2),"Bet",IF(Y534&lt;&gt;"",Y534,IF(AND(W535=0,MAX($W$5:W534)&gt;=$W$1),"PB",""))),"")</f>
        <v/>
      </c>
      <c r="Z535" s="41">
        <f t="shared" ca="1" si="331"/>
        <v>1</v>
      </c>
      <c r="AA535" s="30"/>
      <c r="AB535" s="30"/>
      <c r="AC535" s="30"/>
      <c r="AD535" s="29"/>
      <c r="AE535" s="62"/>
      <c r="AF535" s="61"/>
      <c r="AG535" s="29"/>
      <c r="AH535" s="29"/>
      <c r="AI535" s="62"/>
      <c r="AJ535" s="62"/>
      <c r="AK535" s="114" t="str">
        <f ca="1">IF($A535&lt;&gt;"",IF(AND(AK534="PB",AI535&gt;=$W$2),"Bet",IF(AK534&lt;&gt;"",AK534,IF(AND(AI535=0,MAX($AI$5:AI534)&gt;=$W$1),"PB",""))),"")</f>
        <v/>
      </c>
      <c r="AL535" s="114" t="str">
        <f ca="1">IF($A535&lt;&gt;"",IF(AND(AL534="PB",AJ535&gt;=$W$2),"Bet",IF(AL534&lt;&gt;"",AL534,IF(AND(AJ535=0,MAX($AJ$5:AJ534)&gt;=$W$1),"PB",""))),"")</f>
        <v/>
      </c>
      <c r="AM535" s="41">
        <f t="shared" ca="1" si="332"/>
        <v>1</v>
      </c>
      <c r="AN535" s="30"/>
      <c r="AO535" s="30"/>
      <c r="AP535" s="30"/>
      <c r="AQ535" s="29"/>
      <c r="AR535" s="62"/>
      <c r="AS535" s="62"/>
      <c r="AT535" s="30"/>
      <c r="AU535" s="29"/>
      <c r="AV535" s="61"/>
      <c r="AW535" s="50"/>
      <c r="AX535" s="38"/>
      <c r="AY535" s="50"/>
      <c r="AZ535" s="61"/>
      <c r="BA535" s="61"/>
      <c r="BB535" s="61"/>
      <c r="BC535" s="61"/>
      <c r="BD535" s="61"/>
      <c r="BE535" s="61"/>
      <c r="BF535" s="61"/>
      <c r="BG535" s="61"/>
      <c r="BH535" s="61"/>
      <c r="BI535" s="61"/>
      <c r="BJ535" s="61"/>
      <c r="BK535" s="61"/>
      <c r="BL535" s="61"/>
      <c r="BM535" s="61"/>
      <c r="BN535" s="61"/>
      <c r="BO535" s="61"/>
      <c r="BP535" s="61"/>
      <c r="BQ535" s="61"/>
      <c r="BR535" s="61"/>
      <c r="BS535" s="61"/>
      <c r="BT535" s="61"/>
      <c r="BU535" s="61"/>
      <c r="BV535" s="61"/>
      <c r="BW535" s="61"/>
      <c r="BX535" s="61"/>
      <c r="BY535" s="61"/>
      <c r="BZ535" s="61"/>
      <c r="CA535" s="61"/>
      <c r="CB535" s="61"/>
      <c r="CC535" s="61"/>
      <c r="CD535" s="61"/>
      <c r="CE535" s="61"/>
      <c r="CF535" s="61"/>
      <c r="CG535" s="61"/>
      <c r="CH535" s="61"/>
      <c r="CI535" s="61"/>
      <c r="CJ535" s="61"/>
      <c r="CK535" s="61"/>
      <c r="CL535" s="61"/>
      <c r="CM535" s="61"/>
      <c r="CN535" s="61"/>
      <c r="CO535" s="61"/>
      <c r="CP535" s="61"/>
      <c r="CQ535" s="61"/>
      <c r="CR535" s="61"/>
      <c r="CS535" s="61"/>
      <c r="CT535" s="61"/>
      <c r="CU535" s="61"/>
      <c r="CV535" s="61"/>
      <c r="CW535" s="61"/>
      <c r="CX535" s="61"/>
      <c r="CY535" s="61"/>
      <c r="CZ535" s="61"/>
      <c r="DA535" s="61"/>
      <c r="DB535" s="61"/>
      <c r="DC535" s="61"/>
      <c r="DD535" s="61"/>
      <c r="DE535" s="61"/>
      <c r="DF535" s="61"/>
      <c r="DG535" s="61"/>
      <c r="DH535" s="61"/>
      <c r="DI535" s="61"/>
      <c r="DJ535" s="61"/>
      <c r="DK535" s="61"/>
      <c r="DL535" s="61"/>
      <c r="DM535" s="61"/>
      <c r="DN535" s="61"/>
      <c r="DO535" s="61"/>
      <c r="DP535" s="61"/>
      <c r="DQ535" s="61"/>
      <c r="DR535" s="61"/>
      <c r="DS535" s="61"/>
      <c r="DT535" s="61"/>
      <c r="DU535" s="61"/>
      <c r="DV535" s="50"/>
      <c r="DW535" s="30"/>
      <c r="DX535" s="30"/>
      <c r="DY535" s="30"/>
      <c r="DZ535" s="30"/>
      <c r="EA535" s="30"/>
      <c r="EB535" s="30"/>
      <c r="EC535" s="30"/>
      <c r="ED535" s="30"/>
      <c r="EE535" s="30"/>
      <c r="EF535" s="30"/>
      <c r="EG535" s="30"/>
      <c r="EW535" s="88">
        <f t="shared" ca="1" si="329"/>
        <v>14</v>
      </c>
    </row>
    <row r="536" spans="1:153" ht="15">
      <c r="A536" s="88">
        <f t="shared" ca="1" si="328"/>
        <v>5</v>
      </c>
      <c r="B536" s="29"/>
      <c r="C536" s="61"/>
      <c r="D536" s="30"/>
      <c r="E536" s="61"/>
      <c r="F536" s="61"/>
      <c r="G536" s="29"/>
      <c r="H536" s="29"/>
      <c r="I536" s="62"/>
      <c r="J536" s="62"/>
      <c r="K536" s="62"/>
      <c r="L536" s="62"/>
      <c r="M536" s="41">
        <f t="shared" ca="1" si="330"/>
        <v>1</v>
      </c>
      <c r="N536" s="30"/>
      <c r="O536" s="30"/>
      <c r="P536" s="30"/>
      <c r="Q536" s="29"/>
      <c r="R536" s="62"/>
      <c r="S536" s="61"/>
      <c r="T536" s="29"/>
      <c r="U536" s="29"/>
      <c r="V536" s="62"/>
      <c r="W536" s="62"/>
      <c r="X536" s="114" t="str">
        <f ca="1">IF($A536&lt;&gt;"",IF(AND(X535="PB",V536&gt;=$W$2),"Bet",IF(X535&lt;&gt;"",X535,IF(AND(V536=0,MAX($V$5:V535)&gt;=$W$1),"PB",""))),"")</f>
        <v>Bet</v>
      </c>
      <c r="Y536" s="114" t="str">
        <f ca="1">IF($A536&lt;&gt;"",IF(AND(Y535="PB",W536&gt;=$W$2),"Bet",IF(Y535&lt;&gt;"",Y535,IF(AND(W536=0,MAX($W$5:W535)&gt;=$W$1),"PB",""))),"")</f>
        <v/>
      </c>
      <c r="Z536" s="41">
        <f t="shared" ca="1" si="331"/>
        <v>1</v>
      </c>
      <c r="AA536" s="30"/>
      <c r="AB536" s="30"/>
      <c r="AC536" s="30"/>
      <c r="AD536" s="29"/>
      <c r="AE536" s="62"/>
      <c r="AF536" s="61"/>
      <c r="AG536" s="29"/>
      <c r="AH536" s="29"/>
      <c r="AI536" s="62"/>
      <c r="AJ536" s="62"/>
      <c r="AK536" s="114" t="str">
        <f ca="1">IF($A536&lt;&gt;"",IF(AND(AK535="PB",AI536&gt;=$W$2),"Bet",IF(AK535&lt;&gt;"",AK535,IF(AND(AI536=0,MAX($AI$5:AI535)&gt;=$W$1),"PB",""))),"")</f>
        <v/>
      </c>
      <c r="AL536" s="114" t="str">
        <f ca="1">IF($A536&lt;&gt;"",IF(AND(AL535="PB",AJ536&gt;=$W$2),"Bet",IF(AL535&lt;&gt;"",AL535,IF(AND(AJ536=0,MAX($AJ$5:AJ535)&gt;=$W$1),"PB",""))),"")</f>
        <v/>
      </c>
      <c r="AM536" s="41">
        <f t="shared" ca="1" si="332"/>
        <v>1</v>
      </c>
      <c r="AN536" s="30"/>
      <c r="AO536" s="30"/>
      <c r="AP536" s="30"/>
      <c r="AQ536" s="29"/>
      <c r="AR536" s="62"/>
      <c r="AS536" s="62"/>
      <c r="AT536" s="30"/>
      <c r="AU536" s="29"/>
      <c r="AV536" s="61"/>
      <c r="AW536" s="50"/>
      <c r="AX536" s="38"/>
      <c r="AY536" s="50"/>
      <c r="AZ536" s="61"/>
      <c r="BA536" s="61"/>
      <c r="BB536" s="61"/>
      <c r="BC536" s="61"/>
      <c r="BD536" s="61"/>
      <c r="BE536" s="61"/>
      <c r="BF536" s="61"/>
      <c r="BG536" s="61"/>
      <c r="BH536" s="61"/>
      <c r="BI536" s="61"/>
      <c r="BJ536" s="61"/>
      <c r="BK536" s="61"/>
      <c r="BL536" s="61"/>
      <c r="BM536" s="61"/>
      <c r="BN536" s="61"/>
      <c r="BO536" s="61"/>
      <c r="BP536" s="61"/>
      <c r="BQ536" s="61"/>
      <c r="BR536" s="61"/>
      <c r="BS536" s="61"/>
      <c r="BT536" s="61"/>
      <c r="BU536" s="61"/>
      <c r="BV536" s="61"/>
      <c r="BW536" s="61"/>
      <c r="BX536" s="61"/>
      <c r="BY536" s="61"/>
      <c r="BZ536" s="61"/>
      <c r="CA536" s="61"/>
      <c r="CB536" s="61"/>
      <c r="CC536" s="61"/>
      <c r="CD536" s="61"/>
      <c r="CE536" s="61"/>
      <c r="CF536" s="61"/>
      <c r="CG536" s="61"/>
      <c r="CH536" s="61"/>
      <c r="CI536" s="61"/>
      <c r="CJ536" s="61"/>
      <c r="CK536" s="61"/>
      <c r="CL536" s="61"/>
      <c r="CM536" s="61"/>
      <c r="CN536" s="61"/>
      <c r="CO536" s="61"/>
      <c r="CP536" s="61"/>
      <c r="CQ536" s="61"/>
      <c r="CR536" s="61"/>
      <c r="CS536" s="61"/>
      <c r="CT536" s="61"/>
      <c r="CU536" s="61"/>
      <c r="CV536" s="61"/>
      <c r="CW536" s="61"/>
      <c r="CX536" s="61"/>
      <c r="CY536" s="61"/>
      <c r="CZ536" s="61"/>
      <c r="DA536" s="61"/>
      <c r="DB536" s="61"/>
      <c r="DC536" s="61"/>
      <c r="DD536" s="61"/>
      <c r="DE536" s="61"/>
      <c r="DF536" s="61"/>
      <c r="DG536" s="61"/>
      <c r="DH536" s="61"/>
      <c r="DI536" s="61"/>
      <c r="DJ536" s="61"/>
      <c r="DK536" s="61"/>
      <c r="DL536" s="61"/>
      <c r="DM536" s="61"/>
      <c r="DN536" s="61"/>
      <c r="DO536" s="61"/>
      <c r="DP536" s="61"/>
      <c r="DQ536" s="61"/>
      <c r="DR536" s="61"/>
      <c r="DS536" s="61"/>
      <c r="DT536" s="61"/>
      <c r="DU536" s="61"/>
      <c r="DV536" s="50"/>
      <c r="DW536" s="30"/>
      <c r="DX536" s="30"/>
      <c r="DY536" s="30"/>
      <c r="DZ536" s="30"/>
      <c r="EA536" s="30"/>
      <c r="EB536" s="30"/>
      <c r="EC536" s="30"/>
      <c r="ED536" s="30"/>
      <c r="EE536" s="30"/>
      <c r="EF536" s="30"/>
      <c r="EG536" s="30"/>
      <c r="EW536" s="88">
        <f t="shared" ca="1" si="329"/>
        <v>25</v>
      </c>
    </row>
    <row r="537" spans="1:153" ht="15">
      <c r="A537" s="88">
        <f t="shared" ca="1" si="328"/>
        <v>14</v>
      </c>
      <c r="B537" s="29"/>
      <c r="C537" s="61"/>
      <c r="D537" s="30"/>
      <c r="E537" s="61"/>
      <c r="F537" s="61"/>
      <c r="G537" s="29"/>
      <c r="H537" s="29"/>
      <c r="I537" s="62"/>
      <c r="J537" s="62"/>
      <c r="K537" s="62"/>
      <c r="L537" s="62"/>
      <c r="M537" s="41">
        <f t="shared" ca="1" si="330"/>
        <v>1</v>
      </c>
      <c r="N537" s="30"/>
      <c r="O537" s="30"/>
      <c r="P537" s="30"/>
      <c r="Q537" s="29"/>
      <c r="R537" s="62"/>
      <c r="S537" s="61"/>
      <c r="T537" s="29"/>
      <c r="U537" s="29"/>
      <c r="V537" s="62"/>
      <c r="W537" s="62"/>
      <c r="X537" s="114" t="str">
        <f ca="1">IF($A537&lt;&gt;"",IF(AND(X536="PB",V537&gt;=$W$2),"Bet",IF(X536&lt;&gt;"",X536,IF(AND(V537=0,MAX($V$5:V536)&gt;=$W$1),"PB",""))),"")</f>
        <v>Bet</v>
      </c>
      <c r="Y537" s="114" t="str">
        <f ca="1">IF($A537&lt;&gt;"",IF(AND(Y536="PB",W537&gt;=$W$2),"Bet",IF(Y536&lt;&gt;"",Y536,IF(AND(W537=0,MAX($W$5:W536)&gt;=$W$1),"PB",""))),"")</f>
        <v/>
      </c>
      <c r="Z537" s="41">
        <f t="shared" ca="1" si="331"/>
        <v>1</v>
      </c>
      <c r="AA537" s="30"/>
      <c r="AB537" s="30"/>
      <c r="AC537" s="30"/>
      <c r="AD537" s="29"/>
      <c r="AE537" s="62"/>
      <c r="AF537" s="61"/>
      <c r="AG537" s="29"/>
      <c r="AH537" s="29"/>
      <c r="AI537" s="62"/>
      <c r="AJ537" s="62"/>
      <c r="AK537" s="114" t="str">
        <f ca="1">IF($A537&lt;&gt;"",IF(AND(AK536="PB",AI537&gt;=$W$2),"Bet",IF(AK536&lt;&gt;"",AK536,IF(AND(AI537=0,MAX($AI$5:AI536)&gt;=$W$1),"PB",""))),"")</f>
        <v/>
      </c>
      <c r="AL537" s="114" t="str">
        <f ca="1">IF($A537&lt;&gt;"",IF(AND(AL536="PB",AJ537&gt;=$W$2),"Bet",IF(AL536&lt;&gt;"",AL536,IF(AND(AJ537=0,MAX($AJ$5:AJ536)&gt;=$W$1),"PB",""))),"")</f>
        <v/>
      </c>
      <c r="AM537" s="41">
        <f t="shared" ca="1" si="332"/>
        <v>1</v>
      </c>
      <c r="AN537" s="30"/>
      <c r="AO537" s="30"/>
      <c r="AP537" s="30"/>
      <c r="AQ537" s="29"/>
      <c r="AR537" s="62"/>
      <c r="AS537" s="62"/>
      <c r="AT537" s="30"/>
      <c r="AU537" s="29"/>
      <c r="AV537" s="61"/>
      <c r="AW537" s="50"/>
      <c r="AX537" s="38"/>
      <c r="AY537" s="50"/>
      <c r="AZ537" s="61"/>
      <c r="BA537" s="61"/>
      <c r="BB537" s="61"/>
      <c r="BC537" s="61"/>
      <c r="BD537" s="61"/>
      <c r="BE537" s="61"/>
      <c r="BF537" s="61"/>
      <c r="BG537" s="61"/>
      <c r="BH537" s="61"/>
      <c r="BI537" s="61"/>
      <c r="BJ537" s="61"/>
      <c r="BK537" s="61"/>
      <c r="BL537" s="61"/>
      <c r="BM537" s="61"/>
      <c r="BN537" s="61"/>
      <c r="BO537" s="61"/>
      <c r="BP537" s="61"/>
      <c r="BQ537" s="61"/>
      <c r="BR537" s="61"/>
      <c r="BS537" s="61"/>
      <c r="BT537" s="61"/>
      <c r="BU537" s="61"/>
      <c r="BV537" s="61"/>
      <c r="BW537" s="61"/>
      <c r="BX537" s="61"/>
      <c r="BY537" s="61"/>
      <c r="BZ537" s="61"/>
      <c r="CA537" s="61"/>
      <c r="CB537" s="61"/>
      <c r="CC537" s="61"/>
      <c r="CD537" s="61"/>
      <c r="CE537" s="61"/>
      <c r="CF537" s="61"/>
      <c r="CG537" s="61"/>
      <c r="CH537" s="61"/>
      <c r="CI537" s="61"/>
      <c r="CJ537" s="61"/>
      <c r="CK537" s="61"/>
      <c r="CL537" s="61"/>
      <c r="CM537" s="61"/>
      <c r="CN537" s="61"/>
      <c r="CO537" s="61"/>
      <c r="CP537" s="61"/>
      <c r="CQ537" s="61"/>
      <c r="CR537" s="61"/>
      <c r="CS537" s="61"/>
      <c r="CT537" s="61"/>
      <c r="CU537" s="61"/>
      <c r="CV537" s="61"/>
      <c r="CW537" s="61"/>
      <c r="CX537" s="61"/>
      <c r="CY537" s="61"/>
      <c r="CZ537" s="61"/>
      <c r="DA537" s="61"/>
      <c r="DB537" s="61"/>
      <c r="DC537" s="61"/>
      <c r="DD537" s="61"/>
      <c r="DE537" s="61"/>
      <c r="DF537" s="61"/>
      <c r="DG537" s="61"/>
      <c r="DH537" s="61"/>
      <c r="DI537" s="61"/>
      <c r="DJ537" s="61"/>
      <c r="DK537" s="61"/>
      <c r="DL537" s="61"/>
      <c r="DM537" s="61"/>
      <c r="DN537" s="61"/>
      <c r="DO537" s="61"/>
      <c r="DP537" s="61"/>
      <c r="DQ537" s="61"/>
      <c r="DR537" s="61"/>
      <c r="DS537" s="61"/>
      <c r="DT537" s="61"/>
      <c r="DU537" s="61"/>
      <c r="DV537" s="50"/>
      <c r="DW537" s="30"/>
      <c r="DX537" s="30"/>
      <c r="DY537" s="30"/>
      <c r="DZ537" s="30"/>
      <c r="EA537" s="30"/>
      <c r="EB537" s="30"/>
      <c r="EC537" s="30"/>
      <c r="ED537" s="30"/>
      <c r="EE537" s="30"/>
      <c r="EF537" s="30"/>
      <c r="EG537" s="30"/>
      <c r="EW537" s="88">
        <f t="shared" ca="1" si="329"/>
        <v>34</v>
      </c>
    </row>
    <row r="538" spans="1:153" ht="15">
      <c r="A538" s="88">
        <f t="shared" ca="1" si="328"/>
        <v>30</v>
      </c>
      <c r="B538" s="29"/>
      <c r="C538" s="61"/>
      <c r="D538" s="30"/>
      <c r="E538" s="61"/>
      <c r="F538" s="61"/>
      <c r="G538" s="29"/>
      <c r="H538" s="29"/>
      <c r="I538" s="62"/>
      <c r="J538" s="62"/>
      <c r="K538" s="62"/>
      <c r="L538" s="62"/>
      <c r="M538" s="41">
        <f t="shared" ca="1" si="330"/>
        <v>1</v>
      </c>
      <c r="N538" s="30"/>
      <c r="O538" s="30"/>
      <c r="P538" s="30"/>
      <c r="Q538" s="29"/>
      <c r="R538" s="62"/>
      <c r="S538" s="61"/>
      <c r="T538" s="29"/>
      <c r="U538" s="29"/>
      <c r="V538" s="62"/>
      <c r="W538" s="62"/>
      <c r="X538" s="114" t="str">
        <f ca="1">IF($A538&lt;&gt;"",IF(AND(X537="PB",V538&gt;=$W$2),"Bet",IF(X537&lt;&gt;"",X537,IF(AND(V538=0,MAX($V$5:V537)&gt;=$W$1),"PB",""))),"")</f>
        <v>Bet</v>
      </c>
      <c r="Y538" s="114" t="str">
        <f ca="1">IF($A538&lt;&gt;"",IF(AND(Y537="PB",W538&gt;=$W$2),"Bet",IF(Y537&lt;&gt;"",Y537,IF(AND(W538=0,MAX($W$5:W537)&gt;=$W$1),"PB",""))),"")</f>
        <v/>
      </c>
      <c r="Z538" s="41">
        <f t="shared" ca="1" si="331"/>
        <v>1</v>
      </c>
      <c r="AA538" s="30"/>
      <c r="AB538" s="30"/>
      <c r="AC538" s="30"/>
      <c r="AD538" s="29"/>
      <c r="AE538" s="62"/>
      <c r="AF538" s="61"/>
      <c r="AG538" s="29"/>
      <c r="AH538" s="29"/>
      <c r="AI538" s="62"/>
      <c r="AJ538" s="62"/>
      <c r="AK538" s="114" t="str">
        <f ca="1">IF($A538&lt;&gt;"",IF(AND(AK537="PB",AI538&gt;=$W$2),"Bet",IF(AK537&lt;&gt;"",AK537,IF(AND(AI538=0,MAX($AI$5:AI537)&gt;=$W$1),"PB",""))),"")</f>
        <v/>
      </c>
      <c r="AL538" s="114" t="str">
        <f ca="1">IF($A538&lt;&gt;"",IF(AND(AL537="PB",AJ538&gt;=$W$2),"Bet",IF(AL537&lt;&gt;"",AL537,IF(AND(AJ538=0,MAX($AJ$5:AJ537)&gt;=$W$1),"PB",""))),"")</f>
        <v/>
      </c>
      <c r="AM538" s="41">
        <f t="shared" ca="1" si="332"/>
        <v>1</v>
      </c>
      <c r="AN538" s="30"/>
      <c r="AO538" s="30"/>
      <c r="AP538" s="30"/>
      <c r="AQ538" s="29"/>
      <c r="AR538" s="62"/>
      <c r="AS538" s="62"/>
      <c r="AT538" s="30"/>
      <c r="AU538" s="29"/>
      <c r="AV538" s="61"/>
      <c r="AW538" s="50"/>
      <c r="AX538" s="38"/>
      <c r="AY538" s="50"/>
      <c r="AZ538" s="61"/>
      <c r="BA538" s="61"/>
      <c r="BB538" s="61"/>
      <c r="BC538" s="61"/>
      <c r="BD538" s="61"/>
      <c r="BE538" s="61"/>
      <c r="BF538" s="61"/>
      <c r="BG538" s="61"/>
      <c r="BH538" s="61"/>
      <c r="BI538" s="61"/>
      <c r="BJ538" s="61"/>
      <c r="BK538" s="61"/>
      <c r="BL538" s="61"/>
      <c r="BM538" s="61"/>
      <c r="BN538" s="61"/>
      <c r="BO538" s="61"/>
      <c r="BP538" s="61"/>
      <c r="BQ538" s="61"/>
      <c r="BR538" s="61"/>
      <c r="BS538" s="61"/>
      <c r="BT538" s="61"/>
      <c r="BU538" s="61"/>
      <c r="BV538" s="61"/>
      <c r="BW538" s="61"/>
      <c r="BX538" s="61"/>
      <c r="BY538" s="61"/>
      <c r="BZ538" s="61"/>
      <c r="CA538" s="61"/>
      <c r="CB538" s="61"/>
      <c r="CC538" s="61"/>
      <c r="CD538" s="61"/>
      <c r="CE538" s="61"/>
      <c r="CF538" s="61"/>
      <c r="CG538" s="61"/>
      <c r="CH538" s="61"/>
      <c r="CI538" s="61"/>
      <c r="CJ538" s="61"/>
      <c r="CK538" s="61"/>
      <c r="CL538" s="61"/>
      <c r="CM538" s="61"/>
      <c r="CN538" s="61"/>
      <c r="CO538" s="61"/>
      <c r="CP538" s="61"/>
      <c r="CQ538" s="61"/>
      <c r="CR538" s="61"/>
      <c r="CS538" s="61"/>
      <c r="CT538" s="61"/>
      <c r="CU538" s="61"/>
      <c r="CV538" s="61"/>
      <c r="CW538" s="61"/>
      <c r="CX538" s="61"/>
      <c r="CY538" s="61"/>
      <c r="CZ538" s="61"/>
      <c r="DA538" s="61"/>
      <c r="DB538" s="61"/>
      <c r="DC538" s="61"/>
      <c r="DD538" s="61"/>
      <c r="DE538" s="61"/>
      <c r="DF538" s="61"/>
      <c r="DG538" s="61"/>
      <c r="DH538" s="61"/>
      <c r="DI538" s="61"/>
      <c r="DJ538" s="61"/>
      <c r="DK538" s="61"/>
      <c r="DL538" s="61"/>
      <c r="DM538" s="61"/>
      <c r="DN538" s="61"/>
      <c r="DO538" s="61"/>
      <c r="DP538" s="61"/>
      <c r="DQ538" s="61"/>
      <c r="DR538" s="61"/>
      <c r="DS538" s="61"/>
      <c r="DT538" s="61"/>
      <c r="DU538" s="61"/>
      <c r="DV538" s="50"/>
      <c r="DW538" s="30"/>
      <c r="DX538" s="30"/>
      <c r="DY538" s="30"/>
      <c r="DZ538" s="30"/>
      <c r="EA538" s="30"/>
      <c r="EB538" s="30"/>
      <c r="EC538" s="30"/>
      <c r="ED538" s="30"/>
      <c r="EE538" s="30"/>
      <c r="EF538" s="30"/>
      <c r="EG538" s="30"/>
      <c r="EW538" s="88">
        <f t="shared" ca="1" si="329"/>
        <v>17</v>
      </c>
    </row>
    <row r="539" spans="1:153" ht="15">
      <c r="A539" s="88" t="e">
        <f ca="1">IF(#REF!="no",INT(RAND()*36+1),INT(RAND()*37))</f>
        <v>#REF!</v>
      </c>
      <c r="B539" s="29"/>
      <c r="C539" s="61"/>
      <c r="D539" s="30"/>
      <c r="E539" s="61"/>
      <c r="F539" s="61"/>
      <c r="G539" s="29"/>
      <c r="H539" s="29"/>
      <c r="I539" s="62"/>
      <c r="J539" s="62"/>
      <c r="K539" s="62"/>
      <c r="L539" s="62"/>
      <c r="M539" s="41">
        <f t="shared" ca="1" si="330"/>
        <v>1</v>
      </c>
      <c r="N539" s="30"/>
      <c r="O539" s="30"/>
      <c r="P539" s="30"/>
      <c r="Q539" s="29"/>
      <c r="R539" s="62"/>
      <c r="S539" s="61"/>
      <c r="T539" s="29"/>
      <c r="U539" s="29"/>
      <c r="V539" s="62"/>
      <c r="W539" s="62"/>
      <c r="X539" s="114" t="e">
        <f ca="1">IF($A539&lt;&gt;"",IF(AND(X538="PB",V539&gt;=$W$2),"Bet",IF(X538&lt;&gt;"",X538,IF(AND(V539=0,MAX($V$5:V538)&gt;=$W$1),"PB",""))),"")</f>
        <v>#REF!</v>
      </c>
      <c r="Y539" s="114" t="e">
        <f ca="1">IF($A539&lt;&gt;"",IF(AND(Y538="PB",W539&gt;=$W$2),"Bet",IF(Y538&lt;&gt;"",Y538,IF(AND(W539=0,MAX($W$5:W538)&gt;=$W$1),"PB",""))),"")</f>
        <v>#REF!</v>
      </c>
      <c r="Z539" s="41">
        <f t="shared" ca="1" si="331"/>
        <v>1</v>
      </c>
      <c r="AA539" s="30"/>
      <c r="AB539" s="30"/>
      <c r="AC539" s="30"/>
      <c r="AD539" s="29"/>
      <c r="AE539" s="62"/>
      <c r="AF539" s="61"/>
      <c r="AG539" s="29"/>
      <c r="AH539" s="29"/>
      <c r="AI539" s="62"/>
      <c r="AJ539" s="62"/>
      <c r="AK539" s="114" t="e">
        <f ca="1">IF($A539&lt;&gt;"",IF(AND(AK538="PB",AI539&gt;=$W$2),"Bet",IF(AK538&lt;&gt;"",AK538,IF(AND(AI539=0,MAX($AI$5:AI538)&gt;=$W$1),"PB",""))),"")</f>
        <v>#REF!</v>
      </c>
      <c r="AL539" s="114" t="e">
        <f ca="1">IF($A539&lt;&gt;"",IF(AND(AL538="PB",AJ539&gt;=$W$2),"Bet",IF(AL538&lt;&gt;"",AL538,IF(AND(AJ539=0,MAX($AJ$5:AJ538)&gt;=$W$1),"PB",""))),"")</f>
        <v>#REF!</v>
      </c>
      <c r="AM539" s="41">
        <f t="shared" ca="1" si="332"/>
        <v>1</v>
      </c>
      <c r="AN539" s="30"/>
      <c r="AO539" s="30"/>
      <c r="AP539" s="30"/>
      <c r="AQ539" s="29"/>
      <c r="AR539" s="62"/>
      <c r="AS539" s="62"/>
      <c r="AT539" s="30"/>
      <c r="AU539" s="29"/>
      <c r="AV539" s="61"/>
      <c r="AW539" s="50"/>
      <c r="AX539" s="38"/>
      <c r="AY539" s="50"/>
      <c r="AZ539" s="61"/>
      <c r="BA539" s="61"/>
      <c r="BB539" s="61"/>
      <c r="BC539" s="61"/>
      <c r="BD539" s="61"/>
      <c r="BE539" s="61"/>
      <c r="BF539" s="61"/>
      <c r="BG539" s="61"/>
      <c r="BH539" s="61"/>
      <c r="BI539" s="61"/>
      <c r="BJ539" s="61"/>
      <c r="BK539" s="61"/>
      <c r="BL539" s="61"/>
      <c r="BM539" s="61"/>
      <c r="BN539" s="61"/>
      <c r="BO539" s="61"/>
      <c r="BP539" s="61"/>
      <c r="BQ539" s="61"/>
      <c r="BR539" s="61"/>
      <c r="BS539" s="61"/>
      <c r="BT539" s="61"/>
      <c r="BU539" s="61"/>
      <c r="BV539" s="61"/>
      <c r="BW539" s="61"/>
      <c r="BX539" s="61"/>
      <c r="BY539" s="61"/>
      <c r="BZ539" s="61"/>
      <c r="CA539" s="61"/>
      <c r="CB539" s="61"/>
      <c r="CC539" s="61"/>
      <c r="CD539" s="61"/>
      <c r="CE539" s="61"/>
      <c r="CF539" s="61"/>
      <c r="CG539" s="61"/>
      <c r="CH539" s="61"/>
      <c r="CI539" s="61"/>
      <c r="CJ539" s="61"/>
      <c r="CK539" s="61"/>
      <c r="CL539" s="61"/>
      <c r="CM539" s="61"/>
      <c r="CN539" s="61"/>
      <c r="CO539" s="61"/>
      <c r="CP539" s="61"/>
      <c r="CQ539" s="61"/>
      <c r="CR539" s="61"/>
      <c r="CS539" s="61"/>
      <c r="CT539" s="61"/>
      <c r="CU539" s="61"/>
      <c r="CV539" s="61"/>
      <c r="CW539" s="61"/>
      <c r="CX539" s="61"/>
      <c r="CY539" s="61"/>
      <c r="CZ539" s="61"/>
      <c r="DA539" s="61"/>
      <c r="DB539" s="61"/>
      <c r="DC539" s="61"/>
      <c r="DD539" s="61"/>
      <c r="DE539" s="61"/>
      <c r="DF539" s="61"/>
      <c r="DG539" s="61"/>
      <c r="DH539" s="61"/>
      <c r="DI539" s="61"/>
      <c r="DJ539" s="61"/>
      <c r="DK539" s="61"/>
      <c r="DL539" s="61"/>
      <c r="DM539" s="61"/>
      <c r="DN539" s="61"/>
      <c r="DO539" s="61"/>
      <c r="DP539" s="61"/>
      <c r="DQ539" s="61"/>
      <c r="DR539" s="61"/>
      <c r="DS539" s="61"/>
      <c r="DT539" s="61"/>
      <c r="DU539" s="61"/>
      <c r="DV539" s="50"/>
      <c r="DW539" s="30"/>
      <c r="DX539" s="30"/>
      <c r="DY539" s="30"/>
      <c r="DZ539" s="30"/>
      <c r="EA539" s="30"/>
      <c r="EB539" s="30"/>
      <c r="EC539" s="30"/>
      <c r="ED539" s="30"/>
      <c r="EE539" s="30"/>
      <c r="EF539" s="30"/>
      <c r="EG539" s="30"/>
      <c r="EW539" s="88" t="e">
        <f ca="1">IF(#REF!="no",INT(RAND()*36+1),INT(RAND()*37))</f>
        <v>#REF!</v>
      </c>
    </row>
    <row r="540" spans="1:153" ht="15">
      <c r="A540" s="88" t="e">
        <f ca="1">IF(#REF!="no",INT(RAND()*36+1),INT(RAND()*37))</f>
        <v>#REF!</v>
      </c>
      <c r="B540" s="29"/>
      <c r="C540" s="61"/>
      <c r="D540" s="30"/>
      <c r="E540" s="61"/>
      <c r="F540" s="61"/>
      <c r="G540" s="29"/>
      <c r="H540" s="29"/>
      <c r="I540" s="62"/>
      <c r="J540" s="62"/>
      <c r="K540" s="62"/>
      <c r="L540" s="62"/>
      <c r="M540" s="41" t="e">
        <f t="shared" ca="1" si="330"/>
        <v>#REF!</v>
      </c>
      <c r="N540" s="30"/>
      <c r="O540" s="30"/>
      <c r="P540" s="30"/>
      <c r="Q540" s="29"/>
      <c r="R540" s="62"/>
      <c r="S540" s="61"/>
      <c r="T540" s="29"/>
      <c r="U540" s="29"/>
      <c r="V540" s="62"/>
      <c r="W540" s="62"/>
      <c r="X540" s="114" t="e">
        <f ca="1">IF($A540&lt;&gt;"",IF(AND(X539="PB",V540&gt;=$W$2),"Bet",IF(X539&lt;&gt;"",X539,IF(AND(V540=0,MAX($V$5:V539)&gt;=$W$1),"PB",""))),"")</f>
        <v>#REF!</v>
      </c>
      <c r="Y540" s="114" t="e">
        <f ca="1">IF($A540&lt;&gt;"",IF(AND(Y539="PB",W540&gt;=$W$2),"Bet",IF(Y539&lt;&gt;"",Y539,IF(AND(W540=0,MAX($W$5:W539)&gt;=$W$1),"PB",""))),"")</f>
        <v>#REF!</v>
      </c>
      <c r="Z540" s="41" t="e">
        <f t="shared" ca="1" si="331"/>
        <v>#REF!</v>
      </c>
      <c r="AA540" s="30"/>
      <c r="AB540" s="30"/>
      <c r="AC540" s="30"/>
      <c r="AD540" s="29"/>
      <c r="AE540" s="62"/>
      <c r="AF540" s="61"/>
      <c r="AG540" s="29"/>
      <c r="AH540" s="29"/>
      <c r="AI540" s="62"/>
      <c r="AJ540" s="62"/>
      <c r="AK540" s="114" t="e">
        <f ca="1">IF($A540&lt;&gt;"",IF(AND(AK539="PB",AI540&gt;=$W$2),"Bet",IF(AK539&lt;&gt;"",AK539,IF(AND(AI540=0,MAX($AI$5:AI539)&gt;=$W$1),"PB",""))),"")</f>
        <v>#REF!</v>
      </c>
      <c r="AL540" s="114" t="e">
        <f ca="1">IF($A540&lt;&gt;"",IF(AND(AL539="PB",AJ540&gt;=$W$2),"Bet",IF(AL539&lt;&gt;"",AL539,IF(AND(AJ540=0,MAX($AJ$5:AJ539)&gt;=$W$1),"PB",""))),"")</f>
        <v>#REF!</v>
      </c>
      <c r="AM540" s="41" t="e">
        <f t="shared" ca="1" si="332"/>
        <v>#REF!</v>
      </c>
      <c r="AN540" s="30"/>
      <c r="AO540" s="30"/>
      <c r="AP540" s="30"/>
      <c r="AQ540" s="29"/>
      <c r="AR540" s="62"/>
      <c r="AS540" s="62"/>
      <c r="AT540" s="30"/>
      <c r="AU540" s="29"/>
      <c r="AV540" s="61"/>
      <c r="AW540" s="50"/>
      <c r="AX540" s="38"/>
      <c r="AY540" s="50"/>
      <c r="AZ540" s="61"/>
      <c r="BA540" s="61"/>
      <c r="BB540" s="61"/>
      <c r="BC540" s="61"/>
      <c r="BD540" s="61"/>
      <c r="BE540" s="61"/>
      <c r="BF540" s="61"/>
      <c r="BG540" s="61"/>
      <c r="BH540" s="61"/>
      <c r="BI540" s="61"/>
      <c r="BJ540" s="61"/>
      <c r="BK540" s="61"/>
      <c r="BL540" s="61"/>
      <c r="BM540" s="61"/>
      <c r="BN540" s="61"/>
      <c r="BO540" s="61"/>
      <c r="BP540" s="61"/>
      <c r="BQ540" s="61"/>
      <c r="BR540" s="61"/>
      <c r="BS540" s="61"/>
      <c r="BT540" s="61"/>
      <c r="BU540" s="61"/>
      <c r="BV540" s="61"/>
      <c r="BW540" s="61"/>
      <c r="BX540" s="61"/>
      <c r="BY540" s="61"/>
      <c r="BZ540" s="61"/>
      <c r="CA540" s="61"/>
      <c r="CB540" s="61"/>
      <c r="CC540" s="61"/>
      <c r="CD540" s="61"/>
      <c r="CE540" s="61"/>
      <c r="CF540" s="61"/>
      <c r="CG540" s="61"/>
      <c r="CH540" s="61"/>
      <c r="CI540" s="61"/>
      <c r="CJ540" s="61"/>
      <c r="CK540" s="61"/>
      <c r="CL540" s="61"/>
      <c r="CM540" s="61"/>
      <c r="CN540" s="61"/>
      <c r="CO540" s="61"/>
      <c r="CP540" s="61"/>
      <c r="CQ540" s="61"/>
      <c r="CR540" s="61"/>
      <c r="CS540" s="61"/>
      <c r="CT540" s="61"/>
      <c r="CU540" s="61"/>
      <c r="CV540" s="61"/>
      <c r="CW540" s="61"/>
      <c r="CX540" s="61"/>
      <c r="CY540" s="61"/>
      <c r="CZ540" s="61"/>
      <c r="DA540" s="61"/>
      <c r="DB540" s="61"/>
      <c r="DC540" s="61"/>
      <c r="DD540" s="61"/>
      <c r="DE540" s="61"/>
      <c r="DF540" s="61"/>
      <c r="DG540" s="61"/>
      <c r="DH540" s="61"/>
      <c r="DI540" s="61"/>
      <c r="DJ540" s="61"/>
      <c r="DK540" s="61"/>
      <c r="DL540" s="61"/>
      <c r="DM540" s="61"/>
      <c r="DN540" s="61"/>
      <c r="DO540" s="61"/>
      <c r="DP540" s="61"/>
      <c r="DQ540" s="61"/>
      <c r="DR540" s="61"/>
      <c r="DS540" s="61"/>
      <c r="DT540" s="61"/>
      <c r="DU540" s="61"/>
      <c r="DV540" s="50"/>
      <c r="DW540" s="30"/>
      <c r="DX540" s="30"/>
      <c r="DY540" s="30"/>
      <c r="DZ540" s="30"/>
      <c r="EA540" s="30"/>
      <c r="EB540" s="30"/>
      <c r="EC540" s="30"/>
      <c r="ED540" s="30"/>
      <c r="EE540" s="30"/>
      <c r="EF540" s="30"/>
      <c r="EG540" s="30"/>
      <c r="EW540" s="88" t="e">
        <f ca="1">IF(#REF!="no",INT(RAND()*36+1),INT(RAND()*37))</f>
        <v>#REF!</v>
      </c>
    </row>
    <row r="541" spans="1:153" ht="15">
      <c r="A541" s="88" t="e">
        <f ca="1">IF(#REF!="no",INT(RAND()*36+1),INT(RAND()*37))</f>
        <v>#REF!</v>
      </c>
      <c r="B541" s="29"/>
      <c r="C541" s="61"/>
      <c r="D541" s="30"/>
      <c r="E541" s="61"/>
      <c r="F541" s="61"/>
      <c r="G541" s="29"/>
      <c r="H541" s="29"/>
      <c r="I541" s="62"/>
      <c r="J541" s="62"/>
      <c r="K541" s="62"/>
      <c r="L541" s="62"/>
      <c r="M541" s="41" t="e">
        <f t="shared" ca="1" si="330"/>
        <v>#REF!</v>
      </c>
      <c r="N541" s="30"/>
      <c r="O541" s="30"/>
      <c r="P541" s="30"/>
      <c r="Q541" s="29"/>
      <c r="R541" s="62"/>
      <c r="S541" s="61"/>
      <c r="T541" s="29"/>
      <c r="U541" s="29"/>
      <c r="V541" s="62"/>
      <c r="W541" s="62"/>
      <c r="X541" s="114" t="e">
        <f ca="1">IF($A541&lt;&gt;"",IF(AND(X540="PB",V541&gt;=$W$2),"Bet",IF(X540&lt;&gt;"",X540,IF(AND(V541=0,MAX($V$5:V540)&gt;=$W$1),"PB",""))),"")</f>
        <v>#REF!</v>
      </c>
      <c r="Y541" s="114" t="e">
        <f ca="1">IF($A541&lt;&gt;"",IF(AND(Y540="PB",W541&gt;=$W$2),"Bet",IF(Y540&lt;&gt;"",Y540,IF(AND(W541=0,MAX($W$5:W540)&gt;=$W$1),"PB",""))),"")</f>
        <v>#REF!</v>
      </c>
      <c r="Z541" s="41" t="e">
        <f t="shared" ca="1" si="331"/>
        <v>#REF!</v>
      </c>
      <c r="AA541" s="30"/>
      <c r="AB541" s="30"/>
      <c r="AC541" s="30"/>
      <c r="AD541" s="29"/>
      <c r="AE541" s="62"/>
      <c r="AF541" s="61"/>
      <c r="AG541" s="29"/>
      <c r="AH541" s="29"/>
      <c r="AI541" s="62"/>
      <c r="AJ541" s="62"/>
      <c r="AK541" s="114" t="e">
        <f ca="1">IF($A541&lt;&gt;"",IF(AND(AK540="PB",AI541&gt;=$W$2),"Bet",IF(AK540&lt;&gt;"",AK540,IF(AND(AI541=0,MAX($AI$5:AI540)&gt;=$W$1),"PB",""))),"")</f>
        <v>#REF!</v>
      </c>
      <c r="AL541" s="114" t="e">
        <f ca="1">IF($A541&lt;&gt;"",IF(AND(AL540="PB",AJ541&gt;=$W$2),"Bet",IF(AL540&lt;&gt;"",AL540,IF(AND(AJ541=0,MAX($AJ$5:AJ540)&gt;=$W$1),"PB",""))),"")</f>
        <v>#REF!</v>
      </c>
      <c r="AM541" s="41" t="e">
        <f t="shared" ca="1" si="332"/>
        <v>#REF!</v>
      </c>
      <c r="AN541" s="30"/>
      <c r="AO541" s="30"/>
      <c r="AP541" s="30"/>
      <c r="AQ541" s="29"/>
      <c r="AR541" s="62"/>
      <c r="AS541" s="62"/>
      <c r="AT541" s="30"/>
      <c r="AU541" s="29"/>
      <c r="AV541" s="61"/>
      <c r="AW541" s="50"/>
      <c r="AX541" s="38"/>
      <c r="AY541" s="50"/>
      <c r="AZ541" s="61"/>
      <c r="BA541" s="61"/>
      <c r="BB541" s="61"/>
      <c r="BC541" s="61"/>
      <c r="BD541" s="61"/>
      <c r="BE541" s="61"/>
      <c r="BF541" s="61"/>
      <c r="BG541" s="61"/>
      <c r="BH541" s="61"/>
      <c r="BI541" s="61"/>
      <c r="BJ541" s="61"/>
      <c r="BK541" s="61"/>
      <c r="BL541" s="61"/>
      <c r="BM541" s="61"/>
      <c r="BN541" s="61"/>
      <c r="BO541" s="61"/>
      <c r="BP541" s="61"/>
      <c r="BQ541" s="61"/>
      <c r="BR541" s="61"/>
      <c r="BS541" s="61"/>
      <c r="BT541" s="61"/>
      <c r="BU541" s="61"/>
      <c r="BV541" s="61"/>
      <c r="BW541" s="61"/>
      <c r="BX541" s="61"/>
      <c r="BY541" s="61"/>
      <c r="BZ541" s="61"/>
      <c r="CA541" s="61"/>
      <c r="CB541" s="61"/>
      <c r="CC541" s="61"/>
      <c r="CD541" s="61"/>
      <c r="CE541" s="61"/>
      <c r="CF541" s="61"/>
      <c r="CG541" s="61"/>
      <c r="CH541" s="61"/>
      <c r="CI541" s="61"/>
      <c r="CJ541" s="61"/>
      <c r="CK541" s="61"/>
      <c r="CL541" s="61"/>
      <c r="CM541" s="61"/>
      <c r="CN541" s="61"/>
      <c r="CO541" s="61"/>
      <c r="CP541" s="61"/>
      <c r="CQ541" s="61"/>
      <c r="CR541" s="61"/>
      <c r="CS541" s="61"/>
      <c r="CT541" s="61"/>
      <c r="CU541" s="61"/>
      <c r="CV541" s="61"/>
      <c r="CW541" s="61"/>
      <c r="CX541" s="61"/>
      <c r="CY541" s="61"/>
      <c r="CZ541" s="61"/>
      <c r="DA541" s="61"/>
      <c r="DB541" s="61"/>
      <c r="DC541" s="61"/>
      <c r="DD541" s="61"/>
      <c r="DE541" s="61"/>
      <c r="DF541" s="61"/>
      <c r="DG541" s="61"/>
      <c r="DH541" s="61"/>
      <c r="DI541" s="61"/>
      <c r="DJ541" s="61"/>
      <c r="DK541" s="61"/>
      <c r="DL541" s="61"/>
      <c r="DM541" s="61"/>
      <c r="DN541" s="61"/>
      <c r="DO541" s="61"/>
      <c r="DP541" s="61"/>
      <c r="DQ541" s="61"/>
      <c r="DR541" s="61"/>
      <c r="DS541" s="61"/>
      <c r="DT541" s="61"/>
      <c r="DU541" s="61"/>
      <c r="DV541" s="50"/>
      <c r="DW541" s="30"/>
      <c r="DX541" s="30"/>
      <c r="DY541" s="30"/>
      <c r="DZ541" s="30"/>
      <c r="EA541" s="30"/>
      <c r="EB541" s="30"/>
      <c r="EC541" s="30"/>
      <c r="ED541" s="30"/>
      <c r="EE541" s="30"/>
      <c r="EF541" s="30"/>
      <c r="EG541" s="30"/>
      <c r="EW541" s="88" t="e">
        <f ca="1">IF(#REF!="no",INT(RAND()*36+1),INT(RAND()*37))</f>
        <v>#REF!</v>
      </c>
    </row>
    <row r="542" spans="1:153" ht="15">
      <c r="A542" s="88" t="e">
        <f ca="1">IF(#REF!="no",INT(RAND()*36+1),INT(RAND()*37))</f>
        <v>#REF!</v>
      </c>
      <c r="B542" s="29"/>
      <c r="C542" s="61"/>
      <c r="D542" s="30"/>
      <c r="E542" s="61"/>
      <c r="F542" s="61"/>
      <c r="G542" s="29"/>
      <c r="H542" s="29"/>
      <c r="I542" s="62"/>
      <c r="J542" s="62"/>
      <c r="K542" s="62"/>
      <c r="L542" s="62"/>
      <c r="M542" s="41" t="e">
        <f t="shared" ca="1" si="330"/>
        <v>#REF!</v>
      </c>
      <c r="N542" s="30"/>
      <c r="O542" s="30"/>
      <c r="P542" s="30"/>
      <c r="Q542" s="29"/>
      <c r="R542" s="62"/>
      <c r="S542" s="61"/>
      <c r="T542" s="29"/>
      <c r="U542" s="29"/>
      <c r="V542" s="62"/>
      <c r="W542" s="62"/>
      <c r="X542" s="114" t="e">
        <f ca="1">IF($A542&lt;&gt;"",IF(AND(X541="PB",V542&gt;=$W$2),"Bet",IF(X541&lt;&gt;"",X541,IF(AND(V542=0,MAX($V$5:V541)&gt;=$W$1),"PB",""))),"")</f>
        <v>#REF!</v>
      </c>
      <c r="Y542" s="114" t="e">
        <f ca="1">IF($A542&lt;&gt;"",IF(AND(Y541="PB",W542&gt;=$W$2),"Bet",IF(Y541&lt;&gt;"",Y541,IF(AND(W542=0,MAX($W$5:W541)&gt;=$W$1),"PB",""))),"")</f>
        <v>#REF!</v>
      </c>
      <c r="Z542" s="41" t="e">
        <f t="shared" ca="1" si="331"/>
        <v>#REF!</v>
      </c>
      <c r="AA542" s="30"/>
      <c r="AB542" s="30"/>
      <c r="AC542" s="30"/>
      <c r="AD542" s="29"/>
      <c r="AE542" s="62"/>
      <c r="AF542" s="61"/>
      <c r="AG542" s="29"/>
      <c r="AH542" s="29"/>
      <c r="AI542" s="62"/>
      <c r="AJ542" s="62"/>
      <c r="AK542" s="114" t="e">
        <f ca="1">IF($A542&lt;&gt;"",IF(AND(AK541="PB",AI542&gt;=$W$2),"Bet",IF(AK541&lt;&gt;"",AK541,IF(AND(AI542=0,MAX($AI$5:AI541)&gt;=$W$1),"PB",""))),"")</f>
        <v>#REF!</v>
      </c>
      <c r="AL542" s="114" t="e">
        <f ca="1">IF($A542&lt;&gt;"",IF(AND(AL541="PB",AJ542&gt;=$W$2),"Bet",IF(AL541&lt;&gt;"",AL541,IF(AND(AJ542=0,MAX($AJ$5:AJ541)&gt;=$W$1),"PB",""))),"")</f>
        <v>#REF!</v>
      </c>
      <c r="AM542" s="41" t="e">
        <f t="shared" ca="1" si="332"/>
        <v>#REF!</v>
      </c>
      <c r="AN542" s="30"/>
      <c r="AO542" s="30"/>
      <c r="AP542" s="30"/>
      <c r="AQ542" s="29"/>
      <c r="AR542" s="62"/>
      <c r="AS542" s="62"/>
      <c r="AT542" s="30"/>
      <c r="AU542" s="29"/>
      <c r="AV542" s="61"/>
      <c r="AW542" s="50"/>
      <c r="AX542" s="38"/>
      <c r="AY542" s="50"/>
      <c r="AZ542" s="61"/>
      <c r="BA542" s="61"/>
      <c r="BB542" s="61"/>
      <c r="BC542" s="61"/>
      <c r="BD542" s="61"/>
      <c r="BE542" s="61"/>
      <c r="BF542" s="61"/>
      <c r="BG542" s="61"/>
      <c r="BH542" s="61"/>
      <c r="BI542" s="61"/>
      <c r="BJ542" s="61"/>
      <c r="BK542" s="61"/>
      <c r="BL542" s="61"/>
      <c r="BM542" s="61"/>
      <c r="BN542" s="61"/>
      <c r="BO542" s="61"/>
      <c r="BP542" s="61"/>
      <c r="BQ542" s="61"/>
      <c r="BR542" s="61"/>
      <c r="BS542" s="61"/>
      <c r="BT542" s="61"/>
      <c r="BU542" s="61"/>
      <c r="BV542" s="61"/>
      <c r="BW542" s="61"/>
      <c r="BX542" s="61"/>
      <c r="BY542" s="61"/>
      <c r="BZ542" s="61"/>
      <c r="CA542" s="61"/>
      <c r="CB542" s="61"/>
      <c r="CC542" s="61"/>
      <c r="CD542" s="61"/>
      <c r="CE542" s="61"/>
      <c r="CF542" s="61"/>
      <c r="CG542" s="61"/>
      <c r="CH542" s="61"/>
      <c r="CI542" s="61"/>
      <c r="CJ542" s="61"/>
      <c r="CK542" s="61"/>
      <c r="CL542" s="61"/>
      <c r="CM542" s="61"/>
      <c r="CN542" s="61"/>
      <c r="CO542" s="61"/>
      <c r="CP542" s="61"/>
      <c r="CQ542" s="61"/>
      <c r="CR542" s="61"/>
      <c r="CS542" s="61"/>
      <c r="CT542" s="61"/>
      <c r="CU542" s="61"/>
      <c r="CV542" s="61"/>
      <c r="CW542" s="61"/>
      <c r="CX542" s="61"/>
      <c r="CY542" s="61"/>
      <c r="CZ542" s="61"/>
      <c r="DA542" s="61"/>
      <c r="DB542" s="61"/>
      <c r="DC542" s="61"/>
      <c r="DD542" s="61"/>
      <c r="DE542" s="61"/>
      <c r="DF542" s="61"/>
      <c r="DG542" s="61"/>
      <c r="DH542" s="61"/>
      <c r="DI542" s="61"/>
      <c r="DJ542" s="61"/>
      <c r="DK542" s="61"/>
      <c r="DL542" s="61"/>
      <c r="DM542" s="61"/>
      <c r="DN542" s="61"/>
      <c r="DO542" s="61"/>
      <c r="DP542" s="61"/>
      <c r="DQ542" s="61"/>
      <c r="DR542" s="61"/>
      <c r="DS542" s="61"/>
      <c r="DT542" s="61"/>
      <c r="DU542" s="61"/>
      <c r="DV542" s="50"/>
      <c r="DW542" s="30"/>
      <c r="DX542" s="30"/>
      <c r="DY542" s="30"/>
      <c r="DZ542" s="30"/>
      <c r="EA542" s="30"/>
      <c r="EB542" s="30"/>
      <c r="EC542" s="30"/>
      <c r="ED542" s="30"/>
      <c r="EE542" s="30"/>
      <c r="EF542" s="30"/>
      <c r="EG542" s="30"/>
      <c r="EW542" s="88" t="e">
        <f ca="1">IF(#REF!="no",INT(RAND()*36+1),INT(RAND()*37))</f>
        <v>#REF!</v>
      </c>
    </row>
    <row r="543" spans="1:153" ht="15">
      <c r="A543" s="88" t="e">
        <f ca="1">IF(#REF!="no",INT(RAND()*36+1),INT(RAND()*37))</f>
        <v>#REF!</v>
      </c>
      <c r="B543" s="29"/>
      <c r="C543" s="61"/>
      <c r="D543" s="30"/>
      <c r="E543" s="61"/>
      <c r="F543" s="61"/>
      <c r="G543" s="29"/>
      <c r="H543" s="29"/>
      <c r="I543" s="62"/>
      <c r="J543" s="62"/>
      <c r="K543" s="62"/>
      <c r="L543" s="62"/>
      <c r="M543" s="41" t="e">
        <f t="shared" ca="1" si="330"/>
        <v>#REF!</v>
      </c>
      <c r="N543" s="30"/>
      <c r="O543" s="30"/>
      <c r="P543" s="30"/>
      <c r="Q543" s="29"/>
      <c r="R543" s="62"/>
      <c r="S543" s="61"/>
      <c r="T543" s="29"/>
      <c r="U543" s="29"/>
      <c r="V543" s="62"/>
      <c r="W543" s="62"/>
      <c r="X543" s="114" t="e">
        <f ca="1">IF($A543&lt;&gt;"",IF(AND(X542="PB",V543&gt;=$W$2),"Bet",IF(X542&lt;&gt;"",X542,IF(AND(V543=0,MAX($V$5:V542)&gt;=$W$1),"PB",""))),"")</f>
        <v>#REF!</v>
      </c>
      <c r="Y543" s="114" t="e">
        <f ca="1">IF($A543&lt;&gt;"",IF(AND(Y542="PB",W543&gt;=$W$2),"Bet",IF(Y542&lt;&gt;"",Y542,IF(AND(W543=0,MAX($W$5:W542)&gt;=$W$1),"PB",""))),"")</f>
        <v>#REF!</v>
      </c>
      <c r="Z543" s="41" t="e">
        <f t="shared" ca="1" si="331"/>
        <v>#REF!</v>
      </c>
      <c r="AA543" s="30"/>
      <c r="AB543" s="30"/>
      <c r="AC543" s="30"/>
      <c r="AD543" s="29"/>
      <c r="AE543" s="62"/>
      <c r="AF543" s="61"/>
      <c r="AG543" s="29"/>
      <c r="AH543" s="29"/>
      <c r="AI543" s="62"/>
      <c r="AJ543" s="62"/>
      <c r="AK543" s="114" t="e">
        <f ca="1">IF($A543&lt;&gt;"",IF(AND(AK542="PB",AI543&gt;=$W$2),"Bet",IF(AK542&lt;&gt;"",AK542,IF(AND(AI543=0,MAX($AI$5:AI542)&gt;=$W$1),"PB",""))),"")</f>
        <v>#REF!</v>
      </c>
      <c r="AL543" s="114" t="e">
        <f ca="1">IF($A543&lt;&gt;"",IF(AND(AL542="PB",AJ543&gt;=$W$2),"Bet",IF(AL542&lt;&gt;"",AL542,IF(AND(AJ543=0,MAX($AJ$5:AJ542)&gt;=$W$1),"PB",""))),"")</f>
        <v>#REF!</v>
      </c>
      <c r="AM543" s="41" t="e">
        <f t="shared" ca="1" si="332"/>
        <v>#REF!</v>
      </c>
      <c r="AN543" s="30"/>
      <c r="AO543" s="30"/>
      <c r="AP543" s="30"/>
      <c r="AQ543" s="29"/>
      <c r="AR543" s="62"/>
      <c r="AS543" s="62"/>
      <c r="AT543" s="30"/>
      <c r="AU543" s="29"/>
      <c r="AV543" s="61"/>
      <c r="AW543" s="50"/>
      <c r="AX543" s="38"/>
      <c r="AY543" s="50"/>
      <c r="AZ543" s="61"/>
      <c r="BA543" s="61"/>
      <c r="BB543" s="61"/>
      <c r="BC543" s="61"/>
      <c r="BD543" s="61"/>
      <c r="BE543" s="61"/>
      <c r="BF543" s="61"/>
      <c r="BG543" s="61"/>
      <c r="BH543" s="61"/>
      <c r="BI543" s="61"/>
      <c r="BJ543" s="61"/>
      <c r="BK543" s="61"/>
      <c r="BL543" s="61"/>
      <c r="BM543" s="61"/>
      <c r="BN543" s="61"/>
      <c r="BO543" s="61"/>
      <c r="BP543" s="61"/>
      <c r="BQ543" s="61"/>
      <c r="BR543" s="61"/>
      <c r="BS543" s="61"/>
      <c r="BT543" s="61"/>
      <c r="BU543" s="61"/>
      <c r="BV543" s="61"/>
      <c r="BW543" s="61"/>
      <c r="BX543" s="61"/>
      <c r="BY543" s="61"/>
      <c r="BZ543" s="61"/>
      <c r="CA543" s="61"/>
      <c r="CB543" s="61"/>
      <c r="CC543" s="61"/>
      <c r="CD543" s="61"/>
      <c r="CE543" s="61"/>
      <c r="CF543" s="61"/>
      <c r="CG543" s="61"/>
      <c r="CH543" s="61"/>
      <c r="CI543" s="61"/>
      <c r="CJ543" s="61"/>
      <c r="CK543" s="61"/>
      <c r="CL543" s="61"/>
      <c r="CM543" s="61"/>
      <c r="CN543" s="61"/>
      <c r="CO543" s="61"/>
      <c r="CP543" s="61"/>
      <c r="CQ543" s="61"/>
      <c r="CR543" s="61"/>
      <c r="CS543" s="61"/>
      <c r="CT543" s="61"/>
      <c r="CU543" s="61"/>
      <c r="CV543" s="61"/>
      <c r="CW543" s="61"/>
      <c r="CX543" s="61"/>
      <c r="CY543" s="61"/>
      <c r="CZ543" s="61"/>
      <c r="DA543" s="61"/>
      <c r="DB543" s="61"/>
      <c r="DC543" s="61"/>
      <c r="DD543" s="61"/>
      <c r="DE543" s="61"/>
      <c r="DF543" s="61"/>
      <c r="DG543" s="61"/>
      <c r="DH543" s="61"/>
      <c r="DI543" s="61"/>
      <c r="DJ543" s="61"/>
      <c r="DK543" s="61"/>
      <c r="DL543" s="61"/>
      <c r="DM543" s="61"/>
      <c r="DN543" s="61"/>
      <c r="DO543" s="61"/>
      <c r="DP543" s="61"/>
      <c r="DQ543" s="61"/>
      <c r="DR543" s="61"/>
      <c r="DS543" s="61"/>
      <c r="DT543" s="61"/>
      <c r="DU543" s="61"/>
      <c r="DV543" s="50"/>
      <c r="DW543" s="30"/>
      <c r="DX543" s="30"/>
      <c r="DY543" s="30"/>
      <c r="DZ543" s="30"/>
      <c r="EA543" s="30"/>
      <c r="EB543" s="30"/>
      <c r="EC543" s="30"/>
      <c r="ED543" s="30"/>
      <c r="EE543" s="30"/>
      <c r="EF543" s="30"/>
      <c r="EG543" s="30"/>
      <c r="EW543" s="88" t="e">
        <f ca="1">IF(#REF!="no",INT(RAND()*36+1),INT(RAND()*37))</f>
        <v>#REF!</v>
      </c>
    </row>
    <row r="544" spans="1:153" ht="15">
      <c r="A544" s="88" t="e">
        <f ca="1">IF(#REF!="no",INT(RAND()*36+1),INT(RAND()*37))</f>
        <v>#REF!</v>
      </c>
      <c r="B544" s="29"/>
      <c r="C544" s="61"/>
      <c r="D544" s="30"/>
      <c r="E544" s="61"/>
      <c r="F544" s="61"/>
      <c r="G544" s="29"/>
      <c r="H544" s="29"/>
      <c r="I544" s="62"/>
      <c r="J544" s="62"/>
      <c r="K544" s="62"/>
      <c r="L544" s="62"/>
      <c r="M544" s="41" t="e">
        <f t="shared" ca="1" si="330"/>
        <v>#REF!</v>
      </c>
      <c r="N544" s="30"/>
      <c r="O544" s="30"/>
      <c r="P544" s="30"/>
      <c r="Q544" s="29"/>
      <c r="R544" s="62"/>
      <c r="S544" s="61"/>
      <c r="T544" s="29"/>
      <c r="U544" s="29"/>
      <c r="V544" s="62"/>
      <c r="W544" s="62"/>
      <c r="X544" s="114" t="e">
        <f ca="1">IF($A544&lt;&gt;"",IF(AND(X543="PB",V544&gt;=$W$2),"Bet",IF(X543&lt;&gt;"",X543,IF(AND(V544=0,MAX($V$5:V543)&gt;=$W$1),"PB",""))),"")</f>
        <v>#REF!</v>
      </c>
      <c r="Y544" s="114" t="e">
        <f ca="1">IF($A544&lt;&gt;"",IF(AND(Y543="PB",W544&gt;=$W$2),"Bet",IF(Y543&lt;&gt;"",Y543,IF(AND(W544=0,MAX($W$5:W543)&gt;=$W$1),"PB",""))),"")</f>
        <v>#REF!</v>
      </c>
      <c r="Z544" s="41" t="e">
        <f t="shared" ca="1" si="331"/>
        <v>#REF!</v>
      </c>
      <c r="AA544" s="30"/>
      <c r="AB544" s="30"/>
      <c r="AC544" s="30"/>
      <c r="AD544" s="29"/>
      <c r="AE544" s="62"/>
      <c r="AF544" s="61"/>
      <c r="AG544" s="29"/>
      <c r="AH544" s="29"/>
      <c r="AI544" s="62"/>
      <c r="AJ544" s="62"/>
      <c r="AK544" s="114" t="e">
        <f ca="1">IF($A544&lt;&gt;"",IF(AND(AK543="PB",AI544&gt;=$W$2),"Bet",IF(AK543&lt;&gt;"",AK543,IF(AND(AI544=0,MAX($AI$5:AI543)&gt;=$W$1),"PB",""))),"")</f>
        <v>#REF!</v>
      </c>
      <c r="AL544" s="114" t="e">
        <f ca="1">IF($A544&lt;&gt;"",IF(AND(AL543="PB",AJ544&gt;=$W$2),"Bet",IF(AL543&lt;&gt;"",AL543,IF(AND(AJ544=0,MAX($AJ$5:AJ543)&gt;=$W$1),"PB",""))),"")</f>
        <v>#REF!</v>
      </c>
      <c r="AM544" s="41" t="e">
        <f t="shared" ca="1" si="332"/>
        <v>#REF!</v>
      </c>
      <c r="AN544" s="30"/>
      <c r="AO544" s="30"/>
      <c r="AP544" s="30"/>
      <c r="AQ544" s="29"/>
      <c r="AR544" s="62"/>
      <c r="AS544" s="62"/>
      <c r="AT544" s="30"/>
      <c r="AU544" s="29"/>
      <c r="AV544" s="61"/>
      <c r="AW544" s="50"/>
      <c r="AX544" s="38"/>
      <c r="AY544" s="50"/>
      <c r="AZ544" s="61"/>
      <c r="BA544" s="61"/>
      <c r="BB544" s="61"/>
      <c r="BC544" s="61"/>
      <c r="BD544" s="61"/>
      <c r="BE544" s="61"/>
      <c r="BF544" s="61"/>
      <c r="BG544" s="61"/>
      <c r="BH544" s="61"/>
      <c r="BI544" s="61"/>
      <c r="BJ544" s="61"/>
      <c r="BK544" s="61"/>
      <c r="BL544" s="61"/>
      <c r="BM544" s="61"/>
      <c r="BN544" s="61"/>
      <c r="BO544" s="61"/>
      <c r="BP544" s="61"/>
      <c r="BQ544" s="61"/>
      <c r="BR544" s="61"/>
      <c r="BS544" s="61"/>
      <c r="BT544" s="61"/>
      <c r="BU544" s="61"/>
      <c r="BV544" s="61"/>
      <c r="BW544" s="61"/>
      <c r="BX544" s="61"/>
      <c r="BY544" s="61"/>
      <c r="BZ544" s="61"/>
      <c r="CA544" s="61"/>
      <c r="CB544" s="61"/>
      <c r="CC544" s="61"/>
      <c r="CD544" s="61"/>
      <c r="CE544" s="61"/>
      <c r="CF544" s="61"/>
      <c r="CG544" s="61"/>
      <c r="CH544" s="61"/>
      <c r="CI544" s="61"/>
      <c r="CJ544" s="61"/>
      <c r="CK544" s="61"/>
      <c r="CL544" s="61"/>
      <c r="CM544" s="61"/>
      <c r="CN544" s="61"/>
      <c r="CO544" s="61"/>
      <c r="CP544" s="61"/>
      <c r="CQ544" s="61"/>
      <c r="CR544" s="61"/>
      <c r="CS544" s="61"/>
      <c r="CT544" s="61"/>
      <c r="CU544" s="61"/>
      <c r="CV544" s="61"/>
      <c r="CW544" s="61"/>
      <c r="CX544" s="61"/>
      <c r="CY544" s="61"/>
      <c r="CZ544" s="61"/>
      <c r="DA544" s="61"/>
      <c r="DB544" s="61"/>
      <c r="DC544" s="61"/>
      <c r="DD544" s="61"/>
      <c r="DE544" s="61"/>
      <c r="DF544" s="61"/>
      <c r="DG544" s="61"/>
      <c r="DH544" s="61"/>
      <c r="DI544" s="61"/>
      <c r="DJ544" s="61"/>
      <c r="DK544" s="61"/>
      <c r="DL544" s="61"/>
      <c r="DM544" s="61"/>
      <c r="DN544" s="61"/>
      <c r="DO544" s="61"/>
      <c r="DP544" s="61"/>
      <c r="DQ544" s="61"/>
      <c r="DR544" s="61"/>
      <c r="DS544" s="61"/>
      <c r="DT544" s="61"/>
      <c r="DU544" s="61"/>
      <c r="DV544" s="50"/>
      <c r="DW544" s="30"/>
      <c r="DX544" s="30"/>
      <c r="DY544" s="30"/>
      <c r="DZ544" s="30"/>
      <c r="EA544" s="30"/>
      <c r="EB544" s="30"/>
      <c r="EC544" s="30"/>
      <c r="ED544" s="30"/>
      <c r="EE544" s="30"/>
      <c r="EF544" s="30"/>
      <c r="EG544" s="30"/>
      <c r="EW544" s="88" t="e">
        <f ca="1">IF(#REF!="no",INT(RAND()*36+1),INT(RAND()*37))</f>
        <v>#REF!</v>
      </c>
    </row>
    <row r="545" spans="1:153" ht="15">
      <c r="A545" s="88" t="e">
        <f ca="1">IF(#REF!="no",INT(RAND()*36+1),INT(RAND()*37))</f>
        <v>#REF!</v>
      </c>
      <c r="B545" s="29"/>
      <c r="C545" s="61"/>
      <c r="D545" s="30"/>
      <c r="E545" s="61"/>
      <c r="F545" s="61"/>
      <c r="G545" s="29"/>
      <c r="H545" s="29"/>
      <c r="I545" s="62"/>
      <c r="J545" s="62"/>
      <c r="K545" s="62"/>
      <c r="L545" s="62"/>
      <c r="M545" s="41" t="e">
        <f t="shared" ca="1" si="330"/>
        <v>#REF!</v>
      </c>
      <c r="N545" s="30"/>
      <c r="O545" s="30"/>
      <c r="P545" s="30"/>
      <c r="Q545" s="29"/>
      <c r="R545" s="62"/>
      <c r="S545" s="61"/>
      <c r="T545" s="29"/>
      <c r="U545" s="29"/>
      <c r="V545" s="62"/>
      <c r="W545" s="62"/>
      <c r="X545" s="114" t="e">
        <f ca="1">IF($A545&lt;&gt;"",IF(AND(X544="PB",V545&gt;=$W$2),"Bet",IF(X544&lt;&gt;"",X544,IF(AND(V545=0,MAX($V$5:V544)&gt;=$W$1),"PB",""))),"")</f>
        <v>#REF!</v>
      </c>
      <c r="Y545" s="114" t="e">
        <f ca="1">IF($A545&lt;&gt;"",IF(AND(Y544="PB",W545&gt;=$W$2),"Bet",IF(Y544&lt;&gt;"",Y544,IF(AND(W545=0,MAX($W$5:W544)&gt;=$W$1),"PB",""))),"")</f>
        <v>#REF!</v>
      </c>
      <c r="Z545" s="41" t="e">
        <f t="shared" ca="1" si="331"/>
        <v>#REF!</v>
      </c>
      <c r="AA545" s="30"/>
      <c r="AB545" s="30"/>
      <c r="AC545" s="30"/>
      <c r="AD545" s="29"/>
      <c r="AE545" s="62"/>
      <c r="AF545" s="61"/>
      <c r="AG545" s="29"/>
      <c r="AH545" s="29"/>
      <c r="AI545" s="62"/>
      <c r="AJ545" s="62"/>
      <c r="AK545" s="114" t="e">
        <f ca="1">IF($A545&lt;&gt;"",IF(AND(AK544="PB",AI545&gt;=$W$2),"Bet",IF(AK544&lt;&gt;"",AK544,IF(AND(AI545=0,MAX($AI$5:AI544)&gt;=$W$1),"PB",""))),"")</f>
        <v>#REF!</v>
      </c>
      <c r="AL545" s="114" t="e">
        <f ca="1">IF($A545&lt;&gt;"",IF(AND(AL544="PB",AJ545&gt;=$W$2),"Bet",IF(AL544&lt;&gt;"",AL544,IF(AND(AJ545=0,MAX($AJ$5:AJ544)&gt;=$W$1),"PB",""))),"")</f>
        <v>#REF!</v>
      </c>
      <c r="AM545" s="41" t="e">
        <f t="shared" ca="1" si="332"/>
        <v>#REF!</v>
      </c>
      <c r="AN545" s="30"/>
      <c r="AO545" s="30"/>
      <c r="AP545" s="30"/>
      <c r="AQ545" s="29"/>
      <c r="AR545" s="62"/>
      <c r="AS545" s="62"/>
      <c r="AT545" s="30"/>
      <c r="AU545" s="29"/>
      <c r="AV545" s="61"/>
      <c r="AW545" s="50"/>
      <c r="AX545" s="38"/>
      <c r="AY545" s="50"/>
      <c r="AZ545" s="61"/>
      <c r="BA545" s="61"/>
      <c r="BB545" s="61"/>
      <c r="BC545" s="61"/>
      <c r="BD545" s="61"/>
      <c r="BE545" s="61"/>
      <c r="BF545" s="61"/>
      <c r="BG545" s="61"/>
      <c r="BH545" s="61"/>
      <c r="BI545" s="61"/>
      <c r="BJ545" s="61"/>
      <c r="BK545" s="61"/>
      <c r="BL545" s="61"/>
      <c r="BM545" s="61"/>
      <c r="BN545" s="61"/>
      <c r="BO545" s="61"/>
      <c r="BP545" s="61"/>
      <c r="BQ545" s="61"/>
      <c r="BR545" s="61"/>
      <c r="BS545" s="61"/>
      <c r="BT545" s="61"/>
      <c r="BU545" s="61"/>
      <c r="BV545" s="61"/>
      <c r="BW545" s="61"/>
      <c r="BX545" s="61"/>
      <c r="BY545" s="61"/>
      <c r="BZ545" s="61"/>
      <c r="CA545" s="61"/>
      <c r="CB545" s="61"/>
      <c r="CC545" s="61"/>
      <c r="CD545" s="61"/>
      <c r="CE545" s="61"/>
      <c r="CF545" s="61"/>
      <c r="CG545" s="61"/>
      <c r="CH545" s="61"/>
      <c r="CI545" s="61"/>
      <c r="CJ545" s="61"/>
      <c r="CK545" s="61"/>
      <c r="CL545" s="61"/>
      <c r="CM545" s="61"/>
      <c r="CN545" s="61"/>
      <c r="CO545" s="61"/>
      <c r="CP545" s="61"/>
      <c r="CQ545" s="61"/>
      <c r="CR545" s="61"/>
      <c r="CS545" s="61"/>
      <c r="CT545" s="61"/>
      <c r="CU545" s="61"/>
      <c r="CV545" s="61"/>
      <c r="CW545" s="61"/>
      <c r="CX545" s="61"/>
      <c r="CY545" s="61"/>
      <c r="CZ545" s="61"/>
      <c r="DA545" s="61"/>
      <c r="DB545" s="61"/>
      <c r="DC545" s="61"/>
      <c r="DD545" s="61"/>
      <c r="DE545" s="61"/>
      <c r="DF545" s="61"/>
      <c r="DG545" s="61"/>
      <c r="DH545" s="61"/>
      <c r="DI545" s="61"/>
      <c r="DJ545" s="61"/>
      <c r="DK545" s="61"/>
      <c r="DL545" s="61"/>
      <c r="DM545" s="61"/>
      <c r="DN545" s="61"/>
      <c r="DO545" s="61"/>
      <c r="DP545" s="61"/>
      <c r="DQ545" s="61"/>
      <c r="DR545" s="61"/>
      <c r="DS545" s="61"/>
      <c r="DT545" s="61"/>
      <c r="DU545" s="61"/>
      <c r="DV545" s="50"/>
      <c r="DW545" s="30"/>
      <c r="DX545" s="30"/>
      <c r="DY545" s="30"/>
      <c r="DZ545" s="30"/>
      <c r="EA545" s="30"/>
      <c r="EB545" s="30"/>
      <c r="EC545" s="30"/>
      <c r="ED545" s="30"/>
      <c r="EE545" s="30"/>
      <c r="EF545" s="30"/>
      <c r="EG545" s="30"/>
      <c r="EW545" s="88" t="e">
        <f ca="1">IF(#REF!="no",INT(RAND()*36+1),INT(RAND()*37))</f>
        <v>#REF!</v>
      </c>
    </row>
    <row r="546" spans="1:153" ht="15">
      <c r="A546" s="88" t="e">
        <f ca="1">IF(#REF!="no",INT(RAND()*36+1),INT(RAND()*37))</f>
        <v>#REF!</v>
      </c>
      <c r="B546" s="29"/>
      <c r="C546" s="61"/>
      <c r="D546" s="30"/>
      <c r="E546" s="61"/>
      <c r="F546" s="61"/>
      <c r="G546" s="29"/>
      <c r="H546" s="29"/>
      <c r="I546" s="62"/>
      <c r="J546" s="62"/>
      <c r="K546" s="62"/>
      <c r="L546" s="62"/>
      <c r="M546" s="41" t="e">
        <f t="shared" ca="1" si="330"/>
        <v>#REF!</v>
      </c>
      <c r="N546" s="30"/>
      <c r="O546" s="30"/>
      <c r="P546" s="30"/>
      <c r="Q546" s="29"/>
      <c r="R546" s="62"/>
      <c r="S546" s="61"/>
      <c r="T546" s="29"/>
      <c r="U546" s="29"/>
      <c r="V546" s="62"/>
      <c r="W546" s="62"/>
      <c r="X546" s="114" t="e">
        <f ca="1">IF($A546&lt;&gt;"",IF(AND(X545="PB",V546&gt;=$W$2),"Bet",IF(X545&lt;&gt;"",X545,IF(AND(V546=0,MAX($V$5:V545)&gt;=$W$1),"PB",""))),"")</f>
        <v>#REF!</v>
      </c>
      <c r="Y546" s="114" t="e">
        <f ca="1">IF($A546&lt;&gt;"",IF(AND(Y545="PB",W546&gt;=$W$2),"Bet",IF(Y545&lt;&gt;"",Y545,IF(AND(W546=0,MAX($W$5:W545)&gt;=$W$1),"PB",""))),"")</f>
        <v>#REF!</v>
      </c>
      <c r="Z546" s="41" t="e">
        <f t="shared" ca="1" si="331"/>
        <v>#REF!</v>
      </c>
      <c r="AA546" s="30"/>
      <c r="AB546" s="30"/>
      <c r="AC546" s="30"/>
      <c r="AD546" s="29"/>
      <c r="AE546" s="62"/>
      <c r="AF546" s="61"/>
      <c r="AG546" s="29"/>
      <c r="AH546" s="29"/>
      <c r="AI546" s="62"/>
      <c r="AJ546" s="62"/>
      <c r="AK546" s="114" t="e">
        <f ca="1">IF($A546&lt;&gt;"",IF(AND(AK545="PB",AI546&gt;=$W$2),"Bet",IF(AK545&lt;&gt;"",AK545,IF(AND(AI546=0,MAX($AI$5:AI545)&gt;=$W$1),"PB",""))),"")</f>
        <v>#REF!</v>
      </c>
      <c r="AL546" s="114" t="e">
        <f ca="1">IF($A546&lt;&gt;"",IF(AND(AL545="PB",AJ546&gt;=$W$2),"Bet",IF(AL545&lt;&gt;"",AL545,IF(AND(AJ546=0,MAX($AJ$5:AJ545)&gt;=$W$1),"PB",""))),"")</f>
        <v>#REF!</v>
      </c>
      <c r="AM546" s="41" t="e">
        <f t="shared" ca="1" si="332"/>
        <v>#REF!</v>
      </c>
      <c r="AN546" s="30"/>
      <c r="AO546" s="30"/>
      <c r="AP546" s="30"/>
      <c r="AQ546" s="29"/>
      <c r="AR546" s="62"/>
      <c r="AS546" s="62"/>
      <c r="AT546" s="30"/>
      <c r="AU546" s="29"/>
      <c r="AV546" s="61"/>
      <c r="AW546" s="50"/>
      <c r="AX546" s="38"/>
      <c r="AY546" s="50"/>
      <c r="AZ546" s="61"/>
      <c r="BA546" s="61"/>
      <c r="BB546" s="61"/>
      <c r="BC546" s="61"/>
      <c r="BD546" s="61"/>
      <c r="BE546" s="61"/>
      <c r="BF546" s="61"/>
      <c r="BG546" s="61"/>
      <c r="BH546" s="61"/>
      <c r="BI546" s="61"/>
      <c r="BJ546" s="61"/>
      <c r="BK546" s="61"/>
      <c r="BL546" s="61"/>
      <c r="BM546" s="61"/>
      <c r="BN546" s="61"/>
      <c r="BO546" s="61"/>
      <c r="BP546" s="61"/>
      <c r="BQ546" s="61"/>
      <c r="BR546" s="61"/>
      <c r="BS546" s="61"/>
      <c r="BT546" s="61"/>
      <c r="BU546" s="61"/>
      <c r="BV546" s="61"/>
      <c r="BW546" s="61"/>
      <c r="BX546" s="61"/>
      <c r="BY546" s="61"/>
      <c r="BZ546" s="61"/>
      <c r="CA546" s="61"/>
      <c r="CB546" s="61"/>
      <c r="CC546" s="61"/>
      <c r="CD546" s="61"/>
      <c r="CE546" s="61"/>
      <c r="CF546" s="61"/>
      <c r="CG546" s="61"/>
      <c r="CH546" s="61"/>
      <c r="CI546" s="61"/>
      <c r="CJ546" s="61"/>
      <c r="CK546" s="61"/>
      <c r="CL546" s="61"/>
      <c r="CM546" s="61"/>
      <c r="CN546" s="61"/>
      <c r="CO546" s="61"/>
      <c r="CP546" s="61"/>
      <c r="CQ546" s="61"/>
      <c r="CR546" s="61"/>
      <c r="CS546" s="61"/>
      <c r="CT546" s="61"/>
      <c r="CU546" s="61"/>
      <c r="CV546" s="61"/>
      <c r="CW546" s="61"/>
      <c r="CX546" s="61"/>
      <c r="CY546" s="61"/>
      <c r="CZ546" s="61"/>
      <c r="DA546" s="61"/>
      <c r="DB546" s="61"/>
      <c r="DC546" s="61"/>
      <c r="DD546" s="61"/>
      <c r="DE546" s="61"/>
      <c r="DF546" s="61"/>
      <c r="DG546" s="61"/>
      <c r="DH546" s="61"/>
      <c r="DI546" s="61"/>
      <c r="DJ546" s="61"/>
      <c r="DK546" s="61"/>
      <c r="DL546" s="61"/>
      <c r="DM546" s="61"/>
      <c r="DN546" s="61"/>
      <c r="DO546" s="61"/>
      <c r="DP546" s="61"/>
      <c r="DQ546" s="61"/>
      <c r="DR546" s="61"/>
      <c r="DS546" s="61"/>
      <c r="DT546" s="61"/>
      <c r="DU546" s="61"/>
      <c r="DV546" s="50"/>
      <c r="DW546" s="30"/>
      <c r="DX546" s="30"/>
      <c r="DY546" s="30"/>
      <c r="DZ546" s="30"/>
      <c r="EA546" s="30"/>
      <c r="EB546" s="30"/>
      <c r="EC546" s="30"/>
      <c r="ED546" s="30"/>
      <c r="EE546" s="30"/>
      <c r="EF546" s="30"/>
      <c r="EG546" s="30"/>
      <c r="EW546" s="88" t="e">
        <f ca="1">IF(#REF!="no",INT(RAND()*36+1),INT(RAND()*37))</f>
        <v>#REF!</v>
      </c>
    </row>
    <row r="547" spans="1:153" ht="15">
      <c r="A547" s="88" t="e">
        <f ca="1">IF(#REF!="no",INT(RAND()*36+1),INT(RAND()*37))</f>
        <v>#REF!</v>
      </c>
      <c r="B547" s="29"/>
      <c r="C547" s="61"/>
      <c r="D547" s="30"/>
      <c r="E547" s="61"/>
      <c r="F547" s="61"/>
      <c r="G547" s="29"/>
      <c r="H547" s="29"/>
      <c r="I547" s="62"/>
      <c r="J547" s="62"/>
      <c r="K547" s="62"/>
      <c r="L547" s="62"/>
      <c r="M547" s="41" t="e">
        <f t="shared" ca="1" si="330"/>
        <v>#REF!</v>
      </c>
      <c r="N547" s="30"/>
      <c r="O547" s="30"/>
      <c r="P547" s="30"/>
      <c r="Q547" s="29"/>
      <c r="R547" s="62"/>
      <c r="S547" s="61"/>
      <c r="T547" s="29"/>
      <c r="U547" s="29"/>
      <c r="V547" s="62"/>
      <c r="W547" s="62"/>
      <c r="X547" s="114" t="e">
        <f ca="1">IF($A547&lt;&gt;"",IF(AND(X546="PB",V547&gt;=$W$2),"Bet",IF(X546&lt;&gt;"",X546,IF(AND(V547=0,MAX($V$5:V546)&gt;=$W$1),"PB",""))),"")</f>
        <v>#REF!</v>
      </c>
      <c r="Y547" s="114" t="e">
        <f ca="1">IF($A547&lt;&gt;"",IF(AND(Y546="PB",W547&gt;=$W$2),"Bet",IF(Y546&lt;&gt;"",Y546,IF(AND(W547=0,MAX($W$5:W546)&gt;=$W$1),"PB",""))),"")</f>
        <v>#REF!</v>
      </c>
      <c r="Z547" s="41" t="e">
        <f t="shared" ca="1" si="331"/>
        <v>#REF!</v>
      </c>
      <c r="AA547" s="30"/>
      <c r="AB547" s="30"/>
      <c r="AC547" s="30"/>
      <c r="AD547" s="29"/>
      <c r="AE547" s="62"/>
      <c r="AF547" s="61"/>
      <c r="AG547" s="29"/>
      <c r="AH547" s="29"/>
      <c r="AI547" s="62"/>
      <c r="AJ547" s="62"/>
      <c r="AK547" s="114" t="e">
        <f ca="1">IF($A547&lt;&gt;"",IF(AND(AK546="PB",AI547&gt;=$W$2),"Bet",IF(AK546&lt;&gt;"",AK546,IF(AND(AI547=0,MAX($AI$5:AI546)&gt;=$W$1),"PB",""))),"")</f>
        <v>#REF!</v>
      </c>
      <c r="AL547" s="114" t="e">
        <f ca="1">IF($A547&lt;&gt;"",IF(AND(AL546="PB",AJ547&gt;=$W$2),"Bet",IF(AL546&lt;&gt;"",AL546,IF(AND(AJ547=0,MAX($AJ$5:AJ546)&gt;=$W$1),"PB",""))),"")</f>
        <v>#REF!</v>
      </c>
      <c r="AM547" s="41" t="e">
        <f t="shared" ca="1" si="332"/>
        <v>#REF!</v>
      </c>
      <c r="AN547" s="30"/>
      <c r="AO547" s="30"/>
      <c r="AP547" s="30"/>
      <c r="AQ547" s="29"/>
      <c r="AR547" s="62"/>
      <c r="AS547" s="62"/>
      <c r="AT547" s="30"/>
      <c r="AU547" s="29"/>
      <c r="AV547" s="61"/>
      <c r="AW547" s="50"/>
      <c r="AX547" s="38"/>
      <c r="AY547" s="50"/>
      <c r="AZ547" s="61"/>
      <c r="BA547" s="61"/>
      <c r="BB547" s="61"/>
      <c r="BC547" s="61"/>
      <c r="BD547" s="61"/>
      <c r="BE547" s="61"/>
      <c r="BF547" s="61"/>
      <c r="BG547" s="61"/>
      <c r="BH547" s="61"/>
      <c r="BI547" s="61"/>
      <c r="BJ547" s="61"/>
      <c r="BK547" s="61"/>
      <c r="BL547" s="61"/>
      <c r="BM547" s="61"/>
      <c r="BN547" s="61"/>
      <c r="BO547" s="61"/>
      <c r="BP547" s="61"/>
      <c r="BQ547" s="61"/>
      <c r="BR547" s="61"/>
      <c r="BS547" s="61"/>
      <c r="BT547" s="61"/>
      <c r="BU547" s="61"/>
      <c r="BV547" s="61"/>
      <c r="BW547" s="61"/>
      <c r="BX547" s="61"/>
      <c r="BY547" s="61"/>
      <c r="BZ547" s="61"/>
      <c r="CA547" s="61"/>
      <c r="CB547" s="61"/>
      <c r="CC547" s="61"/>
      <c r="CD547" s="61"/>
      <c r="CE547" s="61"/>
      <c r="CF547" s="61"/>
      <c r="CG547" s="61"/>
      <c r="CH547" s="61"/>
      <c r="CI547" s="61"/>
      <c r="CJ547" s="61"/>
      <c r="CK547" s="61"/>
      <c r="CL547" s="61"/>
      <c r="CM547" s="61"/>
      <c r="CN547" s="61"/>
      <c r="CO547" s="61"/>
      <c r="CP547" s="61"/>
      <c r="CQ547" s="61"/>
      <c r="CR547" s="61"/>
      <c r="CS547" s="61"/>
      <c r="CT547" s="61"/>
      <c r="CU547" s="61"/>
      <c r="CV547" s="61"/>
      <c r="CW547" s="61"/>
      <c r="CX547" s="61"/>
      <c r="CY547" s="61"/>
      <c r="CZ547" s="61"/>
      <c r="DA547" s="61"/>
      <c r="DB547" s="61"/>
      <c r="DC547" s="61"/>
      <c r="DD547" s="61"/>
      <c r="DE547" s="61"/>
      <c r="DF547" s="61"/>
      <c r="DG547" s="61"/>
      <c r="DH547" s="61"/>
      <c r="DI547" s="61"/>
      <c r="DJ547" s="61"/>
      <c r="DK547" s="61"/>
      <c r="DL547" s="61"/>
      <c r="DM547" s="61"/>
      <c r="DN547" s="61"/>
      <c r="DO547" s="61"/>
      <c r="DP547" s="61"/>
      <c r="DQ547" s="61"/>
      <c r="DR547" s="61"/>
      <c r="DS547" s="61"/>
      <c r="DT547" s="61"/>
      <c r="DU547" s="61"/>
      <c r="DV547" s="50"/>
      <c r="DW547" s="30"/>
      <c r="DX547" s="30"/>
      <c r="DY547" s="30"/>
      <c r="DZ547" s="30"/>
      <c r="EA547" s="30"/>
      <c r="EB547" s="30"/>
      <c r="EC547" s="30"/>
      <c r="ED547" s="30"/>
      <c r="EE547" s="30"/>
      <c r="EF547" s="30"/>
      <c r="EG547" s="30"/>
      <c r="EW547" s="88" t="e">
        <f ca="1">IF(#REF!="no",INT(RAND()*36+1),INT(RAND()*37))</f>
        <v>#REF!</v>
      </c>
    </row>
    <row r="548" spans="1:153" ht="15">
      <c r="A548" s="88" t="e">
        <f ca="1">IF(#REF!="no",INT(RAND()*36+1),INT(RAND()*37))</f>
        <v>#REF!</v>
      </c>
      <c r="B548" s="29"/>
      <c r="C548" s="61"/>
      <c r="D548" s="30"/>
      <c r="E548" s="61"/>
      <c r="F548" s="61"/>
      <c r="G548" s="29"/>
      <c r="H548" s="29"/>
      <c r="I548" s="62"/>
      <c r="J548" s="62"/>
      <c r="K548" s="62"/>
      <c r="L548" s="62"/>
      <c r="M548" s="41" t="e">
        <f t="shared" ca="1" si="330"/>
        <v>#REF!</v>
      </c>
      <c r="N548" s="30"/>
      <c r="O548" s="30"/>
      <c r="P548" s="30"/>
      <c r="Q548" s="29"/>
      <c r="R548" s="62"/>
      <c r="S548" s="61"/>
      <c r="T548" s="29"/>
      <c r="U548" s="29"/>
      <c r="V548" s="62"/>
      <c r="W548" s="62"/>
      <c r="X548" s="114" t="e">
        <f ca="1">IF($A548&lt;&gt;"",IF(AND(X547="PB",V548&gt;=$W$2),"Bet",IF(X547&lt;&gt;"",X547,IF(AND(V548=0,MAX($V$5:V547)&gt;=$W$1),"PB",""))),"")</f>
        <v>#REF!</v>
      </c>
      <c r="Y548" s="114" t="e">
        <f ca="1">IF($A548&lt;&gt;"",IF(AND(Y547="PB",W548&gt;=$W$2),"Bet",IF(Y547&lt;&gt;"",Y547,IF(AND(W548=0,MAX($W$5:W547)&gt;=$W$1),"PB",""))),"")</f>
        <v>#REF!</v>
      </c>
      <c r="Z548" s="41" t="e">
        <f t="shared" ca="1" si="331"/>
        <v>#REF!</v>
      </c>
      <c r="AA548" s="30"/>
      <c r="AB548" s="30"/>
      <c r="AC548" s="30"/>
      <c r="AD548" s="29"/>
      <c r="AE548" s="62"/>
      <c r="AF548" s="61"/>
      <c r="AG548" s="29"/>
      <c r="AH548" s="29"/>
      <c r="AI548" s="62"/>
      <c r="AJ548" s="62"/>
      <c r="AK548" s="114" t="e">
        <f ca="1">IF($A548&lt;&gt;"",IF(AND(AK547="PB",AI548&gt;=$W$2),"Bet",IF(AK547&lt;&gt;"",AK547,IF(AND(AI548=0,MAX($AI$5:AI547)&gt;=$W$1),"PB",""))),"")</f>
        <v>#REF!</v>
      </c>
      <c r="AL548" s="114" t="e">
        <f ca="1">IF($A548&lt;&gt;"",IF(AND(AL547="PB",AJ548&gt;=$W$2),"Bet",IF(AL547&lt;&gt;"",AL547,IF(AND(AJ548=0,MAX($AJ$5:AJ547)&gt;=$W$1),"PB",""))),"")</f>
        <v>#REF!</v>
      </c>
      <c r="AM548" s="41" t="e">
        <f t="shared" ca="1" si="332"/>
        <v>#REF!</v>
      </c>
      <c r="AN548" s="30"/>
      <c r="AO548" s="30"/>
      <c r="AP548" s="30"/>
      <c r="AQ548" s="29"/>
      <c r="AR548" s="62"/>
      <c r="AS548" s="62"/>
      <c r="AT548" s="30"/>
      <c r="AU548" s="29"/>
      <c r="AV548" s="61"/>
      <c r="AW548" s="50"/>
      <c r="AX548" s="38"/>
      <c r="AY548" s="50"/>
      <c r="AZ548" s="61"/>
      <c r="BA548" s="61"/>
      <c r="BB548" s="61"/>
      <c r="BC548" s="61"/>
      <c r="BD548" s="61"/>
      <c r="BE548" s="61"/>
      <c r="BF548" s="61"/>
      <c r="BG548" s="61"/>
      <c r="BH548" s="61"/>
      <c r="BI548" s="61"/>
      <c r="BJ548" s="61"/>
      <c r="BK548" s="61"/>
      <c r="BL548" s="61"/>
      <c r="BM548" s="61"/>
      <c r="BN548" s="61"/>
      <c r="BO548" s="61"/>
      <c r="BP548" s="61"/>
      <c r="BQ548" s="61"/>
      <c r="BR548" s="61"/>
      <c r="BS548" s="61"/>
      <c r="BT548" s="61"/>
      <c r="BU548" s="61"/>
      <c r="BV548" s="61"/>
      <c r="BW548" s="61"/>
      <c r="BX548" s="61"/>
      <c r="BY548" s="61"/>
      <c r="BZ548" s="61"/>
      <c r="CA548" s="61"/>
      <c r="CB548" s="61"/>
      <c r="CC548" s="61"/>
      <c r="CD548" s="61"/>
      <c r="CE548" s="61"/>
      <c r="CF548" s="61"/>
      <c r="CG548" s="61"/>
      <c r="CH548" s="61"/>
      <c r="CI548" s="61"/>
      <c r="CJ548" s="61"/>
      <c r="CK548" s="61"/>
      <c r="CL548" s="61"/>
      <c r="CM548" s="61"/>
      <c r="CN548" s="61"/>
      <c r="CO548" s="61"/>
      <c r="CP548" s="61"/>
      <c r="CQ548" s="61"/>
      <c r="CR548" s="61"/>
      <c r="CS548" s="61"/>
      <c r="CT548" s="61"/>
      <c r="CU548" s="61"/>
      <c r="CV548" s="61"/>
      <c r="CW548" s="61"/>
      <c r="CX548" s="61"/>
      <c r="CY548" s="61"/>
      <c r="CZ548" s="61"/>
      <c r="DA548" s="61"/>
      <c r="DB548" s="61"/>
      <c r="DC548" s="61"/>
      <c r="DD548" s="61"/>
      <c r="DE548" s="61"/>
      <c r="DF548" s="61"/>
      <c r="DG548" s="61"/>
      <c r="DH548" s="61"/>
      <c r="DI548" s="61"/>
      <c r="DJ548" s="61"/>
      <c r="DK548" s="61"/>
      <c r="DL548" s="61"/>
      <c r="DM548" s="61"/>
      <c r="DN548" s="61"/>
      <c r="DO548" s="61"/>
      <c r="DP548" s="61"/>
      <c r="DQ548" s="61"/>
      <c r="DR548" s="61"/>
      <c r="DS548" s="61"/>
      <c r="DT548" s="61"/>
      <c r="DU548" s="61"/>
      <c r="DV548" s="50"/>
      <c r="DW548" s="30"/>
      <c r="DX548" s="30"/>
      <c r="DY548" s="30"/>
      <c r="DZ548" s="30"/>
      <c r="EA548" s="30"/>
      <c r="EB548" s="30"/>
      <c r="EC548" s="30"/>
      <c r="ED548" s="30"/>
      <c r="EE548" s="30"/>
      <c r="EF548" s="30"/>
      <c r="EG548" s="30"/>
      <c r="EW548" s="88" t="e">
        <f ca="1">IF(#REF!="no",INT(RAND()*36+1),INT(RAND()*37))</f>
        <v>#REF!</v>
      </c>
    </row>
    <row r="549" spans="1:153" ht="15">
      <c r="A549" s="88" t="e">
        <f ca="1">IF(#REF!="no",INT(RAND()*36+1),INT(RAND()*37))</f>
        <v>#REF!</v>
      </c>
      <c r="B549" s="29"/>
      <c r="C549" s="61"/>
      <c r="D549" s="30"/>
      <c r="E549" s="61"/>
      <c r="F549" s="61"/>
      <c r="G549" s="29"/>
      <c r="H549" s="29"/>
      <c r="I549" s="62"/>
      <c r="J549" s="62"/>
      <c r="K549" s="62"/>
      <c r="L549" s="62"/>
      <c r="M549" s="41" t="e">
        <f t="shared" ca="1" si="330"/>
        <v>#REF!</v>
      </c>
      <c r="N549" s="30"/>
      <c r="O549" s="30"/>
      <c r="P549" s="30"/>
      <c r="Q549" s="29"/>
      <c r="R549" s="62"/>
      <c r="S549" s="61"/>
      <c r="T549" s="29"/>
      <c r="U549" s="29"/>
      <c r="V549" s="62"/>
      <c r="W549" s="62"/>
      <c r="X549" s="114" t="e">
        <f ca="1">IF($A549&lt;&gt;"",IF(AND(X548="PB",V549&gt;=$W$2),"Bet",IF(X548&lt;&gt;"",X548,IF(AND(V549=0,MAX($V$5:V548)&gt;=$W$1),"PB",""))),"")</f>
        <v>#REF!</v>
      </c>
      <c r="Y549" s="114" t="e">
        <f ca="1">IF($A549&lt;&gt;"",IF(AND(Y548="PB",W549&gt;=$W$2),"Bet",IF(Y548&lt;&gt;"",Y548,IF(AND(W549=0,MAX($W$5:W548)&gt;=$W$1),"PB",""))),"")</f>
        <v>#REF!</v>
      </c>
      <c r="Z549" s="41" t="e">
        <f t="shared" ca="1" si="331"/>
        <v>#REF!</v>
      </c>
      <c r="AA549" s="30"/>
      <c r="AB549" s="30"/>
      <c r="AC549" s="30"/>
      <c r="AD549" s="29"/>
      <c r="AE549" s="62"/>
      <c r="AF549" s="61"/>
      <c r="AG549" s="29"/>
      <c r="AH549" s="29"/>
      <c r="AI549" s="62"/>
      <c r="AJ549" s="62"/>
      <c r="AK549" s="114" t="e">
        <f ca="1">IF($A549&lt;&gt;"",IF(AND(AK548="PB",AI549&gt;=$W$2),"Bet",IF(AK548&lt;&gt;"",AK548,IF(AND(AI549=0,MAX($AI$5:AI548)&gt;=$W$1),"PB",""))),"")</f>
        <v>#REF!</v>
      </c>
      <c r="AL549" s="114" t="e">
        <f ca="1">IF($A549&lt;&gt;"",IF(AND(AL548="PB",AJ549&gt;=$W$2),"Bet",IF(AL548&lt;&gt;"",AL548,IF(AND(AJ549=0,MAX($AJ$5:AJ548)&gt;=$W$1),"PB",""))),"")</f>
        <v>#REF!</v>
      </c>
      <c r="AM549" s="41" t="e">
        <f t="shared" ca="1" si="332"/>
        <v>#REF!</v>
      </c>
      <c r="AN549" s="30"/>
      <c r="AO549" s="30"/>
      <c r="AP549" s="30"/>
      <c r="AQ549" s="29"/>
      <c r="AR549" s="62"/>
      <c r="AS549" s="62"/>
      <c r="AT549" s="30"/>
      <c r="AU549" s="29"/>
      <c r="AV549" s="61"/>
      <c r="AW549" s="50"/>
      <c r="AX549" s="38"/>
      <c r="AY549" s="50"/>
      <c r="AZ549" s="61"/>
      <c r="BA549" s="61"/>
      <c r="BB549" s="61"/>
      <c r="BC549" s="61"/>
      <c r="BD549" s="61"/>
      <c r="BE549" s="61"/>
      <c r="BF549" s="61"/>
      <c r="BG549" s="61"/>
      <c r="BH549" s="61"/>
      <c r="BI549" s="61"/>
      <c r="BJ549" s="61"/>
      <c r="BK549" s="61"/>
      <c r="BL549" s="61"/>
      <c r="BM549" s="61"/>
      <c r="BN549" s="61"/>
      <c r="BO549" s="61"/>
      <c r="BP549" s="61"/>
      <c r="BQ549" s="61"/>
      <c r="BR549" s="61"/>
      <c r="BS549" s="61"/>
      <c r="BT549" s="61"/>
      <c r="BU549" s="61"/>
      <c r="BV549" s="61"/>
      <c r="BW549" s="61"/>
      <c r="BX549" s="61"/>
      <c r="BY549" s="61"/>
      <c r="BZ549" s="61"/>
      <c r="CA549" s="61"/>
      <c r="CB549" s="61"/>
      <c r="CC549" s="61"/>
      <c r="CD549" s="61"/>
      <c r="CE549" s="61"/>
      <c r="CF549" s="61"/>
      <c r="CG549" s="61"/>
      <c r="CH549" s="61"/>
      <c r="CI549" s="61"/>
      <c r="CJ549" s="61"/>
      <c r="CK549" s="61"/>
      <c r="CL549" s="61"/>
      <c r="CM549" s="61"/>
      <c r="CN549" s="61"/>
      <c r="CO549" s="61"/>
      <c r="CP549" s="61"/>
      <c r="CQ549" s="61"/>
      <c r="CR549" s="61"/>
      <c r="CS549" s="61"/>
      <c r="CT549" s="61"/>
      <c r="CU549" s="61"/>
      <c r="CV549" s="61"/>
      <c r="CW549" s="61"/>
      <c r="CX549" s="61"/>
      <c r="CY549" s="61"/>
      <c r="CZ549" s="61"/>
      <c r="DA549" s="61"/>
      <c r="DB549" s="61"/>
      <c r="DC549" s="61"/>
      <c r="DD549" s="61"/>
      <c r="DE549" s="61"/>
      <c r="DF549" s="61"/>
      <c r="DG549" s="61"/>
      <c r="DH549" s="61"/>
      <c r="DI549" s="61"/>
      <c r="DJ549" s="61"/>
      <c r="DK549" s="61"/>
      <c r="DL549" s="61"/>
      <c r="DM549" s="61"/>
      <c r="DN549" s="61"/>
      <c r="DO549" s="61"/>
      <c r="DP549" s="61"/>
      <c r="DQ549" s="61"/>
      <c r="DR549" s="61"/>
      <c r="DS549" s="61"/>
      <c r="DT549" s="61"/>
      <c r="DU549" s="61"/>
      <c r="DV549" s="50"/>
      <c r="DW549" s="30"/>
      <c r="DX549" s="30"/>
      <c r="DY549" s="30"/>
      <c r="DZ549" s="30"/>
      <c r="EA549" s="30"/>
      <c r="EB549" s="30"/>
      <c r="EC549" s="30"/>
      <c r="ED549" s="30"/>
      <c r="EE549" s="30"/>
      <c r="EF549" s="30"/>
      <c r="EG549" s="30"/>
      <c r="EW549" s="88" t="e">
        <f ca="1">IF(#REF!="no",INT(RAND()*36+1),INT(RAND()*37))</f>
        <v>#REF!</v>
      </c>
    </row>
    <row r="550" spans="1:153" ht="15">
      <c r="A550" s="88" t="e">
        <f ca="1">IF(#REF!="no",INT(RAND()*36+1),INT(RAND()*37))</f>
        <v>#REF!</v>
      </c>
      <c r="B550" s="29"/>
      <c r="C550" s="61"/>
      <c r="D550" s="30"/>
      <c r="E550" s="61"/>
      <c r="F550" s="61"/>
      <c r="G550" s="29"/>
      <c r="H550" s="29"/>
      <c r="I550" s="62"/>
      <c r="J550" s="62"/>
      <c r="K550" s="62"/>
      <c r="L550" s="62"/>
      <c r="M550" s="41" t="e">
        <f t="shared" ca="1" si="330"/>
        <v>#REF!</v>
      </c>
      <c r="N550" s="30"/>
      <c r="O550" s="30"/>
      <c r="P550" s="30"/>
      <c r="Q550" s="29"/>
      <c r="R550" s="62"/>
      <c r="S550" s="61"/>
      <c r="T550" s="29"/>
      <c r="U550" s="29"/>
      <c r="V550" s="62"/>
      <c r="W550" s="62"/>
      <c r="X550" s="114" t="e">
        <f ca="1">IF($A550&lt;&gt;"",IF(AND(X549="PB",V550&gt;=$W$2),"Bet",IF(X549&lt;&gt;"",X549,IF(AND(V550=0,MAX($V$5:V549)&gt;=$W$1),"PB",""))),"")</f>
        <v>#REF!</v>
      </c>
      <c r="Y550" s="114" t="e">
        <f ca="1">IF($A550&lt;&gt;"",IF(AND(Y549="PB",W550&gt;=$W$2),"Bet",IF(Y549&lt;&gt;"",Y549,IF(AND(W550=0,MAX($W$5:W549)&gt;=$W$1),"PB",""))),"")</f>
        <v>#REF!</v>
      </c>
      <c r="Z550" s="41" t="e">
        <f t="shared" ca="1" si="331"/>
        <v>#REF!</v>
      </c>
      <c r="AA550" s="30"/>
      <c r="AB550" s="30"/>
      <c r="AC550" s="30"/>
      <c r="AD550" s="29"/>
      <c r="AE550" s="62"/>
      <c r="AF550" s="61"/>
      <c r="AG550" s="29"/>
      <c r="AH550" s="29"/>
      <c r="AI550" s="62"/>
      <c r="AJ550" s="62"/>
      <c r="AK550" s="114" t="e">
        <f ca="1">IF($A550&lt;&gt;"",IF(AND(AK549="PB",AI550&gt;=$W$2),"Bet",IF(AK549&lt;&gt;"",AK549,IF(AND(AI550=0,MAX($AI$5:AI549)&gt;=$W$1),"PB",""))),"")</f>
        <v>#REF!</v>
      </c>
      <c r="AL550" s="114" t="e">
        <f ca="1">IF($A550&lt;&gt;"",IF(AND(AL549="PB",AJ550&gt;=$W$2),"Bet",IF(AL549&lt;&gt;"",AL549,IF(AND(AJ550=0,MAX($AJ$5:AJ549)&gt;=$W$1),"PB",""))),"")</f>
        <v>#REF!</v>
      </c>
      <c r="AM550" s="41" t="e">
        <f t="shared" ca="1" si="332"/>
        <v>#REF!</v>
      </c>
      <c r="AN550" s="30"/>
      <c r="AO550" s="30"/>
      <c r="AP550" s="30"/>
      <c r="AQ550" s="29"/>
      <c r="AR550" s="62"/>
      <c r="AS550" s="62"/>
      <c r="AT550" s="30"/>
      <c r="AU550" s="29"/>
      <c r="AV550" s="61"/>
      <c r="AW550" s="50"/>
      <c r="AX550" s="38"/>
      <c r="AY550" s="50"/>
      <c r="AZ550" s="61"/>
      <c r="BA550" s="61"/>
      <c r="BB550" s="61"/>
      <c r="BC550" s="61"/>
      <c r="BD550" s="61"/>
      <c r="BE550" s="61"/>
      <c r="BF550" s="61"/>
      <c r="BG550" s="61"/>
      <c r="BH550" s="61"/>
      <c r="BI550" s="61"/>
      <c r="BJ550" s="61"/>
      <c r="BK550" s="61"/>
      <c r="BL550" s="61"/>
      <c r="BM550" s="61"/>
      <c r="BN550" s="61"/>
      <c r="BO550" s="61"/>
      <c r="BP550" s="61"/>
      <c r="BQ550" s="61"/>
      <c r="BR550" s="61"/>
      <c r="BS550" s="61"/>
      <c r="BT550" s="61"/>
      <c r="BU550" s="61"/>
      <c r="BV550" s="61"/>
      <c r="BW550" s="61"/>
      <c r="BX550" s="61"/>
      <c r="BY550" s="61"/>
      <c r="BZ550" s="61"/>
      <c r="CA550" s="61"/>
      <c r="CB550" s="61"/>
      <c r="CC550" s="61"/>
      <c r="CD550" s="61"/>
      <c r="CE550" s="61"/>
      <c r="CF550" s="61"/>
      <c r="CG550" s="61"/>
      <c r="CH550" s="61"/>
      <c r="CI550" s="61"/>
      <c r="CJ550" s="61"/>
      <c r="CK550" s="61"/>
      <c r="CL550" s="61"/>
      <c r="CM550" s="61"/>
      <c r="CN550" s="61"/>
      <c r="CO550" s="61"/>
      <c r="CP550" s="61"/>
      <c r="CQ550" s="61"/>
      <c r="CR550" s="61"/>
      <c r="CS550" s="61"/>
      <c r="CT550" s="61"/>
      <c r="CU550" s="61"/>
      <c r="CV550" s="61"/>
      <c r="CW550" s="61"/>
      <c r="CX550" s="61"/>
      <c r="CY550" s="61"/>
      <c r="CZ550" s="61"/>
      <c r="DA550" s="61"/>
      <c r="DB550" s="61"/>
      <c r="DC550" s="61"/>
      <c r="DD550" s="61"/>
      <c r="DE550" s="61"/>
      <c r="DF550" s="61"/>
      <c r="DG550" s="61"/>
      <c r="DH550" s="61"/>
      <c r="DI550" s="61"/>
      <c r="DJ550" s="61"/>
      <c r="DK550" s="61"/>
      <c r="DL550" s="61"/>
      <c r="DM550" s="61"/>
      <c r="DN550" s="61"/>
      <c r="DO550" s="61"/>
      <c r="DP550" s="61"/>
      <c r="DQ550" s="61"/>
      <c r="DR550" s="61"/>
      <c r="DS550" s="61"/>
      <c r="DT550" s="61"/>
      <c r="DU550" s="61"/>
      <c r="DV550" s="50"/>
      <c r="DW550" s="30"/>
      <c r="DX550" s="30"/>
      <c r="DY550" s="30"/>
      <c r="DZ550" s="30"/>
      <c r="EA550" s="30"/>
      <c r="EB550" s="30"/>
      <c r="EC550" s="30"/>
      <c r="ED550" s="30"/>
      <c r="EE550" s="30"/>
      <c r="EF550" s="30"/>
      <c r="EG550" s="30"/>
      <c r="EW550" s="88" t="e">
        <f ca="1">IF(#REF!="no",INT(RAND()*36+1),INT(RAND()*37))</f>
        <v>#REF!</v>
      </c>
    </row>
    <row r="551" spans="1:153" ht="15">
      <c r="A551" s="88" t="e">
        <f ca="1">IF(#REF!="no",INT(RAND()*36+1),INT(RAND()*37))</f>
        <v>#REF!</v>
      </c>
      <c r="B551" s="29"/>
      <c r="C551" s="61"/>
      <c r="D551" s="30"/>
      <c r="E551" s="61"/>
      <c r="F551" s="61"/>
      <c r="G551" s="29"/>
      <c r="H551" s="29"/>
      <c r="I551" s="62"/>
      <c r="J551" s="62"/>
      <c r="K551" s="62"/>
      <c r="L551" s="62"/>
      <c r="M551" s="41" t="e">
        <f t="shared" ca="1" si="330"/>
        <v>#REF!</v>
      </c>
      <c r="N551" s="30"/>
      <c r="O551" s="30"/>
      <c r="P551" s="30"/>
      <c r="Q551" s="29"/>
      <c r="R551" s="62"/>
      <c r="S551" s="61"/>
      <c r="T551" s="29"/>
      <c r="U551" s="29"/>
      <c r="V551" s="62"/>
      <c r="W551" s="62"/>
      <c r="X551" s="114" t="e">
        <f ca="1">IF($A551&lt;&gt;"",IF(AND(X550="PB",V551&gt;=$W$2),"Bet",IF(X550&lt;&gt;"",X550,IF(AND(V551=0,MAX($V$5:V550)&gt;=$W$1),"PB",""))),"")</f>
        <v>#REF!</v>
      </c>
      <c r="Y551" s="114" t="e">
        <f ca="1">IF($A551&lt;&gt;"",IF(AND(Y550="PB",W551&gt;=$W$2),"Bet",IF(Y550&lt;&gt;"",Y550,IF(AND(W551=0,MAX($W$5:W550)&gt;=$W$1),"PB",""))),"")</f>
        <v>#REF!</v>
      </c>
      <c r="Z551" s="41" t="e">
        <f t="shared" ca="1" si="331"/>
        <v>#REF!</v>
      </c>
      <c r="AA551" s="30"/>
      <c r="AB551" s="30"/>
      <c r="AC551" s="30"/>
      <c r="AD551" s="29"/>
      <c r="AE551" s="62"/>
      <c r="AF551" s="61"/>
      <c r="AG551" s="29"/>
      <c r="AH551" s="29"/>
      <c r="AI551" s="62"/>
      <c r="AJ551" s="62"/>
      <c r="AK551" s="114" t="e">
        <f ca="1">IF($A551&lt;&gt;"",IF(AND(AK550="PB",AI551&gt;=$W$2),"Bet",IF(AK550&lt;&gt;"",AK550,IF(AND(AI551=0,MAX($AI$5:AI550)&gt;=$W$1),"PB",""))),"")</f>
        <v>#REF!</v>
      </c>
      <c r="AL551" s="114" t="e">
        <f ca="1">IF($A551&lt;&gt;"",IF(AND(AL550="PB",AJ551&gt;=$W$2),"Bet",IF(AL550&lt;&gt;"",AL550,IF(AND(AJ551=0,MAX($AJ$5:AJ550)&gt;=$W$1),"PB",""))),"")</f>
        <v>#REF!</v>
      </c>
      <c r="AM551" s="41" t="e">
        <f t="shared" ca="1" si="332"/>
        <v>#REF!</v>
      </c>
      <c r="AN551" s="30"/>
      <c r="AO551" s="30"/>
      <c r="AP551" s="30"/>
      <c r="AQ551" s="29"/>
      <c r="AR551" s="62"/>
      <c r="AS551" s="62"/>
      <c r="AT551" s="30"/>
      <c r="AU551" s="29"/>
      <c r="AV551" s="61"/>
      <c r="AW551" s="50"/>
      <c r="AX551" s="38"/>
      <c r="AY551" s="50"/>
      <c r="AZ551" s="61"/>
      <c r="BA551" s="61"/>
      <c r="BB551" s="61"/>
      <c r="BC551" s="61"/>
      <c r="BD551" s="61"/>
      <c r="BE551" s="61"/>
      <c r="BF551" s="61"/>
      <c r="BG551" s="61"/>
      <c r="BH551" s="61"/>
      <c r="BI551" s="61"/>
      <c r="BJ551" s="61"/>
      <c r="BK551" s="61"/>
      <c r="BL551" s="61"/>
      <c r="BM551" s="61"/>
      <c r="BN551" s="61"/>
      <c r="BO551" s="61"/>
      <c r="BP551" s="61"/>
      <c r="BQ551" s="61"/>
      <c r="BR551" s="61"/>
      <c r="BS551" s="61"/>
      <c r="BT551" s="61"/>
      <c r="BU551" s="61"/>
      <c r="BV551" s="61"/>
      <c r="BW551" s="61"/>
      <c r="BX551" s="61"/>
      <c r="BY551" s="61"/>
      <c r="BZ551" s="61"/>
      <c r="CA551" s="61"/>
      <c r="CB551" s="61"/>
      <c r="CC551" s="61"/>
      <c r="CD551" s="61"/>
      <c r="CE551" s="61"/>
      <c r="CF551" s="61"/>
      <c r="CG551" s="61"/>
      <c r="CH551" s="61"/>
      <c r="CI551" s="61"/>
      <c r="CJ551" s="61"/>
      <c r="CK551" s="61"/>
      <c r="CL551" s="61"/>
      <c r="CM551" s="61"/>
      <c r="CN551" s="61"/>
      <c r="CO551" s="61"/>
      <c r="CP551" s="61"/>
      <c r="CQ551" s="61"/>
      <c r="CR551" s="61"/>
      <c r="CS551" s="61"/>
      <c r="CT551" s="61"/>
      <c r="CU551" s="61"/>
      <c r="CV551" s="61"/>
      <c r="CW551" s="61"/>
      <c r="CX551" s="61"/>
      <c r="CY551" s="61"/>
      <c r="CZ551" s="61"/>
      <c r="DA551" s="61"/>
      <c r="DB551" s="61"/>
      <c r="DC551" s="61"/>
      <c r="DD551" s="61"/>
      <c r="DE551" s="61"/>
      <c r="DF551" s="61"/>
      <c r="DG551" s="61"/>
      <c r="DH551" s="61"/>
      <c r="DI551" s="61"/>
      <c r="DJ551" s="61"/>
      <c r="DK551" s="61"/>
      <c r="DL551" s="61"/>
      <c r="DM551" s="61"/>
      <c r="DN551" s="61"/>
      <c r="DO551" s="61"/>
      <c r="DP551" s="61"/>
      <c r="DQ551" s="61"/>
      <c r="DR551" s="61"/>
      <c r="DS551" s="61"/>
      <c r="DT551" s="61"/>
      <c r="DU551" s="61"/>
      <c r="DV551" s="50"/>
      <c r="DW551" s="30"/>
      <c r="DX551" s="30"/>
      <c r="DY551" s="30"/>
      <c r="DZ551" s="30"/>
      <c r="EA551" s="30"/>
      <c r="EB551" s="30"/>
      <c r="EC551" s="30"/>
      <c r="ED551" s="30"/>
      <c r="EE551" s="30"/>
      <c r="EF551" s="30"/>
      <c r="EG551" s="30"/>
      <c r="EW551" s="88" t="e">
        <f ca="1">IF(#REF!="no",INT(RAND()*36+1),INT(RAND()*37))</f>
        <v>#REF!</v>
      </c>
    </row>
    <row r="552" spans="1:153" ht="15">
      <c r="A552" s="88" t="e">
        <f ca="1">IF(#REF!="no",INT(RAND()*36+1),INT(RAND()*37))</f>
        <v>#REF!</v>
      </c>
      <c r="B552" s="29"/>
      <c r="C552" s="61"/>
      <c r="D552" s="30"/>
      <c r="E552" s="61"/>
      <c r="F552" s="61"/>
      <c r="G552" s="29"/>
      <c r="H552" s="29"/>
      <c r="I552" s="62"/>
      <c r="J552" s="62"/>
      <c r="K552" s="62"/>
      <c r="L552" s="62"/>
      <c r="M552" s="41" t="e">
        <f t="shared" ca="1" si="330"/>
        <v>#REF!</v>
      </c>
      <c r="N552" s="30"/>
      <c r="O552" s="30"/>
      <c r="P552" s="30"/>
      <c r="Q552" s="29"/>
      <c r="R552" s="62"/>
      <c r="S552" s="61"/>
      <c r="T552" s="29"/>
      <c r="U552" s="29"/>
      <c r="V552" s="62"/>
      <c r="W552" s="62"/>
      <c r="X552" s="114" t="e">
        <f ca="1">IF($A552&lt;&gt;"",IF(AND(X551="PB",V552&gt;=$W$2),"Bet",IF(X551&lt;&gt;"",X551,IF(AND(V552=0,MAX($V$5:V551)&gt;=$W$1),"PB",""))),"")</f>
        <v>#REF!</v>
      </c>
      <c r="Y552" s="114" t="e">
        <f ca="1">IF($A552&lt;&gt;"",IF(AND(Y551="PB",W552&gt;=$W$2),"Bet",IF(Y551&lt;&gt;"",Y551,IF(AND(W552=0,MAX($W$5:W551)&gt;=$W$1),"PB",""))),"")</f>
        <v>#REF!</v>
      </c>
      <c r="Z552" s="41" t="e">
        <f t="shared" ca="1" si="331"/>
        <v>#REF!</v>
      </c>
      <c r="AA552" s="30"/>
      <c r="AB552" s="30"/>
      <c r="AC552" s="30"/>
      <c r="AD552" s="29"/>
      <c r="AE552" s="62"/>
      <c r="AF552" s="61"/>
      <c r="AG552" s="29"/>
      <c r="AH552" s="29"/>
      <c r="AI552" s="62"/>
      <c r="AJ552" s="62"/>
      <c r="AK552" s="114" t="e">
        <f ca="1">IF($A552&lt;&gt;"",IF(AND(AK551="PB",AI552&gt;=$W$2),"Bet",IF(AK551&lt;&gt;"",AK551,IF(AND(AI552=0,MAX($AI$5:AI551)&gt;=$W$1),"PB",""))),"")</f>
        <v>#REF!</v>
      </c>
      <c r="AL552" s="114" t="e">
        <f ca="1">IF($A552&lt;&gt;"",IF(AND(AL551="PB",AJ552&gt;=$W$2),"Bet",IF(AL551&lt;&gt;"",AL551,IF(AND(AJ552=0,MAX($AJ$5:AJ551)&gt;=$W$1),"PB",""))),"")</f>
        <v>#REF!</v>
      </c>
      <c r="AM552" s="41" t="e">
        <f t="shared" ca="1" si="332"/>
        <v>#REF!</v>
      </c>
      <c r="AN552" s="30"/>
      <c r="AO552" s="30"/>
      <c r="AP552" s="30"/>
      <c r="AQ552" s="29"/>
      <c r="AR552" s="62"/>
      <c r="AS552" s="62"/>
      <c r="AT552" s="30"/>
      <c r="AU552" s="29"/>
      <c r="AV552" s="61"/>
      <c r="AW552" s="50"/>
      <c r="AX552" s="38"/>
      <c r="AY552" s="50"/>
      <c r="AZ552" s="61"/>
      <c r="BA552" s="61"/>
      <c r="BB552" s="61"/>
      <c r="BC552" s="61"/>
      <c r="BD552" s="61"/>
      <c r="BE552" s="61"/>
      <c r="BF552" s="61"/>
      <c r="BG552" s="61"/>
      <c r="BH552" s="61"/>
      <c r="BI552" s="61"/>
      <c r="BJ552" s="61"/>
      <c r="BK552" s="61"/>
      <c r="BL552" s="61"/>
      <c r="BM552" s="61"/>
      <c r="BN552" s="61"/>
      <c r="BO552" s="61"/>
      <c r="BP552" s="61"/>
      <c r="BQ552" s="61"/>
      <c r="BR552" s="61"/>
      <c r="BS552" s="61"/>
      <c r="BT552" s="61"/>
      <c r="BU552" s="61"/>
      <c r="BV552" s="61"/>
      <c r="BW552" s="61"/>
      <c r="BX552" s="61"/>
      <c r="BY552" s="61"/>
      <c r="BZ552" s="61"/>
      <c r="CA552" s="61"/>
      <c r="CB552" s="61"/>
      <c r="CC552" s="61"/>
      <c r="CD552" s="61"/>
      <c r="CE552" s="61"/>
      <c r="CF552" s="61"/>
      <c r="CG552" s="61"/>
      <c r="CH552" s="61"/>
      <c r="CI552" s="61"/>
      <c r="CJ552" s="61"/>
      <c r="CK552" s="61"/>
      <c r="CL552" s="61"/>
      <c r="CM552" s="61"/>
      <c r="CN552" s="61"/>
      <c r="CO552" s="61"/>
      <c r="CP552" s="61"/>
      <c r="CQ552" s="61"/>
      <c r="CR552" s="61"/>
      <c r="CS552" s="61"/>
      <c r="CT552" s="61"/>
      <c r="CU552" s="61"/>
      <c r="CV552" s="61"/>
      <c r="CW552" s="61"/>
      <c r="CX552" s="61"/>
      <c r="CY552" s="61"/>
      <c r="CZ552" s="61"/>
      <c r="DA552" s="61"/>
      <c r="DB552" s="61"/>
      <c r="DC552" s="61"/>
      <c r="DD552" s="61"/>
      <c r="DE552" s="61"/>
      <c r="DF552" s="61"/>
      <c r="DG552" s="61"/>
      <c r="DH552" s="61"/>
      <c r="DI552" s="61"/>
      <c r="DJ552" s="61"/>
      <c r="DK552" s="61"/>
      <c r="DL552" s="61"/>
      <c r="DM552" s="61"/>
      <c r="DN552" s="61"/>
      <c r="DO552" s="61"/>
      <c r="DP552" s="61"/>
      <c r="DQ552" s="61"/>
      <c r="DR552" s="61"/>
      <c r="DS552" s="61"/>
      <c r="DT552" s="61"/>
      <c r="DU552" s="61"/>
      <c r="DV552" s="50"/>
      <c r="DW552" s="30"/>
      <c r="DX552" s="30"/>
      <c r="DY552" s="30"/>
      <c r="DZ552" s="30"/>
      <c r="EA552" s="30"/>
      <c r="EB552" s="30"/>
      <c r="EC552" s="30"/>
      <c r="ED552" s="30"/>
      <c r="EE552" s="30"/>
      <c r="EF552" s="30"/>
      <c r="EG552" s="30"/>
      <c r="EW552" s="88" t="e">
        <f ca="1">IF(#REF!="no",INT(RAND()*36+1),INT(RAND()*37))</f>
        <v>#REF!</v>
      </c>
    </row>
    <row r="553" spans="1:153" ht="15">
      <c r="A553" s="88" t="e">
        <f ca="1">IF(#REF!="no",INT(RAND()*36+1),INT(RAND()*37))</f>
        <v>#REF!</v>
      </c>
      <c r="B553" s="29"/>
      <c r="C553" s="61"/>
      <c r="D553" s="30"/>
      <c r="E553" s="61"/>
      <c r="F553" s="61"/>
      <c r="G553" s="29"/>
      <c r="H553" s="29"/>
      <c r="I553" s="62"/>
      <c r="J553" s="62"/>
      <c r="K553" s="62"/>
      <c r="L553" s="62"/>
      <c r="M553" s="41" t="e">
        <f t="shared" ca="1" si="330"/>
        <v>#REF!</v>
      </c>
      <c r="N553" s="30"/>
      <c r="O553" s="30"/>
      <c r="P553" s="30"/>
      <c r="Q553" s="29"/>
      <c r="R553" s="62"/>
      <c r="S553" s="61"/>
      <c r="T553" s="29"/>
      <c r="U553" s="29"/>
      <c r="V553" s="62"/>
      <c r="W553" s="62"/>
      <c r="X553" s="114" t="e">
        <f ca="1">IF($A553&lt;&gt;"",IF(AND(X552="PB",V553&gt;=$W$2),"Bet",IF(X552&lt;&gt;"",X552,IF(AND(V553=0,MAX($V$5:V552)&gt;=$W$1),"PB",""))),"")</f>
        <v>#REF!</v>
      </c>
      <c r="Y553" s="114" t="e">
        <f ca="1">IF($A553&lt;&gt;"",IF(AND(Y552="PB",W553&gt;=$W$2),"Bet",IF(Y552&lt;&gt;"",Y552,IF(AND(W553=0,MAX($W$5:W552)&gt;=$W$1),"PB",""))),"")</f>
        <v>#REF!</v>
      </c>
      <c r="Z553" s="41" t="e">
        <f t="shared" ca="1" si="331"/>
        <v>#REF!</v>
      </c>
      <c r="AA553" s="30"/>
      <c r="AB553" s="30"/>
      <c r="AC553" s="30"/>
      <c r="AD553" s="29"/>
      <c r="AE553" s="62"/>
      <c r="AF553" s="61"/>
      <c r="AG553" s="29"/>
      <c r="AH553" s="29"/>
      <c r="AI553" s="62"/>
      <c r="AJ553" s="62"/>
      <c r="AK553" s="114" t="e">
        <f ca="1">IF($A553&lt;&gt;"",IF(AND(AK552="PB",AI553&gt;=$W$2),"Bet",IF(AK552&lt;&gt;"",AK552,IF(AND(AI553=0,MAX($AI$5:AI552)&gt;=$W$1),"PB",""))),"")</f>
        <v>#REF!</v>
      </c>
      <c r="AL553" s="114" t="e">
        <f ca="1">IF($A553&lt;&gt;"",IF(AND(AL552="PB",AJ553&gt;=$W$2),"Bet",IF(AL552&lt;&gt;"",AL552,IF(AND(AJ553=0,MAX($AJ$5:AJ552)&gt;=$W$1),"PB",""))),"")</f>
        <v>#REF!</v>
      </c>
      <c r="AM553" s="41" t="e">
        <f t="shared" ca="1" si="332"/>
        <v>#REF!</v>
      </c>
      <c r="AN553" s="30"/>
      <c r="AO553" s="30"/>
      <c r="AP553" s="30"/>
      <c r="AQ553" s="29"/>
      <c r="AR553" s="62"/>
      <c r="AS553" s="62"/>
      <c r="AT553" s="30"/>
      <c r="AU553" s="29"/>
      <c r="AV553" s="61"/>
      <c r="AW553" s="50"/>
      <c r="AX553" s="38"/>
      <c r="AY553" s="50"/>
      <c r="AZ553" s="61"/>
      <c r="BA553" s="61"/>
      <c r="BB553" s="61"/>
      <c r="BC553" s="61"/>
      <c r="BD553" s="61"/>
      <c r="BE553" s="61"/>
      <c r="BF553" s="61"/>
      <c r="BG553" s="61"/>
      <c r="BH553" s="61"/>
      <c r="BI553" s="61"/>
      <c r="BJ553" s="61"/>
      <c r="BK553" s="61"/>
      <c r="BL553" s="61"/>
      <c r="BM553" s="61"/>
      <c r="BN553" s="61"/>
      <c r="BO553" s="61"/>
      <c r="BP553" s="61"/>
      <c r="BQ553" s="61"/>
      <c r="BR553" s="61"/>
      <c r="BS553" s="61"/>
      <c r="BT553" s="61"/>
      <c r="BU553" s="61"/>
      <c r="BV553" s="61"/>
      <c r="BW553" s="61"/>
      <c r="BX553" s="61"/>
      <c r="BY553" s="61"/>
      <c r="BZ553" s="61"/>
      <c r="CA553" s="61"/>
      <c r="CB553" s="61"/>
      <c r="CC553" s="61"/>
      <c r="CD553" s="61"/>
      <c r="CE553" s="61"/>
      <c r="CF553" s="61"/>
      <c r="CG553" s="61"/>
      <c r="CH553" s="61"/>
      <c r="CI553" s="61"/>
      <c r="CJ553" s="61"/>
      <c r="CK553" s="61"/>
      <c r="CL553" s="61"/>
      <c r="CM553" s="61"/>
      <c r="CN553" s="61"/>
      <c r="CO553" s="61"/>
      <c r="CP553" s="61"/>
      <c r="CQ553" s="61"/>
      <c r="CR553" s="61"/>
      <c r="CS553" s="61"/>
      <c r="CT553" s="61"/>
      <c r="CU553" s="61"/>
      <c r="CV553" s="61"/>
      <c r="CW553" s="61"/>
      <c r="CX553" s="61"/>
      <c r="CY553" s="61"/>
      <c r="CZ553" s="61"/>
      <c r="DA553" s="61"/>
      <c r="DB553" s="61"/>
      <c r="DC553" s="61"/>
      <c r="DD553" s="61"/>
      <c r="DE553" s="61"/>
      <c r="DF553" s="61"/>
      <c r="DG553" s="61"/>
      <c r="DH553" s="61"/>
      <c r="DI553" s="61"/>
      <c r="DJ553" s="61"/>
      <c r="DK553" s="61"/>
      <c r="DL553" s="61"/>
      <c r="DM553" s="61"/>
      <c r="DN553" s="61"/>
      <c r="DO553" s="61"/>
      <c r="DP553" s="61"/>
      <c r="DQ553" s="61"/>
      <c r="DR553" s="61"/>
      <c r="DS553" s="61"/>
      <c r="DT553" s="61"/>
      <c r="DU553" s="61"/>
      <c r="DV553" s="50"/>
      <c r="DW553" s="30"/>
      <c r="DX553" s="30"/>
      <c r="DY553" s="30"/>
      <c r="DZ553" s="30"/>
      <c r="EA553" s="30"/>
      <c r="EB553" s="30"/>
      <c r="EC553" s="30"/>
      <c r="ED553" s="30"/>
      <c r="EE553" s="30"/>
      <c r="EF553" s="30"/>
      <c r="EG553" s="30"/>
      <c r="EW553" s="88" t="e">
        <f ca="1">IF(#REF!="no",INT(RAND()*36+1),INT(RAND()*37))</f>
        <v>#REF!</v>
      </c>
    </row>
    <row r="554" spans="1:153" ht="15">
      <c r="A554" s="88" t="e">
        <f ca="1">IF(#REF!="no",INT(RAND()*36+1),INT(RAND()*37))</f>
        <v>#REF!</v>
      </c>
      <c r="B554" s="29"/>
      <c r="C554" s="61"/>
      <c r="D554" s="30"/>
      <c r="E554" s="61"/>
      <c r="F554" s="61"/>
      <c r="G554" s="29"/>
      <c r="H554" s="29"/>
      <c r="I554" s="62"/>
      <c r="J554" s="62"/>
      <c r="K554" s="62"/>
      <c r="L554" s="62"/>
      <c r="M554" s="41" t="e">
        <f t="shared" ca="1" si="330"/>
        <v>#REF!</v>
      </c>
      <c r="N554" s="30"/>
      <c r="O554" s="30"/>
      <c r="P554" s="30"/>
      <c r="Q554" s="29"/>
      <c r="R554" s="62"/>
      <c r="S554" s="61"/>
      <c r="T554" s="29"/>
      <c r="U554" s="29"/>
      <c r="V554" s="62"/>
      <c r="W554" s="62"/>
      <c r="X554" s="114" t="e">
        <f ca="1">IF($A554&lt;&gt;"",IF(AND(X553="PB",V554&gt;=$W$2),"Bet",IF(X553&lt;&gt;"",X553,IF(AND(V554=0,MAX($V$5:V553)&gt;=$W$1),"PB",""))),"")</f>
        <v>#REF!</v>
      </c>
      <c r="Y554" s="114" t="e">
        <f ca="1">IF($A554&lt;&gt;"",IF(AND(Y553="PB",W554&gt;=$W$2),"Bet",IF(Y553&lt;&gt;"",Y553,IF(AND(W554=0,MAX($W$5:W553)&gt;=$W$1),"PB",""))),"")</f>
        <v>#REF!</v>
      </c>
      <c r="Z554" s="41" t="e">
        <f t="shared" ca="1" si="331"/>
        <v>#REF!</v>
      </c>
      <c r="AA554" s="30"/>
      <c r="AB554" s="30"/>
      <c r="AC554" s="30"/>
      <c r="AD554" s="29"/>
      <c r="AE554" s="62"/>
      <c r="AF554" s="61"/>
      <c r="AG554" s="29"/>
      <c r="AH554" s="29"/>
      <c r="AI554" s="62"/>
      <c r="AJ554" s="62"/>
      <c r="AK554" s="114" t="e">
        <f ca="1">IF($A554&lt;&gt;"",IF(AND(AK553="PB",AI554&gt;=$W$2),"Bet",IF(AK553&lt;&gt;"",AK553,IF(AND(AI554=0,MAX($AI$5:AI553)&gt;=$W$1),"PB",""))),"")</f>
        <v>#REF!</v>
      </c>
      <c r="AL554" s="114" t="e">
        <f ca="1">IF($A554&lt;&gt;"",IF(AND(AL553="PB",AJ554&gt;=$W$2),"Bet",IF(AL553&lt;&gt;"",AL553,IF(AND(AJ554=0,MAX($AJ$5:AJ553)&gt;=$W$1),"PB",""))),"")</f>
        <v>#REF!</v>
      </c>
      <c r="AM554" s="41" t="e">
        <f t="shared" ca="1" si="332"/>
        <v>#REF!</v>
      </c>
      <c r="AN554" s="30"/>
      <c r="AO554" s="30"/>
      <c r="AP554" s="30"/>
      <c r="AQ554" s="29"/>
      <c r="AR554" s="62"/>
      <c r="AS554" s="62"/>
      <c r="AT554" s="30"/>
      <c r="AU554" s="29"/>
      <c r="AV554" s="61"/>
      <c r="AW554" s="50"/>
      <c r="AX554" s="38"/>
      <c r="AY554" s="50"/>
      <c r="AZ554" s="61"/>
      <c r="BA554" s="61"/>
      <c r="BB554" s="61"/>
      <c r="BC554" s="61"/>
      <c r="BD554" s="61"/>
      <c r="BE554" s="61"/>
      <c r="BF554" s="61"/>
      <c r="BG554" s="61"/>
      <c r="BH554" s="61"/>
      <c r="BI554" s="61"/>
      <c r="BJ554" s="61"/>
      <c r="BK554" s="61"/>
      <c r="BL554" s="61"/>
      <c r="BM554" s="61"/>
      <c r="BN554" s="61"/>
      <c r="BO554" s="61"/>
      <c r="BP554" s="61"/>
      <c r="BQ554" s="61"/>
      <c r="BR554" s="61"/>
      <c r="BS554" s="61"/>
      <c r="BT554" s="61"/>
      <c r="BU554" s="61"/>
      <c r="BV554" s="61"/>
      <c r="BW554" s="61"/>
      <c r="BX554" s="61"/>
      <c r="BY554" s="61"/>
      <c r="BZ554" s="61"/>
      <c r="CA554" s="61"/>
      <c r="CB554" s="61"/>
      <c r="CC554" s="61"/>
      <c r="CD554" s="61"/>
      <c r="CE554" s="61"/>
      <c r="CF554" s="61"/>
      <c r="CG554" s="61"/>
      <c r="CH554" s="61"/>
      <c r="CI554" s="61"/>
      <c r="CJ554" s="61"/>
      <c r="CK554" s="61"/>
      <c r="CL554" s="61"/>
      <c r="CM554" s="61"/>
      <c r="CN554" s="61"/>
      <c r="CO554" s="61"/>
      <c r="CP554" s="61"/>
      <c r="CQ554" s="61"/>
      <c r="CR554" s="61"/>
      <c r="CS554" s="61"/>
      <c r="CT554" s="61"/>
      <c r="CU554" s="61"/>
      <c r="CV554" s="61"/>
      <c r="CW554" s="61"/>
      <c r="CX554" s="61"/>
      <c r="CY554" s="61"/>
      <c r="CZ554" s="61"/>
      <c r="DA554" s="61"/>
      <c r="DB554" s="61"/>
      <c r="DC554" s="61"/>
      <c r="DD554" s="61"/>
      <c r="DE554" s="61"/>
      <c r="DF554" s="61"/>
      <c r="DG554" s="61"/>
      <c r="DH554" s="61"/>
      <c r="DI554" s="61"/>
      <c r="DJ554" s="61"/>
      <c r="DK554" s="61"/>
      <c r="DL554" s="61"/>
      <c r="DM554" s="61"/>
      <c r="DN554" s="61"/>
      <c r="DO554" s="61"/>
      <c r="DP554" s="61"/>
      <c r="DQ554" s="61"/>
      <c r="DR554" s="61"/>
      <c r="DS554" s="61"/>
      <c r="DT554" s="61"/>
      <c r="DU554" s="61"/>
      <c r="DV554" s="50"/>
      <c r="DW554" s="30"/>
      <c r="DX554" s="30"/>
      <c r="DY554" s="30"/>
      <c r="DZ554" s="30"/>
      <c r="EA554" s="30"/>
      <c r="EB554" s="30"/>
      <c r="EC554" s="30"/>
      <c r="ED554" s="30"/>
      <c r="EE554" s="30"/>
      <c r="EF554" s="30"/>
      <c r="EG554" s="30"/>
      <c r="EW554" s="88" t="e">
        <f ca="1">IF(#REF!="no",INT(RAND()*36+1),INT(RAND()*37))</f>
        <v>#REF!</v>
      </c>
    </row>
    <row r="555" spans="1:153" ht="15">
      <c r="A555" s="88" t="e">
        <f ca="1">IF(#REF!="no",INT(RAND()*36+1),INT(RAND()*37))</f>
        <v>#REF!</v>
      </c>
      <c r="B555" s="29"/>
      <c r="C555" s="61"/>
      <c r="D555" s="30"/>
      <c r="E555" s="61"/>
      <c r="F555" s="61"/>
      <c r="G555" s="29"/>
      <c r="H555" s="29"/>
      <c r="I555" s="62"/>
      <c r="J555" s="62"/>
      <c r="K555" s="62"/>
      <c r="L555" s="62"/>
      <c r="M555" s="41" t="e">
        <f t="shared" ca="1" si="330"/>
        <v>#REF!</v>
      </c>
      <c r="N555" s="30"/>
      <c r="O555" s="30"/>
      <c r="P555" s="30"/>
      <c r="Q555" s="29"/>
      <c r="R555" s="62"/>
      <c r="S555" s="61"/>
      <c r="T555" s="29"/>
      <c r="U555" s="29"/>
      <c r="V555" s="62"/>
      <c r="W555" s="62"/>
      <c r="X555" s="114" t="e">
        <f ca="1">IF($A555&lt;&gt;"",IF(AND(X554="PB",V555&gt;=$W$2),"Bet",IF(X554&lt;&gt;"",X554,IF(AND(V555=0,MAX($V$5:V554)&gt;=$W$1),"PB",""))),"")</f>
        <v>#REF!</v>
      </c>
      <c r="Y555" s="114" t="e">
        <f ca="1">IF($A555&lt;&gt;"",IF(AND(Y554="PB",W555&gt;=$W$2),"Bet",IF(Y554&lt;&gt;"",Y554,IF(AND(W555=0,MAX($W$5:W554)&gt;=$W$1),"PB",""))),"")</f>
        <v>#REF!</v>
      </c>
      <c r="Z555" s="41" t="e">
        <f t="shared" ca="1" si="331"/>
        <v>#REF!</v>
      </c>
      <c r="AA555" s="30"/>
      <c r="AB555" s="30"/>
      <c r="AC555" s="30"/>
      <c r="AD555" s="29"/>
      <c r="AE555" s="62"/>
      <c r="AF555" s="61"/>
      <c r="AG555" s="29"/>
      <c r="AH555" s="29"/>
      <c r="AI555" s="62"/>
      <c r="AJ555" s="62"/>
      <c r="AK555" s="114" t="e">
        <f ca="1">IF($A555&lt;&gt;"",IF(AND(AK554="PB",AI555&gt;=$W$2),"Bet",IF(AK554&lt;&gt;"",AK554,IF(AND(AI555=0,MAX($AI$5:AI554)&gt;=$W$1),"PB",""))),"")</f>
        <v>#REF!</v>
      </c>
      <c r="AL555" s="114" t="e">
        <f ca="1">IF($A555&lt;&gt;"",IF(AND(AL554="PB",AJ555&gt;=$W$2),"Bet",IF(AL554&lt;&gt;"",AL554,IF(AND(AJ555=0,MAX($AJ$5:AJ554)&gt;=$W$1),"PB",""))),"")</f>
        <v>#REF!</v>
      </c>
      <c r="AM555" s="41" t="e">
        <f t="shared" ca="1" si="332"/>
        <v>#REF!</v>
      </c>
      <c r="AN555" s="30"/>
      <c r="AO555" s="30"/>
      <c r="AP555" s="30"/>
      <c r="AQ555" s="29"/>
      <c r="AR555" s="62"/>
      <c r="AS555" s="62"/>
      <c r="AT555" s="30"/>
      <c r="AU555" s="29"/>
      <c r="AV555" s="61"/>
      <c r="AW555" s="50"/>
      <c r="AX555" s="38"/>
      <c r="AY555" s="50"/>
      <c r="AZ555" s="61"/>
      <c r="BA555" s="61"/>
      <c r="BB555" s="61"/>
      <c r="BC555" s="61"/>
      <c r="BD555" s="61"/>
      <c r="BE555" s="61"/>
      <c r="BF555" s="61"/>
      <c r="BG555" s="61"/>
      <c r="BH555" s="61"/>
      <c r="BI555" s="61"/>
      <c r="BJ555" s="61"/>
      <c r="BK555" s="61"/>
      <c r="BL555" s="61"/>
      <c r="BM555" s="61"/>
      <c r="BN555" s="61"/>
      <c r="BO555" s="61"/>
      <c r="BP555" s="61"/>
      <c r="BQ555" s="61"/>
      <c r="BR555" s="61"/>
      <c r="BS555" s="61"/>
      <c r="BT555" s="61"/>
      <c r="BU555" s="61"/>
      <c r="BV555" s="61"/>
      <c r="BW555" s="61"/>
      <c r="BX555" s="61"/>
      <c r="BY555" s="61"/>
      <c r="BZ555" s="61"/>
      <c r="CA555" s="61"/>
      <c r="CB555" s="61"/>
      <c r="CC555" s="61"/>
      <c r="CD555" s="61"/>
      <c r="CE555" s="61"/>
      <c r="CF555" s="61"/>
      <c r="CG555" s="61"/>
      <c r="CH555" s="61"/>
      <c r="CI555" s="61"/>
      <c r="CJ555" s="61"/>
      <c r="CK555" s="61"/>
      <c r="CL555" s="61"/>
      <c r="CM555" s="61"/>
      <c r="CN555" s="61"/>
      <c r="CO555" s="61"/>
      <c r="CP555" s="61"/>
      <c r="CQ555" s="61"/>
      <c r="CR555" s="61"/>
      <c r="CS555" s="61"/>
      <c r="CT555" s="61"/>
      <c r="CU555" s="61"/>
      <c r="CV555" s="61"/>
      <c r="CW555" s="61"/>
      <c r="CX555" s="61"/>
      <c r="CY555" s="61"/>
      <c r="CZ555" s="61"/>
      <c r="DA555" s="61"/>
      <c r="DB555" s="61"/>
      <c r="DC555" s="61"/>
      <c r="DD555" s="61"/>
      <c r="DE555" s="61"/>
      <c r="DF555" s="61"/>
      <c r="DG555" s="61"/>
      <c r="DH555" s="61"/>
      <c r="DI555" s="61"/>
      <c r="DJ555" s="61"/>
      <c r="DK555" s="61"/>
      <c r="DL555" s="61"/>
      <c r="DM555" s="61"/>
      <c r="DN555" s="61"/>
      <c r="DO555" s="61"/>
      <c r="DP555" s="61"/>
      <c r="DQ555" s="61"/>
      <c r="DR555" s="61"/>
      <c r="DS555" s="61"/>
      <c r="DT555" s="61"/>
      <c r="DU555" s="61"/>
      <c r="DV555" s="50"/>
      <c r="DW555" s="30"/>
      <c r="DX555" s="30"/>
      <c r="DY555" s="30"/>
      <c r="DZ555" s="30"/>
      <c r="EA555" s="30"/>
      <c r="EB555" s="30"/>
      <c r="EC555" s="30"/>
      <c r="ED555" s="30"/>
      <c r="EE555" s="30"/>
      <c r="EF555" s="30"/>
      <c r="EG555" s="30"/>
      <c r="EW555" s="88" t="e">
        <f ca="1">IF(#REF!="no",INT(RAND()*36+1),INT(RAND()*37))</f>
        <v>#REF!</v>
      </c>
    </row>
    <row r="556" spans="1:153" ht="15">
      <c r="A556" s="88" t="e">
        <f ca="1">IF(#REF!="no",INT(RAND()*36+1),INT(RAND()*37))</f>
        <v>#REF!</v>
      </c>
      <c r="B556" s="29"/>
      <c r="C556" s="61"/>
      <c r="D556" s="30"/>
      <c r="E556" s="61"/>
      <c r="F556" s="61"/>
      <c r="G556" s="29"/>
      <c r="H556" s="29"/>
      <c r="I556" s="62"/>
      <c r="J556" s="62"/>
      <c r="K556" s="62"/>
      <c r="L556" s="62"/>
      <c r="M556" s="41" t="e">
        <f t="shared" ca="1" si="330"/>
        <v>#REF!</v>
      </c>
      <c r="N556" s="30"/>
      <c r="O556" s="30"/>
      <c r="P556" s="30"/>
      <c r="Q556" s="29"/>
      <c r="R556" s="62"/>
      <c r="S556" s="61"/>
      <c r="T556" s="29"/>
      <c r="U556" s="29"/>
      <c r="V556" s="62"/>
      <c r="W556" s="62"/>
      <c r="X556" s="114" t="e">
        <f ca="1">IF($A556&lt;&gt;"",IF(AND(X555="PB",V556&gt;=$W$2),"Bet",IF(X555&lt;&gt;"",X555,IF(AND(V556=0,MAX($V$5:V555)&gt;=$W$1),"PB",""))),"")</f>
        <v>#REF!</v>
      </c>
      <c r="Y556" s="114" t="e">
        <f ca="1">IF($A556&lt;&gt;"",IF(AND(Y555="PB",W556&gt;=$W$2),"Bet",IF(Y555&lt;&gt;"",Y555,IF(AND(W556=0,MAX($W$5:W555)&gt;=$W$1),"PB",""))),"")</f>
        <v>#REF!</v>
      </c>
      <c r="Z556" s="41" t="e">
        <f t="shared" ca="1" si="331"/>
        <v>#REF!</v>
      </c>
      <c r="AA556" s="30"/>
      <c r="AB556" s="30"/>
      <c r="AC556" s="30"/>
      <c r="AD556" s="29"/>
      <c r="AE556" s="62"/>
      <c r="AF556" s="61"/>
      <c r="AG556" s="29"/>
      <c r="AH556" s="29"/>
      <c r="AI556" s="62"/>
      <c r="AJ556" s="62"/>
      <c r="AK556" s="114" t="e">
        <f ca="1">IF($A556&lt;&gt;"",IF(AND(AK555="PB",AI556&gt;=$W$2),"Bet",IF(AK555&lt;&gt;"",AK555,IF(AND(AI556=0,MAX($AI$5:AI555)&gt;=$W$1),"PB",""))),"")</f>
        <v>#REF!</v>
      </c>
      <c r="AL556" s="114" t="e">
        <f ca="1">IF($A556&lt;&gt;"",IF(AND(AL555="PB",AJ556&gt;=$W$2),"Bet",IF(AL555&lt;&gt;"",AL555,IF(AND(AJ556=0,MAX($AJ$5:AJ555)&gt;=$W$1),"PB",""))),"")</f>
        <v>#REF!</v>
      </c>
      <c r="AM556" s="41" t="e">
        <f t="shared" ca="1" si="332"/>
        <v>#REF!</v>
      </c>
      <c r="AN556" s="30"/>
      <c r="AO556" s="30"/>
      <c r="AP556" s="30"/>
      <c r="AQ556" s="29"/>
      <c r="AR556" s="62"/>
      <c r="AS556" s="62"/>
      <c r="AT556" s="30"/>
      <c r="AU556" s="29"/>
      <c r="AV556" s="61"/>
      <c r="AW556" s="50"/>
      <c r="AX556" s="38"/>
      <c r="AY556" s="50"/>
      <c r="AZ556" s="61"/>
      <c r="BA556" s="61"/>
      <c r="BB556" s="61"/>
      <c r="BC556" s="61"/>
      <c r="BD556" s="61"/>
      <c r="BE556" s="61"/>
      <c r="BF556" s="61"/>
      <c r="BG556" s="61"/>
      <c r="BH556" s="61"/>
      <c r="BI556" s="61"/>
      <c r="BJ556" s="61"/>
      <c r="BK556" s="61"/>
      <c r="BL556" s="61"/>
      <c r="BM556" s="61"/>
      <c r="BN556" s="61"/>
      <c r="BO556" s="61"/>
      <c r="BP556" s="61"/>
      <c r="BQ556" s="61"/>
      <c r="BR556" s="61"/>
      <c r="BS556" s="61"/>
      <c r="BT556" s="61"/>
      <c r="BU556" s="61"/>
      <c r="BV556" s="61"/>
      <c r="BW556" s="61"/>
      <c r="BX556" s="61"/>
      <c r="BY556" s="61"/>
      <c r="BZ556" s="61"/>
      <c r="CA556" s="61"/>
      <c r="CB556" s="61"/>
      <c r="CC556" s="61"/>
      <c r="CD556" s="61"/>
      <c r="CE556" s="61"/>
      <c r="CF556" s="61"/>
      <c r="CG556" s="61"/>
      <c r="CH556" s="61"/>
      <c r="CI556" s="61"/>
      <c r="CJ556" s="61"/>
      <c r="CK556" s="61"/>
      <c r="CL556" s="61"/>
      <c r="CM556" s="61"/>
      <c r="CN556" s="61"/>
      <c r="CO556" s="61"/>
      <c r="CP556" s="61"/>
      <c r="CQ556" s="61"/>
      <c r="CR556" s="61"/>
      <c r="CS556" s="61"/>
      <c r="CT556" s="61"/>
      <c r="CU556" s="61"/>
      <c r="CV556" s="61"/>
      <c r="CW556" s="61"/>
      <c r="CX556" s="61"/>
      <c r="CY556" s="61"/>
      <c r="CZ556" s="61"/>
      <c r="DA556" s="61"/>
      <c r="DB556" s="61"/>
      <c r="DC556" s="61"/>
      <c r="DD556" s="61"/>
      <c r="DE556" s="61"/>
      <c r="DF556" s="61"/>
      <c r="DG556" s="61"/>
      <c r="DH556" s="61"/>
      <c r="DI556" s="61"/>
      <c r="DJ556" s="61"/>
      <c r="DK556" s="61"/>
      <c r="DL556" s="61"/>
      <c r="DM556" s="61"/>
      <c r="DN556" s="61"/>
      <c r="DO556" s="61"/>
      <c r="DP556" s="61"/>
      <c r="DQ556" s="61"/>
      <c r="DR556" s="61"/>
      <c r="DS556" s="61"/>
      <c r="DT556" s="61"/>
      <c r="DU556" s="61"/>
      <c r="DV556" s="50"/>
      <c r="DW556" s="30"/>
      <c r="DX556" s="30"/>
      <c r="DY556" s="30"/>
      <c r="DZ556" s="30"/>
      <c r="EA556" s="30"/>
      <c r="EB556" s="30"/>
      <c r="EC556" s="30"/>
      <c r="ED556" s="30"/>
      <c r="EE556" s="30"/>
      <c r="EF556" s="30"/>
      <c r="EG556" s="30"/>
      <c r="EW556" s="88" t="e">
        <f ca="1">IF(#REF!="no",INT(RAND()*36+1),INT(RAND()*37))</f>
        <v>#REF!</v>
      </c>
    </row>
    <row r="557" spans="1:153" ht="15">
      <c r="A557" s="88" t="e">
        <f ca="1">IF(#REF!="no",INT(RAND()*36+1),INT(RAND()*37))</f>
        <v>#REF!</v>
      </c>
      <c r="B557" s="29"/>
      <c r="C557" s="61"/>
      <c r="D557" s="30"/>
      <c r="E557" s="61"/>
      <c r="F557" s="61"/>
      <c r="G557" s="29"/>
      <c r="H557" s="29"/>
      <c r="I557" s="62"/>
      <c r="J557" s="62"/>
      <c r="K557" s="62"/>
      <c r="L557" s="62"/>
      <c r="M557" s="41" t="e">
        <f t="shared" ca="1" si="330"/>
        <v>#REF!</v>
      </c>
      <c r="N557" s="30"/>
      <c r="O557" s="30"/>
      <c r="P557" s="30"/>
      <c r="Q557" s="29"/>
      <c r="R557" s="62"/>
      <c r="S557" s="61"/>
      <c r="T557" s="29"/>
      <c r="U557" s="29"/>
      <c r="V557" s="62"/>
      <c r="W557" s="62"/>
      <c r="X557" s="114" t="e">
        <f ca="1">IF($A557&lt;&gt;"",IF(AND(X556="PB",V557&gt;=$W$2),"Bet",IF(X556&lt;&gt;"",X556,IF(AND(V557=0,MAX($V$5:V556)&gt;=$W$1),"PB",""))),"")</f>
        <v>#REF!</v>
      </c>
      <c r="Y557" s="114" t="e">
        <f ca="1">IF($A557&lt;&gt;"",IF(AND(Y556="PB",W557&gt;=$W$2),"Bet",IF(Y556&lt;&gt;"",Y556,IF(AND(W557=0,MAX($W$5:W556)&gt;=$W$1),"PB",""))),"")</f>
        <v>#REF!</v>
      </c>
      <c r="Z557" s="41" t="e">
        <f t="shared" ca="1" si="331"/>
        <v>#REF!</v>
      </c>
      <c r="AA557" s="30"/>
      <c r="AB557" s="30"/>
      <c r="AC557" s="30"/>
      <c r="AD557" s="29"/>
      <c r="AE557" s="62"/>
      <c r="AF557" s="61"/>
      <c r="AG557" s="29"/>
      <c r="AH557" s="29"/>
      <c r="AI557" s="62"/>
      <c r="AJ557" s="62"/>
      <c r="AK557" s="114" t="e">
        <f ca="1">IF($A557&lt;&gt;"",IF(AND(AK556="PB",AI557&gt;=$W$2),"Bet",IF(AK556&lt;&gt;"",AK556,IF(AND(AI557=0,MAX($AI$5:AI556)&gt;=$W$1),"PB",""))),"")</f>
        <v>#REF!</v>
      </c>
      <c r="AL557" s="114" t="e">
        <f ca="1">IF($A557&lt;&gt;"",IF(AND(AL556="PB",AJ557&gt;=$W$2),"Bet",IF(AL556&lt;&gt;"",AL556,IF(AND(AJ557=0,MAX($AJ$5:AJ556)&gt;=$W$1),"PB",""))),"")</f>
        <v>#REF!</v>
      </c>
      <c r="AM557" s="41" t="e">
        <f t="shared" ca="1" si="332"/>
        <v>#REF!</v>
      </c>
      <c r="AN557" s="30"/>
      <c r="AO557" s="30"/>
      <c r="AP557" s="30"/>
      <c r="AQ557" s="29"/>
      <c r="AR557" s="62"/>
      <c r="AS557" s="62"/>
      <c r="AT557" s="30"/>
      <c r="AU557" s="29"/>
      <c r="AV557" s="61"/>
      <c r="AW557" s="50"/>
      <c r="AX557" s="38"/>
      <c r="AY557" s="50"/>
      <c r="AZ557" s="61"/>
      <c r="BA557" s="61"/>
      <c r="BB557" s="61"/>
      <c r="BC557" s="61"/>
      <c r="BD557" s="61"/>
      <c r="BE557" s="61"/>
      <c r="BF557" s="61"/>
      <c r="BG557" s="61"/>
      <c r="BH557" s="61"/>
      <c r="BI557" s="61"/>
      <c r="BJ557" s="61"/>
      <c r="BK557" s="61"/>
      <c r="BL557" s="61"/>
      <c r="BM557" s="61"/>
      <c r="BN557" s="61"/>
      <c r="BO557" s="61"/>
      <c r="BP557" s="61"/>
      <c r="BQ557" s="61"/>
      <c r="BR557" s="61"/>
      <c r="BS557" s="61"/>
      <c r="BT557" s="61"/>
      <c r="BU557" s="61"/>
      <c r="BV557" s="61"/>
      <c r="BW557" s="61"/>
      <c r="BX557" s="61"/>
      <c r="BY557" s="61"/>
      <c r="BZ557" s="61"/>
      <c r="CA557" s="61"/>
      <c r="CB557" s="61"/>
      <c r="CC557" s="61"/>
      <c r="CD557" s="61"/>
      <c r="CE557" s="61"/>
      <c r="CF557" s="61"/>
      <c r="CG557" s="61"/>
      <c r="CH557" s="61"/>
      <c r="CI557" s="61"/>
      <c r="CJ557" s="61"/>
      <c r="CK557" s="61"/>
      <c r="CL557" s="61"/>
      <c r="CM557" s="61"/>
      <c r="CN557" s="61"/>
      <c r="CO557" s="61"/>
      <c r="CP557" s="61"/>
      <c r="CQ557" s="61"/>
      <c r="CR557" s="61"/>
      <c r="CS557" s="61"/>
      <c r="CT557" s="61"/>
      <c r="CU557" s="61"/>
      <c r="CV557" s="61"/>
      <c r="CW557" s="61"/>
      <c r="CX557" s="61"/>
      <c r="CY557" s="61"/>
      <c r="CZ557" s="61"/>
      <c r="DA557" s="61"/>
      <c r="DB557" s="61"/>
      <c r="DC557" s="61"/>
      <c r="DD557" s="61"/>
      <c r="DE557" s="61"/>
      <c r="DF557" s="61"/>
      <c r="DG557" s="61"/>
      <c r="DH557" s="61"/>
      <c r="DI557" s="61"/>
      <c r="DJ557" s="61"/>
      <c r="DK557" s="61"/>
      <c r="DL557" s="61"/>
      <c r="DM557" s="61"/>
      <c r="DN557" s="61"/>
      <c r="DO557" s="61"/>
      <c r="DP557" s="61"/>
      <c r="DQ557" s="61"/>
      <c r="DR557" s="61"/>
      <c r="DS557" s="61"/>
      <c r="DT557" s="61"/>
      <c r="DU557" s="61"/>
      <c r="DV557" s="50"/>
      <c r="DW557" s="30"/>
      <c r="DX557" s="30"/>
      <c r="DY557" s="30"/>
      <c r="DZ557" s="30"/>
      <c r="EA557" s="30"/>
      <c r="EB557" s="30"/>
      <c r="EC557" s="30"/>
      <c r="ED557" s="30"/>
      <c r="EE557" s="30"/>
      <c r="EF557" s="30"/>
      <c r="EG557" s="30"/>
      <c r="EW557" s="88" t="e">
        <f ca="1">IF(#REF!="no",INT(RAND()*36+1),INT(RAND()*37))</f>
        <v>#REF!</v>
      </c>
    </row>
    <row r="558" spans="1:153" ht="15">
      <c r="A558" s="88" t="e">
        <f ca="1">IF(#REF!="no",INT(RAND()*36+1),INT(RAND()*37))</f>
        <v>#REF!</v>
      </c>
      <c r="B558" s="29"/>
      <c r="C558" s="61"/>
      <c r="D558" s="30"/>
      <c r="E558" s="61"/>
      <c r="F558" s="61"/>
      <c r="G558" s="29"/>
      <c r="H558" s="29"/>
      <c r="I558" s="62"/>
      <c r="J558" s="62"/>
      <c r="K558" s="62"/>
      <c r="L558" s="62"/>
      <c r="M558" s="41" t="e">
        <f t="shared" ca="1" si="330"/>
        <v>#REF!</v>
      </c>
      <c r="N558" s="30"/>
      <c r="O558" s="30"/>
      <c r="P558" s="30"/>
      <c r="Q558" s="29"/>
      <c r="R558" s="62"/>
      <c r="S558" s="61"/>
      <c r="T558" s="29"/>
      <c r="U558" s="29"/>
      <c r="V558" s="62"/>
      <c r="W558" s="62"/>
      <c r="X558" s="114" t="e">
        <f ca="1">IF($A558&lt;&gt;"",IF(AND(X557="PB",V558&gt;=$W$2),"Bet",IF(X557&lt;&gt;"",X557,IF(AND(V558=0,MAX($V$5:V557)&gt;=$W$1),"PB",""))),"")</f>
        <v>#REF!</v>
      </c>
      <c r="Y558" s="114" t="e">
        <f ca="1">IF($A558&lt;&gt;"",IF(AND(Y557="PB",W558&gt;=$W$2),"Bet",IF(Y557&lt;&gt;"",Y557,IF(AND(W558=0,MAX($W$5:W557)&gt;=$W$1),"PB",""))),"")</f>
        <v>#REF!</v>
      </c>
      <c r="Z558" s="41" t="e">
        <f t="shared" ca="1" si="331"/>
        <v>#REF!</v>
      </c>
      <c r="AA558" s="30"/>
      <c r="AB558" s="30"/>
      <c r="AC558" s="30"/>
      <c r="AD558" s="29"/>
      <c r="AE558" s="62"/>
      <c r="AF558" s="61"/>
      <c r="AG558" s="29"/>
      <c r="AH558" s="29"/>
      <c r="AI558" s="62"/>
      <c r="AJ558" s="62"/>
      <c r="AK558" s="114" t="e">
        <f ca="1">IF($A558&lt;&gt;"",IF(AND(AK557="PB",AI558&gt;=$W$2),"Bet",IF(AK557&lt;&gt;"",AK557,IF(AND(AI558=0,MAX($AI$5:AI557)&gt;=$W$1),"PB",""))),"")</f>
        <v>#REF!</v>
      </c>
      <c r="AL558" s="114" t="e">
        <f ca="1">IF($A558&lt;&gt;"",IF(AND(AL557="PB",AJ558&gt;=$W$2),"Bet",IF(AL557&lt;&gt;"",AL557,IF(AND(AJ558=0,MAX($AJ$5:AJ557)&gt;=$W$1),"PB",""))),"")</f>
        <v>#REF!</v>
      </c>
      <c r="AM558" s="41" t="e">
        <f t="shared" ca="1" si="332"/>
        <v>#REF!</v>
      </c>
      <c r="AN558" s="30"/>
      <c r="AO558" s="30"/>
      <c r="AP558" s="30"/>
      <c r="AQ558" s="29"/>
      <c r="AR558" s="62"/>
      <c r="AS558" s="62"/>
      <c r="AT558" s="30"/>
      <c r="AU558" s="29"/>
      <c r="AV558" s="61"/>
      <c r="AW558" s="50"/>
      <c r="AX558" s="38"/>
      <c r="AY558" s="50"/>
      <c r="AZ558" s="61"/>
      <c r="BA558" s="61"/>
      <c r="BB558" s="61"/>
      <c r="BC558" s="61"/>
      <c r="BD558" s="61"/>
      <c r="BE558" s="61"/>
      <c r="BF558" s="61"/>
      <c r="BG558" s="61"/>
      <c r="BH558" s="61"/>
      <c r="BI558" s="61"/>
      <c r="BJ558" s="61"/>
      <c r="BK558" s="61"/>
      <c r="BL558" s="61"/>
      <c r="BM558" s="61"/>
      <c r="BN558" s="61"/>
      <c r="BO558" s="61"/>
      <c r="BP558" s="61"/>
      <c r="BQ558" s="61"/>
      <c r="BR558" s="61"/>
      <c r="BS558" s="61"/>
      <c r="BT558" s="61"/>
      <c r="BU558" s="61"/>
      <c r="BV558" s="61"/>
      <c r="BW558" s="61"/>
      <c r="BX558" s="61"/>
      <c r="BY558" s="61"/>
      <c r="BZ558" s="61"/>
      <c r="CA558" s="61"/>
      <c r="CB558" s="61"/>
      <c r="CC558" s="61"/>
      <c r="CD558" s="61"/>
      <c r="CE558" s="61"/>
      <c r="CF558" s="61"/>
      <c r="CG558" s="61"/>
      <c r="CH558" s="61"/>
      <c r="CI558" s="61"/>
      <c r="CJ558" s="61"/>
      <c r="CK558" s="61"/>
      <c r="CL558" s="61"/>
      <c r="CM558" s="61"/>
      <c r="CN558" s="61"/>
      <c r="CO558" s="61"/>
      <c r="CP558" s="61"/>
      <c r="CQ558" s="61"/>
      <c r="CR558" s="61"/>
      <c r="CS558" s="61"/>
      <c r="CT558" s="61"/>
      <c r="CU558" s="61"/>
      <c r="CV558" s="61"/>
      <c r="CW558" s="61"/>
      <c r="CX558" s="61"/>
      <c r="CY558" s="61"/>
      <c r="CZ558" s="61"/>
      <c r="DA558" s="61"/>
      <c r="DB558" s="61"/>
      <c r="DC558" s="61"/>
      <c r="DD558" s="61"/>
      <c r="DE558" s="61"/>
      <c r="DF558" s="61"/>
      <c r="DG558" s="61"/>
      <c r="DH558" s="61"/>
      <c r="DI558" s="61"/>
      <c r="DJ558" s="61"/>
      <c r="DK558" s="61"/>
      <c r="DL558" s="61"/>
      <c r="DM558" s="61"/>
      <c r="DN558" s="61"/>
      <c r="DO558" s="61"/>
      <c r="DP558" s="61"/>
      <c r="DQ558" s="61"/>
      <c r="DR558" s="61"/>
      <c r="DS558" s="61"/>
      <c r="DT558" s="61"/>
      <c r="DU558" s="61"/>
      <c r="DV558" s="50"/>
      <c r="DW558" s="30"/>
      <c r="DX558" s="30"/>
      <c r="DY558" s="30"/>
      <c r="DZ558" s="30"/>
      <c r="EA558" s="30"/>
      <c r="EB558" s="30"/>
      <c r="EC558" s="30"/>
      <c r="ED558" s="30"/>
      <c r="EE558" s="30"/>
      <c r="EF558" s="30"/>
      <c r="EG558" s="30"/>
      <c r="EW558" s="88" t="e">
        <f ca="1">IF(#REF!="no",INT(RAND()*36+1),INT(RAND()*37))</f>
        <v>#REF!</v>
      </c>
    </row>
    <row r="559" spans="1:153" ht="15">
      <c r="A559" s="88" t="e">
        <f ca="1">IF(#REF!="no",INT(RAND()*36+1),INT(RAND()*37))</f>
        <v>#REF!</v>
      </c>
      <c r="B559" s="29"/>
      <c r="C559" s="61"/>
      <c r="D559" s="30"/>
      <c r="E559" s="61"/>
      <c r="F559" s="61"/>
      <c r="G559" s="29"/>
      <c r="H559" s="29"/>
      <c r="I559" s="62"/>
      <c r="J559" s="62"/>
      <c r="K559" s="62"/>
      <c r="L559" s="62"/>
      <c r="M559" s="41" t="e">
        <f t="shared" ca="1" si="330"/>
        <v>#REF!</v>
      </c>
      <c r="N559" s="30"/>
      <c r="O559" s="30"/>
      <c r="P559" s="30"/>
      <c r="Q559" s="29"/>
      <c r="R559" s="62"/>
      <c r="S559" s="61"/>
      <c r="T559" s="29"/>
      <c r="U559" s="29"/>
      <c r="V559" s="62"/>
      <c r="W559" s="62"/>
      <c r="X559" s="114" t="e">
        <f ca="1">IF($A559&lt;&gt;"",IF(AND(X558="PB",V559&gt;=$W$2),"Bet",IF(X558&lt;&gt;"",X558,IF(AND(V559=0,MAX($V$5:V558)&gt;=$W$1),"PB",""))),"")</f>
        <v>#REF!</v>
      </c>
      <c r="Y559" s="114" t="e">
        <f ca="1">IF($A559&lt;&gt;"",IF(AND(Y558="PB",W559&gt;=$W$2),"Bet",IF(Y558&lt;&gt;"",Y558,IF(AND(W559=0,MAX($W$5:W558)&gt;=$W$1),"PB",""))),"")</f>
        <v>#REF!</v>
      </c>
      <c r="Z559" s="41" t="e">
        <f t="shared" ca="1" si="331"/>
        <v>#REF!</v>
      </c>
      <c r="AA559" s="30"/>
      <c r="AB559" s="30"/>
      <c r="AC559" s="30"/>
      <c r="AD559" s="29"/>
      <c r="AE559" s="62"/>
      <c r="AF559" s="61"/>
      <c r="AG559" s="29"/>
      <c r="AH559" s="29"/>
      <c r="AI559" s="62"/>
      <c r="AJ559" s="62"/>
      <c r="AK559" s="114" t="e">
        <f ca="1">IF($A559&lt;&gt;"",IF(AND(AK558="PB",AI559&gt;=$W$2),"Bet",IF(AK558&lt;&gt;"",AK558,IF(AND(AI559=0,MAX($AI$5:AI558)&gt;=$W$1),"PB",""))),"")</f>
        <v>#REF!</v>
      </c>
      <c r="AL559" s="114" t="e">
        <f ca="1">IF($A559&lt;&gt;"",IF(AND(AL558="PB",AJ559&gt;=$W$2),"Bet",IF(AL558&lt;&gt;"",AL558,IF(AND(AJ559=0,MAX($AJ$5:AJ558)&gt;=$W$1),"PB",""))),"")</f>
        <v>#REF!</v>
      </c>
      <c r="AM559" s="41" t="e">
        <f t="shared" ca="1" si="332"/>
        <v>#REF!</v>
      </c>
      <c r="AN559" s="30"/>
      <c r="AO559" s="30"/>
      <c r="AP559" s="30"/>
      <c r="AQ559" s="29"/>
      <c r="AR559" s="62"/>
      <c r="AS559" s="62"/>
      <c r="AT559" s="30"/>
      <c r="AU559" s="29"/>
      <c r="AV559" s="61"/>
      <c r="AW559" s="50"/>
      <c r="AX559" s="38"/>
      <c r="AY559" s="50"/>
      <c r="AZ559" s="61"/>
      <c r="BA559" s="61"/>
      <c r="BB559" s="61"/>
      <c r="BC559" s="61"/>
      <c r="BD559" s="61"/>
      <c r="BE559" s="61"/>
      <c r="BF559" s="61"/>
      <c r="BG559" s="61"/>
      <c r="BH559" s="61"/>
      <c r="BI559" s="61"/>
      <c r="BJ559" s="61"/>
      <c r="BK559" s="61"/>
      <c r="BL559" s="61"/>
      <c r="BM559" s="61"/>
      <c r="BN559" s="61"/>
      <c r="BO559" s="61"/>
      <c r="BP559" s="61"/>
      <c r="BQ559" s="61"/>
      <c r="BR559" s="61"/>
      <c r="BS559" s="61"/>
      <c r="BT559" s="61"/>
      <c r="BU559" s="61"/>
      <c r="BV559" s="61"/>
      <c r="BW559" s="61"/>
      <c r="BX559" s="61"/>
      <c r="BY559" s="61"/>
      <c r="BZ559" s="61"/>
      <c r="CA559" s="61"/>
      <c r="CB559" s="61"/>
      <c r="CC559" s="61"/>
      <c r="CD559" s="61"/>
      <c r="CE559" s="61"/>
      <c r="CF559" s="61"/>
      <c r="CG559" s="61"/>
      <c r="CH559" s="61"/>
      <c r="CI559" s="61"/>
      <c r="CJ559" s="61"/>
      <c r="CK559" s="61"/>
      <c r="CL559" s="61"/>
      <c r="CM559" s="61"/>
      <c r="CN559" s="61"/>
      <c r="CO559" s="61"/>
      <c r="CP559" s="61"/>
      <c r="CQ559" s="61"/>
      <c r="CR559" s="61"/>
      <c r="CS559" s="61"/>
      <c r="CT559" s="61"/>
      <c r="CU559" s="61"/>
      <c r="CV559" s="61"/>
      <c r="CW559" s="61"/>
      <c r="CX559" s="61"/>
      <c r="CY559" s="61"/>
      <c r="CZ559" s="61"/>
      <c r="DA559" s="61"/>
      <c r="DB559" s="61"/>
      <c r="DC559" s="61"/>
      <c r="DD559" s="61"/>
      <c r="DE559" s="61"/>
      <c r="DF559" s="61"/>
      <c r="DG559" s="61"/>
      <c r="DH559" s="61"/>
      <c r="DI559" s="61"/>
      <c r="DJ559" s="61"/>
      <c r="DK559" s="61"/>
      <c r="DL559" s="61"/>
      <c r="DM559" s="61"/>
      <c r="DN559" s="61"/>
      <c r="DO559" s="61"/>
      <c r="DP559" s="61"/>
      <c r="DQ559" s="61"/>
      <c r="DR559" s="61"/>
      <c r="DS559" s="61"/>
      <c r="DT559" s="61"/>
      <c r="DU559" s="61"/>
      <c r="DV559" s="50"/>
      <c r="DW559" s="30"/>
      <c r="DX559" s="30"/>
      <c r="DY559" s="30"/>
      <c r="DZ559" s="30"/>
      <c r="EA559" s="30"/>
      <c r="EB559" s="30"/>
      <c r="EC559" s="30"/>
      <c r="ED559" s="30"/>
      <c r="EE559" s="30"/>
      <c r="EF559" s="30"/>
      <c r="EG559" s="30"/>
      <c r="EW559" s="88" t="e">
        <f ca="1">IF(#REF!="no",INT(RAND()*36+1),INT(RAND()*37))</f>
        <v>#REF!</v>
      </c>
    </row>
    <row r="560" spans="1:153" ht="15">
      <c r="A560" s="88" t="e">
        <f ca="1">IF(#REF!="no",INT(RAND()*36+1),INT(RAND()*37))</f>
        <v>#REF!</v>
      </c>
      <c r="B560" s="29"/>
      <c r="C560" s="61"/>
      <c r="D560" s="30"/>
      <c r="E560" s="61"/>
      <c r="F560" s="61"/>
      <c r="G560" s="29"/>
      <c r="H560" s="29"/>
      <c r="I560" s="62"/>
      <c r="J560" s="62"/>
      <c r="K560" s="62"/>
      <c r="L560" s="62"/>
      <c r="M560" s="41" t="e">
        <f t="shared" ca="1" si="330"/>
        <v>#REF!</v>
      </c>
      <c r="N560" s="30"/>
      <c r="O560" s="30"/>
      <c r="P560" s="30"/>
      <c r="Q560" s="29"/>
      <c r="R560" s="62"/>
      <c r="S560" s="61"/>
      <c r="T560" s="29"/>
      <c r="U560" s="29"/>
      <c r="V560" s="62"/>
      <c r="W560" s="62"/>
      <c r="X560" s="114" t="e">
        <f ca="1">IF($A560&lt;&gt;"",IF(AND(X559="PB",V560&gt;=$W$2),"Bet",IF(X559&lt;&gt;"",X559,IF(AND(V560=0,MAX($V$5:V559)&gt;=$W$1),"PB",""))),"")</f>
        <v>#REF!</v>
      </c>
      <c r="Y560" s="114" t="e">
        <f ca="1">IF($A560&lt;&gt;"",IF(AND(Y559="PB",W560&gt;=$W$2),"Bet",IF(Y559&lt;&gt;"",Y559,IF(AND(W560=0,MAX($W$5:W559)&gt;=$W$1),"PB",""))),"")</f>
        <v>#REF!</v>
      </c>
      <c r="Z560" s="41" t="e">
        <f t="shared" ca="1" si="331"/>
        <v>#REF!</v>
      </c>
      <c r="AA560" s="30"/>
      <c r="AB560" s="30"/>
      <c r="AC560" s="30"/>
      <c r="AD560" s="29"/>
      <c r="AE560" s="62"/>
      <c r="AF560" s="61"/>
      <c r="AG560" s="29"/>
      <c r="AH560" s="29"/>
      <c r="AI560" s="62"/>
      <c r="AJ560" s="62"/>
      <c r="AK560" s="114" t="e">
        <f ca="1">IF($A560&lt;&gt;"",IF(AND(AK559="PB",AI560&gt;=$W$2),"Bet",IF(AK559&lt;&gt;"",AK559,IF(AND(AI560=0,MAX($AI$5:AI559)&gt;=$W$1),"PB",""))),"")</f>
        <v>#REF!</v>
      </c>
      <c r="AL560" s="114" t="e">
        <f ca="1">IF($A560&lt;&gt;"",IF(AND(AL559="PB",AJ560&gt;=$W$2),"Bet",IF(AL559&lt;&gt;"",AL559,IF(AND(AJ560=0,MAX($AJ$5:AJ559)&gt;=$W$1),"PB",""))),"")</f>
        <v>#REF!</v>
      </c>
      <c r="AM560" s="41" t="e">
        <f t="shared" ca="1" si="332"/>
        <v>#REF!</v>
      </c>
      <c r="AN560" s="30"/>
      <c r="AO560" s="30"/>
      <c r="AP560" s="30"/>
      <c r="AQ560" s="29"/>
      <c r="AR560" s="62"/>
      <c r="AS560" s="62"/>
      <c r="AT560" s="30"/>
      <c r="AU560" s="29"/>
      <c r="AV560" s="61"/>
      <c r="AW560" s="50"/>
      <c r="AX560" s="38"/>
      <c r="AY560" s="50"/>
      <c r="AZ560" s="61"/>
      <c r="BA560" s="61"/>
      <c r="BB560" s="61"/>
      <c r="BC560" s="61"/>
      <c r="BD560" s="61"/>
      <c r="BE560" s="61"/>
      <c r="BF560" s="61"/>
      <c r="BG560" s="61"/>
      <c r="BH560" s="61"/>
      <c r="BI560" s="61"/>
      <c r="BJ560" s="61"/>
      <c r="BK560" s="61"/>
      <c r="BL560" s="61"/>
      <c r="BM560" s="61"/>
      <c r="BN560" s="61"/>
      <c r="BO560" s="61"/>
      <c r="BP560" s="61"/>
      <c r="BQ560" s="61"/>
      <c r="BR560" s="61"/>
      <c r="BS560" s="61"/>
      <c r="BT560" s="61"/>
      <c r="BU560" s="61"/>
      <c r="BV560" s="61"/>
      <c r="BW560" s="61"/>
      <c r="BX560" s="61"/>
      <c r="BY560" s="61"/>
      <c r="BZ560" s="61"/>
      <c r="CA560" s="61"/>
      <c r="CB560" s="61"/>
      <c r="CC560" s="61"/>
      <c r="CD560" s="61"/>
      <c r="CE560" s="61"/>
      <c r="CF560" s="61"/>
      <c r="CG560" s="61"/>
      <c r="CH560" s="61"/>
      <c r="CI560" s="61"/>
      <c r="CJ560" s="61"/>
      <c r="CK560" s="61"/>
      <c r="CL560" s="61"/>
      <c r="CM560" s="61"/>
      <c r="CN560" s="61"/>
      <c r="CO560" s="61"/>
      <c r="CP560" s="61"/>
      <c r="CQ560" s="61"/>
      <c r="CR560" s="61"/>
      <c r="CS560" s="61"/>
      <c r="CT560" s="61"/>
      <c r="CU560" s="61"/>
      <c r="CV560" s="61"/>
      <c r="CW560" s="61"/>
      <c r="CX560" s="61"/>
      <c r="CY560" s="61"/>
      <c r="CZ560" s="61"/>
      <c r="DA560" s="61"/>
      <c r="DB560" s="61"/>
      <c r="DC560" s="61"/>
      <c r="DD560" s="61"/>
      <c r="DE560" s="61"/>
      <c r="DF560" s="61"/>
      <c r="DG560" s="61"/>
      <c r="DH560" s="61"/>
      <c r="DI560" s="61"/>
      <c r="DJ560" s="61"/>
      <c r="DK560" s="61"/>
      <c r="DL560" s="61"/>
      <c r="DM560" s="61"/>
      <c r="DN560" s="61"/>
      <c r="DO560" s="61"/>
      <c r="DP560" s="61"/>
      <c r="DQ560" s="61"/>
      <c r="DR560" s="61"/>
      <c r="DS560" s="61"/>
      <c r="DT560" s="61"/>
      <c r="DU560" s="61"/>
      <c r="DV560" s="50"/>
      <c r="DW560" s="30"/>
      <c r="DX560" s="30"/>
      <c r="DY560" s="30"/>
      <c r="DZ560" s="30"/>
      <c r="EA560" s="30"/>
      <c r="EB560" s="30"/>
      <c r="EC560" s="30"/>
      <c r="ED560" s="30"/>
      <c r="EE560" s="30"/>
      <c r="EF560" s="30"/>
      <c r="EG560" s="30"/>
      <c r="EW560" s="88" t="e">
        <f ca="1">IF(#REF!="no",INT(RAND()*36+1),INT(RAND()*37))</f>
        <v>#REF!</v>
      </c>
    </row>
    <row r="561" spans="1:153" ht="15">
      <c r="A561" s="88" t="e">
        <f ca="1">IF(#REF!="no",INT(RAND()*36+1),INT(RAND()*37))</f>
        <v>#REF!</v>
      </c>
      <c r="B561" s="29"/>
      <c r="C561" s="61"/>
      <c r="D561" s="30"/>
      <c r="E561" s="61"/>
      <c r="F561" s="61"/>
      <c r="G561" s="29"/>
      <c r="H561" s="29"/>
      <c r="I561" s="62"/>
      <c r="J561" s="62"/>
      <c r="K561" s="62"/>
      <c r="L561" s="62"/>
      <c r="M561" s="41" t="e">
        <f t="shared" ca="1" si="330"/>
        <v>#REF!</v>
      </c>
      <c r="N561" s="30"/>
      <c r="O561" s="30"/>
      <c r="P561" s="30"/>
      <c r="Q561" s="29"/>
      <c r="R561" s="62"/>
      <c r="S561" s="61"/>
      <c r="T561" s="29"/>
      <c r="U561" s="29"/>
      <c r="V561" s="62"/>
      <c r="W561" s="62"/>
      <c r="X561" s="114" t="e">
        <f ca="1">IF($A561&lt;&gt;"",IF(AND(X560="PB",V561&gt;=$W$2),"Bet",IF(X560&lt;&gt;"",X560,IF(AND(V561=0,MAX($V$5:V560)&gt;=$W$1),"PB",""))),"")</f>
        <v>#REF!</v>
      </c>
      <c r="Y561" s="114" t="e">
        <f ca="1">IF($A561&lt;&gt;"",IF(AND(Y560="PB",W561&gt;=$W$2),"Bet",IF(Y560&lt;&gt;"",Y560,IF(AND(W561=0,MAX($W$5:W560)&gt;=$W$1),"PB",""))),"")</f>
        <v>#REF!</v>
      </c>
      <c r="Z561" s="41" t="e">
        <f t="shared" ca="1" si="331"/>
        <v>#REF!</v>
      </c>
      <c r="AA561" s="30"/>
      <c r="AB561" s="30"/>
      <c r="AC561" s="30"/>
      <c r="AD561" s="29"/>
      <c r="AE561" s="62"/>
      <c r="AF561" s="61"/>
      <c r="AG561" s="29"/>
      <c r="AH561" s="29"/>
      <c r="AI561" s="62"/>
      <c r="AJ561" s="62"/>
      <c r="AK561" s="114" t="e">
        <f ca="1">IF($A561&lt;&gt;"",IF(AND(AK560="PB",AI561&gt;=$W$2),"Bet",IF(AK560&lt;&gt;"",AK560,IF(AND(AI561=0,MAX($AI$5:AI560)&gt;=$W$1),"PB",""))),"")</f>
        <v>#REF!</v>
      </c>
      <c r="AL561" s="114" t="e">
        <f ca="1">IF($A561&lt;&gt;"",IF(AND(AL560="PB",AJ561&gt;=$W$2),"Bet",IF(AL560&lt;&gt;"",AL560,IF(AND(AJ561=0,MAX($AJ$5:AJ560)&gt;=$W$1),"PB",""))),"")</f>
        <v>#REF!</v>
      </c>
      <c r="AM561" s="41" t="e">
        <f t="shared" ca="1" si="332"/>
        <v>#REF!</v>
      </c>
      <c r="AN561" s="30"/>
      <c r="AO561" s="30"/>
      <c r="AP561" s="30"/>
      <c r="AQ561" s="29"/>
      <c r="AR561" s="62"/>
      <c r="AS561" s="62"/>
      <c r="AT561" s="30"/>
      <c r="AU561" s="29"/>
      <c r="AV561" s="61"/>
      <c r="AW561" s="50"/>
      <c r="AX561" s="38"/>
      <c r="AY561" s="50"/>
      <c r="AZ561" s="61"/>
      <c r="BA561" s="61"/>
      <c r="BB561" s="61"/>
      <c r="BC561" s="61"/>
      <c r="BD561" s="61"/>
      <c r="BE561" s="61"/>
      <c r="BF561" s="61"/>
      <c r="BG561" s="61"/>
      <c r="BH561" s="61"/>
      <c r="BI561" s="61"/>
      <c r="BJ561" s="61"/>
      <c r="BK561" s="61"/>
      <c r="BL561" s="61"/>
      <c r="BM561" s="61"/>
      <c r="BN561" s="61"/>
      <c r="BO561" s="61"/>
      <c r="BP561" s="61"/>
      <c r="BQ561" s="61"/>
      <c r="BR561" s="61"/>
      <c r="BS561" s="61"/>
      <c r="BT561" s="61"/>
      <c r="BU561" s="61"/>
      <c r="BV561" s="61"/>
      <c r="BW561" s="61"/>
      <c r="BX561" s="61"/>
      <c r="BY561" s="61"/>
      <c r="BZ561" s="61"/>
      <c r="CA561" s="61"/>
      <c r="CB561" s="61"/>
      <c r="CC561" s="61"/>
      <c r="CD561" s="61"/>
      <c r="CE561" s="61"/>
      <c r="CF561" s="61"/>
      <c r="CG561" s="61"/>
      <c r="CH561" s="61"/>
      <c r="CI561" s="61"/>
      <c r="CJ561" s="61"/>
      <c r="CK561" s="61"/>
      <c r="CL561" s="61"/>
      <c r="CM561" s="61"/>
      <c r="CN561" s="61"/>
      <c r="CO561" s="61"/>
      <c r="CP561" s="61"/>
      <c r="CQ561" s="61"/>
      <c r="CR561" s="61"/>
      <c r="CS561" s="61"/>
      <c r="CT561" s="61"/>
      <c r="CU561" s="61"/>
      <c r="CV561" s="61"/>
      <c r="CW561" s="61"/>
      <c r="CX561" s="61"/>
      <c r="CY561" s="61"/>
      <c r="CZ561" s="61"/>
      <c r="DA561" s="61"/>
      <c r="DB561" s="61"/>
      <c r="DC561" s="61"/>
      <c r="DD561" s="61"/>
      <c r="DE561" s="61"/>
      <c r="DF561" s="61"/>
      <c r="DG561" s="61"/>
      <c r="DH561" s="61"/>
      <c r="DI561" s="61"/>
      <c r="DJ561" s="61"/>
      <c r="DK561" s="61"/>
      <c r="DL561" s="61"/>
      <c r="DM561" s="61"/>
      <c r="DN561" s="61"/>
      <c r="DO561" s="61"/>
      <c r="DP561" s="61"/>
      <c r="DQ561" s="61"/>
      <c r="DR561" s="61"/>
      <c r="DS561" s="61"/>
      <c r="DT561" s="61"/>
      <c r="DU561" s="61"/>
      <c r="DV561" s="50"/>
      <c r="DW561" s="30"/>
      <c r="DX561" s="30"/>
      <c r="DY561" s="30"/>
      <c r="DZ561" s="30"/>
      <c r="EA561" s="30"/>
      <c r="EB561" s="30"/>
      <c r="EC561" s="30"/>
      <c r="ED561" s="30"/>
      <c r="EE561" s="30"/>
      <c r="EF561" s="30"/>
      <c r="EG561" s="30"/>
      <c r="EW561" s="88" t="e">
        <f ca="1">IF(#REF!="no",INT(RAND()*36+1),INT(RAND()*37))</f>
        <v>#REF!</v>
      </c>
    </row>
    <row r="562" spans="1:153" ht="15">
      <c r="A562" s="88" t="e">
        <f ca="1">IF(#REF!="no",INT(RAND()*36+1),INT(RAND()*37))</f>
        <v>#REF!</v>
      </c>
      <c r="B562" s="29"/>
      <c r="C562" s="61"/>
      <c r="D562" s="30"/>
      <c r="E562" s="61"/>
      <c r="F562" s="61"/>
      <c r="G562" s="29"/>
      <c r="H562" s="29"/>
      <c r="I562" s="62"/>
      <c r="J562" s="62"/>
      <c r="K562" s="62"/>
      <c r="L562" s="62"/>
      <c r="M562" s="41" t="e">
        <f t="shared" ca="1" si="330"/>
        <v>#REF!</v>
      </c>
      <c r="N562" s="30"/>
      <c r="O562" s="30"/>
      <c r="P562" s="30"/>
      <c r="Q562" s="29"/>
      <c r="R562" s="62"/>
      <c r="S562" s="61"/>
      <c r="T562" s="29"/>
      <c r="U562" s="29"/>
      <c r="V562" s="62"/>
      <c r="W562" s="62"/>
      <c r="X562" s="114" t="e">
        <f ca="1">IF($A562&lt;&gt;"",IF(AND(X561="PB",V562&gt;=$W$2),"Bet",IF(X561&lt;&gt;"",X561,IF(AND(V562=0,MAX($V$5:V561)&gt;=$W$1),"PB",""))),"")</f>
        <v>#REF!</v>
      </c>
      <c r="Y562" s="114" t="e">
        <f ca="1">IF($A562&lt;&gt;"",IF(AND(Y561="PB",W562&gt;=$W$2),"Bet",IF(Y561&lt;&gt;"",Y561,IF(AND(W562=0,MAX($W$5:W561)&gt;=$W$1),"PB",""))),"")</f>
        <v>#REF!</v>
      </c>
      <c r="Z562" s="41" t="e">
        <f t="shared" ca="1" si="331"/>
        <v>#REF!</v>
      </c>
      <c r="AA562" s="30"/>
      <c r="AB562" s="30"/>
      <c r="AC562" s="30"/>
      <c r="AD562" s="29"/>
      <c r="AE562" s="62"/>
      <c r="AF562" s="61"/>
      <c r="AG562" s="29"/>
      <c r="AH562" s="29"/>
      <c r="AI562" s="62"/>
      <c r="AJ562" s="62"/>
      <c r="AK562" s="114" t="e">
        <f ca="1">IF($A562&lt;&gt;"",IF(AND(AK561="PB",AI562&gt;=$W$2),"Bet",IF(AK561&lt;&gt;"",AK561,IF(AND(AI562=0,MAX($AI$5:AI561)&gt;=$W$1),"PB",""))),"")</f>
        <v>#REF!</v>
      </c>
      <c r="AL562" s="114" t="e">
        <f ca="1">IF($A562&lt;&gt;"",IF(AND(AL561="PB",AJ562&gt;=$W$2),"Bet",IF(AL561&lt;&gt;"",AL561,IF(AND(AJ562=0,MAX($AJ$5:AJ561)&gt;=$W$1),"PB",""))),"")</f>
        <v>#REF!</v>
      </c>
      <c r="AM562" s="41" t="e">
        <f t="shared" ca="1" si="332"/>
        <v>#REF!</v>
      </c>
      <c r="AN562" s="30"/>
      <c r="AO562" s="30"/>
      <c r="AP562" s="30"/>
      <c r="AQ562" s="29"/>
      <c r="AR562" s="62"/>
      <c r="AS562" s="62"/>
      <c r="AT562" s="30"/>
      <c r="AU562" s="29"/>
      <c r="AV562" s="61"/>
      <c r="AW562" s="50"/>
      <c r="AX562" s="38"/>
      <c r="AY562" s="50"/>
      <c r="AZ562" s="61"/>
      <c r="BA562" s="61"/>
      <c r="BB562" s="61"/>
      <c r="BC562" s="61"/>
      <c r="BD562" s="61"/>
      <c r="BE562" s="61"/>
      <c r="BF562" s="61"/>
      <c r="BG562" s="61"/>
      <c r="BH562" s="61"/>
      <c r="BI562" s="61"/>
      <c r="BJ562" s="61"/>
      <c r="BK562" s="61"/>
      <c r="BL562" s="61"/>
      <c r="BM562" s="61"/>
      <c r="BN562" s="61"/>
      <c r="BO562" s="61"/>
      <c r="BP562" s="61"/>
      <c r="BQ562" s="61"/>
      <c r="BR562" s="61"/>
      <c r="BS562" s="61"/>
      <c r="BT562" s="61"/>
      <c r="BU562" s="61"/>
      <c r="BV562" s="61"/>
      <c r="BW562" s="61"/>
      <c r="BX562" s="61"/>
      <c r="BY562" s="61"/>
      <c r="BZ562" s="61"/>
      <c r="CA562" s="61"/>
      <c r="CB562" s="61"/>
      <c r="CC562" s="61"/>
      <c r="CD562" s="61"/>
      <c r="CE562" s="61"/>
      <c r="CF562" s="61"/>
      <c r="CG562" s="61"/>
      <c r="CH562" s="61"/>
      <c r="CI562" s="61"/>
      <c r="CJ562" s="61"/>
      <c r="CK562" s="61"/>
      <c r="CL562" s="61"/>
      <c r="CM562" s="61"/>
      <c r="CN562" s="61"/>
      <c r="CO562" s="61"/>
      <c r="CP562" s="61"/>
      <c r="CQ562" s="61"/>
      <c r="CR562" s="61"/>
      <c r="CS562" s="61"/>
      <c r="CT562" s="61"/>
      <c r="CU562" s="61"/>
      <c r="CV562" s="61"/>
      <c r="CW562" s="61"/>
      <c r="CX562" s="61"/>
      <c r="CY562" s="61"/>
      <c r="CZ562" s="61"/>
      <c r="DA562" s="61"/>
      <c r="DB562" s="61"/>
      <c r="DC562" s="61"/>
      <c r="DD562" s="61"/>
      <c r="DE562" s="61"/>
      <c r="DF562" s="61"/>
      <c r="DG562" s="61"/>
      <c r="DH562" s="61"/>
      <c r="DI562" s="61"/>
      <c r="DJ562" s="61"/>
      <c r="DK562" s="61"/>
      <c r="DL562" s="61"/>
      <c r="DM562" s="61"/>
      <c r="DN562" s="61"/>
      <c r="DO562" s="61"/>
      <c r="DP562" s="61"/>
      <c r="DQ562" s="61"/>
      <c r="DR562" s="61"/>
      <c r="DS562" s="61"/>
      <c r="DT562" s="61"/>
      <c r="DU562" s="61"/>
      <c r="DV562" s="50"/>
      <c r="DW562" s="30"/>
      <c r="DX562" s="30"/>
      <c r="DY562" s="30"/>
      <c r="DZ562" s="30"/>
      <c r="EA562" s="30"/>
      <c r="EB562" s="30"/>
      <c r="EC562" s="30"/>
      <c r="ED562" s="30"/>
      <c r="EE562" s="30"/>
      <c r="EF562" s="30"/>
      <c r="EG562" s="30"/>
      <c r="EW562" s="88" t="e">
        <f ca="1">IF(#REF!="no",INT(RAND()*36+1),INT(RAND()*37))</f>
        <v>#REF!</v>
      </c>
    </row>
    <row r="563" spans="1:153" ht="15">
      <c r="A563" s="88" t="e">
        <f ca="1">IF(#REF!="no",INT(RAND()*36+1),INT(RAND()*37))</f>
        <v>#REF!</v>
      </c>
      <c r="B563" s="29"/>
      <c r="C563" s="61"/>
      <c r="D563" s="30"/>
      <c r="E563" s="61"/>
      <c r="F563" s="61"/>
      <c r="G563" s="29"/>
      <c r="H563" s="29"/>
      <c r="I563" s="62"/>
      <c r="J563" s="62"/>
      <c r="K563" s="62"/>
      <c r="L563" s="62"/>
      <c r="M563" s="41" t="e">
        <f t="shared" ca="1" si="330"/>
        <v>#REF!</v>
      </c>
      <c r="N563" s="30"/>
      <c r="O563" s="30"/>
      <c r="P563" s="30"/>
      <c r="Q563" s="29"/>
      <c r="R563" s="62"/>
      <c r="S563" s="61"/>
      <c r="T563" s="29"/>
      <c r="U563" s="29"/>
      <c r="V563" s="62"/>
      <c r="W563" s="62"/>
      <c r="X563" s="114" t="e">
        <f ca="1">IF($A563&lt;&gt;"",IF(AND(X562="PB",V563&gt;=$W$2),"Bet",IF(X562&lt;&gt;"",X562,IF(AND(V563=0,MAX($V$5:V562)&gt;=$W$1),"PB",""))),"")</f>
        <v>#REF!</v>
      </c>
      <c r="Y563" s="114" t="e">
        <f ca="1">IF($A563&lt;&gt;"",IF(AND(Y562="PB",W563&gt;=$W$2),"Bet",IF(Y562&lt;&gt;"",Y562,IF(AND(W563=0,MAX($W$5:W562)&gt;=$W$1),"PB",""))),"")</f>
        <v>#REF!</v>
      </c>
      <c r="Z563" s="41" t="e">
        <f t="shared" ca="1" si="331"/>
        <v>#REF!</v>
      </c>
      <c r="AA563" s="30"/>
      <c r="AB563" s="30"/>
      <c r="AC563" s="30"/>
      <c r="AD563" s="29"/>
      <c r="AE563" s="62"/>
      <c r="AF563" s="61"/>
      <c r="AG563" s="29"/>
      <c r="AH563" s="29"/>
      <c r="AI563" s="62"/>
      <c r="AJ563" s="62"/>
      <c r="AK563" s="114" t="e">
        <f ca="1">IF($A563&lt;&gt;"",IF(AND(AK562="PB",AI563&gt;=$W$2),"Bet",IF(AK562&lt;&gt;"",AK562,IF(AND(AI563=0,MAX($AI$5:AI562)&gt;=$W$1),"PB",""))),"")</f>
        <v>#REF!</v>
      </c>
      <c r="AL563" s="114" t="e">
        <f ca="1">IF($A563&lt;&gt;"",IF(AND(AL562="PB",AJ563&gt;=$W$2),"Bet",IF(AL562&lt;&gt;"",AL562,IF(AND(AJ563=0,MAX($AJ$5:AJ562)&gt;=$W$1),"PB",""))),"")</f>
        <v>#REF!</v>
      </c>
      <c r="AM563" s="41" t="e">
        <f t="shared" ca="1" si="332"/>
        <v>#REF!</v>
      </c>
      <c r="AN563" s="30"/>
      <c r="AO563" s="30"/>
      <c r="AP563" s="30"/>
      <c r="AQ563" s="29"/>
      <c r="AR563" s="62"/>
      <c r="AS563" s="62"/>
      <c r="AT563" s="30"/>
      <c r="AU563" s="29"/>
      <c r="AV563" s="61"/>
      <c r="AW563" s="50"/>
      <c r="AX563" s="38"/>
      <c r="AY563" s="50"/>
      <c r="AZ563" s="61"/>
      <c r="BA563" s="61"/>
      <c r="BB563" s="61"/>
      <c r="BC563" s="61"/>
      <c r="BD563" s="61"/>
      <c r="BE563" s="61"/>
      <c r="BF563" s="61"/>
      <c r="BG563" s="61"/>
      <c r="BH563" s="61"/>
      <c r="BI563" s="61"/>
      <c r="BJ563" s="61"/>
      <c r="BK563" s="61"/>
      <c r="BL563" s="61"/>
      <c r="BM563" s="61"/>
      <c r="BN563" s="61"/>
      <c r="BO563" s="61"/>
      <c r="BP563" s="61"/>
      <c r="BQ563" s="61"/>
      <c r="BR563" s="61"/>
      <c r="BS563" s="61"/>
      <c r="BT563" s="61"/>
      <c r="BU563" s="61"/>
      <c r="BV563" s="61"/>
      <c r="BW563" s="61"/>
      <c r="BX563" s="61"/>
      <c r="BY563" s="61"/>
      <c r="BZ563" s="61"/>
      <c r="CA563" s="61"/>
      <c r="CB563" s="61"/>
      <c r="CC563" s="61"/>
      <c r="CD563" s="61"/>
      <c r="CE563" s="61"/>
      <c r="CF563" s="61"/>
      <c r="CG563" s="61"/>
      <c r="CH563" s="61"/>
      <c r="CI563" s="61"/>
      <c r="CJ563" s="61"/>
      <c r="CK563" s="61"/>
      <c r="CL563" s="61"/>
      <c r="CM563" s="61"/>
      <c r="CN563" s="61"/>
      <c r="CO563" s="61"/>
      <c r="CP563" s="61"/>
      <c r="CQ563" s="61"/>
      <c r="CR563" s="61"/>
      <c r="CS563" s="61"/>
      <c r="CT563" s="61"/>
      <c r="CU563" s="61"/>
      <c r="CV563" s="61"/>
      <c r="CW563" s="61"/>
      <c r="CX563" s="61"/>
      <c r="CY563" s="61"/>
      <c r="CZ563" s="61"/>
      <c r="DA563" s="61"/>
      <c r="DB563" s="61"/>
      <c r="DC563" s="61"/>
      <c r="DD563" s="61"/>
      <c r="DE563" s="61"/>
      <c r="DF563" s="61"/>
      <c r="DG563" s="61"/>
      <c r="DH563" s="61"/>
      <c r="DI563" s="61"/>
      <c r="DJ563" s="61"/>
      <c r="DK563" s="61"/>
      <c r="DL563" s="61"/>
      <c r="DM563" s="61"/>
      <c r="DN563" s="61"/>
      <c r="DO563" s="61"/>
      <c r="DP563" s="61"/>
      <c r="DQ563" s="61"/>
      <c r="DR563" s="61"/>
      <c r="DS563" s="61"/>
      <c r="DT563" s="61"/>
      <c r="DU563" s="61"/>
      <c r="DV563" s="50"/>
      <c r="DW563" s="30"/>
      <c r="DX563" s="30"/>
      <c r="DY563" s="30"/>
      <c r="DZ563" s="30"/>
      <c r="EA563" s="30"/>
      <c r="EB563" s="30"/>
      <c r="EC563" s="30"/>
      <c r="ED563" s="30"/>
      <c r="EE563" s="30"/>
      <c r="EF563" s="30"/>
      <c r="EG563" s="30"/>
      <c r="EW563" s="88" t="e">
        <f ca="1">IF(#REF!="no",INT(RAND()*36+1),INT(RAND()*37))</f>
        <v>#REF!</v>
      </c>
    </row>
    <row r="564" spans="1:153" ht="15">
      <c r="A564" s="88" t="e">
        <f ca="1">IF(#REF!="no",INT(RAND()*36+1),INT(RAND()*37))</f>
        <v>#REF!</v>
      </c>
      <c r="B564" s="29"/>
      <c r="C564" s="61"/>
      <c r="D564" s="30"/>
      <c r="E564" s="61"/>
      <c r="F564" s="61"/>
      <c r="G564" s="29"/>
      <c r="H564" s="29"/>
      <c r="I564" s="62"/>
      <c r="J564" s="62"/>
      <c r="K564" s="62"/>
      <c r="L564" s="62"/>
      <c r="M564" s="41" t="e">
        <f t="shared" ca="1" si="330"/>
        <v>#REF!</v>
      </c>
      <c r="N564" s="30"/>
      <c r="O564" s="30"/>
      <c r="P564" s="30"/>
      <c r="Q564" s="29"/>
      <c r="R564" s="62"/>
      <c r="S564" s="61"/>
      <c r="T564" s="29"/>
      <c r="U564" s="29"/>
      <c r="V564" s="62"/>
      <c r="W564" s="62"/>
      <c r="X564" s="114" t="e">
        <f ca="1">IF($A564&lt;&gt;"",IF(AND(X563="PB",V564&gt;=$W$2),"Bet",IF(X563&lt;&gt;"",X563,IF(AND(V564=0,MAX($V$5:V563)&gt;=$W$1),"PB",""))),"")</f>
        <v>#REF!</v>
      </c>
      <c r="Y564" s="114" t="e">
        <f ca="1">IF($A564&lt;&gt;"",IF(AND(Y563="PB",W564&gt;=$W$2),"Bet",IF(Y563&lt;&gt;"",Y563,IF(AND(W564=0,MAX($W$5:W563)&gt;=$W$1),"PB",""))),"")</f>
        <v>#REF!</v>
      </c>
      <c r="Z564" s="41" t="e">
        <f t="shared" ca="1" si="331"/>
        <v>#REF!</v>
      </c>
      <c r="AA564" s="30"/>
      <c r="AB564" s="30"/>
      <c r="AC564" s="30"/>
      <c r="AD564" s="29"/>
      <c r="AE564" s="62"/>
      <c r="AF564" s="61"/>
      <c r="AG564" s="29"/>
      <c r="AH564" s="29"/>
      <c r="AI564" s="62"/>
      <c r="AJ564" s="62"/>
      <c r="AK564" s="114" t="e">
        <f ca="1">IF($A564&lt;&gt;"",IF(AND(AK563="PB",AI564&gt;=$W$2),"Bet",IF(AK563&lt;&gt;"",AK563,IF(AND(AI564=0,MAX($AI$5:AI563)&gt;=$W$1),"PB",""))),"")</f>
        <v>#REF!</v>
      </c>
      <c r="AL564" s="114" t="e">
        <f ca="1">IF($A564&lt;&gt;"",IF(AND(AL563="PB",AJ564&gt;=$W$2),"Bet",IF(AL563&lt;&gt;"",AL563,IF(AND(AJ564=0,MAX($AJ$5:AJ563)&gt;=$W$1),"PB",""))),"")</f>
        <v>#REF!</v>
      </c>
      <c r="AM564" s="41" t="e">
        <f t="shared" ca="1" si="332"/>
        <v>#REF!</v>
      </c>
      <c r="AN564" s="30"/>
      <c r="AO564" s="30"/>
      <c r="AP564" s="30"/>
      <c r="AQ564" s="29"/>
      <c r="AR564" s="62"/>
      <c r="AS564" s="62"/>
      <c r="AT564" s="30"/>
      <c r="AU564" s="29"/>
      <c r="AV564" s="61"/>
      <c r="AW564" s="50"/>
      <c r="AX564" s="38"/>
      <c r="AY564" s="50"/>
      <c r="AZ564" s="61"/>
      <c r="BA564" s="61"/>
      <c r="BB564" s="61"/>
      <c r="BC564" s="61"/>
      <c r="BD564" s="61"/>
      <c r="BE564" s="61"/>
      <c r="BF564" s="61"/>
      <c r="BG564" s="61"/>
      <c r="BH564" s="61"/>
      <c r="BI564" s="61"/>
      <c r="BJ564" s="61"/>
      <c r="BK564" s="61"/>
      <c r="BL564" s="61"/>
      <c r="BM564" s="61"/>
      <c r="BN564" s="61"/>
      <c r="BO564" s="61"/>
      <c r="BP564" s="61"/>
      <c r="BQ564" s="61"/>
      <c r="BR564" s="61"/>
      <c r="BS564" s="61"/>
      <c r="BT564" s="61"/>
      <c r="BU564" s="61"/>
      <c r="BV564" s="61"/>
      <c r="BW564" s="61"/>
      <c r="BX564" s="61"/>
      <c r="BY564" s="61"/>
      <c r="BZ564" s="61"/>
      <c r="CA564" s="61"/>
      <c r="CB564" s="61"/>
      <c r="CC564" s="61"/>
      <c r="CD564" s="61"/>
      <c r="CE564" s="61"/>
      <c r="CF564" s="61"/>
      <c r="CG564" s="61"/>
      <c r="CH564" s="61"/>
      <c r="CI564" s="61"/>
      <c r="CJ564" s="61"/>
      <c r="CK564" s="61"/>
      <c r="CL564" s="61"/>
      <c r="CM564" s="61"/>
      <c r="CN564" s="61"/>
      <c r="CO564" s="61"/>
      <c r="CP564" s="61"/>
      <c r="CQ564" s="61"/>
      <c r="CR564" s="61"/>
      <c r="CS564" s="61"/>
      <c r="CT564" s="61"/>
      <c r="CU564" s="61"/>
      <c r="CV564" s="61"/>
      <c r="CW564" s="61"/>
      <c r="CX564" s="61"/>
      <c r="CY564" s="61"/>
      <c r="CZ564" s="61"/>
      <c r="DA564" s="61"/>
      <c r="DB564" s="61"/>
      <c r="DC564" s="61"/>
      <c r="DD564" s="61"/>
      <c r="DE564" s="61"/>
      <c r="DF564" s="61"/>
      <c r="DG564" s="61"/>
      <c r="DH564" s="61"/>
      <c r="DI564" s="61"/>
      <c r="DJ564" s="61"/>
      <c r="DK564" s="61"/>
      <c r="DL564" s="61"/>
      <c r="DM564" s="61"/>
      <c r="DN564" s="61"/>
      <c r="DO564" s="61"/>
      <c r="DP564" s="61"/>
      <c r="DQ564" s="61"/>
      <c r="DR564" s="61"/>
      <c r="DS564" s="61"/>
      <c r="DT564" s="61"/>
      <c r="DU564" s="61"/>
      <c r="DV564" s="50"/>
      <c r="DW564" s="30"/>
      <c r="DX564" s="30"/>
      <c r="DY564" s="30"/>
      <c r="DZ564" s="30"/>
      <c r="EA564" s="30"/>
      <c r="EB564" s="30"/>
      <c r="EC564" s="30"/>
      <c r="ED564" s="30"/>
      <c r="EE564" s="30"/>
      <c r="EF564" s="30"/>
      <c r="EG564" s="30"/>
      <c r="EW564" s="88" t="e">
        <f ca="1">IF(#REF!="no",INT(RAND()*36+1),INT(RAND()*37))</f>
        <v>#REF!</v>
      </c>
    </row>
    <row r="565" spans="1:153" ht="15">
      <c r="A565" s="88" t="e">
        <f ca="1">IF(#REF!="no",INT(RAND()*36+1),INT(RAND()*37))</f>
        <v>#REF!</v>
      </c>
      <c r="B565" s="29"/>
      <c r="C565" s="61"/>
      <c r="D565" s="30"/>
      <c r="E565" s="61"/>
      <c r="F565" s="61"/>
      <c r="G565" s="29"/>
      <c r="H565" s="29"/>
      <c r="I565" s="62"/>
      <c r="J565" s="62"/>
      <c r="K565" s="62"/>
      <c r="L565" s="62"/>
      <c r="M565" s="41" t="e">
        <f t="shared" ca="1" si="330"/>
        <v>#REF!</v>
      </c>
      <c r="N565" s="30"/>
      <c r="O565" s="30"/>
      <c r="P565" s="30"/>
      <c r="Q565" s="29"/>
      <c r="R565" s="62"/>
      <c r="S565" s="61"/>
      <c r="T565" s="29"/>
      <c r="U565" s="29"/>
      <c r="V565" s="62"/>
      <c r="W565" s="62"/>
      <c r="X565" s="114" t="e">
        <f ca="1">IF($A565&lt;&gt;"",IF(AND(X564="PB",V565&gt;=$W$2),"Bet",IF(X564&lt;&gt;"",X564,IF(AND(V565=0,MAX($V$5:V564)&gt;=$W$1),"PB",""))),"")</f>
        <v>#REF!</v>
      </c>
      <c r="Y565" s="114" t="e">
        <f ca="1">IF($A565&lt;&gt;"",IF(AND(Y564="PB",W565&gt;=$W$2),"Bet",IF(Y564&lt;&gt;"",Y564,IF(AND(W565=0,MAX($W$5:W564)&gt;=$W$1),"PB",""))),"")</f>
        <v>#REF!</v>
      </c>
      <c r="Z565" s="41" t="e">
        <f t="shared" ca="1" si="331"/>
        <v>#REF!</v>
      </c>
      <c r="AA565" s="30"/>
      <c r="AB565" s="30"/>
      <c r="AC565" s="30"/>
      <c r="AD565" s="29"/>
      <c r="AE565" s="62"/>
      <c r="AF565" s="61"/>
      <c r="AG565" s="29"/>
      <c r="AH565" s="29"/>
      <c r="AI565" s="62"/>
      <c r="AJ565" s="62"/>
      <c r="AK565" s="114" t="e">
        <f ca="1">IF($A565&lt;&gt;"",IF(AND(AK564="PB",AI565&gt;=$W$2),"Bet",IF(AK564&lt;&gt;"",AK564,IF(AND(AI565=0,MAX($AI$5:AI564)&gt;=$W$1),"PB",""))),"")</f>
        <v>#REF!</v>
      </c>
      <c r="AL565" s="114" t="e">
        <f ca="1">IF($A565&lt;&gt;"",IF(AND(AL564="PB",AJ565&gt;=$W$2),"Bet",IF(AL564&lt;&gt;"",AL564,IF(AND(AJ565=0,MAX($AJ$5:AJ564)&gt;=$W$1),"PB",""))),"")</f>
        <v>#REF!</v>
      </c>
      <c r="AM565" s="41" t="e">
        <f t="shared" ca="1" si="332"/>
        <v>#REF!</v>
      </c>
      <c r="AN565" s="30"/>
      <c r="AO565" s="30"/>
      <c r="AP565" s="30"/>
      <c r="AQ565" s="29"/>
      <c r="AR565" s="62"/>
      <c r="AS565" s="62"/>
      <c r="AT565" s="30"/>
      <c r="AU565" s="29"/>
      <c r="AV565" s="61"/>
      <c r="AW565" s="50"/>
      <c r="AX565" s="38"/>
      <c r="AY565" s="50"/>
      <c r="AZ565" s="61"/>
      <c r="BA565" s="61"/>
      <c r="BB565" s="61"/>
      <c r="BC565" s="61"/>
      <c r="BD565" s="61"/>
      <c r="BE565" s="61"/>
      <c r="BF565" s="61"/>
      <c r="BG565" s="61"/>
      <c r="BH565" s="61"/>
      <c r="BI565" s="61"/>
      <c r="BJ565" s="61"/>
      <c r="BK565" s="61"/>
      <c r="BL565" s="61"/>
      <c r="BM565" s="61"/>
      <c r="BN565" s="61"/>
      <c r="BO565" s="61"/>
      <c r="BP565" s="61"/>
      <c r="BQ565" s="61"/>
      <c r="BR565" s="61"/>
      <c r="BS565" s="61"/>
      <c r="BT565" s="61"/>
      <c r="BU565" s="61"/>
      <c r="BV565" s="61"/>
      <c r="BW565" s="61"/>
      <c r="BX565" s="61"/>
      <c r="BY565" s="61"/>
      <c r="BZ565" s="61"/>
      <c r="CA565" s="61"/>
      <c r="CB565" s="61"/>
      <c r="CC565" s="61"/>
      <c r="CD565" s="61"/>
      <c r="CE565" s="61"/>
      <c r="CF565" s="61"/>
      <c r="CG565" s="61"/>
      <c r="CH565" s="61"/>
      <c r="CI565" s="61"/>
      <c r="CJ565" s="61"/>
      <c r="CK565" s="61"/>
      <c r="CL565" s="61"/>
      <c r="CM565" s="61"/>
      <c r="CN565" s="61"/>
      <c r="CO565" s="61"/>
      <c r="CP565" s="61"/>
      <c r="CQ565" s="61"/>
      <c r="CR565" s="61"/>
      <c r="CS565" s="61"/>
      <c r="CT565" s="61"/>
      <c r="CU565" s="61"/>
      <c r="CV565" s="61"/>
      <c r="CW565" s="61"/>
      <c r="CX565" s="61"/>
      <c r="CY565" s="61"/>
      <c r="CZ565" s="61"/>
      <c r="DA565" s="61"/>
      <c r="DB565" s="61"/>
      <c r="DC565" s="61"/>
      <c r="DD565" s="61"/>
      <c r="DE565" s="61"/>
      <c r="DF565" s="61"/>
      <c r="DG565" s="61"/>
      <c r="DH565" s="61"/>
      <c r="DI565" s="61"/>
      <c r="DJ565" s="61"/>
      <c r="DK565" s="61"/>
      <c r="DL565" s="61"/>
      <c r="DM565" s="61"/>
      <c r="DN565" s="61"/>
      <c r="DO565" s="61"/>
      <c r="DP565" s="61"/>
      <c r="DQ565" s="61"/>
      <c r="DR565" s="61"/>
      <c r="DS565" s="61"/>
      <c r="DT565" s="61"/>
      <c r="DU565" s="61"/>
      <c r="DV565" s="50"/>
      <c r="DW565" s="30"/>
      <c r="DX565" s="30"/>
      <c r="DY565" s="30"/>
      <c r="DZ565" s="30"/>
      <c r="EA565" s="30"/>
      <c r="EB565" s="30"/>
      <c r="EC565" s="30"/>
      <c r="ED565" s="30"/>
      <c r="EE565" s="30"/>
      <c r="EF565" s="30"/>
      <c r="EG565" s="30"/>
      <c r="EW565" s="88" t="e">
        <f ca="1">IF(#REF!="no",INT(RAND()*36+1),INT(RAND()*37))</f>
        <v>#REF!</v>
      </c>
    </row>
    <row r="566" spans="1:153" ht="15">
      <c r="A566" s="88" t="e">
        <f ca="1">IF(#REF!="no",INT(RAND()*36+1),INT(RAND()*37))</f>
        <v>#REF!</v>
      </c>
      <c r="B566" s="29"/>
      <c r="C566" s="61"/>
      <c r="D566" s="30"/>
      <c r="E566" s="61"/>
      <c r="F566" s="61"/>
      <c r="G566" s="29"/>
      <c r="H566" s="29"/>
      <c r="I566" s="62"/>
      <c r="J566" s="62"/>
      <c r="K566" s="62"/>
      <c r="L566" s="62"/>
      <c r="M566" s="41" t="e">
        <f t="shared" ca="1" si="330"/>
        <v>#REF!</v>
      </c>
      <c r="N566" s="30"/>
      <c r="O566" s="30"/>
      <c r="P566" s="30"/>
      <c r="Q566" s="29"/>
      <c r="R566" s="62"/>
      <c r="S566" s="61"/>
      <c r="T566" s="29"/>
      <c r="U566" s="29"/>
      <c r="V566" s="62"/>
      <c r="W566" s="62"/>
      <c r="X566" s="114" t="e">
        <f ca="1">IF($A566&lt;&gt;"",IF(AND(X565="PB",V566&gt;=$W$2),"Bet",IF(X565&lt;&gt;"",X565,IF(AND(V566=0,MAX($V$5:V565)&gt;=$W$1),"PB",""))),"")</f>
        <v>#REF!</v>
      </c>
      <c r="Y566" s="114" t="e">
        <f ca="1">IF($A566&lt;&gt;"",IF(AND(Y565="PB",W566&gt;=$W$2),"Bet",IF(Y565&lt;&gt;"",Y565,IF(AND(W566=0,MAX($W$5:W565)&gt;=$W$1),"PB",""))),"")</f>
        <v>#REF!</v>
      </c>
      <c r="Z566" s="41" t="e">
        <f t="shared" ca="1" si="331"/>
        <v>#REF!</v>
      </c>
      <c r="AA566" s="30"/>
      <c r="AB566" s="30"/>
      <c r="AC566" s="30"/>
      <c r="AD566" s="29"/>
      <c r="AE566" s="62"/>
      <c r="AF566" s="61"/>
      <c r="AG566" s="29"/>
      <c r="AH566" s="29"/>
      <c r="AI566" s="62"/>
      <c r="AJ566" s="62"/>
      <c r="AK566" s="114" t="e">
        <f ca="1">IF($A566&lt;&gt;"",IF(AND(AK565="PB",AI566&gt;=$W$2),"Bet",IF(AK565&lt;&gt;"",AK565,IF(AND(AI566=0,MAX($AI$5:AI565)&gt;=$W$1),"PB",""))),"")</f>
        <v>#REF!</v>
      </c>
      <c r="AL566" s="114" t="e">
        <f ca="1">IF($A566&lt;&gt;"",IF(AND(AL565="PB",AJ566&gt;=$W$2),"Bet",IF(AL565&lt;&gt;"",AL565,IF(AND(AJ566=0,MAX($AJ$5:AJ565)&gt;=$W$1),"PB",""))),"")</f>
        <v>#REF!</v>
      </c>
      <c r="AM566" s="41" t="e">
        <f t="shared" ca="1" si="332"/>
        <v>#REF!</v>
      </c>
      <c r="AN566" s="30"/>
      <c r="AO566" s="30"/>
      <c r="AP566" s="30"/>
      <c r="AQ566" s="29"/>
      <c r="AR566" s="62"/>
      <c r="AS566" s="62"/>
      <c r="AT566" s="30"/>
      <c r="AU566" s="29"/>
      <c r="AV566" s="61"/>
      <c r="AW566" s="50"/>
      <c r="AX566" s="38"/>
      <c r="AY566" s="50"/>
      <c r="AZ566" s="61"/>
      <c r="BA566" s="61"/>
      <c r="BB566" s="61"/>
      <c r="BC566" s="61"/>
      <c r="BD566" s="61"/>
      <c r="BE566" s="61"/>
      <c r="BF566" s="61"/>
      <c r="BG566" s="61"/>
      <c r="BH566" s="61"/>
      <c r="BI566" s="61"/>
      <c r="BJ566" s="61"/>
      <c r="BK566" s="61"/>
      <c r="BL566" s="61"/>
      <c r="BM566" s="61"/>
      <c r="BN566" s="61"/>
      <c r="BO566" s="61"/>
      <c r="BP566" s="61"/>
      <c r="BQ566" s="61"/>
      <c r="BR566" s="61"/>
      <c r="BS566" s="61"/>
      <c r="BT566" s="61"/>
      <c r="BU566" s="61"/>
      <c r="BV566" s="61"/>
      <c r="BW566" s="61"/>
      <c r="BX566" s="61"/>
      <c r="BY566" s="61"/>
      <c r="BZ566" s="61"/>
      <c r="CA566" s="61"/>
      <c r="CB566" s="61"/>
      <c r="CC566" s="61"/>
      <c r="CD566" s="61"/>
      <c r="CE566" s="61"/>
      <c r="CF566" s="61"/>
      <c r="CG566" s="61"/>
      <c r="CH566" s="61"/>
      <c r="CI566" s="61"/>
      <c r="CJ566" s="61"/>
      <c r="CK566" s="61"/>
      <c r="CL566" s="61"/>
      <c r="CM566" s="61"/>
      <c r="CN566" s="61"/>
      <c r="CO566" s="61"/>
      <c r="CP566" s="61"/>
      <c r="CQ566" s="61"/>
      <c r="CR566" s="61"/>
      <c r="CS566" s="61"/>
      <c r="CT566" s="61"/>
      <c r="CU566" s="61"/>
      <c r="CV566" s="61"/>
      <c r="CW566" s="61"/>
      <c r="CX566" s="61"/>
      <c r="CY566" s="61"/>
      <c r="CZ566" s="61"/>
      <c r="DA566" s="61"/>
      <c r="DB566" s="61"/>
      <c r="DC566" s="61"/>
      <c r="DD566" s="61"/>
      <c r="DE566" s="61"/>
      <c r="DF566" s="61"/>
      <c r="DG566" s="61"/>
      <c r="DH566" s="61"/>
      <c r="DI566" s="61"/>
      <c r="DJ566" s="61"/>
      <c r="DK566" s="61"/>
      <c r="DL566" s="61"/>
      <c r="DM566" s="61"/>
      <c r="DN566" s="61"/>
      <c r="DO566" s="61"/>
      <c r="DP566" s="61"/>
      <c r="DQ566" s="61"/>
      <c r="DR566" s="61"/>
      <c r="DS566" s="61"/>
      <c r="DT566" s="61"/>
      <c r="DU566" s="61"/>
      <c r="DV566" s="50"/>
      <c r="DW566" s="30"/>
      <c r="DX566" s="30"/>
      <c r="DY566" s="30"/>
      <c r="DZ566" s="30"/>
      <c r="EA566" s="30"/>
      <c r="EB566" s="30"/>
      <c r="EC566" s="30"/>
      <c r="ED566" s="30"/>
      <c r="EE566" s="30"/>
      <c r="EF566" s="30"/>
      <c r="EG566" s="30"/>
      <c r="EW566" s="88" t="e">
        <f ca="1">IF(#REF!="no",INT(RAND()*36+1),INT(RAND()*37))</f>
        <v>#REF!</v>
      </c>
    </row>
    <row r="567" spans="1:153" ht="15">
      <c r="A567" s="88" t="e">
        <f ca="1">IF(#REF!="no",INT(RAND()*36+1),INT(RAND()*37))</f>
        <v>#REF!</v>
      </c>
      <c r="B567" s="29"/>
      <c r="C567" s="61"/>
      <c r="D567" s="30"/>
      <c r="E567" s="61"/>
      <c r="F567" s="61"/>
      <c r="G567" s="29"/>
      <c r="H567" s="29"/>
      <c r="I567" s="62"/>
      <c r="J567" s="62"/>
      <c r="K567" s="62"/>
      <c r="L567" s="62"/>
      <c r="M567" s="41" t="e">
        <f t="shared" ca="1" si="330"/>
        <v>#REF!</v>
      </c>
      <c r="N567" s="30"/>
      <c r="O567" s="30"/>
      <c r="P567" s="30"/>
      <c r="Q567" s="29"/>
      <c r="R567" s="62"/>
      <c r="S567" s="61"/>
      <c r="T567" s="29"/>
      <c r="U567" s="29"/>
      <c r="V567" s="62"/>
      <c r="W567" s="62"/>
      <c r="X567" s="114" t="e">
        <f ca="1">IF($A567&lt;&gt;"",IF(AND(X566="PB",V567&gt;=$W$2),"Bet",IF(X566&lt;&gt;"",X566,IF(AND(V567=0,MAX($V$5:V566)&gt;=$W$1),"PB",""))),"")</f>
        <v>#REF!</v>
      </c>
      <c r="Y567" s="114" t="e">
        <f ca="1">IF($A567&lt;&gt;"",IF(AND(Y566="PB",W567&gt;=$W$2),"Bet",IF(Y566&lt;&gt;"",Y566,IF(AND(W567=0,MAX($W$5:W566)&gt;=$W$1),"PB",""))),"")</f>
        <v>#REF!</v>
      </c>
      <c r="Z567" s="41" t="e">
        <f t="shared" ca="1" si="331"/>
        <v>#REF!</v>
      </c>
      <c r="AA567" s="30"/>
      <c r="AB567" s="30"/>
      <c r="AC567" s="30"/>
      <c r="AD567" s="29"/>
      <c r="AE567" s="62"/>
      <c r="AF567" s="61"/>
      <c r="AG567" s="29"/>
      <c r="AH567" s="29"/>
      <c r="AI567" s="62"/>
      <c r="AJ567" s="62"/>
      <c r="AK567" s="114" t="e">
        <f ca="1">IF($A567&lt;&gt;"",IF(AND(AK566="PB",AI567&gt;=$W$2),"Bet",IF(AK566&lt;&gt;"",AK566,IF(AND(AI567=0,MAX($AI$5:AI566)&gt;=$W$1),"PB",""))),"")</f>
        <v>#REF!</v>
      </c>
      <c r="AL567" s="114" t="e">
        <f ca="1">IF($A567&lt;&gt;"",IF(AND(AL566="PB",AJ567&gt;=$W$2),"Bet",IF(AL566&lt;&gt;"",AL566,IF(AND(AJ567=0,MAX($AJ$5:AJ566)&gt;=$W$1),"PB",""))),"")</f>
        <v>#REF!</v>
      </c>
      <c r="AM567" s="41" t="e">
        <f t="shared" ca="1" si="332"/>
        <v>#REF!</v>
      </c>
      <c r="AN567" s="30"/>
      <c r="AO567" s="30"/>
      <c r="AP567" s="30"/>
      <c r="AQ567" s="29"/>
      <c r="AR567" s="62"/>
      <c r="AS567" s="62"/>
      <c r="AT567" s="30"/>
      <c r="AU567" s="29"/>
      <c r="AV567" s="61"/>
      <c r="AW567" s="50"/>
      <c r="AX567" s="38"/>
      <c r="AY567" s="50"/>
      <c r="AZ567" s="61"/>
      <c r="BA567" s="61"/>
      <c r="BB567" s="61"/>
      <c r="BC567" s="61"/>
      <c r="BD567" s="61"/>
      <c r="BE567" s="61"/>
      <c r="BF567" s="61"/>
      <c r="BG567" s="61"/>
      <c r="BH567" s="61"/>
      <c r="BI567" s="61"/>
      <c r="BJ567" s="61"/>
      <c r="BK567" s="61"/>
      <c r="BL567" s="61"/>
      <c r="BM567" s="61"/>
      <c r="BN567" s="61"/>
      <c r="BO567" s="61"/>
      <c r="BP567" s="61"/>
      <c r="BQ567" s="61"/>
      <c r="BR567" s="61"/>
      <c r="BS567" s="61"/>
      <c r="BT567" s="61"/>
      <c r="BU567" s="61"/>
      <c r="BV567" s="61"/>
      <c r="BW567" s="61"/>
      <c r="BX567" s="61"/>
      <c r="BY567" s="61"/>
      <c r="BZ567" s="61"/>
      <c r="CA567" s="61"/>
      <c r="CB567" s="61"/>
      <c r="CC567" s="61"/>
      <c r="CD567" s="61"/>
      <c r="CE567" s="61"/>
      <c r="CF567" s="61"/>
      <c r="CG567" s="61"/>
      <c r="CH567" s="61"/>
      <c r="CI567" s="61"/>
      <c r="CJ567" s="61"/>
      <c r="CK567" s="61"/>
      <c r="CL567" s="61"/>
      <c r="CM567" s="61"/>
      <c r="CN567" s="61"/>
      <c r="CO567" s="61"/>
      <c r="CP567" s="61"/>
      <c r="CQ567" s="61"/>
      <c r="CR567" s="61"/>
      <c r="CS567" s="61"/>
      <c r="CT567" s="61"/>
      <c r="CU567" s="61"/>
      <c r="CV567" s="61"/>
      <c r="CW567" s="61"/>
      <c r="CX567" s="61"/>
      <c r="CY567" s="61"/>
      <c r="CZ567" s="61"/>
      <c r="DA567" s="61"/>
      <c r="DB567" s="61"/>
      <c r="DC567" s="61"/>
      <c r="DD567" s="61"/>
      <c r="DE567" s="61"/>
      <c r="DF567" s="61"/>
      <c r="DG567" s="61"/>
      <c r="DH567" s="61"/>
      <c r="DI567" s="61"/>
      <c r="DJ567" s="61"/>
      <c r="DK567" s="61"/>
      <c r="DL567" s="61"/>
      <c r="DM567" s="61"/>
      <c r="DN567" s="61"/>
      <c r="DO567" s="61"/>
      <c r="DP567" s="61"/>
      <c r="DQ567" s="61"/>
      <c r="DR567" s="61"/>
      <c r="DS567" s="61"/>
      <c r="DT567" s="61"/>
      <c r="DU567" s="61"/>
      <c r="DV567" s="50"/>
      <c r="DW567" s="30"/>
      <c r="DX567" s="30"/>
      <c r="DY567" s="30"/>
      <c r="DZ567" s="30"/>
      <c r="EA567" s="30"/>
      <c r="EB567" s="30"/>
      <c r="EC567" s="30"/>
      <c r="ED567" s="30"/>
      <c r="EE567" s="30"/>
      <c r="EF567" s="30"/>
      <c r="EG567" s="30"/>
      <c r="EW567" s="88" t="e">
        <f ca="1">IF(#REF!="no",INT(RAND()*36+1),INT(RAND()*37))</f>
        <v>#REF!</v>
      </c>
    </row>
    <row r="568" spans="1:153" ht="15">
      <c r="A568" s="88" t="e">
        <f ca="1">IF(#REF!="no",INT(RAND()*36+1),INT(RAND()*37))</f>
        <v>#REF!</v>
      </c>
      <c r="B568" s="29"/>
      <c r="C568" s="61"/>
      <c r="D568" s="30"/>
      <c r="E568" s="61"/>
      <c r="F568" s="61"/>
      <c r="G568" s="29"/>
      <c r="H568" s="29"/>
      <c r="I568" s="62"/>
      <c r="J568" s="62"/>
      <c r="K568" s="62"/>
      <c r="L568" s="62"/>
      <c r="M568" s="41" t="e">
        <f t="shared" ca="1" si="330"/>
        <v>#REF!</v>
      </c>
      <c r="N568" s="30"/>
      <c r="O568" s="30"/>
      <c r="P568" s="30"/>
      <c r="Q568" s="29"/>
      <c r="R568" s="62"/>
      <c r="S568" s="61"/>
      <c r="T568" s="29"/>
      <c r="U568" s="29"/>
      <c r="V568" s="62"/>
      <c r="W568" s="62"/>
      <c r="X568" s="114" t="e">
        <f ca="1">IF($A568&lt;&gt;"",IF(AND(X567="PB",V568&gt;=$W$2),"Bet",IF(X567&lt;&gt;"",X567,IF(AND(V568=0,MAX($V$5:V567)&gt;=$W$1),"PB",""))),"")</f>
        <v>#REF!</v>
      </c>
      <c r="Y568" s="114" t="e">
        <f ca="1">IF($A568&lt;&gt;"",IF(AND(Y567="PB",W568&gt;=$W$2),"Bet",IF(Y567&lt;&gt;"",Y567,IF(AND(W568=0,MAX($W$5:W567)&gt;=$W$1),"PB",""))),"")</f>
        <v>#REF!</v>
      </c>
      <c r="Z568" s="41" t="e">
        <f t="shared" ca="1" si="331"/>
        <v>#REF!</v>
      </c>
      <c r="AA568" s="30"/>
      <c r="AB568" s="30"/>
      <c r="AC568" s="30"/>
      <c r="AD568" s="29"/>
      <c r="AE568" s="62"/>
      <c r="AF568" s="61"/>
      <c r="AG568" s="29"/>
      <c r="AH568" s="29"/>
      <c r="AI568" s="62"/>
      <c r="AJ568" s="62"/>
      <c r="AK568" s="114" t="e">
        <f ca="1">IF($A568&lt;&gt;"",IF(AND(AK567="PB",AI568&gt;=$W$2),"Bet",IF(AK567&lt;&gt;"",AK567,IF(AND(AI568=0,MAX($AI$5:AI567)&gt;=$W$1),"PB",""))),"")</f>
        <v>#REF!</v>
      </c>
      <c r="AL568" s="114" t="e">
        <f ca="1">IF($A568&lt;&gt;"",IF(AND(AL567="PB",AJ568&gt;=$W$2),"Bet",IF(AL567&lt;&gt;"",AL567,IF(AND(AJ568=0,MAX($AJ$5:AJ567)&gt;=$W$1),"PB",""))),"")</f>
        <v>#REF!</v>
      </c>
      <c r="AM568" s="41" t="e">
        <f t="shared" ca="1" si="332"/>
        <v>#REF!</v>
      </c>
      <c r="AN568" s="30"/>
      <c r="AO568" s="30"/>
      <c r="AP568" s="30"/>
      <c r="AQ568" s="29"/>
      <c r="AR568" s="62"/>
      <c r="AS568" s="62"/>
      <c r="AT568" s="30"/>
      <c r="AU568" s="29"/>
      <c r="AV568" s="61"/>
      <c r="AW568" s="50"/>
      <c r="AX568" s="38"/>
      <c r="AY568" s="50"/>
      <c r="AZ568" s="61"/>
      <c r="BA568" s="61"/>
      <c r="BB568" s="61"/>
      <c r="BC568" s="61"/>
      <c r="BD568" s="61"/>
      <c r="BE568" s="61"/>
      <c r="BF568" s="61"/>
      <c r="BG568" s="61"/>
      <c r="BH568" s="61"/>
      <c r="BI568" s="61"/>
      <c r="BJ568" s="61"/>
      <c r="BK568" s="61"/>
      <c r="BL568" s="61"/>
      <c r="BM568" s="61"/>
      <c r="BN568" s="61"/>
      <c r="BO568" s="61"/>
      <c r="BP568" s="61"/>
      <c r="BQ568" s="61"/>
      <c r="BR568" s="61"/>
      <c r="BS568" s="61"/>
      <c r="BT568" s="61"/>
      <c r="BU568" s="61"/>
      <c r="BV568" s="61"/>
      <c r="BW568" s="61"/>
      <c r="BX568" s="61"/>
      <c r="BY568" s="61"/>
      <c r="BZ568" s="61"/>
      <c r="CA568" s="61"/>
      <c r="CB568" s="61"/>
      <c r="CC568" s="61"/>
      <c r="CD568" s="61"/>
      <c r="CE568" s="61"/>
      <c r="CF568" s="61"/>
      <c r="CG568" s="61"/>
      <c r="CH568" s="61"/>
      <c r="CI568" s="61"/>
      <c r="CJ568" s="61"/>
      <c r="CK568" s="61"/>
      <c r="CL568" s="61"/>
      <c r="CM568" s="61"/>
      <c r="CN568" s="61"/>
      <c r="CO568" s="61"/>
      <c r="CP568" s="61"/>
      <c r="CQ568" s="61"/>
      <c r="CR568" s="61"/>
      <c r="CS568" s="61"/>
      <c r="CT568" s="61"/>
      <c r="CU568" s="61"/>
      <c r="CV568" s="61"/>
      <c r="CW568" s="61"/>
      <c r="CX568" s="61"/>
      <c r="CY568" s="61"/>
      <c r="CZ568" s="61"/>
      <c r="DA568" s="61"/>
      <c r="DB568" s="61"/>
      <c r="DC568" s="61"/>
      <c r="DD568" s="61"/>
      <c r="DE568" s="61"/>
      <c r="DF568" s="61"/>
      <c r="DG568" s="61"/>
      <c r="DH568" s="61"/>
      <c r="DI568" s="61"/>
      <c r="DJ568" s="61"/>
      <c r="DK568" s="61"/>
      <c r="DL568" s="61"/>
      <c r="DM568" s="61"/>
      <c r="DN568" s="61"/>
      <c r="DO568" s="61"/>
      <c r="DP568" s="61"/>
      <c r="DQ568" s="61"/>
      <c r="DR568" s="61"/>
      <c r="DS568" s="61"/>
      <c r="DT568" s="61"/>
      <c r="DU568" s="61"/>
      <c r="DV568" s="50"/>
      <c r="DW568" s="30"/>
      <c r="DX568" s="30"/>
      <c r="DY568" s="30"/>
      <c r="DZ568" s="30"/>
      <c r="EA568" s="30"/>
      <c r="EB568" s="30"/>
      <c r="EC568" s="30"/>
      <c r="ED568" s="30"/>
      <c r="EE568" s="30"/>
      <c r="EF568" s="30"/>
      <c r="EG568" s="30"/>
      <c r="EW568" s="88" t="e">
        <f ca="1">IF(#REF!="no",INT(RAND()*36+1),INT(RAND()*37))</f>
        <v>#REF!</v>
      </c>
    </row>
    <row r="569" spans="1:153" ht="15">
      <c r="A569" s="88" t="e">
        <f ca="1">IF(#REF!="no",INT(RAND()*36+1),INT(RAND()*37))</f>
        <v>#REF!</v>
      </c>
      <c r="B569" s="29"/>
      <c r="C569" s="61"/>
      <c r="D569" s="30"/>
      <c r="E569" s="61"/>
      <c r="F569" s="61"/>
      <c r="G569" s="29"/>
      <c r="H569" s="29"/>
      <c r="I569" s="62"/>
      <c r="J569" s="62"/>
      <c r="K569" s="62"/>
      <c r="L569" s="62"/>
      <c r="M569" s="41" t="e">
        <f t="shared" ca="1" si="330"/>
        <v>#REF!</v>
      </c>
      <c r="N569" s="30"/>
      <c r="O569" s="30"/>
      <c r="P569" s="30"/>
      <c r="Q569" s="29"/>
      <c r="R569" s="62"/>
      <c r="S569" s="61"/>
      <c r="T569" s="29"/>
      <c r="U569" s="29"/>
      <c r="V569" s="62"/>
      <c r="W569" s="62"/>
      <c r="X569" s="114" t="e">
        <f ca="1">IF($A569&lt;&gt;"",IF(AND(X568="PB",V569&gt;=$W$2),"Bet",IF(X568&lt;&gt;"",X568,IF(AND(V569=0,MAX($V$5:V568)&gt;=$W$1),"PB",""))),"")</f>
        <v>#REF!</v>
      </c>
      <c r="Y569" s="114" t="e">
        <f ca="1">IF($A569&lt;&gt;"",IF(AND(Y568="PB",W569&gt;=$W$2),"Bet",IF(Y568&lt;&gt;"",Y568,IF(AND(W569=0,MAX($W$5:W568)&gt;=$W$1),"PB",""))),"")</f>
        <v>#REF!</v>
      </c>
      <c r="Z569" s="41" t="e">
        <f t="shared" ca="1" si="331"/>
        <v>#REF!</v>
      </c>
      <c r="AA569" s="30"/>
      <c r="AB569" s="30"/>
      <c r="AC569" s="30"/>
      <c r="AD569" s="29"/>
      <c r="AE569" s="62"/>
      <c r="AF569" s="61"/>
      <c r="AG569" s="29"/>
      <c r="AH569" s="29"/>
      <c r="AI569" s="62"/>
      <c r="AJ569" s="62"/>
      <c r="AK569" s="114" t="e">
        <f ca="1">IF($A569&lt;&gt;"",IF(AND(AK568="PB",AI569&gt;=$W$2),"Bet",IF(AK568&lt;&gt;"",AK568,IF(AND(AI569=0,MAX($AI$5:AI568)&gt;=$W$1),"PB",""))),"")</f>
        <v>#REF!</v>
      </c>
      <c r="AL569" s="114" t="e">
        <f ca="1">IF($A569&lt;&gt;"",IF(AND(AL568="PB",AJ569&gt;=$W$2),"Bet",IF(AL568&lt;&gt;"",AL568,IF(AND(AJ569=0,MAX($AJ$5:AJ568)&gt;=$W$1),"PB",""))),"")</f>
        <v>#REF!</v>
      </c>
      <c r="AM569" s="41" t="e">
        <f t="shared" ca="1" si="332"/>
        <v>#REF!</v>
      </c>
      <c r="AN569" s="30"/>
      <c r="AO569" s="30"/>
      <c r="AP569" s="30"/>
      <c r="AQ569" s="29"/>
      <c r="AR569" s="62"/>
      <c r="AS569" s="62"/>
      <c r="AT569" s="30"/>
      <c r="AU569" s="29"/>
      <c r="AV569" s="61"/>
      <c r="AW569" s="50"/>
      <c r="AX569" s="38"/>
      <c r="AY569" s="50"/>
      <c r="AZ569" s="61"/>
      <c r="BA569" s="61"/>
      <c r="BB569" s="61"/>
      <c r="BC569" s="61"/>
      <c r="BD569" s="61"/>
      <c r="BE569" s="61"/>
      <c r="BF569" s="61"/>
      <c r="BG569" s="61"/>
      <c r="BH569" s="61"/>
      <c r="BI569" s="61"/>
      <c r="BJ569" s="61"/>
      <c r="BK569" s="61"/>
      <c r="BL569" s="61"/>
      <c r="BM569" s="61"/>
      <c r="BN569" s="61"/>
      <c r="BO569" s="61"/>
      <c r="BP569" s="61"/>
      <c r="BQ569" s="61"/>
      <c r="BR569" s="61"/>
      <c r="BS569" s="61"/>
      <c r="BT569" s="61"/>
      <c r="BU569" s="61"/>
      <c r="BV569" s="61"/>
      <c r="BW569" s="61"/>
      <c r="BX569" s="61"/>
      <c r="BY569" s="61"/>
      <c r="BZ569" s="61"/>
      <c r="CA569" s="61"/>
      <c r="CB569" s="61"/>
      <c r="CC569" s="61"/>
      <c r="CD569" s="61"/>
      <c r="CE569" s="61"/>
      <c r="CF569" s="61"/>
      <c r="CG569" s="61"/>
      <c r="CH569" s="61"/>
      <c r="CI569" s="61"/>
      <c r="CJ569" s="61"/>
      <c r="CK569" s="61"/>
      <c r="CL569" s="61"/>
      <c r="CM569" s="61"/>
      <c r="CN569" s="61"/>
      <c r="CO569" s="61"/>
      <c r="CP569" s="61"/>
      <c r="CQ569" s="61"/>
      <c r="CR569" s="61"/>
      <c r="CS569" s="61"/>
      <c r="CT569" s="61"/>
      <c r="CU569" s="61"/>
      <c r="CV569" s="61"/>
      <c r="CW569" s="61"/>
      <c r="CX569" s="61"/>
      <c r="CY569" s="61"/>
      <c r="CZ569" s="61"/>
      <c r="DA569" s="61"/>
      <c r="DB569" s="61"/>
      <c r="DC569" s="61"/>
      <c r="DD569" s="61"/>
      <c r="DE569" s="61"/>
      <c r="DF569" s="61"/>
      <c r="DG569" s="61"/>
      <c r="DH569" s="61"/>
      <c r="DI569" s="61"/>
      <c r="DJ569" s="61"/>
      <c r="DK569" s="61"/>
      <c r="DL569" s="61"/>
      <c r="DM569" s="61"/>
      <c r="DN569" s="61"/>
      <c r="DO569" s="61"/>
      <c r="DP569" s="61"/>
      <c r="DQ569" s="61"/>
      <c r="DR569" s="61"/>
      <c r="DS569" s="61"/>
      <c r="DT569" s="61"/>
      <c r="DU569" s="61"/>
      <c r="DV569" s="50"/>
      <c r="DW569" s="30"/>
      <c r="DX569" s="30"/>
      <c r="DY569" s="30"/>
      <c r="DZ569" s="30"/>
      <c r="EA569" s="30"/>
      <c r="EB569" s="30"/>
      <c r="EC569" s="30"/>
      <c r="ED569" s="30"/>
      <c r="EE569" s="30"/>
      <c r="EF569" s="30"/>
      <c r="EG569" s="30"/>
      <c r="EW569" s="88" t="e">
        <f ca="1">IF(#REF!="no",INT(RAND()*36+1),INT(RAND()*37))</f>
        <v>#REF!</v>
      </c>
    </row>
    <row r="570" spans="1:153" ht="15">
      <c r="A570" s="88" t="e">
        <f ca="1">IF(#REF!="no",INT(RAND()*36+1),INT(RAND()*37))</f>
        <v>#REF!</v>
      </c>
      <c r="B570" s="29"/>
      <c r="C570" s="61"/>
      <c r="D570" s="30"/>
      <c r="E570" s="61"/>
      <c r="F570" s="61"/>
      <c r="G570" s="29"/>
      <c r="H570" s="29"/>
      <c r="I570" s="62"/>
      <c r="J570" s="62"/>
      <c r="K570" s="62"/>
      <c r="L570" s="62"/>
      <c r="M570" s="41" t="e">
        <f t="shared" ca="1" si="330"/>
        <v>#REF!</v>
      </c>
      <c r="N570" s="30"/>
      <c r="O570" s="30"/>
      <c r="P570" s="30"/>
      <c r="Q570" s="29"/>
      <c r="R570" s="62"/>
      <c r="S570" s="61"/>
      <c r="T570" s="29"/>
      <c r="U570" s="29"/>
      <c r="V570" s="62"/>
      <c r="W570" s="62"/>
      <c r="X570" s="114" t="e">
        <f ca="1">IF($A570&lt;&gt;"",IF(AND(X569="PB",V570&gt;=$W$2),"Bet",IF(X569&lt;&gt;"",X569,IF(AND(V570=0,MAX($V$5:V569)&gt;=$W$1),"PB",""))),"")</f>
        <v>#REF!</v>
      </c>
      <c r="Y570" s="114" t="e">
        <f ca="1">IF($A570&lt;&gt;"",IF(AND(Y569="PB",W570&gt;=$W$2),"Bet",IF(Y569&lt;&gt;"",Y569,IF(AND(W570=0,MAX($W$5:W569)&gt;=$W$1),"PB",""))),"")</f>
        <v>#REF!</v>
      </c>
      <c r="Z570" s="41" t="e">
        <f t="shared" ca="1" si="331"/>
        <v>#REF!</v>
      </c>
      <c r="AA570" s="30"/>
      <c r="AB570" s="30"/>
      <c r="AC570" s="30"/>
      <c r="AD570" s="29"/>
      <c r="AE570" s="62"/>
      <c r="AF570" s="61"/>
      <c r="AG570" s="29"/>
      <c r="AH570" s="29"/>
      <c r="AI570" s="62"/>
      <c r="AJ570" s="62"/>
      <c r="AK570" s="114" t="e">
        <f ca="1">IF($A570&lt;&gt;"",IF(AND(AK569="PB",AI570&gt;=$W$2),"Bet",IF(AK569&lt;&gt;"",AK569,IF(AND(AI570=0,MAX($AI$5:AI569)&gt;=$W$1),"PB",""))),"")</f>
        <v>#REF!</v>
      </c>
      <c r="AL570" s="114" t="e">
        <f ca="1">IF($A570&lt;&gt;"",IF(AND(AL569="PB",AJ570&gt;=$W$2),"Bet",IF(AL569&lt;&gt;"",AL569,IF(AND(AJ570=0,MAX($AJ$5:AJ569)&gt;=$W$1),"PB",""))),"")</f>
        <v>#REF!</v>
      </c>
      <c r="AM570" s="41" t="e">
        <f t="shared" ca="1" si="332"/>
        <v>#REF!</v>
      </c>
      <c r="AN570" s="30"/>
      <c r="AO570" s="30"/>
      <c r="AP570" s="30"/>
      <c r="AQ570" s="29"/>
      <c r="AR570" s="62"/>
      <c r="AS570" s="62"/>
      <c r="AT570" s="30"/>
      <c r="AU570" s="29"/>
      <c r="AV570" s="61"/>
      <c r="AW570" s="50"/>
      <c r="AX570" s="38"/>
      <c r="AY570" s="50"/>
      <c r="AZ570" s="61"/>
      <c r="BA570" s="61"/>
      <c r="BB570" s="61"/>
      <c r="BC570" s="61"/>
      <c r="BD570" s="61"/>
      <c r="BE570" s="61"/>
      <c r="BF570" s="61"/>
      <c r="BG570" s="61"/>
      <c r="BH570" s="61"/>
      <c r="BI570" s="61"/>
      <c r="BJ570" s="61"/>
      <c r="BK570" s="61"/>
      <c r="BL570" s="61"/>
      <c r="BM570" s="61"/>
      <c r="BN570" s="61"/>
      <c r="BO570" s="61"/>
      <c r="BP570" s="61"/>
      <c r="BQ570" s="61"/>
      <c r="BR570" s="61"/>
      <c r="BS570" s="61"/>
      <c r="BT570" s="61"/>
      <c r="BU570" s="61"/>
      <c r="BV570" s="61"/>
      <c r="BW570" s="61"/>
      <c r="BX570" s="61"/>
      <c r="BY570" s="61"/>
      <c r="BZ570" s="61"/>
      <c r="CA570" s="61"/>
      <c r="CB570" s="61"/>
      <c r="CC570" s="61"/>
      <c r="CD570" s="61"/>
      <c r="CE570" s="61"/>
      <c r="CF570" s="61"/>
      <c r="CG570" s="61"/>
      <c r="CH570" s="61"/>
      <c r="CI570" s="61"/>
      <c r="CJ570" s="61"/>
      <c r="CK570" s="61"/>
      <c r="CL570" s="61"/>
      <c r="CM570" s="61"/>
      <c r="CN570" s="61"/>
      <c r="CO570" s="61"/>
      <c r="CP570" s="61"/>
      <c r="CQ570" s="61"/>
      <c r="CR570" s="61"/>
      <c r="CS570" s="61"/>
      <c r="CT570" s="61"/>
      <c r="CU570" s="61"/>
      <c r="CV570" s="61"/>
      <c r="CW570" s="61"/>
      <c r="CX570" s="61"/>
      <c r="CY570" s="61"/>
      <c r="CZ570" s="61"/>
      <c r="DA570" s="61"/>
      <c r="DB570" s="61"/>
      <c r="DC570" s="61"/>
      <c r="DD570" s="61"/>
      <c r="DE570" s="61"/>
      <c r="DF570" s="61"/>
      <c r="DG570" s="61"/>
      <c r="DH570" s="61"/>
      <c r="DI570" s="61"/>
      <c r="DJ570" s="61"/>
      <c r="DK570" s="61"/>
      <c r="DL570" s="61"/>
      <c r="DM570" s="61"/>
      <c r="DN570" s="61"/>
      <c r="DO570" s="61"/>
      <c r="DP570" s="61"/>
      <c r="DQ570" s="61"/>
      <c r="DR570" s="61"/>
      <c r="DS570" s="61"/>
      <c r="DT570" s="61"/>
      <c r="DU570" s="61"/>
      <c r="DV570" s="50"/>
      <c r="DW570" s="30"/>
      <c r="DX570" s="30"/>
      <c r="DY570" s="30"/>
      <c r="DZ570" s="30"/>
      <c r="EA570" s="30"/>
      <c r="EB570" s="30"/>
      <c r="EC570" s="30"/>
      <c r="ED570" s="30"/>
      <c r="EE570" s="30"/>
      <c r="EF570" s="30"/>
      <c r="EG570" s="30"/>
      <c r="EW570" s="88" t="e">
        <f ca="1">IF(#REF!="no",INT(RAND()*36+1),INT(RAND()*37))</f>
        <v>#REF!</v>
      </c>
    </row>
    <row r="571" spans="1:153" ht="15">
      <c r="A571" s="88" t="e">
        <f ca="1">IF(#REF!="no",INT(RAND()*36+1),INT(RAND()*37))</f>
        <v>#REF!</v>
      </c>
      <c r="B571" s="29"/>
      <c r="C571" s="61"/>
      <c r="D571" s="30"/>
      <c r="E571" s="61"/>
      <c r="F571" s="61"/>
      <c r="G571" s="29"/>
      <c r="H571" s="29"/>
      <c r="I571" s="62"/>
      <c r="J571" s="62"/>
      <c r="K571" s="62"/>
      <c r="L571" s="62"/>
      <c r="M571" s="41" t="e">
        <f t="shared" ca="1" si="330"/>
        <v>#REF!</v>
      </c>
      <c r="N571" s="30"/>
      <c r="O571" s="30"/>
      <c r="P571" s="30"/>
      <c r="Q571" s="29"/>
      <c r="R571" s="62"/>
      <c r="S571" s="61"/>
      <c r="T571" s="29"/>
      <c r="U571" s="29"/>
      <c r="V571" s="62"/>
      <c r="W571" s="62"/>
      <c r="X571" s="114" t="e">
        <f ca="1">IF($A571&lt;&gt;"",IF(AND(X570="PB",V571&gt;=$W$2),"Bet",IF(X570&lt;&gt;"",X570,IF(AND(V571=0,MAX($V$5:V570)&gt;=$W$1),"PB",""))),"")</f>
        <v>#REF!</v>
      </c>
      <c r="Y571" s="114" t="e">
        <f ca="1">IF($A571&lt;&gt;"",IF(AND(Y570="PB",W571&gt;=$W$2),"Bet",IF(Y570&lt;&gt;"",Y570,IF(AND(W571=0,MAX($W$5:W570)&gt;=$W$1),"PB",""))),"")</f>
        <v>#REF!</v>
      </c>
      <c r="Z571" s="41" t="e">
        <f t="shared" ca="1" si="331"/>
        <v>#REF!</v>
      </c>
      <c r="AA571" s="30"/>
      <c r="AB571" s="30"/>
      <c r="AC571" s="30"/>
      <c r="AD571" s="29"/>
      <c r="AE571" s="62"/>
      <c r="AF571" s="61"/>
      <c r="AG571" s="29"/>
      <c r="AH571" s="29"/>
      <c r="AI571" s="62"/>
      <c r="AJ571" s="62"/>
      <c r="AK571" s="114" t="e">
        <f ca="1">IF($A571&lt;&gt;"",IF(AND(AK570="PB",AI571&gt;=$W$2),"Bet",IF(AK570&lt;&gt;"",AK570,IF(AND(AI571=0,MAX($AI$5:AI570)&gt;=$W$1),"PB",""))),"")</f>
        <v>#REF!</v>
      </c>
      <c r="AL571" s="114" t="e">
        <f ca="1">IF($A571&lt;&gt;"",IF(AND(AL570="PB",AJ571&gt;=$W$2),"Bet",IF(AL570&lt;&gt;"",AL570,IF(AND(AJ571=0,MAX($AJ$5:AJ570)&gt;=$W$1),"PB",""))),"")</f>
        <v>#REF!</v>
      </c>
      <c r="AM571" s="41" t="e">
        <f t="shared" ca="1" si="332"/>
        <v>#REF!</v>
      </c>
      <c r="AN571" s="30"/>
      <c r="AO571" s="30"/>
      <c r="AP571" s="30"/>
      <c r="AQ571" s="29"/>
      <c r="AR571" s="62"/>
      <c r="AS571" s="62"/>
      <c r="AT571" s="30"/>
      <c r="AU571" s="29"/>
      <c r="AV571" s="61"/>
      <c r="AW571" s="50"/>
      <c r="AX571" s="38"/>
      <c r="AY571" s="50"/>
      <c r="AZ571" s="61"/>
      <c r="BA571" s="61"/>
      <c r="BB571" s="61"/>
      <c r="BC571" s="61"/>
      <c r="BD571" s="61"/>
      <c r="BE571" s="61"/>
      <c r="BF571" s="61"/>
      <c r="BG571" s="61"/>
      <c r="BH571" s="61"/>
      <c r="BI571" s="61"/>
      <c r="BJ571" s="61"/>
      <c r="BK571" s="61"/>
      <c r="BL571" s="61"/>
      <c r="BM571" s="61"/>
      <c r="BN571" s="61"/>
      <c r="BO571" s="61"/>
      <c r="BP571" s="61"/>
      <c r="BQ571" s="61"/>
      <c r="BR571" s="61"/>
      <c r="BS571" s="61"/>
      <c r="BT571" s="61"/>
      <c r="BU571" s="61"/>
      <c r="BV571" s="61"/>
      <c r="BW571" s="61"/>
      <c r="BX571" s="61"/>
      <c r="BY571" s="61"/>
      <c r="BZ571" s="61"/>
      <c r="CA571" s="61"/>
      <c r="CB571" s="61"/>
      <c r="CC571" s="61"/>
      <c r="CD571" s="61"/>
      <c r="CE571" s="61"/>
      <c r="CF571" s="61"/>
      <c r="CG571" s="61"/>
      <c r="CH571" s="61"/>
      <c r="CI571" s="61"/>
      <c r="CJ571" s="61"/>
      <c r="CK571" s="61"/>
      <c r="CL571" s="61"/>
      <c r="CM571" s="61"/>
      <c r="CN571" s="61"/>
      <c r="CO571" s="61"/>
      <c r="CP571" s="61"/>
      <c r="CQ571" s="61"/>
      <c r="CR571" s="61"/>
      <c r="CS571" s="61"/>
      <c r="CT571" s="61"/>
      <c r="CU571" s="61"/>
      <c r="CV571" s="61"/>
      <c r="CW571" s="61"/>
      <c r="CX571" s="61"/>
      <c r="CY571" s="61"/>
      <c r="CZ571" s="61"/>
      <c r="DA571" s="61"/>
      <c r="DB571" s="61"/>
      <c r="DC571" s="61"/>
      <c r="DD571" s="61"/>
      <c r="DE571" s="61"/>
      <c r="DF571" s="61"/>
      <c r="DG571" s="61"/>
      <c r="DH571" s="61"/>
      <c r="DI571" s="61"/>
      <c r="DJ571" s="61"/>
      <c r="DK571" s="61"/>
      <c r="DL571" s="61"/>
      <c r="DM571" s="61"/>
      <c r="DN571" s="61"/>
      <c r="DO571" s="61"/>
      <c r="DP571" s="61"/>
      <c r="DQ571" s="61"/>
      <c r="DR571" s="61"/>
      <c r="DS571" s="61"/>
      <c r="DT571" s="61"/>
      <c r="DU571" s="61"/>
      <c r="DV571" s="50"/>
      <c r="DW571" s="30"/>
      <c r="DX571" s="30"/>
      <c r="DY571" s="30"/>
      <c r="DZ571" s="30"/>
      <c r="EA571" s="30"/>
      <c r="EB571" s="30"/>
      <c r="EC571" s="30"/>
      <c r="ED571" s="30"/>
      <c r="EE571" s="30"/>
      <c r="EF571" s="30"/>
      <c r="EG571" s="30"/>
      <c r="EW571" s="88" t="e">
        <f ca="1">IF(#REF!="no",INT(RAND()*36+1),INT(RAND()*37))</f>
        <v>#REF!</v>
      </c>
    </row>
    <row r="572" spans="1:153" ht="15">
      <c r="A572" s="88" t="e">
        <f ca="1">IF(#REF!="no",INT(RAND()*36+1),INT(RAND()*37))</f>
        <v>#REF!</v>
      </c>
      <c r="B572" s="29"/>
      <c r="C572" s="61"/>
      <c r="D572" s="30"/>
      <c r="E572" s="61"/>
      <c r="F572" s="61"/>
      <c r="G572" s="29"/>
      <c r="H572" s="29"/>
      <c r="I572" s="62"/>
      <c r="J572" s="62"/>
      <c r="K572" s="62"/>
      <c r="L572" s="62"/>
      <c r="M572" s="41" t="e">
        <f t="shared" ca="1" si="330"/>
        <v>#REF!</v>
      </c>
      <c r="N572" s="30"/>
      <c r="O572" s="30"/>
      <c r="P572" s="30"/>
      <c r="Q572" s="29"/>
      <c r="R572" s="62"/>
      <c r="S572" s="61"/>
      <c r="T572" s="29"/>
      <c r="U572" s="29"/>
      <c r="V572" s="62"/>
      <c r="W572" s="62"/>
      <c r="X572" s="114" t="e">
        <f ca="1">IF($A572&lt;&gt;"",IF(AND(X571="PB",V572&gt;=$W$2),"Bet",IF(X571&lt;&gt;"",X571,IF(AND(V572=0,MAX($V$5:V571)&gt;=$W$1),"PB",""))),"")</f>
        <v>#REF!</v>
      </c>
      <c r="Y572" s="114" t="e">
        <f ca="1">IF($A572&lt;&gt;"",IF(AND(Y571="PB",W572&gt;=$W$2),"Bet",IF(Y571&lt;&gt;"",Y571,IF(AND(W572=0,MAX($W$5:W571)&gt;=$W$1),"PB",""))),"")</f>
        <v>#REF!</v>
      </c>
      <c r="Z572" s="41" t="e">
        <f t="shared" ca="1" si="331"/>
        <v>#REF!</v>
      </c>
      <c r="AA572" s="30"/>
      <c r="AB572" s="30"/>
      <c r="AC572" s="30"/>
      <c r="AD572" s="29"/>
      <c r="AE572" s="62"/>
      <c r="AF572" s="61"/>
      <c r="AG572" s="29"/>
      <c r="AH572" s="29"/>
      <c r="AI572" s="62"/>
      <c r="AJ572" s="62"/>
      <c r="AK572" s="114" t="e">
        <f ca="1">IF($A572&lt;&gt;"",IF(AND(AK571="PB",AI572&gt;=$W$2),"Bet",IF(AK571&lt;&gt;"",AK571,IF(AND(AI572=0,MAX($AI$5:AI571)&gt;=$W$1),"PB",""))),"")</f>
        <v>#REF!</v>
      </c>
      <c r="AL572" s="114" t="e">
        <f ca="1">IF($A572&lt;&gt;"",IF(AND(AL571="PB",AJ572&gt;=$W$2),"Bet",IF(AL571&lt;&gt;"",AL571,IF(AND(AJ572=0,MAX($AJ$5:AJ571)&gt;=$W$1),"PB",""))),"")</f>
        <v>#REF!</v>
      </c>
      <c r="AM572" s="41" t="e">
        <f t="shared" ca="1" si="332"/>
        <v>#REF!</v>
      </c>
      <c r="AN572" s="30"/>
      <c r="AO572" s="30"/>
      <c r="AP572" s="30"/>
      <c r="AQ572" s="29"/>
      <c r="AR572" s="62"/>
      <c r="AS572" s="62"/>
      <c r="AT572" s="30"/>
      <c r="AU572" s="29"/>
      <c r="AV572" s="61"/>
      <c r="AW572" s="50"/>
      <c r="AX572" s="38"/>
      <c r="AY572" s="50"/>
      <c r="AZ572" s="61"/>
      <c r="BA572" s="61"/>
      <c r="BB572" s="61"/>
      <c r="BC572" s="61"/>
      <c r="BD572" s="61"/>
      <c r="BE572" s="61"/>
      <c r="BF572" s="61"/>
      <c r="BG572" s="61"/>
      <c r="BH572" s="61"/>
      <c r="BI572" s="61"/>
      <c r="BJ572" s="61"/>
      <c r="BK572" s="61"/>
      <c r="BL572" s="61"/>
      <c r="BM572" s="61"/>
      <c r="BN572" s="61"/>
      <c r="BO572" s="61"/>
      <c r="BP572" s="61"/>
      <c r="BQ572" s="61"/>
      <c r="BR572" s="61"/>
      <c r="BS572" s="61"/>
      <c r="BT572" s="61"/>
      <c r="BU572" s="61"/>
      <c r="BV572" s="61"/>
      <c r="BW572" s="61"/>
      <c r="BX572" s="61"/>
      <c r="BY572" s="61"/>
      <c r="BZ572" s="61"/>
      <c r="CA572" s="61"/>
      <c r="CB572" s="61"/>
      <c r="CC572" s="61"/>
      <c r="CD572" s="61"/>
      <c r="CE572" s="61"/>
      <c r="CF572" s="61"/>
      <c r="CG572" s="61"/>
      <c r="CH572" s="61"/>
      <c r="CI572" s="61"/>
      <c r="CJ572" s="61"/>
      <c r="CK572" s="61"/>
      <c r="CL572" s="61"/>
      <c r="CM572" s="61"/>
      <c r="CN572" s="61"/>
      <c r="CO572" s="61"/>
      <c r="CP572" s="61"/>
      <c r="CQ572" s="61"/>
      <c r="CR572" s="61"/>
      <c r="CS572" s="61"/>
      <c r="CT572" s="61"/>
      <c r="CU572" s="61"/>
      <c r="CV572" s="61"/>
      <c r="CW572" s="61"/>
      <c r="CX572" s="61"/>
      <c r="CY572" s="61"/>
      <c r="CZ572" s="61"/>
      <c r="DA572" s="61"/>
      <c r="DB572" s="61"/>
      <c r="DC572" s="61"/>
      <c r="DD572" s="61"/>
      <c r="DE572" s="61"/>
      <c r="DF572" s="61"/>
      <c r="DG572" s="61"/>
      <c r="DH572" s="61"/>
      <c r="DI572" s="61"/>
      <c r="DJ572" s="61"/>
      <c r="DK572" s="61"/>
      <c r="DL572" s="61"/>
      <c r="DM572" s="61"/>
      <c r="DN572" s="61"/>
      <c r="DO572" s="61"/>
      <c r="DP572" s="61"/>
      <c r="DQ572" s="61"/>
      <c r="DR572" s="61"/>
      <c r="DS572" s="61"/>
      <c r="DT572" s="61"/>
      <c r="DU572" s="61"/>
      <c r="DV572" s="50"/>
      <c r="DW572" s="30"/>
      <c r="DX572" s="30"/>
      <c r="DY572" s="30"/>
      <c r="DZ572" s="30"/>
      <c r="EA572" s="30"/>
      <c r="EB572" s="30"/>
      <c r="EC572" s="30"/>
      <c r="ED572" s="30"/>
      <c r="EE572" s="30"/>
      <c r="EF572" s="30"/>
      <c r="EG572" s="30"/>
      <c r="EW572" s="88" t="e">
        <f ca="1">IF(#REF!="no",INT(RAND()*36+1),INT(RAND()*37))</f>
        <v>#REF!</v>
      </c>
    </row>
    <row r="573" spans="1:153" ht="15">
      <c r="A573" s="88" t="e">
        <f ca="1">IF(#REF!="no",INT(RAND()*36+1),INT(RAND()*37))</f>
        <v>#REF!</v>
      </c>
      <c r="B573" s="29"/>
      <c r="C573" s="61"/>
      <c r="D573" s="30"/>
      <c r="E573" s="61"/>
      <c r="F573" s="61"/>
      <c r="G573" s="29"/>
      <c r="H573" s="29"/>
      <c r="I573" s="62"/>
      <c r="J573" s="62"/>
      <c r="K573" s="62"/>
      <c r="L573" s="62"/>
      <c r="M573" s="41" t="e">
        <f t="shared" ca="1" si="330"/>
        <v>#REF!</v>
      </c>
      <c r="N573" s="30"/>
      <c r="O573" s="30"/>
      <c r="P573" s="30"/>
      <c r="Q573" s="29"/>
      <c r="R573" s="62"/>
      <c r="S573" s="61"/>
      <c r="T573" s="29"/>
      <c r="U573" s="29"/>
      <c r="V573" s="62"/>
      <c r="W573" s="62"/>
      <c r="X573" s="62"/>
      <c r="Y573" s="62"/>
      <c r="Z573" s="41" t="e">
        <f t="shared" ca="1" si="331"/>
        <v>#REF!</v>
      </c>
      <c r="AA573" s="30"/>
      <c r="AB573" s="30"/>
      <c r="AC573" s="30"/>
      <c r="AD573" s="29"/>
      <c r="AE573" s="62"/>
      <c r="AF573" s="61"/>
      <c r="AG573" s="29"/>
      <c r="AH573" s="29"/>
      <c r="AI573" s="62"/>
      <c r="AJ573" s="62"/>
      <c r="AK573" s="114" t="e">
        <f ca="1">IF($A573&lt;&gt;"",IF(AND(AK572="PB",AI573&gt;=$W$2),"Bet",IF(AK572&lt;&gt;"",AK572,IF(AND(AI573=0,MAX($AI$5:AI572)&gt;=$W$1),"PB",""))),"")</f>
        <v>#REF!</v>
      </c>
      <c r="AL573" s="114" t="e">
        <f ca="1">IF($A573&lt;&gt;"",IF(AND(AL572="PB",AJ573&gt;=$W$2),"Bet",IF(AL572&lt;&gt;"",AL572,IF(AND(AJ573=0,MAX($AJ$5:AJ572)&gt;=$W$1),"PB",""))),"")</f>
        <v>#REF!</v>
      </c>
      <c r="AM573" s="41" t="e">
        <f t="shared" ca="1" si="332"/>
        <v>#REF!</v>
      </c>
      <c r="AN573" s="30"/>
      <c r="AO573" s="30"/>
      <c r="AP573" s="30"/>
      <c r="AQ573" s="29"/>
      <c r="AR573" s="62"/>
      <c r="AS573" s="62"/>
      <c r="AT573" s="30"/>
      <c r="AU573" s="29"/>
      <c r="AV573" s="61"/>
      <c r="AW573" s="50"/>
      <c r="AX573" s="38"/>
      <c r="AY573" s="50"/>
      <c r="AZ573" s="61"/>
      <c r="BA573" s="61"/>
      <c r="BB573" s="61"/>
      <c r="BC573" s="61"/>
      <c r="BD573" s="61"/>
      <c r="BE573" s="61"/>
      <c r="BF573" s="61"/>
      <c r="BG573" s="61"/>
      <c r="BH573" s="61"/>
      <c r="BI573" s="61"/>
      <c r="BJ573" s="61"/>
      <c r="BK573" s="61"/>
      <c r="BL573" s="61"/>
      <c r="BM573" s="61"/>
      <c r="BN573" s="61"/>
      <c r="BO573" s="61"/>
      <c r="BP573" s="61"/>
      <c r="BQ573" s="61"/>
      <c r="BR573" s="61"/>
      <c r="BS573" s="61"/>
      <c r="BT573" s="61"/>
      <c r="BU573" s="61"/>
      <c r="BV573" s="61"/>
      <c r="BW573" s="61"/>
      <c r="BX573" s="61"/>
      <c r="BY573" s="61"/>
      <c r="BZ573" s="61"/>
      <c r="CA573" s="61"/>
      <c r="CB573" s="61"/>
      <c r="CC573" s="61"/>
      <c r="CD573" s="61"/>
      <c r="CE573" s="61"/>
      <c r="CF573" s="61"/>
      <c r="CG573" s="61"/>
      <c r="CH573" s="61"/>
      <c r="CI573" s="61"/>
      <c r="CJ573" s="61"/>
      <c r="CK573" s="61"/>
      <c r="CL573" s="61"/>
      <c r="CM573" s="61"/>
      <c r="CN573" s="61"/>
      <c r="CO573" s="61"/>
      <c r="CP573" s="61"/>
      <c r="CQ573" s="61"/>
      <c r="CR573" s="61"/>
      <c r="CS573" s="61"/>
      <c r="CT573" s="61"/>
      <c r="CU573" s="61"/>
      <c r="CV573" s="61"/>
      <c r="CW573" s="61"/>
      <c r="CX573" s="61"/>
      <c r="CY573" s="61"/>
      <c r="CZ573" s="61"/>
      <c r="DA573" s="61"/>
      <c r="DB573" s="61"/>
      <c r="DC573" s="61"/>
      <c r="DD573" s="61"/>
      <c r="DE573" s="61"/>
      <c r="DF573" s="61"/>
      <c r="DG573" s="61"/>
      <c r="DH573" s="61"/>
      <c r="DI573" s="61"/>
      <c r="DJ573" s="61"/>
      <c r="DK573" s="61"/>
      <c r="DL573" s="61"/>
      <c r="DM573" s="61"/>
      <c r="DN573" s="61"/>
      <c r="DO573" s="61"/>
      <c r="DP573" s="61"/>
      <c r="DQ573" s="61"/>
      <c r="DR573" s="61"/>
      <c r="DS573" s="61"/>
      <c r="DT573" s="61"/>
      <c r="DU573" s="61"/>
      <c r="DV573" s="50"/>
      <c r="DW573" s="30"/>
      <c r="DX573" s="30"/>
      <c r="DY573" s="30"/>
      <c r="DZ573" s="30"/>
      <c r="EA573" s="30"/>
      <c r="EB573" s="30"/>
      <c r="EC573" s="30"/>
      <c r="ED573" s="30"/>
      <c r="EE573" s="30"/>
      <c r="EF573" s="30"/>
      <c r="EG573" s="30"/>
      <c r="EW573" s="88" t="e">
        <f ca="1">IF(#REF!="no",INT(RAND()*36+1),INT(RAND()*37))</f>
        <v>#REF!</v>
      </c>
    </row>
    <row r="574" spans="1:153" ht="15">
      <c r="A574" s="88" t="e">
        <f ca="1">IF(#REF!="no",INT(RAND()*36+1),INT(RAND()*37))</f>
        <v>#REF!</v>
      </c>
      <c r="B574" s="29"/>
      <c r="C574" s="61"/>
      <c r="D574" s="30"/>
      <c r="E574" s="61"/>
      <c r="F574" s="61"/>
      <c r="G574" s="29"/>
      <c r="H574" s="29"/>
      <c r="I574" s="62"/>
      <c r="J574" s="62"/>
      <c r="K574" s="62"/>
      <c r="L574" s="62"/>
      <c r="M574" s="41" t="e">
        <f t="shared" ca="1" si="330"/>
        <v>#REF!</v>
      </c>
      <c r="N574" s="30"/>
      <c r="O574" s="30"/>
      <c r="P574" s="30"/>
      <c r="Q574" s="29"/>
      <c r="R574" s="62"/>
      <c r="S574" s="61"/>
      <c r="T574" s="29"/>
      <c r="U574" s="29"/>
      <c r="V574" s="62"/>
      <c r="W574" s="62"/>
      <c r="X574" s="62"/>
      <c r="Y574" s="62"/>
      <c r="Z574" s="41" t="e">
        <f t="shared" ca="1" si="331"/>
        <v>#REF!</v>
      </c>
      <c r="AA574" s="30"/>
      <c r="AB574" s="30"/>
      <c r="AC574" s="30"/>
      <c r="AD574" s="29"/>
      <c r="AE574" s="62"/>
      <c r="AF574" s="61"/>
      <c r="AG574" s="29"/>
      <c r="AH574" s="29"/>
      <c r="AI574" s="62"/>
      <c r="AJ574" s="62"/>
      <c r="AK574" s="114" t="e">
        <f ca="1">IF($A574&lt;&gt;"",IF(AND(AK573="PB",AI574&gt;=$W$2),"Bet",IF(AK573&lt;&gt;"",AK573,IF(AND(AI574=0,MAX($AI$5:AI573)&gt;=$W$1),"PB",""))),"")</f>
        <v>#REF!</v>
      </c>
      <c r="AL574" s="114" t="e">
        <f ca="1">IF($A574&lt;&gt;"",IF(AND(AL573="PB",AJ574&gt;=$W$2),"Bet",IF(AL573&lt;&gt;"",AL573,IF(AND(AJ574=0,MAX($AJ$5:AJ573)&gt;=$W$1),"PB",""))),"")</f>
        <v>#REF!</v>
      </c>
      <c r="AM574" s="41" t="e">
        <f t="shared" ca="1" si="332"/>
        <v>#REF!</v>
      </c>
      <c r="AN574" s="30"/>
      <c r="AO574" s="30"/>
      <c r="AP574" s="30"/>
      <c r="AQ574" s="29"/>
      <c r="AR574" s="62"/>
      <c r="AS574" s="62"/>
      <c r="AT574" s="30"/>
      <c r="AU574" s="29"/>
      <c r="AV574" s="61"/>
      <c r="AW574" s="50"/>
      <c r="AX574" s="38"/>
      <c r="AY574" s="50"/>
      <c r="AZ574" s="61"/>
      <c r="BA574" s="61"/>
      <c r="BB574" s="61"/>
      <c r="BC574" s="61"/>
      <c r="BD574" s="61"/>
      <c r="BE574" s="61"/>
      <c r="BF574" s="61"/>
      <c r="BG574" s="61"/>
      <c r="BH574" s="61"/>
      <c r="BI574" s="61"/>
      <c r="BJ574" s="61"/>
      <c r="BK574" s="61"/>
      <c r="BL574" s="61"/>
      <c r="BM574" s="61"/>
      <c r="BN574" s="61"/>
      <c r="BO574" s="61"/>
      <c r="BP574" s="61"/>
      <c r="BQ574" s="61"/>
      <c r="BR574" s="61"/>
      <c r="BS574" s="61"/>
      <c r="BT574" s="61"/>
      <c r="BU574" s="61"/>
      <c r="BV574" s="61"/>
      <c r="BW574" s="61"/>
      <c r="BX574" s="61"/>
      <c r="BY574" s="61"/>
      <c r="BZ574" s="61"/>
      <c r="CA574" s="61"/>
      <c r="CB574" s="61"/>
      <c r="CC574" s="61"/>
      <c r="CD574" s="61"/>
      <c r="CE574" s="61"/>
      <c r="CF574" s="61"/>
      <c r="CG574" s="61"/>
      <c r="CH574" s="61"/>
      <c r="CI574" s="61"/>
      <c r="CJ574" s="61"/>
      <c r="CK574" s="61"/>
      <c r="CL574" s="61"/>
      <c r="CM574" s="61"/>
      <c r="CN574" s="61"/>
      <c r="CO574" s="61"/>
      <c r="CP574" s="61"/>
      <c r="CQ574" s="61"/>
      <c r="CR574" s="61"/>
      <c r="CS574" s="61"/>
      <c r="CT574" s="61"/>
      <c r="CU574" s="61"/>
      <c r="CV574" s="61"/>
      <c r="CW574" s="61"/>
      <c r="CX574" s="61"/>
      <c r="CY574" s="61"/>
      <c r="CZ574" s="61"/>
      <c r="DA574" s="61"/>
      <c r="DB574" s="61"/>
      <c r="DC574" s="61"/>
      <c r="DD574" s="61"/>
      <c r="DE574" s="61"/>
      <c r="DF574" s="61"/>
      <c r="DG574" s="61"/>
      <c r="DH574" s="61"/>
      <c r="DI574" s="61"/>
      <c r="DJ574" s="61"/>
      <c r="DK574" s="61"/>
      <c r="DL574" s="61"/>
      <c r="DM574" s="61"/>
      <c r="DN574" s="61"/>
      <c r="DO574" s="61"/>
      <c r="DP574" s="61"/>
      <c r="DQ574" s="61"/>
      <c r="DR574" s="61"/>
      <c r="DS574" s="61"/>
      <c r="DT574" s="61"/>
      <c r="DU574" s="61"/>
      <c r="DV574" s="50"/>
      <c r="DW574" s="30"/>
      <c r="DX574" s="30"/>
      <c r="DY574" s="30"/>
      <c r="DZ574" s="30"/>
      <c r="EA574" s="30"/>
      <c r="EB574" s="30"/>
      <c r="EC574" s="30"/>
      <c r="ED574" s="30"/>
      <c r="EE574" s="30"/>
      <c r="EF574" s="30"/>
      <c r="EG574" s="30"/>
      <c r="EW574" s="88" t="e">
        <f ca="1">IF(#REF!="no",INT(RAND()*36+1),INT(RAND()*37))</f>
        <v>#REF!</v>
      </c>
    </row>
    <row r="575" spans="1:153" ht="15">
      <c r="A575" s="88" t="e">
        <f ca="1">IF(#REF!="no",INT(RAND()*36+1),INT(RAND()*37))</f>
        <v>#REF!</v>
      </c>
      <c r="B575" s="29"/>
      <c r="C575" s="61"/>
      <c r="D575" s="30"/>
      <c r="E575" s="61"/>
      <c r="F575" s="61"/>
      <c r="G575" s="29"/>
      <c r="H575" s="29"/>
      <c r="I575" s="62"/>
      <c r="J575" s="62"/>
      <c r="K575" s="62"/>
      <c r="L575" s="62"/>
      <c r="M575" s="41" t="e">
        <f t="shared" ca="1" si="330"/>
        <v>#REF!</v>
      </c>
      <c r="N575" s="30"/>
      <c r="O575" s="30"/>
      <c r="P575" s="30"/>
      <c r="Q575" s="29"/>
      <c r="R575" s="62"/>
      <c r="S575" s="61"/>
      <c r="T575" s="29"/>
      <c r="U575" s="29"/>
      <c r="V575" s="62"/>
      <c r="W575" s="62"/>
      <c r="X575" s="62"/>
      <c r="Y575" s="62"/>
      <c r="Z575" s="41" t="e">
        <f t="shared" ca="1" si="331"/>
        <v>#REF!</v>
      </c>
      <c r="AA575" s="30"/>
      <c r="AB575" s="30"/>
      <c r="AC575" s="30"/>
      <c r="AD575" s="29"/>
      <c r="AE575" s="62"/>
      <c r="AF575" s="61"/>
      <c r="AG575" s="29"/>
      <c r="AH575" s="29"/>
      <c r="AI575" s="62"/>
      <c r="AJ575" s="62"/>
      <c r="AK575" s="114" t="e">
        <f ca="1">IF($A575&lt;&gt;"",IF(AND(AK574="PB",AI575&gt;=$W$2),"Bet",IF(AK574&lt;&gt;"",AK574,IF(AND(AI575=0,MAX($AI$5:AI574)&gt;=$W$1),"PB",""))),"")</f>
        <v>#REF!</v>
      </c>
      <c r="AL575" s="114" t="e">
        <f ca="1">IF($A575&lt;&gt;"",IF(AND(AL574="PB",AJ575&gt;=$W$2),"Bet",IF(AL574&lt;&gt;"",AL574,IF(AND(AJ575=0,MAX($AJ$5:AJ574)&gt;=$W$1),"PB",""))),"")</f>
        <v>#REF!</v>
      </c>
      <c r="AM575" s="41" t="e">
        <f t="shared" ca="1" si="332"/>
        <v>#REF!</v>
      </c>
      <c r="AN575" s="30"/>
      <c r="AO575" s="30"/>
      <c r="AP575" s="30"/>
      <c r="AQ575" s="29"/>
      <c r="AR575" s="62"/>
      <c r="AS575" s="62"/>
      <c r="AT575" s="30"/>
      <c r="AU575" s="29"/>
      <c r="AV575" s="61"/>
      <c r="AW575" s="50"/>
      <c r="AX575" s="38"/>
      <c r="AY575" s="50"/>
      <c r="AZ575" s="61"/>
      <c r="BA575" s="61"/>
      <c r="BB575" s="61"/>
      <c r="BC575" s="61"/>
      <c r="BD575" s="61"/>
      <c r="BE575" s="61"/>
      <c r="BF575" s="61"/>
      <c r="BG575" s="61"/>
      <c r="BH575" s="61"/>
      <c r="BI575" s="61"/>
      <c r="BJ575" s="61"/>
      <c r="BK575" s="61"/>
      <c r="BL575" s="61"/>
      <c r="BM575" s="61"/>
      <c r="BN575" s="61"/>
      <c r="BO575" s="61"/>
      <c r="BP575" s="61"/>
      <c r="BQ575" s="61"/>
      <c r="BR575" s="61"/>
      <c r="BS575" s="61"/>
      <c r="BT575" s="61"/>
      <c r="BU575" s="61"/>
      <c r="BV575" s="61"/>
      <c r="BW575" s="61"/>
      <c r="BX575" s="61"/>
      <c r="BY575" s="61"/>
      <c r="BZ575" s="61"/>
      <c r="CA575" s="61"/>
      <c r="CB575" s="61"/>
      <c r="CC575" s="61"/>
      <c r="CD575" s="61"/>
      <c r="CE575" s="61"/>
      <c r="CF575" s="61"/>
      <c r="CG575" s="61"/>
      <c r="CH575" s="61"/>
      <c r="CI575" s="61"/>
      <c r="CJ575" s="61"/>
      <c r="CK575" s="61"/>
      <c r="CL575" s="61"/>
      <c r="CM575" s="61"/>
      <c r="CN575" s="61"/>
      <c r="CO575" s="61"/>
      <c r="CP575" s="61"/>
      <c r="CQ575" s="61"/>
      <c r="CR575" s="61"/>
      <c r="CS575" s="61"/>
      <c r="CT575" s="61"/>
      <c r="CU575" s="61"/>
      <c r="CV575" s="61"/>
      <c r="CW575" s="61"/>
      <c r="CX575" s="61"/>
      <c r="CY575" s="61"/>
      <c r="CZ575" s="61"/>
      <c r="DA575" s="61"/>
      <c r="DB575" s="61"/>
      <c r="DC575" s="61"/>
      <c r="DD575" s="61"/>
      <c r="DE575" s="61"/>
      <c r="DF575" s="61"/>
      <c r="DG575" s="61"/>
      <c r="DH575" s="61"/>
      <c r="DI575" s="61"/>
      <c r="DJ575" s="61"/>
      <c r="DK575" s="61"/>
      <c r="DL575" s="61"/>
      <c r="DM575" s="61"/>
      <c r="DN575" s="61"/>
      <c r="DO575" s="61"/>
      <c r="DP575" s="61"/>
      <c r="DQ575" s="61"/>
      <c r="DR575" s="61"/>
      <c r="DS575" s="61"/>
      <c r="DT575" s="61"/>
      <c r="DU575" s="61"/>
      <c r="DV575" s="50"/>
      <c r="DW575" s="30"/>
      <c r="DX575" s="30"/>
      <c r="DY575" s="30"/>
      <c r="DZ575" s="30"/>
      <c r="EA575" s="30"/>
      <c r="EB575" s="30"/>
      <c r="EC575" s="30"/>
      <c r="ED575" s="30"/>
      <c r="EE575" s="30"/>
      <c r="EF575" s="30"/>
      <c r="EG575" s="30"/>
      <c r="EW575" s="88" t="e">
        <f ca="1">IF(#REF!="no",INT(RAND()*36+1),INT(RAND()*37))</f>
        <v>#REF!</v>
      </c>
    </row>
    <row r="576" spans="1:153" ht="15">
      <c r="A576" s="88" t="e">
        <f ca="1">IF(#REF!="no",INT(RAND()*36+1),INT(RAND()*37))</f>
        <v>#REF!</v>
      </c>
      <c r="B576" s="29"/>
      <c r="C576" s="61"/>
      <c r="D576" s="30"/>
      <c r="E576" s="61"/>
      <c r="F576" s="61"/>
      <c r="G576" s="29"/>
      <c r="H576" s="29"/>
      <c r="I576" s="62"/>
      <c r="J576" s="62"/>
      <c r="K576" s="62"/>
      <c r="L576" s="62"/>
      <c r="M576" s="41" t="e">
        <f t="shared" ca="1" si="330"/>
        <v>#REF!</v>
      </c>
      <c r="N576" s="30"/>
      <c r="O576" s="30"/>
      <c r="P576" s="30"/>
      <c r="Q576" s="29"/>
      <c r="R576" s="62"/>
      <c r="S576" s="61"/>
      <c r="T576" s="29"/>
      <c r="U576" s="29"/>
      <c r="V576" s="62"/>
      <c r="W576" s="62"/>
      <c r="X576" s="62"/>
      <c r="Y576" s="62"/>
      <c r="Z576" s="41" t="e">
        <f t="shared" ca="1" si="331"/>
        <v>#REF!</v>
      </c>
      <c r="AA576" s="30"/>
      <c r="AB576" s="30"/>
      <c r="AC576" s="30"/>
      <c r="AD576" s="29"/>
      <c r="AE576" s="62"/>
      <c r="AF576" s="61"/>
      <c r="AG576" s="29"/>
      <c r="AH576" s="29"/>
      <c r="AI576" s="62"/>
      <c r="AJ576" s="62"/>
      <c r="AK576" s="114" t="e">
        <f ca="1">IF($A576&lt;&gt;"",IF(AND(AK575="PB",AI576&gt;=$W$2),"Bet",IF(AK575&lt;&gt;"",AK575,IF(AND(AI576=0,MAX($AI$5:AI575)&gt;=$W$1),"PB",""))),"")</f>
        <v>#REF!</v>
      </c>
      <c r="AL576" s="114" t="e">
        <f ca="1">IF($A576&lt;&gt;"",IF(AND(AL575="PB",AJ576&gt;=$W$2),"Bet",IF(AL575&lt;&gt;"",AL575,IF(AND(AJ576=0,MAX($AJ$5:AJ575)&gt;=$W$1),"PB",""))),"")</f>
        <v>#REF!</v>
      </c>
      <c r="AM576" s="41" t="e">
        <f t="shared" ca="1" si="332"/>
        <v>#REF!</v>
      </c>
      <c r="AN576" s="30"/>
      <c r="AO576" s="30"/>
      <c r="AP576" s="30"/>
      <c r="AQ576" s="29"/>
      <c r="AR576" s="62"/>
      <c r="AS576" s="62"/>
      <c r="AT576" s="30"/>
      <c r="AU576" s="29"/>
      <c r="AV576" s="61"/>
      <c r="AW576" s="50"/>
      <c r="AX576" s="38"/>
      <c r="AY576" s="50"/>
      <c r="AZ576" s="61"/>
      <c r="BA576" s="61"/>
      <c r="BB576" s="61"/>
      <c r="BC576" s="61"/>
      <c r="BD576" s="61"/>
      <c r="BE576" s="61"/>
      <c r="BF576" s="61"/>
      <c r="BG576" s="61"/>
      <c r="BH576" s="61"/>
      <c r="BI576" s="61"/>
      <c r="BJ576" s="61"/>
      <c r="BK576" s="61"/>
      <c r="BL576" s="61"/>
      <c r="BM576" s="61"/>
      <c r="BN576" s="61"/>
      <c r="BO576" s="61"/>
      <c r="BP576" s="61"/>
      <c r="BQ576" s="61"/>
      <c r="BR576" s="61"/>
      <c r="BS576" s="61"/>
      <c r="BT576" s="61"/>
      <c r="BU576" s="61"/>
      <c r="BV576" s="61"/>
      <c r="BW576" s="61"/>
      <c r="BX576" s="61"/>
      <c r="BY576" s="61"/>
      <c r="BZ576" s="61"/>
      <c r="CA576" s="61"/>
      <c r="CB576" s="61"/>
      <c r="CC576" s="61"/>
      <c r="CD576" s="61"/>
      <c r="CE576" s="61"/>
      <c r="CF576" s="61"/>
      <c r="CG576" s="61"/>
      <c r="CH576" s="61"/>
      <c r="CI576" s="61"/>
      <c r="CJ576" s="61"/>
      <c r="CK576" s="61"/>
      <c r="CL576" s="61"/>
      <c r="CM576" s="61"/>
      <c r="CN576" s="61"/>
      <c r="CO576" s="61"/>
      <c r="CP576" s="61"/>
      <c r="CQ576" s="61"/>
      <c r="CR576" s="61"/>
      <c r="CS576" s="61"/>
      <c r="CT576" s="61"/>
      <c r="CU576" s="61"/>
      <c r="CV576" s="61"/>
      <c r="CW576" s="61"/>
      <c r="CX576" s="61"/>
      <c r="CY576" s="61"/>
      <c r="CZ576" s="61"/>
      <c r="DA576" s="61"/>
      <c r="DB576" s="61"/>
      <c r="DC576" s="61"/>
      <c r="DD576" s="61"/>
      <c r="DE576" s="61"/>
      <c r="DF576" s="61"/>
      <c r="DG576" s="61"/>
      <c r="DH576" s="61"/>
      <c r="DI576" s="61"/>
      <c r="DJ576" s="61"/>
      <c r="DK576" s="61"/>
      <c r="DL576" s="61"/>
      <c r="DM576" s="61"/>
      <c r="DN576" s="61"/>
      <c r="DO576" s="61"/>
      <c r="DP576" s="61"/>
      <c r="DQ576" s="61"/>
      <c r="DR576" s="61"/>
      <c r="DS576" s="61"/>
      <c r="DT576" s="61"/>
      <c r="DU576" s="61"/>
      <c r="DV576" s="50"/>
      <c r="DW576" s="30"/>
      <c r="DX576" s="30"/>
      <c r="DY576" s="30"/>
      <c r="DZ576" s="30"/>
      <c r="EA576" s="30"/>
      <c r="EB576" s="30"/>
      <c r="EC576" s="30"/>
      <c r="ED576" s="30"/>
      <c r="EE576" s="30"/>
      <c r="EF576" s="30"/>
      <c r="EG576" s="30"/>
      <c r="EW576" s="88" t="e">
        <f ca="1">IF(#REF!="no",INT(RAND()*36+1),INT(RAND()*37))</f>
        <v>#REF!</v>
      </c>
    </row>
    <row r="577" spans="1:153" ht="15">
      <c r="A577" s="88" t="e">
        <f ca="1">IF(#REF!="no",INT(RAND()*36+1),INT(RAND()*37))</f>
        <v>#REF!</v>
      </c>
      <c r="B577" s="29"/>
      <c r="C577" s="61"/>
      <c r="D577" s="30"/>
      <c r="E577" s="61"/>
      <c r="F577" s="61"/>
      <c r="G577" s="29"/>
      <c r="H577" s="29"/>
      <c r="I577" s="62"/>
      <c r="J577" s="62"/>
      <c r="K577" s="62"/>
      <c r="L577" s="62"/>
      <c r="M577" s="41" t="e">
        <f t="shared" ca="1" si="330"/>
        <v>#REF!</v>
      </c>
      <c r="N577" s="30"/>
      <c r="O577" s="30"/>
      <c r="P577" s="30"/>
      <c r="Q577" s="29"/>
      <c r="R577" s="62"/>
      <c r="S577" s="61"/>
      <c r="T577" s="29"/>
      <c r="U577" s="29"/>
      <c r="V577" s="62"/>
      <c r="W577" s="62"/>
      <c r="X577" s="62"/>
      <c r="Y577" s="62"/>
      <c r="Z577" s="41" t="e">
        <f t="shared" ca="1" si="331"/>
        <v>#REF!</v>
      </c>
      <c r="AA577" s="30"/>
      <c r="AB577" s="30"/>
      <c r="AC577" s="30"/>
      <c r="AD577" s="29"/>
      <c r="AE577" s="62"/>
      <c r="AF577" s="61"/>
      <c r="AG577" s="29"/>
      <c r="AH577" s="29"/>
      <c r="AI577" s="62"/>
      <c r="AJ577" s="62"/>
      <c r="AK577" s="114" t="e">
        <f ca="1">IF($A577&lt;&gt;"",IF(AND(AK576="PB",AI577&gt;=$W$2),"Bet",IF(AK576&lt;&gt;"",AK576,IF(AND(AI577=0,MAX($AI$5:AI576)&gt;=$W$1),"PB",""))),"")</f>
        <v>#REF!</v>
      </c>
      <c r="AL577" s="114" t="e">
        <f ca="1">IF($A577&lt;&gt;"",IF(AND(AL576="PB",AJ577&gt;=$W$2),"Bet",IF(AL576&lt;&gt;"",AL576,IF(AND(AJ577=0,MAX($AJ$5:AJ576)&gt;=$W$1),"PB",""))),"")</f>
        <v>#REF!</v>
      </c>
      <c r="AM577" s="41" t="e">
        <f t="shared" ca="1" si="332"/>
        <v>#REF!</v>
      </c>
      <c r="AN577" s="30"/>
      <c r="AO577" s="30"/>
      <c r="AP577" s="30"/>
      <c r="AQ577" s="29"/>
      <c r="AR577" s="62"/>
      <c r="AS577" s="62"/>
      <c r="AT577" s="30"/>
      <c r="AU577" s="29"/>
      <c r="AV577" s="61"/>
      <c r="AW577" s="50"/>
      <c r="AX577" s="38"/>
      <c r="AY577" s="50"/>
      <c r="AZ577" s="61"/>
      <c r="BA577" s="61"/>
      <c r="BB577" s="61"/>
      <c r="BC577" s="61"/>
      <c r="BD577" s="61"/>
      <c r="BE577" s="61"/>
      <c r="BF577" s="61"/>
      <c r="BG577" s="61"/>
      <c r="BH577" s="61"/>
      <c r="BI577" s="61"/>
      <c r="BJ577" s="61"/>
      <c r="BK577" s="61"/>
      <c r="BL577" s="61"/>
      <c r="BM577" s="61"/>
      <c r="BN577" s="61"/>
      <c r="BO577" s="61"/>
      <c r="BP577" s="61"/>
      <c r="BQ577" s="61"/>
      <c r="BR577" s="61"/>
      <c r="BS577" s="61"/>
      <c r="BT577" s="61"/>
      <c r="BU577" s="61"/>
      <c r="BV577" s="61"/>
      <c r="BW577" s="61"/>
      <c r="BX577" s="61"/>
      <c r="BY577" s="61"/>
      <c r="BZ577" s="61"/>
      <c r="CA577" s="61"/>
      <c r="CB577" s="61"/>
      <c r="CC577" s="61"/>
      <c r="CD577" s="61"/>
      <c r="CE577" s="61"/>
      <c r="CF577" s="61"/>
      <c r="CG577" s="61"/>
      <c r="CH577" s="61"/>
      <c r="CI577" s="61"/>
      <c r="CJ577" s="61"/>
      <c r="CK577" s="61"/>
      <c r="CL577" s="61"/>
      <c r="CM577" s="61"/>
      <c r="CN577" s="61"/>
      <c r="CO577" s="61"/>
      <c r="CP577" s="61"/>
      <c r="CQ577" s="61"/>
      <c r="CR577" s="61"/>
      <c r="CS577" s="61"/>
      <c r="CT577" s="61"/>
      <c r="CU577" s="61"/>
      <c r="CV577" s="61"/>
      <c r="CW577" s="61"/>
      <c r="CX577" s="61"/>
      <c r="CY577" s="61"/>
      <c r="CZ577" s="61"/>
      <c r="DA577" s="61"/>
      <c r="DB577" s="61"/>
      <c r="DC577" s="61"/>
      <c r="DD577" s="61"/>
      <c r="DE577" s="61"/>
      <c r="DF577" s="61"/>
      <c r="DG577" s="61"/>
      <c r="DH577" s="61"/>
      <c r="DI577" s="61"/>
      <c r="DJ577" s="61"/>
      <c r="DK577" s="61"/>
      <c r="DL577" s="61"/>
      <c r="DM577" s="61"/>
      <c r="DN577" s="61"/>
      <c r="DO577" s="61"/>
      <c r="DP577" s="61"/>
      <c r="DQ577" s="61"/>
      <c r="DR577" s="61"/>
      <c r="DS577" s="61"/>
      <c r="DT577" s="61"/>
      <c r="DU577" s="61"/>
      <c r="DV577" s="50"/>
      <c r="DW577" s="30"/>
      <c r="DX577" s="30"/>
      <c r="DY577" s="30"/>
      <c r="DZ577" s="30"/>
      <c r="EA577" s="30"/>
      <c r="EB577" s="30"/>
      <c r="EC577" s="30"/>
      <c r="ED577" s="30"/>
      <c r="EE577" s="30"/>
      <c r="EF577" s="30"/>
      <c r="EG577" s="30"/>
      <c r="EW577" s="88" t="e">
        <f ca="1">IF(#REF!="no",INT(RAND()*36+1),INT(RAND()*37))</f>
        <v>#REF!</v>
      </c>
    </row>
    <row r="578" spans="1:153" ht="15">
      <c r="A578" s="88" t="e">
        <f ca="1">IF(#REF!="no",INT(RAND()*36+1),INT(RAND()*37))</f>
        <v>#REF!</v>
      </c>
      <c r="B578" s="29"/>
      <c r="C578" s="61"/>
      <c r="D578" s="30"/>
      <c r="E578" s="61"/>
      <c r="F578" s="61"/>
      <c r="G578" s="29"/>
      <c r="H578" s="29"/>
      <c r="I578" s="62"/>
      <c r="J578" s="62"/>
      <c r="K578" s="62"/>
      <c r="L578" s="62"/>
      <c r="M578" s="41" t="e">
        <f t="shared" ca="1" si="330"/>
        <v>#REF!</v>
      </c>
      <c r="N578" s="30"/>
      <c r="O578" s="30"/>
      <c r="P578" s="30"/>
      <c r="Q578" s="29"/>
      <c r="R578" s="62"/>
      <c r="S578" s="61"/>
      <c r="T578" s="29"/>
      <c r="U578" s="29"/>
      <c r="V578" s="62"/>
      <c r="W578" s="62"/>
      <c r="X578" s="62"/>
      <c r="Y578" s="62"/>
      <c r="Z578" s="41" t="e">
        <f t="shared" ca="1" si="331"/>
        <v>#REF!</v>
      </c>
      <c r="AA578" s="30"/>
      <c r="AB578" s="30"/>
      <c r="AC578" s="30"/>
      <c r="AD578" s="29"/>
      <c r="AE578" s="62"/>
      <c r="AF578" s="61"/>
      <c r="AG578" s="29"/>
      <c r="AH578" s="29"/>
      <c r="AI578" s="62"/>
      <c r="AJ578" s="62"/>
      <c r="AK578" s="114" t="e">
        <f ca="1">IF($A578&lt;&gt;"",IF(AND(AK577="PB",AI578&gt;=$W$2),"Bet",IF(AK577&lt;&gt;"",AK577,IF(AND(AI578=0,MAX($AI$5:AI577)&gt;=$W$1),"PB",""))),"")</f>
        <v>#REF!</v>
      </c>
      <c r="AL578" s="114" t="e">
        <f ca="1">IF($A578&lt;&gt;"",IF(AND(AL577="PB",AJ578&gt;=$W$2),"Bet",IF(AL577&lt;&gt;"",AL577,IF(AND(AJ578=0,MAX($AJ$5:AJ577)&gt;=$W$1),"PB",""))),"")</f>
        <v>#REF!</v>
      </c>
      <c r="AM578" s="41" t="e">
        <f t="shared" ca="1" si="332"/>
        <v>#REF!</v>
      </c>
      <c r="AN578" s="30"/>
      <c r="AO578" s="30"/>
      <c r="AP578" s="30"/>
      <c r="AQ578" s="29"/>
      <c r="AR578" s="62"/>
      <c r="AS578" s="62"/>
      <c r="AT578" s="30"/>
      <c r="AU578" s="29"/>
      <c r="AV578" s="61"/>
      <c r="AW578" s="50"/>
      <c r="AX578" s="38"/>
      <c r="AY578" s="50"/>
      <c r="AZ578" s="61"/>
      <c r="BA578" s="61"/>
      <c r="BB578" s="61"/>
      <c r="BC578" s="61"/>
      <c r="BD578" s="61"/>
      <c r="BE578" s="61"/>
      <c r="BF578" s="61"/>
      <c r="BG578" s="61"/>
      <c r="BH578" s="61"/>
      <c r="BI578" s="61"/>
      <c r="BJ578" s="61"/>
      <c r="BK578" s="61"/>
      <c r="BL578" s="61"/>
      <c r="BM578" s="61"/>
      <c r="BN578" s="61"/>
      <c r="BO578" s="61"/>
      <c r="BP578" s="61"/>
      <c r="BQ578" s="61"/>
      <c r="BR578" s="61"/>
      <c r="BS578" s="61"/>
      <c r="BT578" s="61"/>
      <c r="BU578" s="61"/>
      <c r="BV578" s="61"/>
      <c r="BW578" s="61"/>
      <c r="BX578" s="61"/>
      <c r="BY578" s="61"/>
      <c r="BZ578" s="61"/>
      <c r="CA578" s="61"/>
      <c r="CB578" s="61"/>
      <c r="CC578" s="61"/>
      <c r="CD578" s="61"/>
      <c r="CE578" s="61"/>
      <c r="CF578" s="61"/>
      <c r="CG578" s="61"/>
      <c r="CH578" s="61"/>
      <c r="CI578" s="61"/>
      <c r="CJ578" s="61"/>
      <c r="CK578" s="61"/>
      <c r="CL578" s="61"/>
      <c r="CM578" s="61"/>
      <c r="CN578" s="61"/>
      <c r="CO578" s="61"/>
      <c r="CP578" s="61"/>
      <c r="CQ578" s="61"/>
      <c r="CR578" s="61"/>
      <c r="CS578" s="61"/>
      <c r="CT578" s="61"/>
      <c r="CU578" s="61"/>
      <c r="CV578" s="61"/>
      <c r="CW578" s="61"/>
      <c r="CX578" s="61"/>
      <c r="CY578" s="61"/>
      <c r="CZ578" s="61"/>
      <c r="DA578" s="61"/>
      <c r="DB578" s="61"/>
      <c r="DC578" s="61"/>
      <c r="DD578" s="61"/>
      <c r="DE578" s="61"/>
      <c r="DF578" s="61"/>
      <c r="DG578" s="61"/>
      <c r="DH578" s="61"/>
      <c r="DI578" s="61"/>
      <c r="DJ578" s="61"/>
      <c r="DK578" s="61"/>
      <c r="DL578" s="61"/>
      <c r="DM578" s="61"/>
      <c r="DN578" s="61"/>
      <c r="DO578" s="61"/>
      <c r="DP578" s="61"/>
      <c r="DQ578" s="61"/>
      <c r="DR578" s="61"/>
      <c r="DS578" s="61"/>
      <c r="DT578" s="61"/>
      <c r="DU578" s="61"/>
      <c r="DV578" s="50"/>
      <c r="DW578" s="30"/>
      <c r="DX578" s="30"/>
      <c r="DY578" s="30"/>
      <c r="DZ578" s="30"/>
      <c r="EA578" s="30"/>
      <c r="EB578" s="30"/>
      <c r="EC578" s="30"/>
      <c r="ED578" s="30"/>
      <c r="EE578" s="30"/>
      <c r="EF578" s="30"/>
      <c r="EG578" s="30"/>
      <c r="EW578" s="88" t="e">
        <f ca="1">IF(#REF!="no",INT(RAND()*36+1),INT(RAND()*37))</f>
        <v>#REF!</v>
      </c>
    </row>
    <row r="579" spans="1:153" ht="15">
      <c r="A579" s="88" t="e">
        <f ca="1">IF(#REF!="no",INT(RAND()*36+1),INT(RAND()*37))</f>
        <v>#REF!</v>
      </c>
      <c r="B579" s="29"/>
      <c r="C579" s="61"/>
      <c r="D579" s="30"/>
      <c r="E579" s="61"/>
      <c r="F579" s="61"/>
      <c r="G579" s="29"/>
      <c r="H579" s="29"/>
      <c r="I579" s="62"/>
      <c r="J579" s="62"/>
      <c r="K579" s="62"/>
      <c r="L579" s="62"/>
      <c r="M579" s="41" t="e">
        <f t="shared" ca="1" si="330"/>
        <v>#REF!</v>
      </c>
      <c r="N579" s="30"/>
      <c r="O579" s="30"/>
      <c r="P579" s="30"/>
      <c r="Q579" s="29"/>
      <c r="R579" s="62"/>
      <c r="S579" s="61"/>
      <c r="T579" s="29"/>
      <c r="U579" s="29"/>
      <c r="V579" s="62"/>
      <c r="W579" s="62"/>
      <c r="X579" s="62"/>
      <c r="Y579" s="62"/>
      <c r="Z579" s="41" t="e">
        <f t="shared" ca="1" si="331"/>
        <v>#REF!</v>
      </c>
      <c r="AA579" s="30"/>
      <c r="AB579" s="30"/>
      <c r="AC579" s="30"/>
      <c r="AD579" s="29"/>
      <c r="AE579" s="62"/>
      <c r="AF579" s="61"/>
      <c r="AG579" s="29"/>
      <c r="AH579" s="29"/>
      <c r="AI579" s="62"/>
      <c r="AJ579" s="62"/>
      <c r="AK579" s="114" t="e">
        <f ca="1">IF($A579&lt;&gt;"",IF(AND(AK578="PB",AI579&gt;=$W$2),"Bet",IF(AK578&lt;&gt;"",AK578,IF(AND(AI579=0,MAX($AI$5:AI578)&gt;=$W$1),"PB",""))),"")</f>
        <v>#REF!</v>
      </c>
      <c r="AL579" s="114" t="e">
        <f ca="1">IF($A579&lt;&gt;"",IF(AND(AL578="PB",AJ579&gt;=$W$2),"Bet",IF(AL578&lt;&gt;"",AL578,IF(AND(AJ579=0,MAX($AJ$5:AJ578)&gt;=$W$1),"PB",""))),"")</f>
        <v>#REF!</v>
      </c>
      <c r="AM579" s="41" t="e">
        <f t="shared" ca="1" si="332"/>
        <v>#REF!</v>
      </c>
      <c r="AN579" s="30"/>
      <c r="AO579" s="30"/>
      <c r="AP579" s="30"/>
      <c r="AQ579" s="29"/>
      <c r="AR579" s="62"/>
      <c r="AS579" s="62"/>
      <c r="AT579" s="30"/>
      <c r="AU579" s="29"/>
      <c r="AV579" s="61"/>
      <c r="AW579" s="50"/>
      <c r="AX579" s="38"/>
      <c r="AY579" s="50"/>
      <c r="AZ579" s="61"/>
      <c r="BA579" s="61"/>
      <c r="BB579" s="61"/>
      <c r="BC579" s="61"/>
      <c r="BD579" s="61"/>
      <c r="BE579" s="61"/>
      <c r="BF579" s="61"/>
      <c r="BG579" s="61"/>
      <c r="BH579" s="61"/>
      <c r="BI579" s="61"/>
      <c r="BJ579" s="61"/>
      <c r="BK579" s="61"/>
      <c r="BL579" s="61"/>
      <c r="BM579" s="61"/>
      <c r="BN579" s="61"/>
      <c r="BO579" s="61"/>
      <c r="BP579" s="61"/>
      <c r="BQ579" s="61"/>
      <c r="BR579" s="61"/>
      <c r="BS579" s="61"/>
      <c r="BT579" s="61"/>
      <c r="BU579" s="61"/>
      <c r="BV579" s="61"/>
      <c r="BW579" s="61"/>
      <c r="BX579" s="61"/>
      <c r="BY579" s="61"/>
      <c r="BZ579" s="61"/>
      <c r="CA579" s="61"/>
      <c r="CB579" s="61"/>
      <c r="CC579" s="61"/>
      <c r="CD579" s="61"/>
      <c r="CE579" s="61"/>
      <c r="CF579" s="61"/>
      <c r="CG579" s="61"/>
      <c r="CH579" s="61"/>
      <c r="CI579" s="61"/>
      <c r="CJ579" s="61"/>
      <c r="CK579" s="61"/>
      <c r="CL579" s="61"/>
      <c r="CM579" s="61"/>
      <c r="CN579" s="61"/>
      <c r="CO579" s="61"/>
      <c r="CP579" s="61"/>
      <c r="CQ579" s="61"/>
      <c r="CR579" s="61"/>
      <c r="CS579" s="61"/>
      <c r="CT579" s="61"/>
      <c r="CU579" s="61"/>
      <c r="CV579" s="61"/>
      <c r="CW579" s="61"/>
      <c r="CX579" s="61"/>
      <c r="CY579" s="61"/>
      <c r="CZ579" s="61"/>
      <c r="DA579" s="61"/>
      <c r="DB579" s="61"/>
      <c r="DC579" s="61"/>
      <c r="DD579" s="61"/>
      <c r="DE579" s="61"/>
      <c r="DF579" s="61"/>
      <c r="DG579" s="61"/>
      <c r="DH579" s="61"/>
      <c r="DI579" s="61"/>
      <c r="DJ579" s="61"/>
      <c r="DK579" s="61"/>
      <c r="DL579" s="61"/>
      <c r="DM579" s="61"/>
      <c r="DN579" s="61"/>
      <c r="DO579" s="61"/>
      <c r="DP579" s="61"/>
      <c r="DQ579" s="61"/>
      <c r="DR579" s="61"/>
      <c r="DS579" s="61"/>
      <c r="DT579" s="61"/>
      <c r="DU579" s="61"/>
      <c r="DV579" s="50"/>
      <c r="DW579" s="30"/>
      <c r="DX579" s="30"/>
      <c r="DY579" s="30"/>
      <c r="DZ579" s="30"/>
      <c r="EA579" s="30"/>
      <c r="EB579" s="30"/>
      <c r="EC579" s="30"/>
      <c r="ED579" s="30"/>
      <c r="EE579" s="30"/>
      <c r="EF579" s="30"/>
      <c r="EG579" s="30"/>
      <c r="EW579" s="88" t="e">
        <f ca="1">IF(#REF!="no",INT(RAND()*36+1),INT(RAND()*37))</f>
        <v>#REF!</v>
      </c>
    </row>
    <row r="580" spans="1:153" ht="15">
      <c r="A580" s="88" t="e">
        <f ca="1">IF(#REF!="no",INT(RAND()*36+1),INT(RAND()*37))</f>
        <v>#REF!</v>
      </c>
      <c r="B580" s="29"/>
      <c r="C580" s="61"/>
      <c r="D580" s="30"/>
      <c r="E580" s="61"/>
      <c r="F580" s="61"/>
      <c r="G580" s="29"/>
      <c r="H580" s="29"/>
      <c r="I580" s="62"/>
      <c r="J580" s="62"/>
      <c r="K580" s="62"/>
      <c r="L580" s="62"/>
      <c r="M580" s="41" t="e">
        <f t="shared" ca="1" si="330"/>
        <v>#REF!</v>
      </c>
      <c r="N580" s="30"/>
      <c r="O580" s="30"/>
      <c r="P580" s="30"/>
      <c r="Q580" s="29"/>
      <c r="R580" s="62"/>
      <c r="S580" s="61"/>
      <c r="T580" s="29"/>
      <c r="U580" s="29"/>
      <c r="V580" s="62"/>
      <c r="W580" s="62"/>
      <c r="X580" s="62"/>
      <c r="Y580" s="62"/>
      <c r="Z580" s="41" t="e">
        <f t="shared" ca="1" si="331"/>
        <v>#REF!</v>
      </c>
      <c r="AA580" s="30"/>
      <c r="AB580" s="30"/>
      <c r="AC580" s="30"/>
      <c r="AD580" s="29"/>
      <c r="AE580" s="62"/>
      <c r="AF580" s="61"/>
      <c r="AG580" s="29"/>
      <c r="AH580" s="29"/>
      <c r="AI580" s="62"/>
      <c r="AJ580" s="62"/>
      <c r="AK580" s="114" t="e">
        <f ca="1">IF($A580&lt;&gt;"",IF(AND(AK579="PB",AI580&gt;=$W$2),"Bet",IF(AK579&lt;&gt;"",AK579,IF(AND(AI580=0,MAX($AI$5:AI579)&gt;=$W$1),"PB",""))),"")</f>
        <v>#REF!</v>
      </c>
      <c r="AL580" s="114" t="e">
        <f ca="1">IF($A580&lt;&gt;"",IF(AND(AL579="PB",AJ580&gt;=$W$2),"Bet",IF(AL579&lt;&gt;"",AL579,IF(AND(AJ580=0,MAX($AJ$5:AJ579)&gt;=$W$1),"PB",""))),"")</f>
        <v>#REF!</v>
      </c>
      <c r="AM580" s="41" t="e">
        <f t="shared" ca="1" si="332"/>
        <v>#REF!</v>
      </c>
      <c r="AN580" s="30"/>
      <c r="AO580" s="30"/>
      <c r="AP580" s="30"/>
      <c r="AQ580" s="29"/>
      <c r="AR580" s="62"/>
      <c r="AS580" s="62"/>
      <c r="AT580" s="30"/>
      <c r="AU580" s="29"/>
      <c r="AV580" s="61"/>
      <c r="AW580" s="50"/>
      <c r="AX580" s="38"/>
      <c r="AY580" s="50"/>
      <c r="AZ580" s="61"/>
      <c r="BA580" s="61"/>
      <c r="BB580" s="61"/>
      <c r="BC580" s="61"/>
      <c r="BD580" s="61"/>
      <c r="BE580" s="61"/>
      <c r="BF580" s="61"/>
      <c r="BG580" s="61"/>
      <c r="BH580" s="61"/>
      <c r="BI580" s="61"/>
      <c r="BJ580" s="61"/>
      <c r="BK580" s="61"/>
      <c r="BL580" s="61"/>
      <c r="BM580" s="61"/>
      <c r="BN580" s="61"/>
      <c r="BO580" s="61"/>
      <c r="BP580" s="61"/>
      <c r="BQ580" s="61"/>
      <c r="BR580" s="61"/>
      <c r="BS580" s="61"/>
      <c r="BT580" s="61"/>
      <c r="BU580" s="61"/>
      <c r="BV580" s="61"/>
      <c r="BW580" s="61"/>
      <c r="BX580" s="61"/>
      <c r="BY580" s="61"/>
      <c r="BZ580" s="61"/>
      <c r="CA580" s="61"/>
      <c r="CB580" s="61"/>
      <c r="CC580" s="61"/>
      <c r="CD580" s="61"/>
      <c r="CE580" s="61"/>
      <c r="CF580" s="61"/>
      <c r="CG580" s="61"/>
      <c r="CH580" s="61"/>
      <c r="CI580" s="61"/>
      <c r="CJ580" s="61"/>
      <c r="CK580" s="61"/>
      <c r="CL580" s="61"/>
      <c r="CM580" s="61"/>
      <c r="CN580" s="61"/>
      <c r="CO580" s="61"/>
      <c r="CP580" s="61"/>
      <c r="CQ580" s="61"/>
      <c r="CR580" s="61"/>
      <c r="CS580" s="61"/>
      <c r="CT580" s="61"/>
      <c r="CU580" s="61"/>
      <c r="CV580" s="61"/>
      <c r="CW580" s="61"/>
      <c r="CX580" s="61"/>
      <c r="CY580" s="61"/>
      <c r="CZ580" s="61"/>
      <c r="DA580" s="61"/>
      <c r="DB580" s="61"/>
      <c r="DC580" s="61"/>
      <c r="DD580" s="61"/>
      <c r="DE580" s="61"/>
      <c r="DF580" s="61"/>
      <c r="DG580" s="61"/>
      <c r="DH580" s="61"/>
      <c r="DI580" s="61"/>
      <c r="DJ580" s="61"/>
      <c r="DK580" s="61"/>
      <c r="DL580" s="61"/>
      <c r="DM580" s="61"/>
      <c r="DN580" s="61"/>
      <c r="DO580" s="61"/>
      <c r="DP580" s="61"/>
      <c r="DQ580" s="61"/>
      <c r="DR580" s="61"/>
      <c r="DS580" s="61"/>
      <c r="DT580" s="61"/>
      <c r="DU580" s="61"/>
      <c r="DV580" s="50"/>
      <c r="DW580" s="30"/>
      <c r="DX580" s="30"/>
      <c r="DY580" s="30"/>
      <c r="DZ580" s="30"/>
      <c r="EA580" s="30"/>
      <c r="EB580" s="30"/>
      <c r="EC580" s="30"/>
      <c r="ED580" s="30"/>
      <c r="EE580" s="30"/>
      <c r="EF580" s="30"/>
      <c r="EG580" s="30"/>
      <c r="EW580" s="88" t="e">
        <f ca="1">IF(#REF!="no",INT(RAND()*36+1),INT(RAND()*37))</f>
        <v>#REF!</v>
      </c>
    </row>
    <row r="581" spans="1:153" ht="15">
      <c r="A581" s="88" t="e">
        <f ca="1">IF(#REF!="no",INT(RAND()*36+1),INT(RAND()*37))</f>
        <v>#REF!</v>
      </c>
      <c r="B581" s="29"/>
      <c r="C581" s="61"/>
      <c r="D581" s="30"/>
      <c r="E581" s="61"/>
      <c r="F581" s="61"/>
      <c r="G581" s="29"/>
      <c r="H581" s="29"/>
      <c r="I581" s="62"/>
      <c r="J581" s="62"/>
      <c r="K581" s="62"/>
      <c r="L581" s="62"/>
      <c r="M581" s="41" t="e">
        <f t="shared" ca="1" si="330"/>
        <v>#REF!</v>
      </c>
      <c r="N581" s="30"/>
      <c r="O581" s="30"/>
      <c r="P581" s="30"/>
      <c r="Q581" s="29"/>
      <c r="R581" s="62"/>
      <c r="S581" s="61"/>
      <c r="T581" s="29"/>
      <c r="U581" s="29"/>
      <c r="V581" s="62"/>
      <c r="W581" s="62"/>
      <c r="X581" s="62"/>
      <c r="Y581" s="62"/>
      <c r="Z581" s="41" t="e">
        <f t="shared" ca="1" si="331"/>
        <v>#REF!</v>
      </c>
      <c r="AA581" s="30"/>
      <c r="AB581" s="30"/>
      <c r="AC581" s="30"/>
      <c r="AD581" s="29"/>
      <c r="AE581" s="62"/>
      <c r="AF581" s="61"/>
      <c r="AG581" s="29"/>
      <c r="AH581" s="29"/>
      <c r="AI581" s="62"/>
      <c r="AJ581" s="62"/>
      <c r="AK581" s="114" t="e">
        <f ca="1">IF($A581&lt;&gt;"",IF(AND(AK580="PB",AI581&gt;=$W$2),"Bet",IF(AK580&lt;&gt;"",AK580,IF(AND(AI581=0,MAX($AI$5:AI580)&gt;=$W$1),"PB",""))),"")</f>
        <v>#REF!</v>
      </c>
      <c r="AL581" s="114" t="e">
        <f ca="1">IF($A581&lt;&gt;"",IF(AND(AL580="PB",AJ581&gt;=$W$2),"Bet",IF(AL580&lt;&gt;"",AL580,IF(AND(AJ581=0,MAX($AJ$5:AJ580)&gt;=$W$1),"PB",""))),"")</f>
        <v>#REF!</v>
      </c>
      <c r="AM581" s="41" t="e">
        <f t="shared" ca="1" si="332"/>
        <v>#REF!</v>
      </c>
      <c r="AN581" s="30"/>
      <c r="AO581" s="30"/>
      <c r="AP581" s="30"/>
      <c r="AQ581" s="29"/>
      <c r="AR581" s="62"/>
      <c r="AS581" s="62"/>
      <c r="AT581" s="30"/>
      <c r="AU581" s="29"/>
      <c r="AV581" s="61"/>
      <c r="AW581" s="50"/>
      <c r="AX581" s="38"/>
      <c r="AY581" s="50"/>
      <c r="AZ581" s="61"/>
      <c r="BA581" s="61"/>
      <c r="BB581" s="61"/>
      <c r="BC581" s="61"/>
      <c r="BD581" s="61"/>
      <c r="BE581" s="61"/>
      <c r="BF581" s="61"/>
      <c r="BG581" s="61"/>
      <c r="BH581" s="61"/>
      <c r="BI581" s="61"/>
      <c r="BJ581" s="61"/>
      <c r="BK581" s="61"/>
      <c r="BL581" s="61"/>
      <c r="BM581" s="61"/>
      <c r="BN581" s="61"/>
      <c r="BO581" s="61"/>
      <c r="BP581" s="61"/>
      <c r="BQ581" s="61"/>
      <c r="BR581" s="61"/>
      <c r="BS581" s="61"/>
      <c r="BT581" s="61"/>
      <c r="BU581" s="61"/>
      <c r="BV581" s="61"/>
      <c r="BW581" s="61"/>
      <c r="BX581" s="61"/>
      <c r="BY581" s="61"/>
      <c r="BZ581" s="61"/>
      <c r="CA581" s="61"/>
      <c r="CB581" s="61"/>
      <c r="CC581" s="61"/>
      <c r="CD581" s="61"/>
      <c r="CE581" s="61"/>
      <c r="CF581" s="61"/>
      <c r="CG581" s="61"/>
      <c r="CH581" s="61"/>
      <c r="CI581" s="61"/>
      <c r="CJ581" s="61"/>
      <c r="CK581" s="61"/>
      <c r="CL581" s="61"/>
      <c r="CM581" s="61"/>
      <c r="CN581" s="61"/>
      <c r="CO581" s="61"/>
      <c r="CP581" s="61"/>
      <c r="CQ581" s="61"/>
      <c r="CR581" s="61"/>
      <c r="CS581" s="61"/>
      <c r="CT581" s="61"/>
      <c r="CU581" s="61"/>
      <c r="CV581" s="61"/>
      <c r="CW581" s="61"/>
      <c r="CX581" s="61"/>
      <c r="CY581" s="61"/>
      <c r="CZ581" s="61"/>
      <c r="DA581" s="61"/>
      <c r="DB581" s="61"/>
      <c r="DC581" s="61"/>
      <c r="DD581" s="61"/>
      <c r="DE581" s="61"/>
      <c r="DF581" s="61"/>
      <c r="DG581" s="61"/>
      <c r="DH581" s="61"/>
      <c r="DI581" s="61"/>
      <c r="DJ581" s="61"/>
      <c r="DK581" s="61"/>
      <c r="DL581" s="61"/>
      <c r="DM581" s="61"/>
      <c r="DN581" s="61"/>
      <c r="DO581" s="61"/>
      <c r="DP581" s="61"/>
      <c r="DQ581" s="61"/>
      <c r="DR581" s="61"/>
      <c r="DS581" s="61"/>
      <c r="DT581" s="61"/>
      <c r="DU581" s="61"/>
      <c r="DV581" s="50"/>
      <c r="DW581" s="30"/>
      <c r="DX581" s="30"/>
      <c r="DY581" s="30"/>
      <c r="DZ581" s="30"/>
      <c r="EA581" s="30"/>
      <c r="EB581" s="30"/>
      <c r="EC581" s="30"/>
      <c r="ED581" s="30"/>
      <c r="EE581" s="30"/>
      <c r="EF581" s="30"/>
      <c r="EG581" s="30"/>
      <c r="EW581" s="88" t="e">
        <f ca="1">IF(#REF!="no",INT(RAND()*36+1),INT(RAND()*37))</f>
        <v>#REF!</v>
      </c>
    </row>
    <row r="582" spans="1:153" ht="15">
      <c r="A582" s="88" t="e">
        <f ca="1">IF(#REF!="no",INT(RAND()*36+1),INT(RAND()*37))</f>
        <v>#REF!</v>
      </c>
      <c r="B582" s="29"/>
      <c r="C582" s="61"/>
      <c r="D582" s="30"/>
      <c r="E582" s="61"/>
      <c r="F582" s="61"/>
      <c r="G582" s="29"/>
      <c r="H582" s="29"/>
      <c r="I582" s="62"/>
      <c r="J582" s="62"/>
      <c r="K582" s="62"/>
      <c r="L582" s="62"/>
      <c r="M582" s="41" t="e">
        <f t="shared" ca="1" si="330"/>
        <v>#REF!</v>
      </c>
      <c r="N582" s="30"/>
      <c r="O582" s="30"/>
      <c r="P582" s="30"/>
      <c r="Q582" s="29"/>
      <c r="R582" s="62"/>
      <c r="S582" s="61"/>
      <c r="T582" s="29"/>
      <c r="U582" s="29"/>
      <c r="V582" s="62"/>
      <c r="W582" s="62"/>
      <c r="X582" s="62"/>
      <c r="Y582" s="62"/>
      <c r="Z582" s="41" t="e">
        <f t="shared" ca="1" si="331"/>
        <v>#REF!</v>
      </c>
      <c r="AA582" s="30"/>
      <c r="AB582" s="30"/>
      <c r="AC582" s="30"/>
      <c r="AD582" s="29"/>
      <c r="AE582" s="62"/>
      <c r="AF582" s="61"/>
      <c r="AG582" s="29"/>
      <c r="AH582" s="29"/>
      <c r="AI582" s="62"/>
      <c r="AJ582" s="62"/>
      <c r="AK582" s="114" t="e">
        <f ca="1">IF($A582&lt;&gt;"",IF(AND(AK581="PB",AI582&gt;=$W$2),"Bet",IF(AK581&lt;&gt;"",AK581,IF(AND(AI582=0,MAX($AI$5:AI581)&gt;=$W$1),"PB",""))),"")</f>
        <v>#REF!</v>
      </c>
      <c r="AL582" s="114" t="e">
        <f ca="1">IF($A582&lt;&gt;"",IF(AND(AL581="PB",AJ582&gt;=$W$2),"Bet",IF(AL581&lt;&gt;"",AL581,IF(AND(AJ582=0,MAX($AJ$5:AJ581)&gt;=$W$1),"PB",""))),"")</f>
        <v>#REF!</v>
      </c>
      <c r="AM582" s="41" t="e">
        <f t="shared" ca="1" si="332"/>
        <v>#REF!</v>
      </c>
      <c r="AN582" s="30"/>
      <c r="AO582" s="30"/>
      <c r="AP582" s="30"/>
      <c r="AQ582" s="29"/>
      <c r="AR582" s="62"/>
      <c r="AS582" s="62"/>
      <c r="AT582" s="30"/>
      <c r="AU582" s="29"/>
      <c r="AV582" s="61"/>
      <c r="AW582" s="50"/>
      <c r="AX582" s="38"/>
      <c r="AY582" s="50"/>
      <c r="AZ582" s="61"/>
      <c r="BA582" s="61"/>
      <c r="BB582" s="61"/>
      <c r="BC582" s="61"/>
      <c r="BD582" s="61"/>
      <c r="BE582" s="61"/>
      <c r="BF582" s="61"/>
      <c r="BG582" s="61"/>
      <c r="BH582" s="61"/>
      <c r="BI582" s="61"/>
      <c r="BJ582" s="61"/>
      <c r="BK582" s="61"/>
      <c r="BL582" s="61"/>
      <c r="BM582" s="61"/>
      <c r="BN582" s="61"/>
      <c r="BO582" s="61"/>
      <c r="BP582" s="61"/>
      <c r="BQ582" s="61"/>
      <c r="BR582" s="61"/>
      <c r="BS582" s="61"/>
      <c r="BT582" s="61"/>
      <c r="BU582" s="61"/>
      <c r="BV582" s="61"/>
      <c r="BW582" s="61"/>
      <c r="BX582" s="61"/>
      <c r="BY582" s="61"/>
      <c r="BZ582" s="61"/>
      <c r="CA582" s="61"/>
      <c r="CB582" s="61"/>
      <c r="CC582" s="61"/>
      <c r="CD582" s="61"/>
      <c r="CE582" s="61"/>
      <c r="CF582" s="61"/>
      <c r="CG582" s="61"/>
      <c r="CH582" s="61"/>
      <c r="CI582" s="61"/>
      <c r="CJ582" s="61"/>
      <c r="CK582" s="61"/>
      <c r="CL582" s="61"/>
      <c r="CM582" s="61"/>
      <c r="CN582" s="61"/>
      <c r="CO582" s="61"/>
      <c r="CP582" s="61"/>
      <c r="CQ582" s="61"/>
      <c r="CR582" s="61"/>
      <c r="CS582" s="61"/>
      <c r="CT582" s="61"/>
      <c r="CU582" s="61"/>
      <c r="CV582" s="61"/>
      <c r="CW582" s="61"/>
      <c r="CX582" s="61"/>
      <c r="CY582" s="61"/>
      <c r="CZ582" s="61"/>
      <c r="DA582" s="61"/>
      <c r="DB582" s="61"/>
      <c r="DC582" s="61"/>
      <c r="DD582" s="61"/>
      <c r="DE582" s="61"/>
      <c r="DF582" s="61"/>
      <c r="DG582" s="61"/>
      <c r="DH582" s="61"/>
      <c r="DI582" s="61"/>
      <c r="DJ582" s="61"/>
      <c r="DK582" s="61"/>
      <c r="DL582" s="61"/>
      <c r="DM582" s="61"/>
      <c r="DN582" s="61"/>
      <c r="DO582" s="61"/>
      <c r="DP582" s="61"/>
      <c r="DQ582" s="61"/>
      <c r="DR582" s="61"/>
      <c r="DS582" s="61"/>
      <c r="DT582" s="61"/>
      <c r="DU582" s="61"/>
      <c r="DV582" s="50"/>
      <c r="DW582" s="30"/>
      <c r="DX582" s="30"/>
      <c r="DY582" s="30"/>
      <c r="DZ582" s="30"/>
      <c r="EA582" s="30"/>
      <c r="EB582" s="30"/>
      <c r="EC582" s="30"/>
      <c r="ED582" s="30"/>
      <c r="EE582" s="30"/>
      <c r="EF582" s="30"/>
      <c r="EG582" s="30"/>
      <c r="EW582" s="88" t="e">
        <f ca="1">IF(#REF!="no",INT(RAND()*36+1),INT(RAND()*37))</f>
        <v>#REF!</v>
      </c>
    </row>
    <row r="583" spans="1:153" ht="15">
      <c r="A583" s="88" t="e">
        <f ca="1">IF(#REF!="no",INT(RAND()*36+1),INT(RAND()*37))</f>
        <v>#REF!</v>
      </c>
      <c r="B583" s="29"/>
      <c r="C583" s="61"/>
      <c r="D583" s="30"/>
      <c r="E583" s="61"/>
      <c r="F583" s="61"/>
      <c r="G583" s="29"/>
      <c r="H583" s="29"/>
      <c r="I583" s="62"/>
      <c r="J583" s="62"/>
      <c r="K583" s="62"/>
      <c r="L583" s="62"/>
      <c r="M583" s="41" t="e">
        <f t="shared" ca="1" si="330"/>
        <v>#REF!</v>
      </c>
      <c r="N583" s="30"/>
      <c r="O583" s="30"/>
      <c r="P583" s="30"/>
      <c r="Q583" s="29"/>
      <c r="R583" s="62"/>
      <c r="S583" s="61"/>
      <c r="T583" s="29"/>
      <c r="U583" s="29"/>
      <c r="V583" s="62"/>
      <c r="W583" s="62"/>
      <c r="X583" s="62"/>
      <c r="Y583" s="62"/>
      <c r="Z583" s="41" t="e">
        <f t="shared" ca="1" si="331"/>
        <v>#REF!</v>
      </c>
      <c r="AA583" s="30"/>
      <c r="AB583" s="30"/>
      <c r="AC583" s="30"/>
      <c r="AD583" s="29"/>
      <c r="AE583" s="62"/>
      <c r="AF583" s="61"/>
      <c r="AG583" s="29"/>
      <c r="AH583" s="29"/>
      <c r="AI583" s="62"/>
      <c r="AJ583" s="62"/>
      <c r="AK583" s="114" t="e">
        <f ca="1">IF($A583&lt;&gt;"",IF(AND(AK582="PB",AI583&gt;=$W$2),"Bet",IF(AK582&lt;&gt;"",AK582,IF(AND(AI583=0,MAX($AI$5:AI582)&gt;=$W$1),"PB",""))),"")</f>
        <v>#REF!</v>
      </c>
      <c r="AL583" s="114" t="e">
        <f ca="1">IF($A583&lt;&gt;"",IF(AND(AL582="PB",AJ583&gt;=$W$2),"Bet",IF(AL582&lt;&gt;"",AL582,IF(AND(AJ583=0,MAX($AJ$5:AJ582)&gt;=$W$1),"PB",""))),"")</f>
        <v>#REF!</v>
      </c>
      <c r="AM583" s="41" t="e">
        <f t="shared" ca="1" si="332"/>
        <v>#REF!</v>
      </c>
      <c r="AN583" s="30"/>
      <c r="AO583" s="30"/>
      <c r="AP583" s="30"/>
      <c r="AQ583" s="29"/>
      <c r="AR583" s="62"/>
      <c r="AS583" s="62"/>
      <c r="AT583" s="30"/>
      <c r="AU583" s="29"/>
      <c r="AV583" s="61"/>
      <c r="AW583" s="50"/>
      <c r="AX583" s="38"/>
      <c r="AY583" s="50"/>
      <c r="AZ583" s="61"/>
      <c r="BA583" s="61"/>
      <c r="BB583" s="61"/>
      <c r="BC583" s="61"/>
      <c r="BD583" s="61"/>
      <c r="BE583" s="61"/>
      <c r="BF583" s="61"/>
      <c r="BG583" s="61"/>
      <c r="BH583" s="61"/>
      <c r="BI583" s="61"/>
      <c r="BJ583" s="61"/>
      <c r="BK583" s="61"/>
      <c r="BL583" s="61"/>
      <c r="BM583" s="61"/>
      <c r="BN583" s="61"/>
      <c r="BO583" s="61"/>
      <c r="BP583" s="61"/>
      <c r="BQ583" s="61"/>
      <c r="BR583" s="61"/>
      <c r="BS583" s="61"/>
      <c r="BT583" s="61"/>
      <c r="BU583" s="61"/>
      <c r="BV583" s="61"/>
      <c r="BW583" s="61"/>
      <c r="BX583" s="61"/>
      <c r="BY583" s="61"/>
      <c r="BZ583" s="61"/>
      <c r="CA583" s="61"/>
      <c r="CB583" s="61"/>
      <c r="CC583" s="61"/>
      <c r="CD583" s="61"/>
      <c r="CE583" s="61"/>
      <c r="CF583" s="61"/>
      <c r="CG583" s="61"/>
      <c r="CH583" s="61"/>
      <c r="CI583" s="61"/>
      <c r="CJ583" s="61"/>
      <c r="CK583" s="61"/>
      <c r="CL583" s="61"/>
      <c r="CM583" s="61"/>
      <c r="CN583" s="61"/>
      <c r="CO583" s="61"/>
      <c r="CP583" s="61"/>
      <c r="CQ583" s="61"/>
      <c r="CR583" s="61"/>
      <c r="CS583" s="61"/>
      <c r="CT583" s="61"/>
      <c r="CU583" s="61"/>
      <c r="CV583" s="61"/>
      <c r="CW583" s="61"/>
      <c r="CX583" s="61"/>
      <c r="CY583" s="61"/>
      <c r="CZ583" s="61"/>
      <c r="DA583" s="61"/>
      <c r="DB583" s="61"/>
      <c r="DC583" s="61"/>
      <c r="DD583" s="61"/>
      <c r="DE583" s="61"/>
      <c r="DF583" s="61"/>
      <c r="DG583" s="61"/>
      <c r="DH583" s="61"/>
      <c r="DI583" s="61"/>
      <c r="DJ583" s="61"/>
      <c r="DK583" s="61"/>
      <c r="DL583" s="61"/>
      <c r="DM583" s="61"/>
      <c r="DN583" s="61"/>
      <c r="DO583" s="61"/>
      <c r="DP583" s="61"/>
      <c r="DQ583" s="61"/>
      <c r="DR583" s="61"/>
      <c r="DS583" s="61"/>
      <c r="DT583" s="61"/>
      <c r="DU583" s="61"/>
      <c r="DV583" s="50"/>
      <c r="DW583" s="30"/>
      <c r="DX583" s="30"/>
      <c r="DY583" s="30"/>
      <c r="DZ583" s="30"/>
      <c r="EA583" s="30"/>
      <c r="EB583" s="30"/>
      <c r="EC583" s="30"/>
      <c r="ED583" s="30"/>
      <c r="EE583" s="30"/>
      <c r="EF583" s="30"/>
      <c r="EG583" s="30"/>
      <c r="EW583" s="88" t="e">
        <f ca="1">IF(#REF!="no",INT(RAND()*36+1),INT(RAND()*37))</f>
        <v>#REF!</v>
      </c>
    </row>
    <row r="584" spans="1:153" ht="15">
      <c r="A584" s="88" t="e">
        <f ca="1">IF(#REF!="no",INT(RAND()*36+1),INT(RAND()*37))</f>
        <v>#REF!</v>
      </c>
      <c r="B584" s="29"/>
      <c r="C584" s="61"/>
      <c r="D584" s="30"/>
      <c r="E584" s="61"/>
      <c r="F584" s="61"/>
      <c r="G584" s="29"/>
      <c r="H584" s="29"/>
      <c r="I584" s="62"/>
      <c r="J584" s="62"/>
      <c r="K584" s="62"/>
      <c r="L584" s="62"/>
      <c r="M584" s="41" t="e">
        <f t="shared" ca="1" si="330"/>
        <v>#REF!</v>
      </c>
      <c r="N584" s="30"/>
      <c r="O584" s="30"/>
      <c r="P584" s="30"/>
      <c r="Q584" s="29"/>
      <c r="R584" s="62"/>
      <c r="S584" s="61"/>
      <c r="T584" s="29"/>
      <c r="U584" s="29"/>
      <c r="V584" s="62"/>
      <c r="W584" s="62"/>
      <c r="X584" s="62"/>
      <c r="Y584" s="62"/>
      <c r="Z584" s="41" t="e">
        <f t="shared" ca="1" si="331"/>
        <v>#REF!</v>
      </c>
      <c r="AA584" s="30"/>
      <c r="AB584" s="30"/>
      <c r="AC584" s="30"/>
      <c r="AD584" s="29"/>
      <c r="AE584" s="62"/>
      <c r="AF584" s="61"/>
      <c r="AG584" s="29"/>
      <c r="AH584" s="29"/>
      <c r="AI584" s="62"/>
      <c r="AJ584" s="62"/>
      <c r="AK584" s="114" t="e">
        <f ca="1">IF($A584&lt;&gt;"",IF(AND(AK583="PB",AI584&gt;=$W$2),"Bet",IF(AK583&lt;&gt;"",AK583,IF(AND(AI584=0,MAX($AI$5:AI583)&gt;=$W$1),"PB",""))),"")</f>
        <v>#REF!</v>
      </c>
      <c r="AL584" s="114" t="e">
        <f ca="1">IF($A584&lt;&gt;"",IF(AND(AL583="PB",AJ584&gt;=$W$2),"Bet",IF(AL583&lt;&gt;"",AL583,IF(AND(AJ584=0,MAX($AJ$5:AJ583)&gt;=$W$1),"PB",""))),"")</f>
        <v>#REF!</v>
      </c>
      <c r="AM584" s="41" t="e">
        <f t="shared" ca="1" si="332"/>
        <v>#REF!</v>
      </c>
      <c r="AN584" s="30"/>
      <c r="AO584" s="30"/>
      <c r="AP584" s="30"/>
      <c r="AQ584" s="29"/>
      <c r="AR584" s="62"/>
      <c r="AS584" s="62"/>
      <c r="AT584" s="30"/>
      <c r="AU584" s="29"/>
      <c r="AV584" s="61"/>
      <c r="AW584" s="50"/>
      <c r="AX584" s="38"/>
      <c r="AY584" s="50"/>
      <c r="AZ584" s="61"/>
      <c r="BA584" s="61"/>
      <c r="BB584" s="61"/>
      <c r="BC584" s="61"/>
      <c r="BD584" s="61"/>
      <c r="BE584" s="61"/>
      <c r="BF584" s="61"/>
      <c r="BG584" s="61"/>
      <c r="BH584" s="61"/>
      <c r="BI584" s="61"/>
      <c r="BJ584" s="61"/>
      <c r="BK584" s="61"/>
      <c r="BL584" s="61"/>
      <c r="BM584" s="61"/>
      <c r="BN584" s="61"/>
      <c r="BO584" s="61"/>
      <c r="BP584" s="61"/>
      <c r="BQ584" s="61"/>
      <c r="BR584" s="61"/>
      <c r="BS584" s="61"/>
      <c r="BT584" s="61"/>
      <c r="BU584" s="61"/>
      <c r="BV584" s="61"/>
      <c r="BW584" s="61"/>
      <c r="BX584" s="61"/>
      <c r="BY584" s="61"/>
      <c r="BZ584" s="61"/>
      <c r="CA584" s="61"/>
      <c r="CB584" s="61"/>
      <c r="CC584" s="61"/>
      <c r="CD584" s="61"/>
      <c r="CE584" s="61"/>
      <c r="CF584" s="61"/>
      <c r="CG584" s="61"/>
      <c r="CH584" s="61"/>
      <c r="CI584" s="61"/>
      <c r="CJ584" s="61"/>
      <c r="CK584" s="61"/>
      <c r="CL584" s="61"/>
      <c r="CM584" s="61"/>
      <c r="CN584" s="61"/>
      <c r="CO584" s="61"/>
      <c r="CP584" s="61"/>
      <c r="CQ584" s="61"/>
      <c r="CR584" s="61"/>
      <c r="CS584" s="61"/>
      <c r="CT584" s="61"/>
      <c r="CU584" s="61"/>
      <c r="CV584" s="61"/>
      <c r="CW584" s="61"/>
      <c r="CX584" s="61"/>
      <c r="CY584" s="61"/>
      <c r="CZ584" s="61"/>
      <c r="DA584" s="61"/>
      <c r="DB584" s="61"/>
      <c r="DC584" s="61"/>
      <c r="DD584" s="61"/>
      <c r="DE584" s="61"/>
      <c r="DF584" s="61"/>
      <c r="DG584" s="61"/>
      <c r="DH584" s="61"/>
      <c r="DI584" s="61"/>
      <c r="DJ584" s="61"/>
      <c r="DK584" s="61"/>
      <c r="DL584" s="61"/>
      <c r="DM584" s="61"/>
      <c r="DN584" s="61"/>
      <c r="DO584" s="61"/>
      <c r="DP584" s="61"/>
      <c r="DQ584" s="61"/>
      <c r="DR584" s="61"/>
      <c r="DS584" s="61"/>
      <c r="DT584" s="61"/>
      <c r="DU584" s="61"/>
      <c r="DV584" s="50"/>
      <c r="DW584" s="30"/>
      <c r="DX584" s="30"/>
      <c r="DY584" s="30"/>
      <c r="DZ584" s="30"/>
      <c r="EA584" s="30"/>
      <c r="EB584" s="30"/>
      <c r="EC584" s="30"/>
      <c r="ED584" s="30"/>
      <c r="EE584" s="30"/>
      <c r="EF584" s="30"/>
      <c r="EG584" s="30"/>
      <c r="EW584" s="88" t="e">
        <f ca="1">IF(#REF!="no",INT(RAND()*36+1),INT(RAND()*37))</f>
        <v>#REF!</v>
      </c>
    </row>
    <row r="585" spans="1:153" ht="15">
      <c r="A585" s="88" t="e">
        <f ca="1">IF(#REF!="no",INT(RAND()*36+1),INT(RAND()*37))</f>
        <v>#REF!</v>
      </c>
      <c r="B585" s="29"/>
      <c r="C585" s="61"/>
      <c r="D585" s="30"/>
      <c r="E585" s="61"/>
      <c r="F585" s="61"/>
      <c r="G585" s="29"/>
      <c r="H585" s="29"/>
      <c r="I585" s="62"/>
      <c r="J585" s="62"/>
      <c r="K585" s="62"/>
      <c r="L585" s="62"/>
      <c r="M585" s="41" t="e">
        <f t="shared" ca="1" si="330"/>
        <v>#REF!</v>
      </c>
      <c r="N585" s="30"/>
      <c r="O585" s="30"/>
      <c r="P585" s="30"/>
      <c r="Q585" s="29"/>
      <c r="R585" s="62"/>
      <c r="S585" s="61"/>
      <c r="T585" s="29"/>
      <c r="U585" s="29"/>
      <c r="V585" s="62"/>
      <c r="W585" s="62"/>
      <c r="X585" s="62"/>
      <c r="Y585" s="62"/>
      <c r="Z585" s="41" t="e">
        <f t="shared" ca="1" si="331"/>
        <v>#REF!</v>
      </c>
      <c r="AA585" s="30"/>
      <c r="AB585" s="30"/>
      <c r="AC585" s="30"/>
      <c r="AD585" s="29"/>
      <c r="AE585" s="62"/>
      <c r="AF585" s="61"/>
      <c r="AG585" s="29"/>
      <c r="AH585" s="29"/>
      <c r="AI585" s="62"/>
      <c r="AJ585" s="62"/>
      <c r="AK585" s="114" t="e">
        <f ca="1">IF($A585&lt;&gt;"",IF(AND(AK584="PB",AI585&gt;=$W$2),"Bet",IF(AK584&lt;&gt;"",AK584,IF(AND(AI585=0,MAX($AI$5:AI584)&gt;=$W$1),"PB",""))),"")</f>
        <v>#REF!</v>
      </c>
      <c r="AL585" s="114" t="e">
        <f ca="1">IF($A585&lt;&gt;"",IF(AND(AL584="PB",AJ585&gt;=$W$2),"Bet",IF(AL584&lt;&gt;"",AL584,IF(AND(AJ585=0,MAX($AJ$5:AJ584)&gt;=$W$1),"PB",""))),"")</f>
        <v>#REF!</v>
      </c>
      <c r="AM585" s="41" t="e">
        <f t="shared" ca="1" si="332"/>
        <v>#REF!</v>
      </c>
      <c r="AN585" s="30"/>
      <c r="AO585" s="30"/>
      <c r="AP585" s="30"/>
      <c r="AQ585" s="29"/>
      <c r="AR585" s="62"/>
      <c r="AS585" s="62"/>
      <c r="AT585" s="30"/>
      <c r="AU585" s="29"/>
      <c r="AV585" s="61"/>
      <c r="AW585" s="50"/>
      <c r="AX585" s="38"/>
      <c r="AY585" s="50"/>
      <c r="AZ585" s="61"/>
      <c r="BA585" s="61"/>
      <c r="BB585" s="61"/>
      <c r="BC585" s="61"/>
      <c r="BD585" s="61"/>
      <c r="BE585" s="61"/>
      <c r="BF585" s="61"/>
      <c r="BG585" s="61"/>
      <c r="BH585" s="61"/>
      <c r="BI585" s="61"/>
      <c r="BJ585" s="61"/>
      <c r="BK585" s="61"/>
      <c r="BL585" s="61"/>
      <c r="BM585" s="61"/>
      <c r="BN585" s="61"/>
      <c r="BO585" s="61"/>
      <c r="BP585" s="61"/>
      <c r="BQ585" s="61"/>
      <c r="BR585" s="61"/>
      <c r="BS585" s="61"/>
      <c r="BT585" s="61"/>
      <c r="BU585" s="61"/>
      <c r="BV585" s="61"/>
      <c r="BW585" s="61"/>
      <c r="BX585" s="61"/>
      <c r="BY585" s="61"/>
      <c r="BZ585" s="61"/>
      <c r="CA585" s="61"/>
      <c r="CB585" s="61"/>
      <c r="CC585" s="61"/>
      <c r="CD585" s="61"/>
      <c r="CE585" s="61"/>
      <c r="CF585" s="61"/>
      <c r="CG585" s="61"/>
      <c r="CH585" s="61"/>
      <c r="CI585" s="61"/>
      <c r="CJ585" s="61"/>
      <c r="CK585" s="61"/>
      <c r="CL585" s="61"/>
      <c r="CM585" s="61"/>
      <c r="CN585" s="61"/>
      <c r="CO585" s="61"/>
      <c r="CP585" s="61"/>
      <c r="CQ585" s="61"/>
      <c r="CR585" s="61"/>
      <c r="CS585" s="61"/>
      <c r="CT585" s="61"/>
      <c r="CU585" s="61"/>
      <c r="CV585" s="61"/>
      <c r="CW585" s="61"/>
      <c r="CX585" s="61"/>
      <c r="CY585" s="61"/>
      <c r="CZ585" s="61"/>
      <c r="DA585" s="61"/>
      <c r="DB585" s="61"/>
      <c r="DC585" s="61"/>
      <c r="DD585" s="61"/>
      <c r="DE585" s="61"/>
      <c r="DF585" s="61"/>
      <c r="DG585" s="61"/>
      <c r="DH585" s="61"/>
      <c r="DI585" s="61"/>
      <c r="DJ585" s="61"/>
      <c r="DK585" s="61"/>
      <c r="DL585" s="61"/>
      <c r="DM585" s="61"/>
      <c r="DN585" s="61"/>
      <c r="DO585" s="61"/>
      <c r="DP585" s="61"/>
      <c r="DQ585" s="61"/>
      <c r="DR585" s="61"/>
      <c r="DS585" s="61"/>
      <c r="DT585" s="61"/>
      <c r="DU585" s="61"/>
      <c r="DV585" s="50"/>
      <c r="DW585" s="30"/>
      <c r="DX585" s="30"/>
      <c r="DY585" s="30"/>
      <c r="DZ585" s="30"/>
      <c r="EA585" s="30"/>
      <c r="EB585" s="30"/>
      <c r="EC585" s="30"/>
      <c r="ED585" s="30"/>
      <c r="EE585" s="30"/>
      <c r="EF585" s="30"/>
      <c r="EG585" s="30"/>
      <c r="EW585" s="88" t="e">
        <f ca="1">IF(#REF!="no",INT(RAND()*36+1),INT(RAND()*37))</f>
        <v>#REF!</v>
      </c>
    </row>
    <row r="586" spans="1:153" ht="15">
      <c r="A586" s="88" t="e">
        <f ca="1">IF(#REF!="no",INT(RAND()*36+1),INT(RAND()*37))</f>
        <v>#REF!</v>
      </c>
      <c r="B586" s="29"/>
      <c r="C586" s="61"/>
      <c r="D586" s="30"/>
      <c r="E586" s="61"/>
      <c r="F586" s="61"/>
      <c r="G586" s="29"/>
      <c r="H586" s="29"/>
      <c r="I586" s="62"/>
      <c r="J586" s="62"/>
      <c r="K586" s="62"/>
      <c r="L586" s="62"/>
      <c r="M586" s="41" t="e">
        <f t="shared" ca="1" si="330"/>
        <v>#REF!</v>
      </c>
      <c r="N586" s="30"/>
      <c r="O586" s="30"/>
      <c r="P586" s="30"/>
      <c r="Q586" s="29"/>
      <c r="R586" s="62"/>
      <c r="S586" s="61"/>
      <c r="T586" s="29"/>
      <c r="U586" s="29"/>
      <c r="V586" s="62"/>
      <c r="W586" s="62"/>
      <c r="X586" s="62"/>
      <c r="Y586" s="62"/>
      <c r="Z586" s="41" t="e">
        <f t="shared" ca="1" si="331"/>
        <v>#REF!</v>
      </c>
      <c r="AA586" s="30"/>
      <c r="AB586" s="30"/>
      <c r="AC586" s="30"/>
      <c r="AD586" s="29"/>
      <c r="AE586" s="62"/>
      <c r="AF586" s="61"/>
      <c r="AG586" s="29"/>
      <c r="AH586" s="29"/>
      <c r="AI586" s="62"/>
      <c r="AJ586" s="62"/>
      <c r="AK586" s="114" t="e">
        <f ca="1">IF($A586&lt;&gt;"",IF(AND(AK585="PB",AI586&gt;=$W$2),"Bet",IF(AK585&lt;&gt;"",AK585,IF(AND(AI586=0,MAX($AI$5:AI585)&gt;=$W$1),"PB",""))),"")</f>
        <v>#REF!</v>
      </c>
      <c r="AL586" s="114" t="e">
        <f ca="1">IF($A586&lt;&gt;"",IF(AND(AL585="PB",AJ586&gt;=$W$2),"Bet",IF(AL585&lt;&gt;"",AL585,IF(AND(AJ586=0,MAX($AJ$5:AJ585)&gt;=$W$1),"PB",""))),"")</f>
        <v>#REF!</v>
      </c>
      <c r="AM586" s="41" t="e">
        <f t="shared" ca="1" si="332"/>
        <v>#REF!</v>
      </c>
      <c r="AN586" s="30"/>
      <c r="AO586" s="30"/>
      <c r="AP586" s="30"/>
      <c r="AQ586" s="29"/>
      <c r="AR586" s="62"/>
      <c r="AS586" s="62"/>
      <c r="AT586" s="30"/>
      <c r="AU586" s="29"/>
      <c r="AV586" s="61"/>
      <c r="AW586" s="50"/>
      <c r="AX586" s="38"/>
      <c r="AY586" s="50"/>
      <c r="AZ586" s="61"/>
      <c r="BA586" s="61"/>
      <c r="BB586" s="61"/>
      <c r="BC586" s="61"/>
      <c r="BD586" s="61"/>
      <c r="BE586" s="61"/>
      <c r="BF586" s="61"/>
      <c r="BG586" s="61"/>
      <c r="BH586" s="61"/>
      <c r="BI586" s="61"/>
      <c r="BJ586" s="61"/>
      <c r="BK586" s="61"/>
      <c r="BL586" s="61"/>
      <c r="BM586" s="61"/>
      <c r="BN586" s="61"/>
      <c r="BO586" s="61"/>
      <c r="BP586" s="61"/>
      <c r="BQ586" s="61"/>
      <c r="BR586" s="61"/>
      <c r="BS586" s="61"/>
      <c r="BT586" s="61"/>
      <c r="BU586" s="61"/>
      <c r="BV586" s="61"/>
      <c r="BW586" s="61"/>
      <c r="BX586" s="61"/>
      <c r="BY586" s="61"/>
      <c r="BZ586" s="61"/>
      <c r="CA586" s="61"/>
      <c r="CB586" s="61"/>
      <c r="CC586" s="61"/>
      <c r="CD586" s="61"/>
      <c r="CE586" s="61"/>
      <c r="CF586" s="61"/>
      <c r="CG586" s="61"/>
      <c r="CH586" s="61"/>
      <c r="CI586" s="61"/>
      <c r="CJ586" s="61"/>
      <c r="CK586" s="61"/>
      <c r="CL586" s="61"/>
      <c r="CM586" s="61"/>
      <c r="CN586" s="61"/>
      <c r="CO586" s="61"/>
      <c r="CP586" s="61"/>
      <c r="CQ586" s="61"/>
      <c r="CR586" s="61"/>
      <c r="CS586" s="61"/>
      <c r="CT586" s="61"/>
      <c r="CU586" s="61"/>
      <c r="CV586" s="61"/>
      <c r="CW586" s="61"/>
      <c r="CX586" s="61"/>
      <c r="CY586" s="61"/>
      <c r="CZ586" s="61"/>
      <c r="DA586" s="61"/>
      <c r="DB586" s="61"/>
      <c r="DC586" s="61"/>
      <c r="DD586" s="61"/>
      <c r="DE586" s="61"/>
      <c r="DF586" s="61"/>
      <c r="DG586" s="61"/>
      <c r="DH586" s="61"/>
      <c r="DI586" s="61"/>
      <c r="DJ586" s="61"/>
      <c r="DK586" s="61"/>
      <c r="DL586" s="61"/>
      <c r="DM586" s="61"/>
      <c r="DN586" s="61"/>
      <c r="DO586" s="61"/>
      <c r="DP586" s="61"/>
      <c r="DQ586" s="61"/>
      <c r="DR586" s="61"/>
      <c r="DS586" s="61"/>
      <c r="DT586" s="61"/>
      <c r="DU586" s="61"/>
      <c r="DV586" s="50"/>
      <c r="DW586" s="30"/>
      <c r="DX586" s="30"/>
      <c r="DY586" s="30"/>
      <c r="DZ586" s="30"/>
      <c r="EA586" s="30"/>
      <c r="EB586" s="30"/>
      <c r="EC586" s="30"/>
      <c r="ED586" s="30"/>
      <c r="EE586" s="30"/>
      <c r="EF586" s="30"/>
      <c r="EG586" s="30"/>
      <c r="EW586" s="88" t="e">
        <f ca="1">IF(#REF!="no",INT(RAND()*36+1),INT(RAND()*37))</f>
        <v>#REF!</v>
      </c>
    </row>
    <row r="587" spans="1:153" ht="15">
      <c r="A587" s="88" t="e">
        <f ca="1">IF(#REF!="no",INT(RAND()*36+1),INT(RAND()*37))</f>
        <v>#REF!</v>
      </c>
      <c r="B587" s="29"/>
      <c r="C587" s="61"/>
      <c r="D587" s="30"/>
      <c r="E587" s="61"/>
      <c r="F587" s="61"/>
      <c r="G587" s="29"/>
      <c r="H587" s="29"/>
      <c r="I587" s="62"/>
      <c r="J587" s="62"/>
      <c r="K587" s="62"/>
      <c r="L587" s="62"/>
      <c r="M587" s="41" t="e">
        <f t="shared" ref="M587:M624" ca="1" si="333">IF($A586&lt;&gt;"",IF($AY$3=2,VLOOKUP(N586,$EH$5:$EI$50,2),IF($AV586&gt;=0,1,ROUNDUP(ABS($AV586)/$AU$3,0))),"")</f>
        <v>#REF!</v>
      </c>
      <c r="N587" s="30"/>
      <c r="O587" s="30"/>
      <c r="P587" s="30"/>
      <c r="Q587" s="29"/>
      <c r="R587" s="62"/>
      <c r="S587" s="61"/>
      <c r="T587" s="29"/>
      <c r="U587" s="29"/>
      <c r="V587" s="62"/>
      <c r="W587" s="62"/>
      <c r="X587" s="62"/>
      <c r="Y587" s="62"/>
      <c r="Z587" s="41" t="e">
        <f t="shared" ref="Z587:Z624" ca="1" si="334">IF($A586&lt;&gt;"",IF($AY$3=2,VLOOKUP(AA586,$EH$5:$EI$50,2),IF($AV586&gt;=0,1,ROUNDUP(ABS($AV586)/$AU$3,0))),"")</f>
        <v>#REF!</v>
      </c>
      <c r="AA587" s="30"/>
      <c r="AB587" s="30"/>
      <c r="AC587" s="30"/>
      <c r="AD587" s="29"/>
      <c r="AE587" s="62"/>
      <c r="AF587" s="61"/>
      <c r="AG587" s="29"/>
      <c r="AH587" s="29"/>
      <c r="AI587" s="62"/>
      <c r="AJ587" s="62"/>
      <c r="AK587" s="114" t="e">
        <f ca="1">IF($A587&lt;&gt;"",IF(AND(AK586="PB",AI587&gt;=$W$2),"Bet",IF(AK586&lt;&gt;"",AK586,IF(AND(AI587=0,MAX($AI$5:AI586)&gt;=$W$1),"PB",""))),"")</f>
        <v>#REF!</v>
      </c>
      <c r="AL587" s="114" t="e">
        <f ca="1">IF($A587&lt;&gt;"",IF(AND(AL586="PB",AJ587&gt;=$W$2),"Bet",IF(AL586&lt;&gt;"",AL586,IF(AND(AJ587=0,MAX($AJ$5:AJ586)&gt;=$W$1),"PB",""))),"")</f>
        <v>#REF!</v>
      </c>
      <c r="AM587" s="41" t="e">
        <f t="shared" ref="AM587:AM624" ca="1" si="335">IF($A586&lt;&gt;"",IF($AY$3=2,VLOOKUP(AN586,$EH$5:$EI$50,2),IF($AV586&gt;=0,1,ROUNDUP(ABS($AV586)/$AU$3,0))),"")</f>
        <v>#REF!</v>
      </c>
      <c r="AN587" s="30"/>
      <c r="AO587" s="30"/>
      <c r="AP587" s="30"/>
      <c r="AQ587" s="29"/>
      <c r="AR587" s="62"/>
      <c r="AS587" s="62"/>
      <c r="AT587" s="30"/>
      <c r="AU587" s="29"/>
      <c r="AV587" s="61"/>
      <c r="AW587" s="50"/>
      <c r="AX587" s="38"/>
      <c r="AY587" s="50"/>
      <c r="AZ587" s="61"/>
      <c r="BA587" s="61"/>
      <c r="BB587" s="61"/>
      <c r="BC587" s="61"/>
      <c r="BD587" s="61"/>
      <c r="BE587" s="61"/>
      <c r="BF587" s="61"/>
      <c r="BG587" s="61"/>
      <c r="BH587" s="61"/>
      <c r="BI587" s="61"/>
      <c r="BJ587" s="61"/>
      <c r="BK587" s="61"/>
      <c r="BL587" s="61"/>
      <c r="BM587" s="61"/>
      <c r="BN587" s="61"/>
      <c r="BO587" s="61"/>
      <c r="BP587" s="61"/>
      <c r="BQ587" s="61"/>
      <c r="BR587" s="61"/>
      <c r="BS587" s="61"/>
      <c r="BT587" s="61"/>
      <c r="BU587" s="61"/>
      <c r="BV587" s="61"/>
      <c r="BW587" s="61"/>
      <c r="BX587" s="61"/>
      <c r="BY587" s="61"/>
      <c r="BZ587" s="61"/>
      <c r="CA587" s="61"/>
      <c r="CB587" s="61"/>
      <c r="CC587" s="61"/>
      <c r="CD587" s="61"/>
      <c r="CE587" s="61"/>
      <c r="CF587" s="61"/>
      <c r="CG587" s="61"/>
      <c r="CH587" s="61"/>
      <c r="CI587" s="61"/>
      <c r="CJ587" s="61"/>
      <c r="CK587" s="61"/>
      <c r="CL587" s="61"/>
      <c r="CM587" s="61"/>
      <c r="CN587" s="61"/>
      <c r="CO587" s="61"/>
      <c r="CP587" s="61"/>
      <c r="CQ587" s="61"/>
      <c r="CR587" s="61"/>
      <c r="CS587" s="61"/>
      <c r="CT587" s="61"/>
      <c r="CU587" s="61"/>
      <c r="CV587" s="61"/>
      <c r="CW587" s="61"/>
      <c r="CX587" s="61"/>
      <c r="CY587" s="61"/>
      <c r="CZ587" s="61"/>
      <c r="DA587" s="61"/>
      <c r="DB587" s="61"/>
      <c r="DC587" s="61"/>
      <c r="DD587" s="61"/>
      <c r="DE587" s="61"/>
      <c r="DF587" s="61"/>
      <c r="DG587" s="61"/>
      <c r="DH587" s="61"/>
      <c r="DI587" s="61"/>
      <c r="DJ587" s="61"/>
      <c r="DK587" s="61"/>
      <c r="DL587" s="61"/>
      <c r="DM587" s="61"/>
      <c r="DN587" s="61"/>
      <c r="DO587" s="61"/>
      <c r="DP587" s="61"/>
      <c r="DQ587" s="61"/>
      <c r="DR587" s="61"/>
      <c r="DS587" s="61"/>
      <c r="DT587" s="61"/>
      <c r="DU587" s="61"/>
      <c r="DV587" s="50"/>
      <c r="DW587" s="30"/>
      <c r="DX587" s="30"/>
      <c r="DY587" s="30"/>
      <c r="DZ587" s="30"/>
      <c r="EA587" s="30"/>
      <c r="EB587" s="30"/>
      <c r="EC587" s="30"/>
      <c r="ED587" s="30"/>
      <c r="EE587" s="30"/>
      <c r="EF587" s="30"/>
      <c r="EG587" s="30"/>
      <c r="EW587" s="88" t="e">
        <f ca="1">IF(#REF!="no",INT(RAND()*36+1),INT(RAND()*37))</f>
        <v>#REF!</v>
      </c>
    </row>
    <row r="588" spans="1:153" ht="15">
      <c r="A588" s="88" t="e">
        <f ca="1">IF(#REF!="no",INT(RAND()*36+1),INT(RAND()*37))</f>
        <v>#REF!</v>
      </c>
      <c r="B588" s="29"/>
      <c r="C588" s="61"/>
      <c r="D588" s="30"/>
      <c r="E588" s="61"/>
      <c r="F588" s="61"/>
      <c r="G588" s="29"/>
      <c r="H588" s="29"/>
      <c r="I588" s="62"/>
      <c r="J588" s="62"/>
      <c r="K588" s="62"/>
      <c r="L588" s="62"/>
      <c r="M588" s="41" t="e">
        <f t="shared" ca="1" si="333"/>
        <v>#REF!</v>
      </c>
      <c r="N588" s="30"/>
      <c r="O588" s="30"/>
      <c r="P588" s="30"/>
      <c r="Q588" s="29"/>
      <c r="R588" s="62"/>
      <c r="S588" s="61"/>
      <c r="T588" s="29"/>
      <c r="U588" s="29"/>
      <c r="V588" s="62"/>
      <c r="W588" s="62"/>
      <c r="X588" s="62"/>
      <c r="Y588" s="62"/>
      <c r="Z588" s="41" t="e">
        <f t="shared" ca="1" si="334"/>
        <v>#REF!</v>
      </c>
      <c r="AA588" s="30"/>
      <c r="AB588" s="30"/>
      <c r="AC588" s="30"/>
      <c r="AD588" s="29"/>
      <c r="AE588" s="62"/>
      <c r="AF588" s="61"/>
      <c r="AG588" s="29"/>
      <c r="AH588" s="29"/>
      <c r="AI588" s="62"/>
      <c r="AJ588" s="62"/>
      <c r="AK588" s="114" t="e">
        <f ca="1">IF($A588&lt;&gt;"",IF(AND(AK587="PB",AI588&gt;=$W$2),"Bet",IF(AK587&lt;&gt;"",AK587,IF(AND(AI588=0,MAX($AI$5:AI587)&gt;=$W$1),"PB",""))),"")</f>
        <v>#REF!</v>
      </c>
      <c r="AL588" s="114" t="e">
        <f ca="1">IF($A588&lt;&gt;"",IF(AND(AL587="PB",AJ588&gt;=$W$2),"Bet",IF(AL587&lt;&gt;"",AL587,IF(AND(AJ588=0,MAX($AJ$5:AJ587)&gt;=$W$1),"PB",""))),"")</f>
        <v>#REF!</v>
      </c>
      <c r="AM588" s="41" t="e">
        <f t="shared" ca="1" si="335"/>
        <v>#REF!</v>
      </c>
      <c r="AN588" s="30"/>
      <c r="AO588" s="30"/>
      <c r="AP588" s="30"/>
      <c r="AQ588" s="29"/>
      <c r="AR588" s="62"/>
      <c r="AS588" s="62"/>
      <c r="AT588" s="30"/>
      <c r="AU588" s="29"/>
      <c r="AV588" s="61"/>
      <c r="AW588" s="50"/>
      <c r="AX588" s="38"/>
      <c r="AY588" s="50"/>
      <c r="AZ588" s="61"/>
      <c r="BA588" s="61"/>
      <c r="BB588" s="61"/>
      <c r="BC588" s="61"/>
      <c r="BD588" s="61"/>
      <c r="BE588" s="61"/>
      <c r="BF588" s="61"/>
      <c r="BG588" s="61"/>
      <c r="BH588" s="61"/>
      <c r="BI588" s="61"/>
      <c r="BJ588" s="61"/>
      <c r="BK588" s="61"/>
      <c r="BL588" s="61"/>
      <c r="BM588" s="61"/>
      <c r="BN588" s="61"/>
      <c r="BO588" s="61"/>
      <c r="BP588" s="61"/>
      <c r="BQ588" s="61"/>
      <c r="BR588" s="61"/>
      <c r="BS588" s="61"/>
      <c r="BT588" s="61"/>
      <c r="BU588" s="61"/>
      <c r="BV588" s="61"/>
      <c r="BW588" s="61"/>
      <c r="BX588" s="61"/>
      <c r="BY588" s="61"/>
      <c r="BZ588" s="61"/>
      <c r="CA588" s="61"/>
      <c r="CB588" s="61"/>
      <c r="CC588" s="61"/>
      <c r="CD588" s="61"/>
      <c r="CE588" s="61"/>
      <c r="CF588" s="61"/>
      <c r="CG588" s="61"/>
      <c r="CH588" s="61"/>
      <c r="CI588" s="61"/>
      <c r="CJ588" s="61"/>
      <c r="CK588" s="61"/>
      <c r="CL588" s="61"/>
      <c r="CM588" s="61"/>
      <c r="CN588" s="61"/>
      <c r="CO588" s="61"/>
      <c r="CP588" s="61"/>
      <c r="CQ588" s="61"/>
      <c r="CR588" s="61"/>
      <c r="CS588" s="61"/>
      <c r="CT588" s="61"/>
      <c r="CU588" s="61"/>
      <c r="CV588" s="61"/>
      <c r="CW588" s="61"/>
      <c r="CX588" s="61"/>
      <c r="CY588" s="61"/>
      <c r="CZ588" s="61"/>
      <c r="DA588" s="61"/>
      <c r="DB588" s="61"/>
      <c r="DC588" s="61"/>
      <c r="DD588" s="61"/>
      <c r="DE588" s="61"/>
      <c r="DF588" s="61"/>
      <c r="DG588" s="61"/>
      <c r="DH588" s="61"/>
      <c r="DI588" s="61"/>
      <c r="DJ588" s="61"/>
      <c r="DK588" s="61"/>
      <c r="DL588" s="61"/>
      <c r="DM588" s="61"/>
      <c r="DN588" s="61"/>
      <c r="DO588" s="61"/>
      <c r="DP588" s="61"/>
      <c r="DQ588" s="61"/>
      <c r="DR588" s="61"/>
      <c r="DS588" s="61"/>
      <c r="DT588" s="61"/>
      <c r="DU588" s="61"/>
      <c r="DV588" s="50"/>
      <c r="DW588" s="30"/>
      <c r="DX588" s="30"/>
      <c r="DY588" s="30"/>
      <c r="DZ588" s="30"/>
      <c r="EA588" s="30"/>
      <c r="EB588" s="30"/>
      <c r="EC588" s="30"/>
      <c r="ED588" s="30"/>
      <c r="EE588" s="30"/>
      <c r="EF588" s="30"/>
      <c r="EG588" s="30"/>
      <c r="EW588" s="88" t="e">
        <f ca="1">IF(#REF!="no",INT(RAND()*36+1),INT(RAND()*37))</f>
        <v>#REF!</v>
      </c>
    </row>
    <row r="589" spans="1:153" ht="15">
      <c r="A589" s="88" t="e">
        <f ca="1">IF(#REF!="no",INT(RAND()*36+1),INT(RAND()*37))</f>
        <v>#REF!</v>
      </c>
      <c r="B589" s="29"/>
      <c r="C589" s="61"/>
      <c r="D589" s="30"/>
      <c r="E589" s="61"/>
      <c r="F589" s="61"/>
      <c r="G589" s="29"/>
      <c r="H589" s="29"/>
      <c r="I589" s="62"/>
      <c r="J589" s="62"/>
      <c r="K589" s="62"/>
      <c r="L589" s="62"/>
      <c r="M589" s="41" t="e">
        <f t="shared" ca="1" si="333"/>
        <v>#REF!</v>
      </c>
      <c r="N589" s="30"/>
      <c r="O589" s="30"/>
      <c r="P589" s="30"/>
      <c r="Q589" s="29"/>
      <c r="R589" s="62"/>
      <c r="S589" s="61"/>
      <c r="T589" s="29"/>
      <c r="U589" s="29"/>
      <c r="V589" s="62"/>
      <c r="W589" s="62"/>
      <c r="X589" s="62"/>
      <c r="Y589" s="62"/>
      <c r="Z589" s="41" t="e">
        <f t="shared" ca="1" si="334"/>
        <v>#REF!</v>
      </c>
      <c r="AA589" s="30"/>
      <c r="AB589" s="30"/>
      <c r="AC589" s="30"/>
      <c r="AD589" s="29"/>
      <c r="AE589" s="62"/>
      <c r="AF589" s="61"/>
      <c r="AG589" s="29"/>
      <c r="AH589" s="29"/>
      <c r="AI589" s="62"/>
      <c r="AJ589" s="62"/>
      <c r="AK589" s="114" t="e">
        <f ca="1">IF($A589&lt;&gt;"",IF(AND(AK588="PB",AI589&gt;=$W$2),"Bet",IF(AK588&lt;&gt;"",AK588,IF(AND(AI589=0,MAX($AI$5:AI588)&gt;=$W$1),"PB",""))),"")</f>
        <v>#REF!</v>
      </c>
      <c r="AL589" s="114" t="e">
        <f ca="1">IF($A589&lt;&gt;"",IF(AND(AL588="PB",AJ589&gt;=$W$2),"Bet",IF(AL588&lt;&gt;"",AL588,IF(AND(AJ589=0,MAX($AJ$5:AJ588)&gt;=$W$1),"PB",""))),"")</f>
        <v>#REF!</v>
      </c>
      <c r="AM589" s="41" t="e">
        <f t="shared" ca="1" si="335"/>
        <v>#REF!</v>
      </c>
      <c r="AN589" s="30"/>
      <c r="AO589" s="30"/>
      <c r="AP589" s="30"/>
      <c r="AQ589" s="29"/>
      <c r="AR589" s="62"/>
      <c r="AS589" s="62"/>
      <c r="AT589" s="30"/>
      <c r="AU589" s="29"/>
      <c r="AV589" s="61"/>
      <c r="AW589" s="50"/>
      <c r="AX589" s="38"/>
      <c r="AY589" s="50"/>
      <c r="AZ589" s="61"/>
      <c r="BA589" s="61"/>
      <c r="BB589" s="61"/>
      <c r="BC589" s="61"/>
      <c r="BD589" s="61"/>
      <c r="BE589" s="61"/>
      <c r="BF589" s="61"/>
      <c r="BG589" s="61"/>
      <c r="BH589" s="61"/>
      <c r="BI589" s="61"/>
      <c r="BJ589" s="61"/>
      <c r="BK589" s="61"/>
      <c r="BL589" s="61"/>
      <c r="BM589" s="61"/>
      <c r="BN589" s="61"/>
      <c r="BO589" s="61"/>
      <c r="BP589" s="61"/>
      <c r="BQ589" s="61"/>
      <c r="BR589" s="61"/>
      <c r="BS589" s="61"/>
      <c r="BT589" s="61"/>
      <c r="BU589" s="61"/>
      <c r="BV589" s="61"/>
      <c r="BW589" s="61"/>
      <c r="BX589" s="61"/>
      <c r="BY589" s="61"/>
      <c r="BZ589" s="61"/>
      <c r="CA589" s="61"/>
      <c r="CB589" s="61"/>
      <c r="CC589" s="61"/>
      <c r="CD589" s="61"/>
      <c r="CE589" s="61"/>
      <c r="CF589" s="61"/>
      <c r="CG589" s="61"/>
      <c r="CH589" s="61"/>
      <c r="CI589" s="61"/>
      <c r="CJ589" s="61"/>
      <c r="CK589" s="61"/>
      <c r="CL589" s="61"/>
      <c r="CM589" s="61"/>
      <c r="CN589" s="61"/>
      <c r="CO589" s="61"/>
      <c r="CP589" s="61"/>
      <c r="CQ589" s="61"/>
      <c r="CR589" s="61"/>
      <c r="CS589" s="61"/>
      <c r="CT589" s="61"/>
      <c r="CU589" s="61"/>
      <c r="CV589" s="61"/>
      <c r="CW589" s="61"/>
      <c r="CX589" s="61"/>
      <c r="CY589" s="61"/>
      <c r="CZ589" s="61"/>
      <c r="DA589" s="61"/>
      <c r="DB589" s="61"/>
      <c r="DC589" s="61"/>
      <c r="DD589" s="61"/>
      <c r="DE589" s="61"/>
      <c r="DF589" s="61"/>
      <c r="DG589" s="61"/>
      <c r="DH589" s="61"/>
      <c r="DI589" s="61"/>
      <c r="DJ589" s="61"/>
      <c r="DK589" s="61"/>
      <c r="DL589" s="61"/>
      <c r="DM589" s="61"/>
      <c r="DN589" s="61"/>
      <c r="DO589" s="61"/>
      <c r="DP589" s="61"/>
      <c r="DQ589" s="61"/>
      <c r="DR589" s="61"/>
      <c r="DS589" s="61"/>
      <c r="DT589" s="61"/>
      <c r="DU589" s="61"/>
      <c r="DV589" s="50"/>
      <c r="DW589" s="30"/>
      <c r="DX589" s="30"/>
      <c r="DY589" s="30"/>
      <c r="DZ589" s="30"/>
      <c r="EA589" s="30"/>
      <c r="EB589" s="30"/>
      <c r="EC589" s="30"/>
      <c r="ED589" s="30"/>
      <c r="EE589" s="30"/>
      <c r="EF589" s="30"/>
      <c r="EG589" s="30"/>
      <c r="EW589" s="88" t="e">
        <f ca="1">IF(#REF!="no",INT(RAND()*36+1),INT(RAND()*37))</f>
        <v>#REF!</v>
      </c>
    </row>
    <row r="590" spans="1:153" ht="15">
      <c r="A590" s="88" t="e">
        <f ca="1">IF(#REF!="no",INT(RAND()*36+1),INT(RAND()*37))</f>
        <v>#REF!</v>
      </c>
      <c r="B590" s="29"/>
      <c r="C590" s="61"/>
      <c r="D590" s="30"/>
      <c r="E590" s="61"/>
      <c r="F590" s="61"/>
      <c r="G590" s="29"/>
      <c r="H590" s="29"/>
      <c r="I590" s="62"/>
      <c r="J590" s="62"/>
      <c r="K590" s="62"/>
      <c r="L590" s="62"/>
      <c r="M590" s="41" t="e">
        <f t="shared" ca="1" si="333"/>
        <v>#REF!</v>
      </c>
      <c r="N590" s="30"/>
      <c r="O590" s="30"/>
      <c r="P590" s="30"/>
      <c r="Q590" s="29"/>
      <c r="R590" s="62"/>
      <c r="S590" s="61"/>
      <c r="T590" s="29"/>
      <c r="U590" s="29"/>
      <c r="V590" s="62"/>
      <c r="W590" s="62"/>
      <c r="X590" s="62"/>
      <c r="Y590" s="62"/>
      <c r="Z590" s="41" t="e">
        <f t="shared" ca="1" si="334"/>
        <v>#REF!</v>
      </c>
      <c r="AA590" s="30"/>
      <c r="AB590" s="30"/>
      <c r="AC590" s="30"/>
      <c r="AD590" s="29"/>
      <c r="AE590" s="62"/>
      <c r="AF590" s="61"/>
      <c r="AG590" s="29"/>
      <c r="AH590" s="29"/>
      <c r="AI590" s="62"/>
      <c r="AJ590" s="62"/>
      <c r="AK590" s="114" t="e">
        <f ca="1">IF($A590&lt;&gt;"",IF(AND(AK589="PB",AI590&gt;=$W$2),"Bet",IF(AK589&lt;&gt;"",AK589,IF(AND(AI590=0,MAX($AI$5:AI589)&gt;=$W$1),"PB",""))),"")</f>
        <v>#REF!</v>
      </c>
      <c r="AL590" s="114" t="e">
        <f ca="1">IF($A590&lt;&gt;"",IF(AND(AL589="PB",AJ590&gt;=$W$2),"Bet",IF(AL589&lt;&gt;"",AL589,IF(AND(AJ590=0,MAX($AJ$5:AJ589)&gt;=$W$1),"PB",""))),"")</f>
        <v>#REF!</v>
      </c>
      <c r="AM590" s="41" t="e">
        <f t="shared" ca="1" si="335"/>
        <v>#REF!</v>
      </c>
      <c r="AN590" s="30"/>
      <c r="AO590" s="30"/>
      <c r="AP590" s="30"/>
      <c r="AQ590" s="29"/>
      <c r="AR590" s="62"/>
      <c r="AS590" s="62"/>
      <c r="AT590" s="30"/>
      <c r="AU590" s="29"/>
      <c r="AV590" s="61"/>
      <c r="AW590" s="50"/>
      <c r="AX590" s="38"/>
      <c r="AY590" s="50"/>
      <c r="AZ590" s="61"/>
      <c r="BA590" s="61"/>
      <c r="BB590" s="61"/>
      <c r="BC590" s="61"/>
      <c r="BD590" s="61"/>
      <c r="BE590" s="61"/>
      <c r="BF590" s="61"/>
      <c r="BG590" s="61"/>
      <c r="BH590" s="61"/>
      <c r="BI590" s="61"/>
      <c r="BJ590" s="61"/>
      <c r="BK590" s="61"/>
      <c r="BL590" s="61"/>
      <c r="BM590" s="61"/>
      <c r="BN590" s="61"/>
      <c r="BO590" s="61"/>
      <c r="BP590" s="61"/>
      <c r="BQ590" s="61"/>
      <c r="BR590" s="61"/>
      <c r="BS590" s="61"/>
      <c r="BT590" s="61"/>
      <c r="BU590" s="61"/>
      <c r="BV590" s="61"/>
      <c r="BW590" s="61"/>
      <c r="BX590" s="61"/>
      <c r="BY590" s="61"/>
      <c r="BZ590" s="61"/>
      <c r="CA590" s="61"/>
      <c r="CB590" s="61"/>
      <c r="CC590" s="61"/>
      <c r="CD590" s="61"/>
      <c r="CE590" s="61"/>
      <c r="CF590" s="61"/>
      <c r="CG590" s="61"/>
      <c r="CH590" s="61"/>
      <c r="CI590" s="61"/>
      <c r="CJ590" s="61"/>
      <c r="CK590" s="61"/>
      <c r="CL590" s="61"/>
      <c r="CM590" s="61"/>
      <c r="CN590" s="61"/>
      <c r="CO590" s="61"/>
      <c r="CP590" s="61"/>
      <c r="CQ590" s="61"/>
      <c r="CR590" s="61"/>
      <c r="CS590" s="61"/>
      <c r="CT590" s="61"/>
      <c r="CU590" s="61"/>
      <c r="CV590" s="61"/>
      <c r="CW590" s="61"/>
      <c r="CX590" s="61"/>
      <c r="CY590" s="61"/>
      <c r="CZ590" s="61"/>
      <c r="DA590" s="61"/>
      <c r="DB590" s="61"/>
      <c r="DC590" s="61"/>
      <c r="DD590" s="61"/>
      <c r="DE590" s="61"/>
      <c r="DF590" s="61"/>
      <c r="DG590" s="61"/>
      <c r="DH590" s="61"/>
      <c r="DI590" s="61"/>
      <c r="DJ590" s="61"/>
      <c r="DK590" s="61"/>
      <c r="DL590" s="61"/>
      <c r="DM590" s="61"/>
      <c r="DN590" s="61"/>
      <c r="DO590" s="61"/>
      <c r="DP590" s="61"/>
      <c r="DQ590" s="61"/>
      <c r="DR590" s="61"/>
      <c r="DS590" s="61"/>
      <c r="DT590" s="61"/>
      <c r="DU590" s="61"/>
      <c r="DV590" s="50"/>
      <c r="DW590" s="30"/>
      <c r="DX590" s="30"/>
      <c r="DY590" s="30"/>
      <c r="DZ590" s="30"/>
      <c r="EA590" s="30"/>
      <c r="EB590" s="30"/>
      <c r="EC590" s="30"/>
      <c r="ED590" s="30"/>
      <c r="EE590" s="30"/>
      <c r="EF590" s="30"/>
      <c r="EG590" s="30"/>
      <c r="EW590" s="88" t="e">
        <f ca="1">IF(#REF!="no",INT(RAND()*36+1),INT(RAND()*37))</f>
        <v>#REF!</v>
      </c>
    </row>
    <row r="591" spans="1:153" ht="15">
      <c r="A591" s="88" t="e">
        <f ca="1">IF(#REF!="no",INT(RAND()*36+1),INT(RAND()*37))</f>
        <v>#REF!</v>
      </c>
      <c r="B591" s="29"/>
      <c r="C591" s="61"/>
      <c r="D591" s="30"/>
      <c r="E591" s="61"/>
      <c r="F591" s="61"/>
      <c r="G591" s="29"/>
      <c r="H591" s="29"/>
      <c r="I591" s="62"/>
      <c r="J591" s="62"/>
      <c r="K591" s="62"/>
      <c r="L591" s="62"/>
      <c r="M591" s="41" t="e">
        <f t="shared" ca="1" si="333"/>
        <v>#REF!</v>
      </c>
      <c r="N591" s="30"/>
      <c r="O591" s="30"/>
      <c r="P591" s="30"/>
      <c r="Q591" s="29"/>
      <c r="R591" s="62"/>
      <c r="S591" s="61"/>
      <c r="T591" s="29"/>
      <c r="U591" s="29"/>
      <c r="V591" s="62"/>
      <c r="W591" s="62"/>
      <c r="X591" s="62"/>
      <c r="Y591" s="62"/>
      <c r="Z591" s="41" t="e">
        <f t="shared" ca="1" si="334"/>
        <v>#REF!</v>
      </c>
      <c r="AA591" s="30"/>
      <c r="AB591" s="30"/>
      <c r="AC591" s="30"/>
      <c r="AD591" s="29"/>
      <c r="AE591" s="62"/>
      <c r="AF591" s="61"/>
      <c r="AG591" s="29"/>
      <c r="AH591" s="29"/>
      <c r="AI591" s="62"/>
      <c r="AJ591" s="62"/>
      <c r="AK591" s="114" t="e">
        <f ca="1">IF($A591&lt;&gt;"",IF(AND(AK590="PB",AI591&gt;=$W$2),"Bet",IF(AK590&lt;&gt;"",AK590,IF(AND(AI591=0,MAX($AI$5:AI590)&gt;=$W$1),"PB",""))),"")</f>
        <v>#REF!</v>
      </c>
      <c r="AL591" s="114" t="e">
        <f ca="1">IF($A591&lt;&gt;"",IF(AND(AL590="PB",AJ591&gt;=$W$2),"Bet",IF(AL590&lt;&gt;"",AL590,IF(AND(AJ591=0,MAX($AJ$5:AJ590)&gt;=$W$1),"PB",""))),"")</f>
        <v>#REF!</v>
      </c>
      <c r="AM591" s="41" t="e">
        <f t="shared" ca="1" si="335"/>
        <v>#REF!</v>
      </c>
      <c r="AN591" s="30"/>
      <c r="AO591" s="30"/>
      <c r="AP591" s="30"/>
      <c r="AQ591" s="29"/>
      <c r="AR591" s="62"/>
      <c r="AS591" s="62"/>
      <c r="AT591" s="30"/>
      <c r="AU591" s="29"/>
      <c r="AV591" s="61"/>
      <c r="AW591" s="50"/>
      <c r="AX591" s="38"/>
      <c r="AY591" s="50"/>
      <c r="AZ591" s="61"/>
      <c r="BA591" s="61"/>
      <c r="BB591" s="61"/>
      <c r="BC591" s="61"/>
      <c r="BD591" s="61"/>
      <c r="BE591" s="61"/>
      <c r="BF591" s="61"/>
      <c r="BG591" s="61"/>
      <c r="BH591" s="61"/>
      <c r="BI591" s="61"/>
      <c r="BJ591" s="61"/>
      <c r="BK591" s="61"/>
      <c r="BL591" s="61"/>
      <c r="BM591" s="61"/>
      <c r="BN591" s="61"/>
      <c r="BO591" s="61"/>
      <c r="BP591" s="61"/>
      <c r="BQ591" s="61"/>
      <c r="BR591" s="61"/>
      <c r="BS591" s="61"/>
      <c r="BT591" s="61"/>
      <c r="BU591" s="61"/>
      <c r="BV591" s="61"/>
      <c r="BW591" s="61"/>
      <c r="BX591" s="61"/>
      <c r="BY591" s="61"/>
      <c r="BZ591" s="61"/>
      <c r="CA591" s="61"/>
      <c r="CB591" s="61"/>
      <c r="CC591" s="61"/>
      <c r="CD591" s="61"/>
      <c r="CE591" s="61"/>
      <c r="CF591" s="61"/>
      <c r="CG591" s="61"/>
      <c r="CH591" s="61"/>
      <c r="CI591" s="61"/>
      <c r="CJ591" s="61"/>
      <c r="CK591" s="61"/>
      <c r="CL591" s="61"/>
      <c r="CM591" s="61"/>
      <c r="CN591" s="61"/>
      <c r="CO591" s="61"/>
      <c r="CP591" s="61"/>
      <c r="CQ591" s="61"/>
      <c r="CR591" s="61"/>
      <c r="CS591" s="61"/>
      <c r="CT591" s="61"/>
      <c r="CU591" s="61"/>
      <c r="CV591" s="61"/>
      <c r="CW591" s="61"/>
      <c r="CX591" s="61"/>
      <c r="CY591" s="61"/>
      <c r="CZ591" s="61"/>
      <c r="DA591" s="61"/>
      <c r="DB591" s="61"/>
      <c r="DC591" s="61"/>
      <c r="DD591" s="61"/>
      <c r="DE591" s="61"/>
      <c r="DF591" s="61"/>
      <c r="DG591" s="61"/>
      <c r="DH591" s="61"/>
      <c r="DI591" s="61"/>
      <c r="DJ591" s="61"/>
      <c r="DK591" s="61"/>
      <c r="DL591" s="61"/>
      <c r="DM591" s="61"/>
      <c r="DN591" s="61"/>
      <c r="DO591" s="61"/>
      <c r="DP591" s="61"/>
      <c r="DQ591" s="61"/>
      <c r="DR591" s="61"/>
      <c r="DS591" s="61"/>
      <c r="DT591" s="61"/>
      <c r="DU591" s="61"/>
      <c r="DV591" s="50"/>
      <c r="DW591" s="30"/>
      <c r="DX591" s="30"/>
      <c r="DY591" s="30"/>
      <c r="DZ591" s="30"/>
      <c r="EA591" s="30"/>
      <c r="EB591" s="30"/>
      <c r="EC591" s="30"/>
      <c r="ED591" s="30"/>
      <c r="EE591" s="30"/>
      <c r="EF591" s="30"/>
      <c r="EG591" s="30"/>
      <c r="EW591" s="88" t="e">
        <f ca="1">IF(#REF!="no",INT(RAND()*36+1),INT(RAND()*37))</f>
        <v>#REF!</v>
      </c>
    </row>
    <row r="592" spans="1:153" ht="15">
      <c r="A592" s="88" t="e">
        <f ca="1">IF(#REF!="no",INT(RAND()*36+1),INT(RAND()*37))</f>
        <v>#REF!</v>
      </c>
      <c r="B592" s="29"/>
      <c r="C592" s="61"/>
      <c r="D592" s="30"/>
      <c r="E592" s="61"/>
      <c r="F592" s="61"/>
      <c r="G592" s="29"/>
      <c r="H592" s="29"/>
      <c r="I592" s="62"/>
      <c r="J592" s="62"/>
      <c r="K592" s="62"/>
      <c r="L592" s="62"/>
      <c r="M592" s="41" t="e">
        <f t="shared" ca="1" si="333"/>
        <v>#REF!</v>
      </c>
      <c r="N592" s="30"/>
      <c r="O592" s="30"/>
      <c r="P592" s="30"/>
      <c r="Q592" s="29"/>
      <c r="R592" s="62"/>
      <c r="S592" s="61"/>
      <c r="T592" s="29"/>
      <c r="U592" s="29"/>
      <c r="V592" s="62"/>
      <c r="W592" s="62"/>
      <c r="X592" s="62"/>
      <c r="Y592" s="62"/>
      <c r="Z592" s="41" t="e">
        <f t="shared" ca="1" si="334"/>
        <v>#REF!</v>
      </c>
      <c r="AA592" s="30"/>
      <c r="AB592" s="30"/>
      <c r="AC592" s="30"/>
      <c r="AD592" s="29"/>
      <c r="AE592" s="62"/>
      <c r="AF592" s="61"/>
      <c r="AG592" s="29"/>
      <c r="AH592" s="29"/>
      <c r="AI592" s="62"/>
      <c r="AJ592" s="62"/>
      <c r="AK592" s="114" t="e">
        <f ca="1">IF($A592&lt;&gt;"",IF(AND(AK591="PB",AI592&gt;=$W$2),"Bet",IF(AK591&lt;&gt;"",AK591,IF(AND(AI592=0,MAX($AI$5:AI591)&gt;=$W$1),"PB",""))),"")</f>
        <v>#REF!</v>
      </c>
      <c r="AL592" s="114" t="e">
        <f ca="1">IF($A592&lt;&gt;"",IF(AND(AL591="PB",AJ592&gt;=$W$2),"Bet",IF(AL591&lt;&gt;"",AL591,IF(AND(AJ592=0,MAX($AJ$5:AJ591)&gt;=$W$1),"PB",""))),"")</f>
        <v>#REF!</v>
      </c>
      <c r="AM592" s="41" t="e">
        <f t="shared" ca="1" si="335"/>
        <v>#REF!</v>
      </c>
      <c r="AN592" s="30"/>
      <c r="AO592" s="30"/>
      <c r="AP592" s="30"/>
      <c r="AQ592" s="29"/>
      <c r="AR592" s="62"/>
      <c r="AS592" s="62"/>
      <c r="AT592" s="30"/>
      <c r="AU592" s="29"/>
      <c r="AV592" s="61"/>
      <c r="AW592" s="50"/>
      <c r="AX592" s="38"/>
      <c r="AY592" s="50"/>
      <c r="AZ592" s="61"/>
      <c r="BA592" s="61"/>
      <c r="BB592" s="61"/>
      <c r="BC592" s="61"/>
      <c r="BD592" s="61"/>
      <c r="BE592" s="61"/>
      <c r="BF592" s="61"/>
      <c r="BG592" s="61"/>
      <c r="BH592" s="61"/>
      <c r="BI592" s="61"/>
      <c r="BJ592" s="61"/>
      <c r="BK592" s="61"/>
      <c r="BL592" s="61"/>
      <c r="BM592" s="61"/>
      <c r="BN592" s="61"/>
      <c r="BO592" s="61"/>
      <c r="BP592" s="61"/>
      <c r="BQ592" s="61"/>
      <c r="BR592" s="61"/>
      <c r="BS592" s="61"/>
      <c r="BT592" s="61"/>
      <c r="BU592" s="61"/>
      <c r="BV592" s="61"/>
      <c r="BW592" s="61"/>
      <c r="BX592" s="61"/>
      <c r="BY592" s="61"/>
      <c r="BZ592" s="61"/>
      <c r="CA592" s="61"/>
      <c r="CB592" s="61"/>
      <c r="CC592" s="61"/>
      <c r="CD592" s="61"/>
      <c r="CE592" s="61"/>
      <c r="CF592" s="61"/>
      <c r="CG592" s="61"/>
      <c r="CH592" s="61"/>
      <c r="CI592" s="61"/>
      <c r="CJ592" s="61"/>
      <c r="CK592" s="61"/>
      <c r="CL592" s="61"/>
      <c r="CM592" s="61"/>
      <c r="CN592" s="61"/>
      <c r="CO592" s="61"/>
      <c r="CP592" s="61"/>
      <c r="CQ592" s="61"/>
      <c r="CR592" s="61"/>
      <c r="CS592" s="61"/>
      <c r="CT592" s="61"/>
      <c r="CU592" s="61"/>
      <c r="CV592" s="61"/>
      <c r="CW592" s="61"/>
      <c r="CX592" s="61"/>
      <c r="CY592" s="61"/>
      <c r="CZ592" s="61"/>
      <c r="DA592" s="61"/>
      <c r="DB592" s="61"/>
      <c r="DC592" s="61"/>
      <c r="DD592" s="61"/>
      <c r="DE592" s="61"/>
      <c r="DF592" s="61"/>
      <c r="DG592" s="61"/>
      <c r="DH592" s="61"/>
      <c r="DI592" s="61"/>
      <c r="DJ592" s="61"/>
      <c r="DK592" s="61"/>
      <c r="DL592" s="61"/>
      <c r="DM592" s="61"/>
      <c r="DN592" s="61"/>
      <c r="DO592" s="61"/>
      <c r="DP592" s="61"/>
      <c r="DQ592" s="61"/>
      <c r="DR592" s="61"/>
      <c r="DS592" s="61"/>
      <c r="DT592" s="61"/>
      <c r="DU592" s="61"/>
      <c r="DV592" s="50"/>
      <c r="DW592" s="30"/>
      <c r="DX592" s="30"/>
      <c r="DY592" s="30"/>
      <c r="DZ592" s="30"/>
      <c r="EA592" s="30"/>
      <c r="EB592" s="30"/>
      <c r="EC592" s="30"/>
      <c r="ED592" s="30"/>
      <c r="EE592" s="30"/>
      <c r="EF592" s="30"/>
      <c r="EG592" s="30"/>
      <c r="EW592" s="88" t="e">
        <f ca="1">IF(#REF!="no",INT(RAND()*36+1),INT(RAND()*37))</f>
        <v>#REF!</v>
      </c>
    </row>
    <row r="593" spans="1:153" ht="15">
      <c r="A593" s="88" t="e">
        <f ca="1">IF(#REF!="no",INT(RAND()*36+1),INT(RAND()*37))</f>
        <v>#REF!</v>
      </c>
      <c r="B593" s="29"/>
      <c r="C593" s="61"/>
      <c r="D593" s="30"/>
      <c r="E593" s="61"/>
      <c r="F593" s="61"/>
      <c r="G593" s="29"/>
      <c r="H593" s="29"/>
      <c r="I593" s="62"/>
      <c r="J593" s="62"/>
      <c r="K593" s="62"/>
      <c r="L593" s="62"/>
      <c r="M593" s="41" t="e">
        <f t="shared" ca="1" si="333"/>
        <v>#REF!</v>
      </c>
      <c r="N593" s="30"/>
      <c r="O593" s="30"/>
      <c r="P593" s="30"/>
      <c r="Q593" s="29"/>
      <c r="R593" s="62"/>
      <c r="S593" s="61"/>
      <c r="T593" s="29"/>
      <c r="U593" s="29"/>
      <c r="V593" s="62"/>
      <c r="W593" s="62"/>
      <c r="X593" s="62"/>
      <c r="Y593" s="62"/>
      <c r="Z593" s="41" t="e">
        <f t="shared" ca="1" si="334"/>
        <v>#REF!</v>
      </c>
      <c r="AA593" s="30"/>
      <c r="AB593" s="30"/>
      <c r="AC593" s="30"/>
      <c r="AD593" s="29"/>
      <c r="AE593" s="62"/>
      <c r="AF593" s="61"/>
      <c r="AG593" s="29"/>
      <c r="AH593" s="29"/>
      <c r="AI593" s="62"/>
      <c r="AJ593" s="62"/>
      <c r="AK593" s="114" t="e">
        <f ca="1">IF($A593&lt;&gt;"",IF(AND(AK592="PB",AI593&gt;=$W$2),"Bet",IF(AK592&lt;&gt;"",AK592,IF(AND(AI593=0,MAX($AI$5:AI592)&gt;=$W$1),"PB",""))),"")</f>
        <v>#REF!</v>
      </c>
      <c r="AL593" s="114" t="e">
        <f ca="1">IF($A593&lt;&gt;"",IF(AND(AL592="PB",AJ593&gt;=$W$2),"Bet",IF(AL592&lt;&gt;"",AL592,IF(AND(AJ593=0,MAX($AJ$5:AJ592)&gt;=$W$1),"PB",""))),"")</f>
        <v>#REF!</v>
      </c>
      <c r="AM593" s="41" t="e">
        <f t="shared" ca="1" si="335"/>
        <v>#REF!</v>
      </c>
      <c r="AN593" s="30"/>
      <c r="AO593" s="30"/>
      <c r="AP593" s="30"/>
      <c r="AQ593" s="29"/>
      <c r="AR593" s="62"/>
      <c r="AS593" s="62"/>
      <c r="AT593" s="30"/>
      <c r="AU593" s="29"/>
      <c r="AV593" s="61"/>
      <c r="AW593" s="50"/>
      <c r="AX593" s="38"/>
      <c r="AY593" s="50"/>
      <c r="AZ593" s="61"/>
      <c r="BA593" s="61"/>
      <c r="BB593" s="61"/>
      <c r="BC593" s="61"/>
      <c r="BD593" s="61"/>
      <c r="BE593" s="61"/>
      <c r="BF593" s="61"/>
      <c r="BG593" s="61"/>
      <c r="BH593" s="61"/>
      <c r="BI593" s="61"/>
      <c r="BJ593" s="61"/>
      <c r="BK593" s="61"/>
      <c r="BL593" s="61"/>
      <c r="BM593" s="61"/>
      <c r="BN593" s="61"/>
      <c r="BO593" s="61"/>
      <c r="BP593" s="61"/>
      <c r="BQ593" s="61"/>
      <c r="BR593" s="61"/>
      <c r="BS593" s="61"/>
      <c r="BT593" s="61"/>
      <c r="BU593" s="61"/>
      <c r="BV593" s="61"/>
      <c r="BW593" s="61"/>
      <c r="BX593" s="61"/>
      <c r="BY593" s="61"/>
      <c r="BZ593" s="61"/>
      <c r="CA593" s="61"/>
      <c r="CB593" s="61"/>
      <c r="CC593" s="61"/>
      <c r="CD593" s="61"/>
      <c r="CE593" s="61"/>
      <c r="CF593" s="61"/>
      <c r="CG593" s="61"/>
      <c r="CH593" s="61"/>
      <c r="CI593" s="61"/>
      <c r="CJ593" s="61"/>
      <c r="CK593" s="61"/>
      <c r="CL593" s="61"/>
      <c r="CM593" s="61"/>
      <c r="CN593" s="61"/>
      <c r="CO593" s="61"/>
      <c r="CP593" s="61"/>
      <c r="CQ593" s="61"/>
      <c r="CR593" s="61"/>
      <c r="CS593" s="61"/>
      <c r="CT593" s="61"/>
      <c r="CU593" s="61"/>
      <c r="CV593" s="61"/>
      <c r="CW593" s="61"/>
      <c r="CX593" s="61"/>
      <c r="CY593" s="61"/>
      <c r="CZ593" s="61"/>
      <c r="DA593" s="61"/>
      <c r="DB593" s="61"/>
      <c r="DC593" s="61"/>
      <c r="DD593" s="61"/>
      <c r="DE593" s="61"/>
      <c r="DF593" s="61"/>
      <c r="DG593" s="61"/>
      <c r="DH593" s="61"/>
      <c r="DI593" s="61"/>
      <c r="DJ593" s="61"/>
      <c r="DK593" s="61"/>
      <c r="DL593" s="61"/>
      <c r="DM593" s="61"/>
      <c r="DN593" s="61"/>
      <c r="DO593" s="61"/>
      <c r="DP593" s="61"/>
      <c r="DQ593" s="61"/>
      <c r="DR593" s="61"/>
      <c r="DS593" s="61"/>
      <c r="DT593" s="61"/>
      <c r="DU593" s="61"/>
      <c r="DV593" s="50"/>
      <c r="DW593" s="30"/>
      <c r="DX593" s="30"/>
      <c r="DY593" s="30"/>
      <c r="DZ593" s="30"/>
      <c r="EA593" s="30"/>
      <c r="EB593" s="30"/>
      <c r="EC593" s="30"/>
      <c r="ED593" s="30"/>
      <c r="EE593" s="30"/>
      <c r="EF593" s="30"/>
      <c r="EG593" s="30"/>
      <c r="EW593" s="88" t="e">
        <f ca="1">IF(#REF!="no",INT(RAND()*36+1),INT(RAND()*37))</f>
        <v>#REF!</v>
      </c>
    </row>
    <row r="594" spans="1:153" ht="15">
      <c r="A594" s="88" t="e">
        <f ca="1">IF(#REF!="no",INT(RAND()*36+1),INT(RAND()*37))</f>
        <v>#REF!</v>
      </c>
      <c r="B594" s="29"/>
      <c r="C594" s="61"/>
      <c r="D594" s="30"/>
      <c r="E594" s="61"/>
      <c r="F594" s="61"/>
      <c r="G594" s="29"/>
      <c r="H594" s="29"/>
      <c r="I594" s="62"/>
      <c r="J594" s="62"/>
      <c r="K594" s="62"/>
      <c r="L594" s="62"/>
      <c r="M594" s="41" t="e">
        <f t="shared" ca="1" si="333"/>
        <v>#REF!</v>
      </c>
      <c r="N594" s="30"/>
      <c r="O594" s="30"/>
      <c r="P594" s="30"/>
      <c r="Q594" s="29"/>
      <c r="R594" s="62"/>
      <c r="S594" s="61"/>
      <c r="T594" s="29"/>
      <c r="U594" s="29"/>
      <c r="V594" s="62"/>
      <c r="W594" s="62"/>
      <c r="X594" s="62"/>
      <c r="Y594" s="62"/>
      <c r="Z594" s="41" t="e">
        <f t="shared" ca="1" si="334"/>
        <v>#REF!</v>
      </c>
      <c r="AA594" s="30"/>
      <c r="AB594" s="30"/>
      <c r="AC594" s="30"/>
      <c r="AD594" s="29"/>
      <c r="AE594" s="62"/>
      <c r="AF594" s="61"/>
      <c r="AG594" s="29"/>
      <c r="AH594" s="29"/>
      <c r="AI594" s="62"/>
      <c r="AJ594" s="62"/>
      <c r="AK594" s="114" t="e">
        <f ca="1">IF($A594&lt;&gt;"",IF(AND(AK593="PB",AI594&gt;=$W$2),"Bet",IF(AK593&lt;&gt;"",AK593,IF(AND(AI594=0,MAX($AI$5:AI593)&gt;=$W$1),"PB",""))),"")</f>
        <v>#REF!</v>
      </c>
      <c r="AL594" s="114" t="e">
        <f ca="1">IF($A594&lt;&gt;"",IF(AND(AL593="PB",AJ594&gt;=$W$2),"Bet",IF(AL593&lt;&gt;"",AL593,IF(AND(AJ594=0,MAX($AJ$5:AJ593)&gt;=$W$1),"PB",""))),"")</f>
        <v>#REF!</v>
      </c>
      <c r="AM594" s="41" t="e">
        <f t="shared" ca="1" si="335"/>
        <v>#REF!</v>
      </c>
      <c r="AN594" s="30"/>
      <c r="AO594" s="30"/>
      <c r="AP594" s="30"/>
      <c r="AQ594" s="29"/>
      <c r="AR594" s="62"/>
      <c r="AS594" s="62"/>
      <c r="AT594" s="30"/>
      <c r="AU594" s="29"/>
      <c r="AV594" s="61"/>
      <c r="AW594" s="50"/>
      <c r="AX594" s="38"/>
      <c r="AY594" s="50"/>
      <c r="AZ594" s="61"/>
      <c r="BA594" s="61"/>
      <c r="BB594" s="61"/>
      <c r="BC594" s="61"/>
      <c r="BD594" s="61"/>
      <c r="BE594" s="61"/>
      <c r="BF594" s="61"/>
      <c r="BG594" s="61"/>
      <c r="BH594" s="61"/>
      <c r="BI594" s="61"/>
      <c r="BJ594" s="61"/>
      <c r="BK594" s="61"/>
      <c r="BL594" s="61"/>
      <c r="BM594" s="61"/>
      <c r="BN594" s="61"/>
      <c r="BO594" s="61"/>
      <c r="BP594" s="61"/>
      <c r="BQ594" s="61"/>
      <c r="BR594" s="61"/>
      <c r="BS594" s="61"/>
      <c r="BT594" s="61"/>
      <c r="BU594" s="61"/>
      <c r="BV594" s="61"/>
      <c r="BW594" s="61"/>
      <c r="BX594" s="61"/>
      <c r="BY594" s="61"/>
      <c r="BZ594" s="61"/>
      <c r="CA594" s="61"/>
      <c r="CB594" s="61"/>
      <c r="CC594" s="61"/>
      <c r="CD594" s="61"/>
      <c r="CE594" s="61"/>
      <c r="CF594" s="61"/>
      <c r="CG594" s="61"/>
      <c r="CH594" s="61"/>
      <c r="CI594" s="61"/>
      <c r="CJ594" s="61"/>
      <c r="CK594" s="61"/>
      <c r="CL594" s="61"/>
      <c r="CM594" s="61"/>
      <c r="CN594" s="61"/>
      <c r="CO594" s="61"/>
      <c r="CP594" s="61"/>
      <c r="CQ594" s="61"/>
      <c r="CR594" s="61"/>
      <c r="CS594" s="61"/>
      <c r="CT594" s="61"/>
      <c r="CU594" s="61"/>
      <c r="CV594" s="61"/>
      <c r="CW594" s="61"/>
      <c r="CX594" s="61"/>
      <c r="CY594" s="61"/>
      <c r="CZ594" s="61"/>
      <c r="DA594" s="61"/>
      <c r="DB594" s="61"/>
      <c r="DC594" s="61"/>
      <c r="DD594" s="61"/>
      <c r="DE594" s="61"/>
      <c r="DF594" s="61"/>
      <c r="DG594" s="61"/>
      <c r="DH594" s="61"/>
      <c r="DI594" s="61"/>
      <c r="DJ594" s="61"/>
      <c r="DK594" s="61"/>
      <c r="DL594" s="61"/>
      <c r="DM594" s="61"/>
      <c r="DN594" s="61"/>
      <c r="DO594" s="61"/>
      <c r="DP594" s="61"/>
      <c r="DQ594" s="61"/>
      <c r="DR594" s="61"/>
      <c r="DS594" s="61"/>
      <c r="DT594" s="61"/>
      <c r="DU594" s="61"/>
      <c r="DV594" s="50"/>
      <c r="DW594" s="30"/>
      <c r="DX594" s="30"/>
      <c r="DY594" s="30"/>
      <c r="DZ594" s="30"/>
      <c r="EA594" s="30"/>
      <c r="EB594" s="30"/>
      <c r="EC594" s="30"/>
      <c r="ED594" s="30"/>
      <c r="EE594" s="30"/>
      <c r="EF594" s="30"/>
      <c r="EG594" s="30"/>
      <c r="EW594" s="88" t="e">
        <f ca="1">IF(#REF!="no",INT(RAND()*36+1),INT(RAND()*37))</f>
        <v>#REF!</v>
      </c>
    </row>
    <row r="595" spans="1:153" ht="15">
      <c r="A595" s="88" t="e">
        <f ca="1">IF(#REF!="no",INT(RAND()*36+1),INT(RAND()*37))</f>
        <v>#REF!</v>
      </c>
      <c r="B595" s="29"/>
      <c r="C595" s="61"/>
      <c r="D595" s="30"/>
      <c r="E595" s="61"/>
      <c r="F595" s="61"/>
      <c r="G595" s="29"/>
      <c r="H595" s="29"/>
      <c r="I595" s="62"/>
      <c r="J595" s="62"/>
      <c r="K595" s="62"/>
      <c r="L595" s="62"/>
      <c r="M595" s="41" t="e">
        <f t="shared" ca="1" si="333"/>
        <v>#REF!</v>
      </c>
      <c r="N595" s="30"/>
      <c r="O595" s="30"/>
      <c r="P595" s="30"/>
      <c r="Q595" s="29"/>
      <c r="R595" s="62"/>
      <c r="S595" s="61"/>
      <c r="T595" s="29"/>
      <c r="U595" s="29"/>
      <c r="V595" s="62"/>
      <c r="W595" s="62"/>
      <c r="X595" s="62"/>
      <c r="Y595" s="62"/>
      <c r="Z595" s="41" t="e">
        <f t="shared" ca="1" si="334"/>
        <v>#REF!</v>
      </c>
      <c r="AA595" s="30"/>
      <c r="AB595" s="30"/>
      <c r="AC595" s="30"/>
      <c r="AD595" s="29"/>
      <c r="AE595" s="62"/>
      <c r="AF595" s="61"/>
      <c r="AG595" s="29"/>
      <c r="AH595" s="29"/>
      <c r="AI595" s="62"/>
      <c r="AJ595" s="62"/>
      <c r="AK595" s="114" t="e">
        <f ca="1">IF($A595&lt;&gt;"",IF(AND(AK594="PB",AI595&gt;=$W$2),"Bet",IF(AK594&lt;&gt;"",AK594,IF(AND(AI595=0,MAX($AI$5:AI594)&gt;=$W$1),"PB",""))),"")</f>
        <v>#REF!</v>
      </c>
      <c r="AL595" s="114" t="e">
        <f ca="1">IF($A595&lt;&gt;"",IF(AND(AL594="PB",AJ595&gt;=$W$2),"Bet",IF(AL594&lt;&gt;"",AL594,IF(AND(AJ595=0,MAX($AJ$5:AJ594)&gt;=$W$1),"PB",""))),"")</f>
        <v>#REF!</v>
      </c>
      <c r="AM595" s="41" t="e">
        <f t="shared" ca="1" si="335"/>
        <v>#REF!</v>
      </c>
      <c r="AN595" s="30"/>
      <c r="AO595" s="30"/>
      <c r="AP595" s="30"/>
      <c r="AQ595" s="29"/>
      <c r="AR595" s="62"/>
      <c r="AS595" s="62"/>
      <c r="AT595" s="30"/>
      <c r="AU595" s="29"/>
      <c r="AV595" s="61"/>
      <c r="AW595" s="50"/>
      <c r="AX595" s="38"/>
      <c r="AY595" s="50"/>
      <c r="AZ595" s="61"/>
      <c r="BA595" s="61"/>
      <c r="BB595" s="61"/>
      <c r="BC595" s="61"/>
      <c r="BD595" s="61"/>
      <c r="BE595" s="61"/>
      <c r="BF595" s="61"/>
      <c r="BG595" s="61"/>
      <c r="BH595" s="61"/>
      <c r="BI595" s="61"/>
      <c r="BJ595" s="61"/>
      <c r="BK595" s="61"/>
      <c r="BL595" s="61"/>
      <c r="BM595" s="61"/>
      <c r="BN595" s="61"/>
      <c r="BO595" s="61"/>
      <c r="BP595" s="61"/>
      <c r="BQ595" s="61"/>
      <c r="BR595" s="61"/>
      <c r="BS595" s="61"/>
      <c r="BT595" s="61"/>
      <c r="BU595" s="61"/>
      <c r="BV595" s="61"/>
      <c r="BW595" s="61"/>
      <c r="BX595" s="61"/>
      <c r="BY595" s="61"/>
      <c r="BZ595" s="61"/>
      <c r="CA595" s="61"/>
      <c r="CB595" s="61"/>
      <c r="CC595" s="61"/>
      <c r="CD595" s="61"/>
      <c r="CE595" s="61"/>
      <c r="CF595" s="61"/>
      <c r="CG595" s="61"/>
      <c r="CH595" s="61"/>
      <c r="CI595" s="61"/>
      <c r="CJ595" s="61"/>
      <c r="CK595" s="61"/>
      <c r="CL595" s="61"/>
      <c r="CM595" s="61"/>
      <c r="CN595" s="61"/>
      <c r="CO595" s="61"/>
      <c r="CP595" s="61"/>
      <c r="CQ595" s="61"/>
      <c r="CR595" s="61"/>
      <c r="CS595" s="61"/>
      <c r="CT595" s="61"/>
      <c r="CU595" s="61"/>
      <c r="CV595" s="61"/>
      <c r="CW595" s="61"/>
      <c r="CX595" s="61"/>
      <c r="CY595" s="61"/>
      <c r="CZ595" s="61"/>
      <c r="DA595" s="61"/>
      <c r="DB595" s="61"/>
      <c r="DC595" s="61"/>
      <c r="DD595" s="61"/>
      <c r="DE595" s="61"/>
      <c r="DF595" s="61"/>
      <c r="DG595" s="61"/>
      <c r="DH595" s="61"/>
      <c r="DI595" s="61"/>
      <c r="DJ595" s="61"/>
      <c r="DK595" s="61"/>
      <c r="DL595" s="61"/>
      <c r="DM595" s="61"/>
      <c r="DN595" s="61"/>
      <c r="DO595" s="61"/>
      <c r="DP595" s="61"/>
      <c r="DQ595" s="61"/>
      <c r="DR595" s="61"/>
      <c r="DS595" s="61"/>
      <c r="DT595" s="61"/>
      <c r="DU595" s="61"/>
      <c r="DV595" s="50"/>
      <c r="DW595" s="30"/>
      <c r="DX595" s="30"/>
      <c r="DY595" s="30"/>
      <c r="DZ595" s="30"/>
      <c r="EA595" s="30"/>
      <c r="EB595" s="30"/>
      <c r="EC595" s="30"/>
      <c r="ED595" s="30"/>
      <c r="EE595" s="30"/>
      <c r="EF595" s="30"/>
      <c r="EG595" s="30"/>
      <c r="EW595" s="88" t="e">
        <f ca="1">IF(#REF!="no",INT(RAND()*36+1),INT(RAND()*37))</f>
        <v>#REF!</v>
      </c>
    </row>
    <row r="596" spans="1:153" ht="15">
      <c r="A596" s="88" t="e">
        <f ca="1">IF(#REF!="no",INT(RAND()*36+1),INT(RAND()*37))</f>
        <v>#REF!</v>
      </c>
      <c r="B596" s="29"/>
      <c r="C596" s="61"/>
      <c r="D596" s="30"/>
      <c r="E596" s="61"/>
      <c r="F596" s="61"/>
      <c r="G596" s="29"/>
      <c r="H596" s="29"/>
      <c r="I596" s="62"/>
      <c r="J596" s="62"/>
      <c r="K596" s="62"/>
      <c r="L596" s="62"/>
      <c r="M596" s="41" t="e">
        <f t="shared" ca="1" si="333"/>
        <v>#REF!</v>
      </c>
      <c r="N596" s="30"/>
      <c r="O596" s="30"/>
      <c r="P596" s="30"/>
      <c r="Q596" s="29"/>
      <c r="R596" s="62"/>
      <c r="S596" s="61"/>
      <c r="T596" s="29"/>
      <c r="U596" s="29"/>
      <c r="V596" s="62"/>
      <c r="W596" s="62"/>
      <c r="X596" s="62"/>
      <c r="Y596" s="62"/>
      <c r="Z596" s="41" t="e">
        <f t="shared" ca="1" si="334"/>
        <v>#REF!</v>
      </c>
      <c r="AA596" s="30"/>
      <c r="AB596" s="30"/>
      <c r="AC596" s="30"/>
      <c r="AD596" s="29"/>
      <c r="AE596" s="62"/>
      <c r="AF596" s="61"/>
      <c r="AG596" s="29"/>
      <c r="AH596" s="29"/>
      <c r="AI596" s="62"/>
      <c r="AJ596" s="62"/>
      <c r="AK596" s="114" t="e">
        <f ca="1">IF($A596&lt;&gt;"",IF(AND(AK595="PB",AI596&gt;=$W$2),"Bet",IF(AK595&lt;&gt;"",AK595,IF(AND(AI596=0,MAX($AI$5:AI595)&gt;=$W$1),"PB",""))),"")</f>
        <v>#REF!</v>
      </c>
      <c r="AL596" s="114" t="e">
        <f ca="1">IF($A596&lt;&gt;"",IF(AND(AL595="PB",AJ596&gt;=$W$2),"Bet",IF(AL595&lt;&gt;"",AL595,IF(AND(AJ596=0,MAX($AJ$5:AJ595)&gt;=$W$1),"PB",""))),"")</f>
        <v>#REF!</v>
      </c>
      <c r="AM596" s="41" t="e">
        <f t="shared" ca="1" si="335"/>
        <v>#REF!</v>
      </c>
      <c r="AN596" s="30"/>
      <c r="AO596" s="30"/>
      <c r="AP596" s="30"/>
      <c r="AQ596" s="29"/>
      <c r="AR596" s="62"/>
      <c r="AS596" s="62"/>
      <c r="AT596" s="30"/>
      <c r="AU596" s="29"/>
      <c r="AV596" s="61"/>
      <c r="AW596" s="50"/>
      <c r="AX596" s="38"/>
      <c r="AY596" s="50"/>
      <c r="AZ596" s="61"/>
      <c r="BA596" s="61"/>
      <c r="BB596" s="61"/>
      <c r="BC596" s="61"/>
      <c r="BD596" s="61"/>
      <c r="BE596" s="61"/>
      <c r="BF596" s="61"/>
      <c r="BG596" s="61"/>
      <c r="BH596" s="61"/>
      <c r="BI596" s="61"/>
      <c r="BJ596" s="61"/>
      <c r="BK596" s="61"/>
      <c r="BL596" s="61"/>
      <c r="BM596" s="61"/>
      <c r="BN596" s="61"/>
      <c r="BO596" s="61"/>
      <c r="BP596" s="61"/>
      <c r="BQ596" s="61"/>
      <c r="BR596" s="61"/>
      <c r="BS596" s="61"/>
      <c r="BT596" s="61"/>
      <c r="BU596" s="61"/>
      <c r="BV596" s="61"/>
      <c r="BW596" s="61"/>
      <c r="BX596" s="61"/>
      <c r="BY596" s="61"/>
      <c r="BZ596" s="61"/>
      <c r="CA596" s="61"/>
      <c r="CB596" s="61"/>
      <c r="CC596" s="61"/>
      <c r="CD596" s="61"/>
      <c r="CE596" s="61"/>
      <c r="CF596" s="61"/>
      <c r="CG596" s="61"/>
      <c r="CH596" s="61"/>
      <c r="CI596" s="61"/>
      <c r="CJ596" s="61"/>
      <c r="CK596" s="61"/>
      <c r="CL596" s="61"/>
      <c r="CM596" s="61"/>
      <c r="CN596" s="61"/>
      <c r="CO596" s="61"/>
      <c r="CP596" s="61"/>
      <c r="CQ596" s="61"/>
      <c r="CR596" s="61"/>
      <c r="CS596" s="61"/>
      <c r="CT596" s="61"/>
      <c r="CU596" s="61"/>
      <c r="CV596" s="61"/>
      <c r="CW596" s="61"/>
      <c r="CX596" s="61"/>
      <c r="CY596" s="61"/>
      <c r="CZ596" s="61"/>
      <c r="DA596" s="61"/>
      <c r="DB596" s="61"/>
      <c r="DC596" s="61"/>
      <c r="DD596" s="61"/>
      <c r="DE596" s="61"/>
      <c r="DF596" s="61"/>
      <c r="DG596" s="61"/>
      <c r="DH596" s="61"/>
      <c r="DI596" s="61"/>
      <c r="DJ596" s="61"/>
      <c r="DK596" s="61"/>
      <c r="DL596" s="61"/>
      <c r="DM596" s="61"/>
      <c r="DN596" s="61"/>
      <c r="DO596" s="61"/>
      <c r="DP596" s="61"/>
      <c r="DQ596" s="61"/>
      <c r="DR596" s="61"/>
      <c r="DS596" s="61"/>
      <c r="DT596" s="61"/>
      <c r="DU596" s="61"/>
      <c r="DV596" s="50"/>
      <c r="DW596" s="30"/>
      <c r="DX596" s="30"/>
      <c r="DY596" s="30"/>
      <c r="DZ596" s="30"/>
      <c r="EA596" s="30"/>
      <c r="EB596" s="30"/>
      <c r="EC596" s="30"/>
      <c r="ED596" s="30"/>
      <c r="EE596" s="30"/>
      <c r="EF596" s="30"/>
      <c r="EG596" s="30"/>
      <c r="EW596" s="88" t="e">
        <f ca="1">IF(#REF!="no",INT(RAND()*36+1),INT(RAND()*37))</f>
        <v>#REF!</v>
      </c>
    </row>
    <row r="597" spans="1:153" ht="15">
      <c r="A597" s="88" t="e">
        <f ca="1">IF(#REF!="no",INT(RAND()*36+1),INT(RAND()*37))</f>
        <v>#REF!</v>
      </c>
      <c r="B597" s="29"/>
      <c r="C597" s="61"/>
      <c r="D597" s="30"/>
      <c r="E597" s="61"/>
      <c r="F597" s="61"/>
      <c r="G597" s="29"/>
      <c r="H597" s="29"/>
      <c r="I597" s="62"/>
      <c r="J597" s="62"/>
      <c r="K597" s="62"/>
      <c r="L597" s="62"/>
      <c r="M597" s="41" t="e">
        <f t="shared" ca="1" si="333"/>
        <v>#REF!</v>
      </c>
      <c r="N597" s="30"/>
      <c r="O597" s="30"/>
      <c r="P597" s="30"/>
      <c r="Q597" s="29"/>
      <c r="R597" s="62"/>
      <c r="S597" s="61"/>
      <c r="T597" s="29"/>
      <c r="U597" s="29"/>
      <c r="V597" s="62"/>
      <c r="W597" s="62"/>
      <c r="X597" s="62"/>
      <c r="Y597" s="62"/>
      <c r="Z597" s="41" t="e">
        <f t="shared" ca="1" si="334"/>
        <v>#REF!</v>
      </c>
      <c r="AA597" s="30"/>
      <c r="AB597" s="30"/>
      <c r="AC597" s="30"/>
      <c r="AD597" s="29"/>
      <c r="AE597" s="62"/>
      <c r="AF597" s="61"/>
      <c r="AG597" s="29"/>
      <c r="AH597" s="29"/>
      <c r="AI597" s="62"/>
      <c r="AJ597" s="62"/>
      <c r="AK597" s="114" t="e">
        <f ca="1">IF($A597&lt;&gt;"",IF(AND(AK596="PB",AI597&gt;=$W$2),"Bet",IF(AK596&lt;&gt;"",AK596,IF(AND(AI597=0,MAX($AI$5:AI596)&gt;=$W$1),"PB",""))),"")</f>
        <v>#REF!</v>
      </c>
      <c r="AL597" s="114" t="e">
        <f ca="1">IF($A597&lt;&gt;"",IF(AND(AL596="PB",AJ597&gt;=$W$2),"Bet",IF(AL596&lt;&gt;"",AL596,IF(AND(AJ597=0,MAX($AJ$5:AJ596)&gt;=$W$1),"PB",""))),"")</f>
        <v>#REF!</v>
      </c>
      <c r="AM597" s="41" t="e">
        <f t="shared" ca="1" si="335"/>
        <v>#REF!</v>
      </c>
      <c r="AN597" s="30"/>
      <c r="AO597" s="30"/>
      <c r="AP597" s="30"/>
      <c r="AQ597" s="29"/>
      <c r="AR597" s="62"/>
      <c r="AS597" s="62"/>
      <c r="AT597" s="30"/>
      <c r="AU597" s="29"/>
      <c r="AV597" s="61"/>
      <c r="AW597" s="50"/>
      <c r="AX597" s="38"/>
      <c r="AY597" s="50"/>
      <c r="AZ597" s="61"/>
      <c r="BA597" s="61"/>
      <c r="BB597" s="61"/>
      <c r="BC597" s="61"/>
      <c r="BD597" s="61"/>
      <c r="BE597" s="61"/>
      <c r="BF597" s="61"/>
      <c r="BG597" s="61"/>
      <c r="BH597" s="61"/>
      <c r="BI597" s="61"/>
      <c r="BJ597" s="61"/>
      <c r="BK597" s="61"/>
      <c r="BL597" s="61"/>
      <c r="BM597" s="61"/>
      <c r="BN597" s="61"/>
      <c r="BO597" s="61"/>
      <c r="BP597" s="61"/>
      <c r="BQ597" s="61"/>
      <c r="BR597" s="61"/>
      <c r="BS597" s="61"/>
      <c r="BT597" s="61"/>
      <c r="BU597" s="61"/>
      <c r="BV597" s="61"/>
      <c r="BW597" s="61"/>
      <c r="BX597" s="61"/>
      <c r="BY597" s="61"/>
      <c r="BZ597" s="61"/>
      <c r="CA597" s="61"/>
      <c r="CB597" s="61"/>
      <c r="CC597" s="61"/>
      <c r="CD597" s="61"/>
      <c r="CE597" s="61"/>
      <c r="CF597" s="61"/>
      <c r="CG597" s="61"/>
      <c r="CH597" s="61"/>
      <c r="CI597" s="61"/>
      <c r="CJ597" s="61"/>
      <c r="CK597" s="61"/>
      <c r="CL597" s="61"/>
      <c r="CM597" s="61"/>
      <c r="CN597" s="61"/>
      <c r="CO597" s="61"/>
      <c r="CP597" s="61"/>
      <c r="CQ597" s="61"/>
      <c r="CR597" s="61"/>
      <c r="CS597" s="61"/>
      <c r="CT597" s="61"/>
      <c r="CU597" s="61"/>
      <c r="CV597" s="61"/>
      <c r="CW597" s="61"/>
      <c r="CX597" s="61"/>
      <c r="CY597" s="61"/>
      <c r="CZ597" s="61"/>
      <c r="DA597" s="61"/>
      <c r="DB597" s="61"/>
      <c r="DC597" s="61"/>
      <c r="DD597" s="61"/>
      <c r="DE597" s="61"/>
      <c r="DF597" s="61"/>
      <c r="DG597" s="61"/>
      <c r="DH597" s="61"/>
      <c r="DI597" s="61"/>
      <c r="DJ597" s="61"/>
      <c r="DK597" s="61"/>
      <c r="DL597" s="61"/>
      <c r="DM597" s="61"/>
      <c r="DN597" s="61"/>
      <c r="DO597" s="61"/>
      <c r="DP597" s="61"/>
      <c r="DQ597" s="61"/>
      <c r="DR597" s="61"/>
      <c r="DS597" s="61"/>
      <c r="DT597" s="61"/>
      <c r="DU597" s="61"/>
      <c r="DV597" s="50"/>
      <c r="DW597" s="30"/>
      <c r="DX597" s="30"/>
      <c r="DY597" s="30"/>
      <c r="DZ597" s="30"/>
      <c r="EA597" s="30"/>
      <c r="EB597" s="30"/>
      <c r="EC597" s="30"/>
      <c r="ED597" s="30"/>
      <c r="EE597" s="30"/>
      <c r="EF597" s="30"/>
      <c r="EG597" s="30"/>
      <c r="EW597" s="88" t="e">
        <f ca="1">IF(#REF!="no",INT(RAND()*36+1),INT(RAND()*37))</f>
        <v>#REF!</v>
      </c>
    </row>
    <row r="598" spans="1:153" ht="15">
      <c r="A598" s="88" t="e">
        <f ca="1">IF(#REF!="no",INT(RAND()*36+1),INT(RAND()*37))</f>
        <v>#REF!</v>
      </c>
      <c r="B598" s="29"/>
      <c r="C598" s="61"/>
      <c r="D598" s="30"/>
      <c r="E598" s="61"/>
      <c r="F598" s="61"/>
      <c r="G598" s="29"/>
      <c r="H598" s="29"/>
      <c r="I598" s="62"/>
      <c r="J598" s="62"/>
      <c r="K598" s="62"/>
      <c r="L598" s="62"/>
      <c r="M598" s="41" t="e">
        <f t="shared" ca="1" si="333"/>
        <v>#REF!</v>
      </c>
      <c r="N598" s="30"/>
      <c r="O598" s="30"/>
      <c r="P598" s="30"/>
      <c r="Q598" s="29"/>
      <c r="R598" s="62"/>
      <c r="S598" s="61"/>
      <c r="T598" s="29"/>
      <c r="U598" s="29"/>
      <c r="V598" s="62"/>
      <c r="W598" s="62"/>
      <c r="X598" s="62"/>
      <c r="Y598" s="62"/>
      <c r="Z598" s="41" t="e">
        <f t="shared" ca="1" si="334"/>
        <v>#REF!</v>
      </c>
      <c r="AA598" s="30"/>
      <c r="AB598" s="30"/>
      <c r="AC598" s="30"/>
      <c r="AD598" s="29"/>
      <c r="AE598" s="62"/>
      <c r="AF598" s="61"/>
      <c r="AG598" s="29"/>
      <c r="AH598" s="29"/>
      <c r="AI598" s="62"/>
      <c r="AJ598" s="62"/>
      <c r="AK598" s="114" t="e">
        <f ca="1">IF($A598&lt;&gt;"",IF(AND(AK597="PB",AI598&gt;=$W$2),"Bet",IF(AK597&lt;&gt;"",AK597,IF(AND(AI598=0,MAX($AI$5:AI597)&gt;=$W$1),"PB",""))),"")</f>
        <v>#REF!</v>
      </c>
      <c r="AL598" s="114" t="e">
        <f ca="1">IF($A598&lt;&gt;"",IF(AND(AL597="PB",AJ598&gt;=$W$2),"Bet",IF(AL597&lt;&gt;"",AL597,IF(AND(AJ598=0,MAX($AJ$5:AJ597)&gt;=$W$1),"PB",""))),"")</f>
        <v>#REF!</v>
      </c>
      <c r="AM598" s="41" t="e">
        <f t="shared" ca="1" si="335"/>
        <v>#REF!</v>
      </c>
      <c r="AN598" s="30"/>
      <c r="AO598" s="30"/>
      <c r="AP598" s="30"/>
      <c r="AQ598" s="29"/>
      <c r="AR598" s="62"/>
      <c r="AS598" s="62"/>
      <c r="AT598" s="30"/>
      <c r="AU598" s="29"/>
      <c r="AV598" s="61"/>
      <c r="AW598" s="50"/>
      <c r="AX598" s="38"/>
      <c r="AY598" s="50"/>
      <c r="AZ598" s="61"/>
      <c r="BA598" s="61"/>
      <c r="BB598" s="61"/>
      <c r="BC598" s="61"/>
      <c r="BD598" s="61"/>
      <c r="BE598" s="61"/>
      <c r="BF598" s="61"/>
      <c r="BG598" s="61"/>
      <c r="BH598" s="61"/>
      <c r="BI598" s="61"/>
      <c r="BJ598" s="61"/>
      <c r="BK598" s="61"/>
      <c r="BL598" s="61"/>
      <c r="BM598" s="61"/>
      <c r="BN598" s="61"/>
      <c r="BO598" s="61"/>
      <c r="BP598" s="61"/>
      <c r="BQ598" s="61"/>
      <c r="BR598" s="61"/>
      <c r="BS598" s="61"/>
      <c r="BT598" s="61"/>
      <c r="BU598" s="61"/>
      <c r="BV598" s="61"/>
      <c r="BW598" s="61"/>
      <c r="BX598" s="61"/>
      <c r="BY598" s="61"/>
      <c r="BZ598" s="61"/>
      <c r="CA598" s="61"/>
      <c r="CB598" s="61"/>
      <c r="CC598" s="61"/>
      <c r="CD598" s="61"/>
      <c r="CE598" s="61"/>
      <c r="CF598" s="61"/>
      <c r="CG598" s="61"/>
      <c r="CH598" s="61"/>
      <c r="CI598" s="61"/>
      <c r="CJ598" s="61"/>
      <c r="CK598" s="61"/>
      <c r="CL598" s="61"/>
      <c r="CM598" s="61"/>
      <c r="CN598" s="61"/>
      <c r="CO598" s="61"/>
      <c r="CP598" s="61"/>
      <c r="CQ598" s="61"/>
      <c r="CR598" s="61"/>
      <c r="CS598" s="61"/>
      <c r="CT598" s="61"/>
      <c r="CU598" s="61"/>
      <c r="CV598" s="61"/>
      <c r="CW598" s="61"/>
      <c r="CX598" s="61"/>
      <c r="CY598" s="61"/>
      <c r="CZ598" s="61"/>
      <c r="DA598" s="61"/>
      <c r="DB598" s="61"/>
      <c r="DC598" s="61"/>
      <c r="DD598" s="61"/>
      <c r="DE598" s="61"/>
      <c r="DF598" s="61"/>
      <c r="DG598" s="61"/>
      <c r="DH598" s="61"/>
      <c r="DI598" s="61"/>
      <c r="DJ598" s="61"/>
      <c r="DK598" s="61"/>
      <c r="DL598" s="61"/>
      <c r="DM598" s="61"/>
      <c r="DN598" s="61"/>
      <c r="DO598" s="61"/>
      <c r="DP598" s="61"/>
      <c r="DQ598" s="61"/>
      <c r="DR598" s="61"/>
      <c r="DS598" s="61"/>
      <c r="DT598" s="61"/>
      <c r="DU598" s="61"/>
      <c r="DV598" s="50"/>
      <c r="DW598" s="30"/>
      <c r="DX598" s="30"/>
      <c r="DY598" s="30"/>
      <c r="DZ598" s="30"/>
      <c r="EA598" s="30"/>
      <c r="EB598" s="30"/>
      <c r="EC598" s="30"/>
      <c r="ED598" s="30"/>
      <c r="EE598" s="30"/>
      <c r="EF598" s="30"/>
      <c r="EG598" s="30"/>
      <c r="EW598" s="88" t="e">
        <f ca="1">IF(#REF!="no",INT(RAND()*36+1),INT(RAND()*37))</f>
        <v>#REF!</v>
      </c>
    </row>
    <row r="599" spans="1:153" ht="15">
      <c r="A599" s="88" t="e">
        <f ca="1">IF(#REF!="no",INT(RAND()*36+1),INT(RAND()*37))</f>
        <v>#REF!</v>
      </c>
      <c r="B599" s="29"/>
      <c r="C599" s="61"/>
      <c r="D599" s="30"/>
      <c r="E599" s="61"/>
      <c r="F599" s="61"/>
      <c r="G599" s="29"/>
      <c r="H599" s="29"/>
      <c r="I599" s="62"/>
      <c r="J599" s="62"/>
      <c r="K599" s="62"/>
      <c r="L599" s="62"/>
      <c r="M599" s="41" t="e">
        <f t="shared" ca="1" si="333"/>
        <v>#REF!</v>
      </c>
      <c r="N599" s="30"/>
      <c r="O599" s="30"/>
      <c r="P599" s="30"/>
      <c r="Q599" s="29"/>
      <c r="R599" s="62"/>
      <c r="S599" s="61"/>
      <c r="T599" s="29"/>
      <c r="U599" s="29"/>
      <c r="V599" s="62"/>
      <c r="W599" s="62"/>
      <c r="X599" s="62"/>
      <c r="Y599" s="62"/>
      <c r="Z599" s="41" t="e">
        <f t="shared" ca="1" si="334"/>
        <v>#REF!</v>
      </c>
      <c r="AA599" s="30"/>
      <c r="AB599" s="30"/>
      <c r="AC599" s="30"/>
      <c r="AD599" s="29"/>
      <c r="AE599" s="62"/>
      <c r="AF599" s="61"/>
      <c r="AG599" s="29"/>
      <c r="AH599" s="29"/>
      <c r="AI599" s="62"/>
      <c r="AJ599" s="62"/>
      <c r="AK599" s="114" t="e">
        <f ca="1">IF($A599&lt;&gt;"",IF(AND(AK598="PB",AI599&gt;=$W$2),"Bet",IF(AK598&lt;&gt;"",AK598,IF(AND(AI599=0,MAX($AI$5:AI598)&gt;=$W$1),"PB",""))),"")</f>
        <v>#REF!</v>
      </c>
      <c r="AL599" s="114" t="e">
        <f ca="1">IF($A599&lt;&gt;"",IF(AND(AL598="PB",AJ599&gt;=$W$2),"Bet",IF(AL598&lt;&gt;"",AL598,IF(AND(AJ599=0,MAX($AJ$5:AJ598)&gt;=$W$1),"PB",""))),"")</f>
        <v>#REF!</v>
      </c>
      <c r="AM599" s="41" t="e">
        <f t="shared" ca="1" si="335"/>
        <v>#REF!</v>
      </c>
      <c r="AN599" s="30"/>
      <c r="AO599" s="30"/>
      <c r="AP599" s="30"/>
      <c r="AQ599" s="29"/>
      <c r="AR599" s="62"/>
      <c r="AS599" s="62"/>
      <c r="AT599" s="30"/>
      <c r="AU599" s="29"/>
      <c r="AV599" s="61"/>
      <c r="AW599" s="50"/>
      <c r="AX599" s="38"/>
      <c r="AY599" s="50"/>
      <c r="AZ599" s="61"/>
      <c r="BA599" s="61"/>
      <c r="BB599" s="61"/>
      <c r="BC599" s="61"/>
      <c r="BD599" s="61"/>
      <c r="BE599" s="61"/>
      <c r="BF599" s="61"/>
      <c r="BG599" s="61"/>
      <c r="BH599" s="61"/>
      <c r="BI599" s="61"/>
      <c r="BJ599" s="61"/>
      <c r="BK599" s="61"/>
      <c r="BL599" s="61"/>
      <c r="BM599" s="61"/>
      <c r="BN599" s="61"/>
      <c r="BO599" s="61"/>
      <c r="BP599" s="61"/>
      <c r="BQ599" s="61"/>
      <c r="BR599" s="61"/>
      <c r="BS599" s="61"/>
      <c r="BT599" s="61"/>
      <c r="BU599" s="61"/>
      <c r="BV599" s="61"/>
      <c r="BW599" s="61"/>
      <c r="BX599" s="61"/>
      <c r="BY599" s="61"/>
      <c r="BZ599" s="61"/>
      <c r="CA599" s="61"/>
      <c r="CB599" s="61"/>
      <c r="CC599" s="61"/>
      <c r="CD599" s="61"/>
      <c r="CE599" s="61"/>
      <c r="CF599" s="61"/>
      <c r="CG599" s="61"/>
      <c r="CH599" s="61"/>
      <c r="CI599" s="61"/>
      <c r="CJ599" s="61"/>
      <c r="CK599" s="61"/>
      <c r="CL599" s="61"/>
      <c r="CM599" s="61"/>
      <c r="CN599" s="61"/>
      <c r="CO599" s="61"/>
      <c r="CP599" s="61"/>
      <c r="CQ599" s="61"/>
      <c r="CR599" s="61"/>
      <c r="CS599" s="61"/>
      <c r="CT599" s="61"/>
      <c r="CU599" s="61"/>
      <c r="CV599" s="61"/>
      <c r="CW599" s="61"/>
      <c r="CX599" s="61"/>
      <c r="CY599" s="61"/>
      <c r="CZ599" s="61"/>
      <c r="DA599" s="61"/>
      <c r="DB599" s="61"/>
      <c r="DC599" s="61"/>
      <c r="DD599" s="61"/>
      <c r="DE599" s="61"/>
      <c r="DF599" s="61"/>
      <c r="DG599" s="61"/>
      <c r="DH599" s="61"/>
      <c r="DI599" s="61"/>
      <c r="DJ599" s="61"/>
      <c r="DK599" s="61"/>
      <c r="DL599" s="61"/>
      <c r="DM599" s="61"/>
      <c r="DN599" s="61"/>
      <c r="DO599" s="61"/>
      <c r="DP599" s="61"/>
      <c r="DQ599" s="61"/>
      <c r="DR599" s="61"/>
      <c r="DS599" s="61"/>
      <c r="DT599" s="61"/>
      <c r="DU599" s="61"/>
      <c r="DV599" s="50"/>
      <c r="DW599" s="30"/>
      <c r="DX599" s="30"/>
      <c r="DY599" s="30"/>
      <c r="DZ599" s="30"/>
      <c r="EA599" s="30"/>
      <c r="EB599" s="30"/>
      <c r="EC599" s="30"/>
      <c r="ED599" s="30"/>
      <c r="EE599" s="30"/>
      <c r="EF599" s="30"/>
      <c r="EG599" s="30"/>
      <c r="EW599" s="88" t="e">
        <f ca="1">IF(#REF!="no",INT(RAND()*36+1),INT(RAND()*37))</f>
        <v>#REF!</v>
      </c>
    </row>
    <row r="600" spans="1:153" ht="15">
      <c r="A600" s="88" t="e">
        <f ca="1">IF(#REF!="no",INT(RAND()*36+1),INT(RAND()*37))</f>
        <v>#REF!</v>
      </c>
      <c r="B600" s="29"/>
      <c r="C600" s="61"/>
      <c r="D600" s="30"/>
      <c r="E600" s="61"/>
      <c r="F600" s="61"/>
      <c r="G600" s="29"/>
      <c r="H600" s="29"/>
      <c r="I600" s="62"/>
      <c r="J600" s="62"/>
      <c r="K600" s="62"/>
      <c r="L600" s="62"/>
      <c r="M600" s="41" t="e">
        <f t="shared" ca="1" si="333"/>
        <v>#REF!</v>
      </c>
      <c r="N600" s="30"/>
      <c r="O600" s="30"/>
      <c r="P600" s="30"/>
      <c r="Q600" s="29"/>
      <c r="R600" s="62"/>
      <c r="S600" s="61"/>
      <c r="T600" s="29"/>
      <c r="U600" s="29"/>
      <c r="V600" s="62"/>
      <c r="W600" s="62"/>
      <c r="X600" s="62"/>
      <c r="Y600" s="62"/>
      <c r="Z600" s="41" t="e">
        <f t="shared" ca="1" si="334"/>
        <v>#REF!</v>
      </c>
      <c r="AA600" s="30"/>
      <c r="AB600" s="30"/>
      <c r="AC600" s="30"/>
      <c r="AD600" s="29"/>
      <c r="AE600" s="62"/>
      <c r="AF600" s="61"/>
      <c r="AG600" s="29"/>
      <c r="AH600" s="29"/>
      <c r="AI600" s="62"/>
      <c r="AJ600" s="62"/>
      <c r="AK600" s="114" t="e">
        <f ca="1">IF($A600&lt;&gt;"",IF(AND(AK599="PB",AI600&gt;=$W$2),"Bet",IF(AK599&lt;&gt;"",AK599,IF(AND(AI600=0,MAX($AI$5:AI599)&gt;=$W$1),"PB",""))),"")</f>
        <v>#REF!</v>
      </c>
      <c r="AL600" s="114" t="e">
        <f ca="1">IF($A600&lt;&gt;"",IF(AND(AL599="PB",AJ600&gt;=$W$2),"Bet",IF(AL599&lt;&gt;"",AL599,IF(AND(AJ600=0,MAX($AJ$5:AJ599)&gt;=$W$1),"PB",""))),"")</f>
        <v>#REF!</v>
      </c>
      <c r="AM600" s="41" t="e">
        <f t="shared" ca="1" si="335"/>
        <v>#REF!</v>
      </c>
      <c r="AN600" s="30"/>
      <c r="AO600" s="30"/>
      <c r="AP600" s="30"/>
      <c r="AQ600" s="29"/>
      <c r="AR600" s="62"/>
      <c r="AS600" s="62"/>
      <c r="AT600" s="30"/>
      <c r="AU600" s="29"/>
      <c r="AV600" s="61"/>
      <c r="AW600" s="50"/>
      <c r="AX600" s="38"/>
      <c r="AY600" s="50"/>
      <c r="AZ600" s="61"/>
      <c r="BA600" s="61"/>
      <c r="BB600" s="61"/>
      <c r="BC600" s="61"/>
      <c r="BD600" s="61"/>
      <c r="BE600" s="61"/>
      <c r="BF600" s="61"/>
      <c r="BG600" s="61"/>
      <c r="BH600" s="61"/>
      <c r="BI600" s="61"/>
      <c r="BJ600" s="61"/>
      <c r="BK600" s="61"/>
      <c r="BL600" s="61"/>
      <c r="BM600" s="61"/>
      <c r="BN600" s="61"/>
      <c r="BO600" s="61"/>
      <c r="BP600" s="61"/>
      <c r="BQ600" s="61"/>
      <c r="BR600" s="61"/>
      <c r="BS600" s="61"/>
      <c r="BT600" s="61"/>
      <c r="BU600" s="61"/>
      <c r="BV600" s="61"/>
      <c r="BW600" s="61"/>
      <c r="BX600" s="61"/>
      <c r="BY600" s="61"/>
      <c r="BZ600" s="61"/>
      <c r="CA600" s="61"/>
      <c r="CB600" s="61"/>
      <c r="CC600" s="61"/>
      <c r="CD600" s="61"/>
      <c r="CE600" s="61"/>
      <c r="CF600" s="61"/>
      <c r="CG600" s="61"/>
      <c r="CH600" s="61"/>
      <c r="CI600" s="61"/>
      <c r="CJ600" s="61"/>
      <c r="CK600" s="61"/>
      <c r="CL600" s="61"/>
      <c r="CM600" s="61"/>
      <c r="CN600" s="61"/>
      <c r="CO600" s="61"/>
      <c r="CP600" s="61"/>
      <c r="CQ600" s="61"/>
      <c r="CR600" s="61"/>
      <c r="CS600" s="61"/>
      <c r="CT600" s="61"/>
      <c r="CU600" s="61"/>
      <c r="CV600" s="61"/>
      <c r="CW600" s="61"/>
      <c r="CX600" s="61"/>
      <c r="CY600" s="61"/>
      <c r="CZ600" s="61"/>
      <c r="DA600" s="61"/>
      <c r="DB600" s="61"/>
      <c r="DC600" s="61"/>
      <c r="DD600" s="61"/>
      <c r="DE600" s="61"/>
      <c r="DF600" s="61"/>
      <c r="DG600" s="61"/>
      <c r="DH600" s="61"/>
      <c r="DI600" s="61"/>
      <c r="DJ600" s="61"/>
      <c r="DK600" s="61"/>
      <c r="DL600" s="61"/>
      <c r="DM600" s="61"/>
      <c r="DN600" s="61"/>
      <c r="DO600" s="61"/>
      <c r="DP600" s="61"/>
      <c r="DQ600" s="61"/>
      <c r="DR600" s="61"/>
      <c r="DS600" s="61"/>
      <c r="DT600" s="61"/>
      <c r="DU600" s="61"/>
      <c r="DV600" s="50"/>
      <c r="DW600" s="30"/>
      <c r="DX600" s="30"/>
      <c r="DY600" s="30"/>
      <c r="DZ600" s="30"/>
      <c r="EA600" s="30"/>
      <c r="EB600" s="30"/>
      <c r="EC600" s="30"/>
      <c r="ED600" s="30"/>
      <c r="EE600" s="30"/>
      <c r="EF600" s="30"/>
      <c r="EG600" s="30"/>
      <c r="EW600" s="88" t="e">
        <f ca="1">IF(#REF!="no",INT(RAND()*36+1),INT(RAND()*37))</f>
        <v>#REF!</v>
      </c>
    </row>
    <row r="601" spans="1:153" ht="15">
      <c r="A601" s="88" t="e">
        <f ca="1">IF(#REF!="no",INT(RAND()*36+1),INT(RAND()*37))</f>
        <v>#REF!</v>
      </c>
      <c r="B601" s="29"/>
      <c r="C601" s="61"/>
      <c r="D601" s="30"/>
      <c r="E601" s="61"/>
      <c r="F601" s="61"/>
      <c r="G601" s="29"/>
      <c r="H601" s="29"/>
      <c r="I601" s="62"/>
      <c r="J601" s="62"/>
      <c r="K601" s="62"/>
      <c r="L601" s="62"/>
      <c r="M601" s="41" t="e">
        <f t="shared" ca="1" si="333"/>
        <v>#REF!</v>
      </c>
      <c r="N601" s="30"/>
      <c r="O601" s="30"/>
      <c r="P601" s="30"/>
      <c r="Q601" s="29"/>
      <c r="R601" s="62"/>
      <c r="S601" s="61"/>
      <c r="T601" s="29"/>
      <c r="U601" s="29"/>
      <c r="V601" s="62"/>
      <c r="W601" s="62"/>
      <c r="X601" s="62"/>
      <c r="Y601" s="62"/>
      <c r="Z601" s="41" t="e">
        <f t="shared" ca="1" si="334"/>
        <v>#REF!</v>
      </c>
      <c r="AA601" s="30"/>
      <c r="AB601" s="30"/>
      <c r="AC601" s="30"/>
      <c r="AD601" s="29"/>
      <c r="AE601" s="62"/>
      <c r="AF601" s="61"/>
      <c r="AG601" s="29"/>
      <c r="AH601" s="29"/>
      <c r="AI601" s="62"/>
      <c r="AJ601" s="62"/>
      <c r="AK601" s="114" t="e">
        <f ca="1">IF($A601&lt;&gt;"",IF(AND(AK600="PB",AI601&gt;=$W$2),"Bet",IF(AK600&lt;&gt;"",AK600,IF(AND(AI601=0,MAX($AI$5:AI600)&gt;=$W$1),"PB",""))),"")</f>
        <v>#REF!</v>
      </c>
      <c r="AL601" s="114" t="e">
        <f ca="1">IF($A601&lt;&gt;"",IF(AND(AL600="PB",AJ601&gt;=$W$2),"Bet",IF(AL600&lt;&gt;"",AL600,IF(AND(AJ601=0,MAX($AJ$5:AJ600)&gt;=$W$1),"PB",""))),"")</f>
        <v>#REF!</v>
      </c>
      <c r="AM601" s="41" t="e">
        <f t="shared" ca="1" si="335"/>
        <v>#REF!</v>
      </c>
      <c r="AN601" s="30"/>
      <c r="AO601" s="30"/>
      <c r="AP601" s="30"/>
      <c r="AQ601" s="29"/>
      <c r="AR601" s="62"/>
      <c r="AS601" s="62"/>
      <c r="AT601" s="30"/>
      <c r="AU601" s="29"/>
      <c r="AV601" s="61"/>
      <c r="AW601" s="50"/>
      <c r="AX601" s="38"/>
      <c r="AY601" s="50"/>
      <c r="AZ601" s="61"/>
      <c r="BA601" s="61"/>
      <c r="BB601" s="61"/>
      <c r="BC601" s="61"/>
      <c r="BD601" s="61"/>
      <c r="BE601" s="61"/>
      <c r="BF601" s="61"/>
      <c r="BG601" s="61"/>
      <c r="BH601" s="61"/>
      <c r="BI601" s="61"/>
      <c r="BJ601" s="61"/>
      <c r="BK601" s="61"/>
      <c r="BL601" s="61"/>
      <c r="BM601" s="61"/>
      <c r="BN601" s="61"/>
      <c r="BO601" s="61"/>
      <c r="BP601" s="61"/>
      <c r="BQ601" s="61"/>
      <c r="BR601" s="61"/>
      <c r="BS601" s="61"/>
      <c r="BT601" s="61"/>
      <c r="BU601" s="61"/>
      <c r="BV601" s="61"/>
      <c r="BW601" s="61"/>
      <c r="BX601" s="61"/>
      <c r="BY601" s="61"/>
      <c r="BZ601" s="61"/>
      <c r="CA601" s="61"/>
      <c r="CB601" s="61"/>
      <c r="CC601" s="61"/>
      <c r="CD601" s="61"/>
      <c r="CE601" s="61"/>
      <c r="CF601" s="61"/>
      <c r="CG601" s="61"/>
      <c r="CH601" s="61"/>
      <c r="CI601" s="61"/>
      <c r="CJ601" s="61"/>
      <c r="CK601" s="61"/>
      <c r="CL601" s="61"/>
      <c r="CM601" s="61"/>
      <c r="CN601" s="61"/>
      <c r="CO601" s="61"/>
      <c r="CP601" s="61"/>
      <c r="CQ601" s="61"/>
      <c r="CR601" s="61"/>
      <c r="CS601" s="61"/>
      <c r="CT601" s="61"/>
      <c r="CU601" s="61"/>
      <c r="CV601" s="61"/>
      <c r="CW601" s="61"/>
      <c r="CX601" s="61"/>
      <c r="CY601" s="61"/>
      <c r="CZ601" s="61"/>
      <c r="DA601" s="61"/>
      <c r="DB601" s="61"/>
      <c r="DC601" s="61"/>
      <c r="DD601" s="61"/>
      <c r="DE601" s="61"/>
      <c r="DF601" s="61"/>
      <c r="DG601" s="61"/>
      <c r="DH601" s="61"/>
      <c r="DI601" s="61"/>
      <c r="DJ601" s="61"/>
      <c r="DK601" s="61"/>
      <c r="DL601" s="61"/>
      <c r="DM601" s="61"/>
      <c r="DN601" s="61"/>
      <c r="DO601" s="61"/>
      <c r="DP601" s="61"/>
      <c r="DQ601" s="61"/>
      <c r="DR601" s="61"/>
      <c r="DS601" s="61"/>
      <c r="DT601" s="61"/>
      <c r="DU601" s="61"/>
      <c r="DV601" s="50"/>
      <c r="DW601" s="30"/>
      <c r="DX601" s="30"/>
      <c r="DY601" s="30"/>
      <c r="DZ601" s="30"/>
      <c r="EA601" s="30"/>
      <c r="EB601" s="30"/>
      <c r="EC601" s="30"/>
      <c r="ED601" s="30"/>
      <c r="EE601" s="30"/>
      <c r="EF601" s="30"/>
      <c r="EG601" s="30"/>
      <c r="EW601" s="88" t="e">
        <f ca="1">IF(#REF!="no",INT(RAND()*36+1),INT(RAND()*37))</f>
        <v>#REF!</v>
      </c>
    </row>
    <row r="602" spans="1:153" ht="15">
      <c r="A602" s="88" t="e">
        <f ca="1">IF(#REF!="no",INT(RAND()*36+1),INT(RAND()*37))</f>
        <v>#REF!</v>
      </c>
      <c r="B602" s="29"/>
      <c r="C602" s="61"/>
      <c r="D602" s="30"/>
      <c r="E602" s="61"/>
      <c r="F602" s="61"/>
      <c r="G602" s="29"/>
      <c r="H602" s="29"/>
      <c r="I602" s="62"/>
      <c r="J602" s="62"/>
      <c r="K602" s="62"/>
      <c r="L602" s="62"/>
      <c r="M602" s="41" t="e">
        <f t="shared" ca="1" si="333"/>
        <v>#REF!</v>
      </c>
      <c r="N602" s="30"/>
      <c r="O602" s="30"/>
      <c r="P602" s="30"/>
      <c r="Q602" s="29"/>
      <c r="R602" s="62"/>
      <c r="S602" s="61"/>
      <c r="T602" s="29"/>
      <c r="U602" s="29"/>
      <c r="V602" s="62"/>
      <c r="W602" s="62"/>
      <c r="X602" s="62"/>
      <c r="Y602" s="62"/>
      <c r="Z602" s="41" t="e">
        <f t="shared" ca="1" si="334"/>
        <v>#REF!</v>
      </c>
      <c r="AA602" s="30"/>
      <c r="AB602" s="30"/>
      <c r="AC602" s="30"/>
      <c r="AD602" s="29"/>
      <c r="AE602" s="62"/>
      <c r="AF602" s="61"/>
      <c r="AG602" s="29"/>
      <c r="AH602" s="29"/>
      <c r="AI602" s="62"/>
      <c r="AJ602" s="62"/>
      <c r="AK602" s="114" t="e">
        <f ca="1">IF($A602&lt;&gt;"",IF(AND(AK601="PB",AI602&gt;=$W$2),"Bet",IF(AK601&lt;&gt;"",AK601,IF(AND(AI602=0,MAX($AI$5:AI601)&gt;=$W$1),"PB",""))),"")</f>
        <v>#REF!</v>
      </c>
      <c r="AL602" s="114" t="e">
        <f ca="1">IF($A602&lt;&gt;"",IF(AND(AL601="PB",AJ602&gt;=$W$2),"Bet",IF(AL601&lt;&gt;"",AL601,IF(AND(AJ602=0,MAX($AJ$5:AJ601)&gt;=$W$1),"PB",""))),"")</f>
        <v>#REF!</v>
      </c>
      <c r="AM602" s="41" t="e">
        <f t="shared" ca="1" si="335"/>
        <v>#REF!</v>
      </c>
      <c r="AN602" s="30"/>
      <c r="AO602" s="30"/>
      <c r="AP602" s="30"/>
      <c r="AQ602" s="29"/>
      <c r="AR602" s="62"/>
      <c r="AS602" s="62"/>
      <c r="AT602" s="30"/>
      <c r="AU602" s="29"/>
      <c r="AV602" s="61"/>
      <c r="AW602" s="50"/>
      <c r="AX602" s="38"/>
      <c r="AY602" s="50"/>
      <c r="AZ602" s="61"/>
      <c r="BA602" s="61"/>
      <c r="BB602" s="61"/>
      <c r="BC602" s="61"/>
      <c r="BD602" s="61"/>
      <c r="BE602" s="61"/>
      <c r="BF602" s="61"/>
      <c r="BG602" s="61"/>
      <c r="BH602" s="61"/>
      <c r="BI602" s="61"/>
      <c r="BJ602" s="61"/>
      <c r="BK602" s="61"/>
      <c r="BL602" s="61"/>
      <c r="BM602" s="61"/>
      <c r="BN602" s="61"/>
      <c r="BO602" s="61"/>
      <c r="BP602" s="61"/>
      <c r="BQ602" s="61"/>
      <c r="BR602" s="61"/>
      <c r="BS602" s="61"/>
      <c r="BT602" s="61"/>
      <c r="BU602" s="61"/>
      <c r="BV602" s="61"/>
      <c r="BW602" s="61"/>
      <c r="BX602" s="61"/>
      <c r="BY602" s="61"/>
      <c r="BZ602" s="61"/>
      <c r="CA602" s="61"/>
      <c r="CB602" s="61"/>
      <c r="CC602" s="61"/>
      <c r="CD602" s="61"/>
      <c r="CE602" s="61"/>
      <c r="CF602" s="61"/>
      <c r="CG602" s="61"/>
      <c r="CH602" s="61"/>
      <c r="CI602" s="61"/>
      <c r="CJ602" s="61"/>
      <c r="CK602" s="61"/>
      <c r="CL602" s="61"/>
      <c r="CM602" s="61"/>
      <c r="CN602" s="61"/>
      <c r="CO602" s="61"/>
      <c r="CP602" s="61"/>
      <c r="CQ602" s="61"/>
      <c r="CR602" s="61"/>
      <c r="CS602" s="61"/>
      <c r="CT602" s="61"/>
      <c r="CU602" s="61"/>
      <c r="CV602" s="61"/>
      <c r="CW602" s="61"/>
      <c r="CX602" s="61"/>
      <c r="CY602" s="61"/>
      <c r="CZ602" s="61"/>
      <c r="DA602" s="61"/>
      <c r="DB602" s="61"/>
      <c r="DC602" s="61"/>
      <c r="DD602" s="61"/>
      <c r="DE602" s="61"/>
      <c r="DF602" s="61"/>
      <c r="DG602" s="61"/>
      <c r="DH602" s="61"/>
      <c r="DI602" s="61"/>
      <c r="DJ602" s="61"/>
      <c r="DK602" s="61"/>
      <c r="DL602" s="61"/>
      <c r="DM602" s="61"/>
      <c r="DN602" s="61"/>
      <c r="DO602" s="61"/>
      <c r="DP602" s="61"/>
      <c r="DQ602" s="61"/>
      <c r="DR602" s="61"/>
      <c r="DS602" s="61"/>
      <c r="DT602" s="61"/>
      <c r="DU602" s="61"/>
      <c r="DV602" s="50"/>
      <c r="DW602" s="30"/>
      <c r="DX602" s="30"/>
      <c r="DY602" s="30"/>
      <c r="DZ602" s="30"/>
      <c r="EA602" s="30"/>
      <c r="EB602" s="30"/>
      <c r="EC602" s="30"/>
      <c r="ED602" s="30"/>
      <c r="EE602" s="30"/>
      <c r="EF602" s="30"/>
      <c r="EG602" s="30"/>
      <c r="EW602" s="88" t="e">
        <f ca="1">IF(#REF!="no",INT(RAND()*36+1),INT(RAND()*37))</f>
        <v>#REF!</v>
      </c>
    </row>
    <row r="603" spans="1:153" ht="15">
      <c r="A603" s="88" t="e">
        <f ca="1">IF(#REF!="no",INT(RAND()*36+1),INT(RAND()*37))</f>
        <v>#REF!</v>
      </c>
      <c r="B603" s="29"/>
      <c r="C603" s="61"/>
      <c r="D603" s="30"/>
      <c r="E603" s="61"/>
      <c r="F603" s="61"/>
      <c r="G603" s="29"/>
      <c r="H603" s="29"/>
      <c r="I603" s="62"/>
      <c r="J603" s="62"/>
      <c r="K603" s="62"/>
      <c r="L603" s="62"/>
      <c r="M603" s="41" t="e">
        <f t="shared" ca="1" si="333"/>
        <v>#REF!</v>
      </c>
      <c r="N603" s="30"/>
      <c r="O603" s="30"/>
      <c r="P603" s="30"/>
      <c r="Q603" s="29"/>
      <c r="R603" s="62"/>
      <c r="S603" s="61"/>
      <c r="T603" s="29"/>
      <c r="U603" s="29"/>
      <c r="V603" s="62"/>
      <c r="W603" s="62"/>
      <c r="X603" s="62"/>
      <c r="Y603" s="62"/>
      <c r="Z603" s="41" t="e">
        <f t="shared" ca="1" si="334"/>
        <v>#REF!</v>
      </c>
      <c r="AA603" s="30"/>
      <c r="AB603" s="30"/>
      <c r="AC603" s="30"/>
      <c r="AD603" s="29"/>
      <c r="AE603" s="62"/>
      <c r="AF603" s="61"/>
      <c r="AG603" s="29"/>
      <c r="AH603" s="29"/>
      <c r="AI603" s="62"/>
      <c r="AJ603" s="62"/>
      <c r="AK603" s="114" t="e">
        <f ca="1">IF($A603&lt;&gt;"",IF(AND(AK602="PB",AI603&gt;=$W$2),"Bet",IF(AK602&lt;&gt;"",AK602,IF(AND(AI603=0,MAX($AI$5:AI602)&gt;=$W$1),"PB",""))),"")</f>
        <v>#REF!</v>
      </c>
      <c r="AL603" s="114" t="e">
        <f ca="1">IF($A603&lt;&gt;"",IF(AND(AL602="PB",AJ603&gt;=$W$2),"Bet",IF(AL602&lt;&gt;"",AL602,IF(AND(AJ603=0,MAX($AJ$5:AJ602)&gt;=$W$1),"PB",""))),"")</f>
        <v>#REF!</v>
      </c>
      <c r="AM603" s="41" t="e">
        <f t="shared" ca="1" si="335"/>
        <v>#REF!</v>
      </c>
      <c r="AN603" s="30"/>
      <c r="AO603" s="30"/>
      <c r="AP603" s="30"/>
      <c r="AQ603" s="29"/>
      <c r="AR603" s="62"/>
      <c r="AS603" s="62"/>
      <c r="AT603" s="30"/>
      <c r="AU603" s="29"/>
      <c r="AV603" s="61"/>
      <c r="AW603" s="50"/>
      <c r="AX603" s="38"/>
      <c r="AY603" s="50"/>
      <c r="AZ603" s="61"/>
      <c r="BA603" s="61"/>
      <c r="BB603" s="61"/>
      <c r="BC603" s="61"/>
      <c r="BD603" s="61"/>
      <c r="BE603" s="61"/>
      <c r="BF603" s="61"/>
      <c r="BG603" s="61"/>
      <c r="BH603" s="61"/>
      <c r="BI603" s="61"/>
      <c r="BJ603" s="61"/>
      <c r="BK603" s="61"/>
      <c r="BL603" s="61"/>
      <c r="BM603" s="61"/>
      <c r="BN603" s="61"/>
      <c r="BO603" s="61"/>
      <c r="BP603" s="61"/>
      <c r="BQ603" s="61"/>
      <c r="BR603" s="61"/>
      <c r="BS603" s="61"/>
      <c r="BT603" s="61"/>
      <c r="BU603" s="61"/>
      <c r="BV603" s="61"/>
      <c r="BW603" s="61"/>
      <c r="BX603" s="61"/>
      <c r="BY603" s="61"/>
      <c r="BZ603" s="61"/>
      <c r="CA603" s="61"/>
      <c r="CB603" s="61"/>
      <c r="CC603" s="61"/>
      <c r="CD603" s="61"/>
      <c r="CE603" s="61"/>
      <c r="CF603" s="61"/>
      <c r="CG603" s="61"/>
      <c r="CH603" s="61"/>
      <c r="CI603" s="61"/>
      <c r="CJ603" s="61"/>
      <c r="CK603" s="61"/>
      <c r="CL603" s="61"/>
      <c r="CM603" s="61"/>
      <c r="CN603" s="61"/>
      <c r="CO603" s="61"/>
      <c r="CP603" s="61"/>
      <c r="CQ603" s="61"/>
      <c r="CR603" s="61"/>
      <c r="CS603" s="61"/>
      <c r="CT603" s="61"/>
      <c r="CU603" s="61"/>
      <c r="CV603" s="61"/>
      <c r="CW603" s="61"/>
      <c r="CX603" s="61"/>
      <c r="CY603" s="61"/>
      <c r="CZ603" s="61"/>
      <c r="DA603" s="61"/>
      <c r="DB603" s="61"/>
      <c r="DC603" s="61"/>
      <c r="DD603" s="61"/>
      <c r="DE603" s="61"/>
      <c r="DF603" s="61"/>
      <c r="DG603" s="61"/>
      <c r="DH603" s="61"/>
      <c r="DI603" s="61"/>
      <c r="DJ603" s="61"/>
      <c r="DK603" s="61"/>
      <c r="DL603" s="61"/>
      <c r="DM603" s="61"/>
      <c r="DN603" s="61"/>
      <c r="DO603" s="61"/>
      <c r="DP603" s="61"/>
      <c r="DQ603" s="61"/>
      <c r="DR603" s="61"/>
      <c r="DS603" s="61"/>
      <c r="DT603" s="61"/>
      <c r="DU603" s="61"/>
      <c r="DV603" s="50"/>
      <c r="DW603" s="30"/>
      <c r="DX603" s="30"/>
      <c r="DY603" s="30"/>
      <c r="DZ603" s="30"/>
      <c r="EA603" s="30"/>
      <c r="EB603" s="30"/>
      <c r="EC603" s="30"/>
      <c r="ED603" s="30"/>
      <c r="EE603" s="30"/>
      <c r="EF603" s="30"/>
      <c r="EG603" s="30"/>
      <c r="EW603" s="88" t="e">
        <f ca="1">IF(#REF!="no",INT(RAND()*36+1),INT(RAND()*37))</f>
        <v>#REF!</v>
      </c>
    </row>
    <row r="604" spans="1:153" ht="15">
      <c r="A604" s="88" t="e">
        <f ca="1">IF(#REF!="no",INT(RAND()*36+1),INT(RAND()*37))</f>
        <v>#REF!</v>
      </c>
      <c r="B604" s="29"/>
      <c r="C604" s="61"/>
      <c r="D604" s="30"/>
      <c r="E604" s="61"/>
      <c r="F604" s="61"/>
      <c r="G604" s="29"/>
      <c r="H604" s="29"/>
      <c r="I604" s="62"/>
      <c r="J604" s="62"/>
      <c r="K604" s="62"/>
      <c r="L604" s="62"/>
      <c r="M604" s="41" t="e">
        <f t="shared" ca="1" si="333"/>
        <v>#REF!</v>
      </c>
      <c r="N604" s="30"/>
      <c r="O604" s="30"/>
      <c r="P604" s="30"/>
      <c r="Q604" s="29"/>
      <c r="R604" s="62"/>
      <c r="S604" s="61"/>
      <c r="T604" s="29"/>
      <c r="U604" s="29"/>
      <c r="V604" s="62"/>
      <c r="W604" s="62"/>
      <c r="X604" s="62"/>
      <c r="Y604" s="62"/>
      <c r="Z604" s="41" t="e">
        <f t="shared" ca="1" si="334"/>
        <v>#REF!</v>
      </c>
      <c r="AA604" s="30"/>
      <c r="AB604" s="30"/>
      <c r="AC604" s="30"/>
      <c r="AD604" s="29"/>
      <c r="AE604" s="62"/>
      <c r="AF604" s="61"/>
      <c r="AG604" s="29"/>
      <c r="AH604" s="29"/>
      <c r="AI604" s="62"/>
      <c r="AJ604" s="62"/>
      <c r="AK604" s="114" t="e">
        <f ca="1">IF($A604&lt;&gt;"",IF(AND(AK603="PB",AI604&gt;=$W$2),"Bet",IF(AK603&lt;&gt;"",AK603,IF(AND(AI604=0,MAX($AI$5:AI603)&gt;=$W$1),"PB",""))),"")</f>
        <v>#REF!</v>
      </c>
      <c r="AL604" s="114" t="e">
        <f ca="1">IF($A604&lt;&gt;"",IF(AND(AL603="PB",AJ604&gt;=$W$2),"Bet",IF(AL603&lt;&gt;"",AL603,IF(AND(AJ604=0,MAX($AJ$5:AJ603)&gt;=$W$1),"PB",""))),"")</f>
        <v>#REF!</v>
      </c>
      <c r="AM604" s="41" t="e">
        <f t="shared" ca="1" si="335"/>
        <v>#REF!</v>
      </c>
      <c r="AN604" s="30"/>
      <c r="AO604" s="30"/>
      <c r="AP604" s="30"/>
      <c r="AQ604" s="29"/>
      <c r="AR604" s="62"/>
      <c r="AS604" s="62"/>
      <c r="AT604" s="30"/>
      <c r="AU604" s="29"/>
      <c r="AV604" s="61"/>
      <c r="AW604" s="50"/>
      <c r="AX604" s="38"/>
      <c r="AY604" s="50"/>
      <c r="AZ604" s="61"/>
      <c r="BA604" s="61"/>
      <c r="BB604" s="61"/>
      <c r="BC604" s="61"/>
      <c r="BD604" s="61"/>
      <c r="BE604" s="61"/>
      <c r="BF604" s="61"/>
      <c r="BG604" s="61"/>
      <c r="BH604" s="61"/>
      <c r="BI604" s="61"/>
      <c r="BJ604" s="61"/>
      <c r="BK604" s="61"/>
      <c r="BL604" s="61"/>
      <c r="BM604" s="61"/>
      <c r="BN604" s="61"/>
      <c r="BO604" s="61"/>
      <c r="BP604" s="61"/>
      <c r="BQ604" s="61"/>
      <c r="BR604" s="61"/>
      <c r="BS604" s="61"/>
      <c r="BT604" s="61"/>
      <c r="BU604" s="61"/>
      <c r="BV604" s="61"/>
      <c r="BW604" s="61"/>
      <c r="BX604" s="61"/>
      <c r="BY604" s="61"/>
      <c r="BZ604" s="61"/>
      <c r="CA604" s="61"/>
      <c r="CB604" s="61"/>
      <c r="CC604" s="61"/>
      <c r="CD604" s="61"/>
      <c r="CE604" s="61"/>
      <c r="CF604" s="61"/>
      <c r="CG604" s="61"/>
      <c r="CH604" s="61"/>
      <c r="CI604" s="61"/>
      <c r="CJ604" s="61"/>
      <c r="CK604" s="61"/>
      <c r="CL604" s="61"/>
      <c r="CM604" s="61"/>
      <c r="CN604" s="61"/>
      <c r="CO604" s="61"/>
      <c r="CP604" s="61"/>
      <c r="CQ604" s="61"/>
      <c r="CR604" s="61"/>
      <c r="CS604" s="61"/>
      <c r="CT604" s="61"/>
      <c r="CU604" s="61"/>
      <c r="CV604" s="61"/>
      <c r="CW604" s="61"/>
      <c r="CX604" s="61"/>
      <c r="CY604" s="61"/>
      <c r="CZ604" s="61"/>
      <c r="DA604" s="61"/>
      <c r="DB604" s="61"/>
      <c r="DC604" s="61"/>
      <c r="DD604" s="61"/>
      <c r="DE604" s="61"/>
      <c r="DF604" s="61"/>
      <c r="DG604" s="61"/>
      <c r="DH604" s="61"/>
      <c r="DI604" s="61"/>
      <c r="DJ604" s="61"/>
      <c r="DK604" s="61"/>
      <c r="DL604" s="61"/>
      <c r="DM604" s="61"/>
      <c r="DN604" s="61"/>
      <c r="DO604" s="61"/>
      <c r="DP604" s="61"/>
      <c r="DQ604" s="61"/>
      <c r="DR604" s="61"/>
      <c r="DS604" s="61"/>
      <c r="DT604" s="61"/>
      <c r="DU604" s="61"/>
      <c r="DV604" s="50"/>
      <c r="DW604" s="30"/>
      <c r="DX604" s="30"/>
      <c r="DY604" s="30"/>
      <c r="DZ604" s="30"/>
      <c r="EA604" s="30"/>
      <c r="EB604" s="30"/>
      <c r="EC604" s="30"/>
      <c r="ED604" s="30"/>
      <c r="EE604" s="30"/>
      <c r="EF604" s="30"/>
      <c r="EG604" s="30"/>
      <c r="EW604" s="88" t="e">
        <f ca="1">IF(#REF!="no",INT(RAND()*36+1),INT(RAND()*37))</f>
        <v>#REF!</v>
      </c>
    </row>
    <row r="605" spans="1:153" ht="15">
      <c r="A605" s="88" t="e">
        <f ca="1">IF(#REF!="no",INT(RAND()*36+1),INT(RAND()*37))</f>
        <v>#REF!</v>
      </c>
      <c r="B605" s="29"/>
      <c r="C605" s="61"/>
      <c r="D605" s="30"/>
      <c r="E605" s="61"/>
      <c r="F605" s="61"/>
      <c r="G605" s="29"/>
      <c r="H605" s="29"/>
      <c r="I605" s="62"/>
      <c r="J605" s="62"/>
      <c r="K605" s="62"/>
      <c r="L605" s="62"/>
      <c r="M605" s="41" t="e">
        <f t="shared" ca="1" si="333"/>
        <v>#REF!</v>
      </c>
      <c r="N605" s="30"/>
      <c r="O605" s="30"/>
      <c r="P605" s="30"/>
      <c r="Q605" s="29"/>
      <c r="R605" s="62"/>
      <c r="S605" s="61"/>
      <c r="T605" s="29"/>
      <c r="U605" s="29"/>
      <c r="V605" s="62"/>
      <c r="W605" s="62"/>
      <c r="X605" s="62"/>
      <c r="Y605" s="62"/>
      <c r="Z605" s="41" t="e">
        <f t="shared" ca="1" si="334"/>
        <v>#REF!</v>
      </c>
      <c r="AA605" s="30"/>
      <c r="AB605" s="30"/>
      <c r="AC605" s="30"/>
      <c r="AD605" s="29"/>
      <c r="AE605" s="62"/>
      <c r="AF605" s="61"/>
      <c r="AG605" s="29"/>
      <c r="AH605" s="29"/>
      <c r="AI605" s="62"/>
      <c r="AJ605" s="62"/>
      <c r="AK605" s="114" t="e">
        <f ca="1">IF($A605&lt;&gt;"",IF(AND(AK604="PB",AI605&gt;=$W$2),"Bet",IF(AK604&lt;&gt;"",AK604,IF(AND(AI605=0,MAX($AI$5:AI604)&gt;=$W$1),"PB",""))),"")</f>
        <v>#REF!</v>
      </c>
      <c r="AL605" s="114" t="e">
        <f ca="1">IF($A605&lt;&gt;"",IF(AND(AL604="PB",AJ605&gt;=$W$2),"Bet",IF(AL604&lt;&gt;"",AL604,IF(AND(AJ605=0,MAX($AJ$5:AJ604)&gt;=$W$1),"PB",""))),"")</f>
        <v>#REF!</v>
      </c>
      <c r="AM605" s="41" t="e">
        <f t="shared" ca="1" si="335"/>
        <v>#REF!</v>
      </c>
      <c r="AN605" s="30"/>
      <c r="AO605" s="30"/>
      <c r="AP605" s="30"/>
      <c r="AQ605" s="29"/>
      <c r="AR605" s="62"/>
      <c r="AS605" s="62"/>
      <c r="AT605" s="30"/>
      <c r="AU605" s="29"/>
      <c r="AV605" s="61"/>
      <c r="AW605" s="50"/>
      <c r="AX605" s="38"/>
      <c r="AY605" s="50"/>
      <c r="AZ605" s="61"/>
      <c r="BA605" s="61"/>
      <c r="BB605" s="61"/>
      <c r="BC605" s="61"/>
      <c r="BD605" s="61"/>
      <c r="BE605" s="61"/>
      <c r="BF605" s="61"/>
      <c r="BG605" s="61"/>
      <c r="BH605" s="61"/>
      <c r="BI605" s="61"/>
      <c r="BJ605" s="61"/>
      <c r="BK605" s="61"/>
      <c r="BL605" s="61"/>
      <c r="BM605" s="61"/>
      <c r="BN605" s="61"/>
      <c r="BO605" s="61"/>
      <c r="BP605" s="61"/>
      <c r="BQ605" s="61"/>
      <c r="BR605" s="61"/>
      <c r="BS605" s="61"/>
      <c r="BT605" s="61"/>
      <c r="BU605" s="61"/>
      <c r="BV605" s="61"/>
      <c r="BW605" s="61"/>
      <c r="BX605" s="61"/>
      <c r="BY605" s="61"/>
      <c r="BZ605" s="61"/>
      <c r="CA605" s="61"/>
      <c r="CB605" s="61"/>
      <c r="CC605" s="61"/>
      <c r="CD605" s="61"/>
      <c r="CE605" s="61"/>
      <c r="CF605" s="61"/>
      <c r="CG605" s="61"/>
      <c r="CH605" s="61"/>
      <c r="CI605" s="61"/>
      <c r="CJ605" s="61"/>
      <c r="CK605" s="61"/>
      <c r="CL605" s="61"/>
      <c r="CM605" s="61"/>
      <c r="CN605" s="61"/>
      <c r="CO605" s="61"/>
      <c r="CP605" s="61"/>
      <c r="CQ605" s="61"/>
      <c r="CR605" s="61"/>
      <c r="CS605" s="61"/>
      <c r="CT605" s="61"/>
      <c r="CU605" s="61"/>
      <c r="CV605" s="61"/>
      <c r="CW605" s="61"/>
      <c r="CX605" s="61"/>
      <c r="CY605" s="61"/>
      <c r="CZ605" s="61"/>
      <c r="DA605" s="61"/>
      <c r="DB605" s="61"/>
      <c r="DC605" s="61"/>
      <c r="DD605" s="61"/>
      <c r="DE605" s="61"/>
      <c r="DF605" s="61"/>
      <c r="DG605" s="61"/>
      <c r="DH605" s="61"/>
      <c r="DI605" s="61"/>
      <c r="DJ605" s="61"/>
      <c r="DK605" s="61"/>
      <c r="DL605" s="61"/>
      <c r="DM605" s="61"/>
      <c r="DN605" s="61"/>
      <c r="DO605" s="61"/>
      <c r="DP605" s="61"/>
      <c r="DQ605" s="61"/>
      <c r="DR605" s="61"/>
      <c r="DS605" s="61"/>
      <c r="DT605" s="61"/>
      <c r="DU605" s="61"/>
      <c r="DV605" s="50"/>
      <c r="DW605" s="30"/>
      <c r="DX605" s="30"/>
      <c r="DY605" s="30"/>
      <c r="DZ605" s="30"/>
      <c r="EA605" s="30"/>
      <c r="EB605" s="30"/>
      <c r="EC605" s="30"/>
      <c r="ED605" s="30"/>
      <c r="EE605" s="30"/>
      <c r="EF605" s="30"/>
      <c r="EG605" s="30"/>
      <c r="EW605" s="88" t="e">
        <f ca="1">IF(#REF!="no",INT(RAND()*36+1),INT(RAND()*37))</f>
        <v>#REF!</v>
      </c>
    </row>
    <row r="606" spans="1:153" ht="15">
      <c r="A606" s="88" t="e">
        <f ca="1">IF(#REF!="no",INT(RAND()*36+1),INT(RAND()*37))</f>
        <v>#REF!</v>
      </c>
      <c r="B606" s="29"/>
      <c r="C606" s="61"/>
      <c r="D606" s="30"/>
      <c r="E606" s="61"/>
      <c r="F606" s="61"/>
      <c r="G606" s="29"/>
      <c r="H606" s="29"/>
      <c r="I606" s="62"/>
      <c r="J606" s="62"/>
      <c r="K606" s="62"/>
      <c r="L606" s="62"/>
      <c r="M606" s="41" t="e">
        <f t="shared" ca="1" si="333"/>
        <v>#REF!</v>
      </c>
      <c r="N606" s="30"/>
      <c r="O606" s="30"/>
      <c r="P606" s="30"/>
      <c r="Q606" s="29"/>
      <c r="R606" s="62"/>
      <c r="S606" s="61"/>
      <c r="T606" s="29"/>
      <c r="U606" s="29"/>
      <c r="V606" s="62"/>
      <c r="W606" s="62"/>
      <c r="X606" s="62"/>
      <c r="Y606" s="62"/>
      <c r="Z606" s="41" t="e">
        <f t="shared" ca="1" si="334"/>
        <v>#REF!</v>
      </c>
      <c r="AA606" s="30"/>
      <c r="AB606" s="30"/>
      <c r="AC606" s="30"/>
      <c r="AD606" s="29"/>
      <c r="AE606" s="62"/>
      <c r="AF606" s="61"/>
      <c r="AG606" s="29"/>
      <c r="AH606" s="29"/>
      <c r="AI606" s="62"/>
      <c r="AJ606" s="62"/>
      <c r="AK606" s="114" t="e">
        <f ca="1">IF($A606&lt;&gt;"",IF(AND(AK605="PB",AI606&gt;=$W$2),"Bet",IF(AK605&lt;&gt;"",AK605,IF(AND(AI606=0,MAX($AI$5:AI605)&gt;=$W$1),"PB",""))),"")</f>
        <v>#REF!</v>
      </c>
      <c r="AL606" s="114" t="e">
        <f ca="1">IF($A606&lt;&gt;"",IF(AND(AL605="PB",AJ606&gt;=$W$2),"Bet",IF(AL605&lt;&gt;"",AL605,IF(AND(AJ606=0,MAX($AJ$5:AJ605)&gt;=$W$1),"PB",""))),"")</f>
        <v>#REF!</v>
      </c>
      <c r="AM606" s="41" t="e">
        <f t="shared" ca="1" si="335"/>
        <v>#REF!</v>
      </c>
      <c r="AN606" s="30"/>
      <c r="AO606" s="30"/>
      <c r="AP606" s="30"/>
      <c r="AQ606" s="29"/>
      <c r="AR606" s="62"/>
      <c r="AS606" s="62"/>
      <c r="AT606" s="30"/>
      <c r="AU606" s="29"/>
      <c r="AV606" s="61"/>
      <c r="AW606" s="50"/>
      <c r="AX606" s="38"/>
      <c r="AY606" s="50"/>
      <c r="AZ606" s="61"/>
      <c r="BA606" s="61"/>
      <c r="BB606" s="61"/>
      <c r="BC606" s="61"/>
      <c r="BD606" s="61"/>
      <c r="BE606" s="61"/>
      <c r="BF606" s="61"/>
      <c r="BG606" s="61"/>
      <c r="BH606" s="61"/>
      <c r="BI606" s="61"/>
      <c r="BJ606" s="61"/>
      <c r="BK606" s="61"/>
      <c r="BL606" s="61"/>
      <c r="BM606" s="61"/>
      <c r="BN606" s="61"/>
      <c r="BO606" s="61"/>
      <c r="BP606" s="61"/>
      <c r="BQ606" s="61"/>
      <c r="BR606" s="61"/>
      <c r="BS606" s="61"/>
      <c r="BT606" s="61"/>
      <c r="BU606" s="61"/>
      <c r="BV606" s="61"/>
      <c r="BW606" s="61"/>
      <c r="BX606" s="61"/>
      <c r="BY606" s="61"/>
      <c r="BZ606" s="61"/>
      <c r="CA606" s="61"/>
      <c r="CB606" s="61"/>
      <c r="CC606" s="61"/>
      <c r="CD606" s="61"/>
      <c r="CE606" s="61"/>
      <c r="CF606" s="61"/>
      <c r="CG606" s="61"/>
      <c r="CH606" s="61"/>
      <c r="CI606" s="61"/>
      <c r="CJ606" s="61"/>
      <c r="CK606" s="61"/>
      <c r="CL606" s="61"/>
      <c r="CM606" s="61"/>
      <c r="CN606" s="61"/>
      <c r="CO606" s="61"/>
      <c r="CP606" s="61"/>
      <c r="CQ606" s="61"/>
      <c r="CR606" s="61"/>
      <c r="CS606" s="61"/>
      <c r="CT606" s="61"/>
      <c r="CU606" s="61"/>
      <c r="CV606" s="61"/>
      <c r="CW606" s="61"/>
      <c r="CX606" s="61"/>
      <c r="CY606" s="61"/>
      <c r="CZ606" s="61"/>
      <c r="DA606" s="61"/>
      <c r="DB606" s="61"/>
      <c r="DC606" s="61"/>
      <c r="DD606" s="61"/>
      <c r="DE606" s="61"/>
      <c r="DF606" s="61"/>
      <c r="DG606" s="61"/>
      <c r="DH606" s="61"/>
      <c r="DI606" s="61"/>
      <c r="DJ606" s="61"/>
      <c r="DK606" s="61"/>
      <c r="DL606" s="61"/>
      <c r="DM606" s="61"/>
      <c r="DN606" s="61"/>
      <c r="DO606" s="61"/>
      <c r="DP606" s="61"/>
      <c r="DQ606" s="61"/>
      <c r="DR606" s="61"/>
      <c r="DS606" s="61"/>
      <c r="DT606" s="61"/>
      <c r="DU606" s="61"/>
      <c r="DV606" s="50"/>
      <c r="DW606" s="30"/>
      <c r="DX606" s="30"/>
      <c r="DY606" s="30"/>
      <c r="DZ606" s="30"/>
      <c r="EA606" s="30"/>
      <c r="EB606" s="30"/>
      <c r="EC606" s="30"/>
      <c r="ED606" s="30"/>
      <c r="EE606" s="30"/>
      <c r="EF606" s="30"/>
      <c r="EG606" s="30"/>
      <c r="EW606" s="88" t="e">
        <f ca="1">IF(#REF!="no",INT(RAND()*36+1),INT(RAND()*37))</f>
        <v>#REF!</v>
      </c>
    </row>
    <row r="607" spans="1:153" ht="15">
      <c r="A607" s="88" t="e">
        <f ca="1">IF(#REF!="no",INT(RAND()*36+1),INT(RAND()*37))</f>
        <v>#REF!</v>
      </c>
      <c r="B607" s="29"/>
      <c r="C607" s="61"/>
      <c r="D607" s="30"/>
      <c r="E607" s="61"/>
      <c r="F607" s="61"/>
      <c r="G607" s="29"/>
      <c r="H607" s="29"/>
      <c r="I607" s="62"/>
      <c r="J607" s="62"/>
      <c r="K607" s="62"/>
      <c r="L607" s="62"/>
      <c r="M607" s="41" t="e">
        <f t="shared" ca="1" si="333"/>
        <v>#REF!</v>
      </c>
      <c r="N607" s="30"/>
      <c r="O607" s="30"/>
      <c r="P607" s="30"/>
      <c r="Q607" s="29"/>
      <c r="R607" s="62"/>
      <c r="S607" s="61"/>
      <c r="T607" s="29"/>
      <c r="U607" s="29"/>
      <c r="V607" s="62"/>
      <c r="W607" s="62"/>
      <c r="X607" s="62"/>
      <c r="Y607" s="62"/>
      <c r="Z607" s="41" t="e">
        <f t="shared" ca="1" si="334"/>
        <v>#REF!</v>
      </c>
      <c r="AA607" s="30"/>
      <c r="AB607" s="30"/>
      <c r="AC607" s="30"/>
      <c r="AD607" s="29"/>
      <c r="AE607" s="62"/>
      <c r="AF607" s="61"/>
      <c r="AG607" s="29"/>
      <c r="AH607" s="29"/>
      <c r="AI607" s="62"/>
      <c r="AJ607" s="62"/>
      <c r="AK607" s="114" t="e">
        <f ca="1">IF($A607&lt;&gt;"",IF(AND(AK606="PB",AI607&gt;=$W$2),"Bet",IF(AK606&lt;&gt;"",AK606,IF(AND(AI607=0,MAX($AI$5:AI606)&gt;=$W$1),"PB",""))),"")</f>
        <v>#REF!</v>
      </c>
      <c r="AL607" s="114" t="e">
        <f ca="1">IF($A607&lt;&gt;"",IF(AND(AL606="PB",AJ607&gt;=$W$2),"Bet",IF(AL606&lt;&gt;"",AL606,IF(AND(AJ607=0,MAX($AJ$5:AJ606)&gt;=$W$1),"PB",""))),"")</f>
        <v>#REF!</v>
      </c>
      <c r="AM607" s="41" t="e">
        <f t="shared" ca="1" si="335"/>
        <v>#REF!</v>
      </c>
      <c r="AN607" s="30"/>
      <c r="AO607" s="30"/>
      <c r="AP607" s="30"/>
      <c r="AQ607" s="29"/>
      <c r="AR607" s="62"/>
      <c r="AS607" s="62"/>
      <c r="AT607" s="30"/>
      <c r="AU607" s="29"/>
      <c r="AV607" s="61"/>
      <c r="AW607" s="50"/>
      <c r="AX607" s="38"/>
      <c r="AY607" s="50"/>
      <c r="AZ607" s="61"/>
      <c r="BA607" s="61"/>
      <c r="BB607" s="61"/>
      <c r="BC607" s="61"/>
      <c r="BD607" s="61"/>
      <c r="BE607" s="61"/>
      <c r="BF607" s="61"/>
      <c r="BG607" s="61"/>
      <c r="BH607" s="61"/>
      <c r="BI607" s="61"/>
      <c r="BJ607" s="61"/>
      <c r="BK607" s="61"/>
      <c r="BL607" s="61"/>
      <c r="BM607" s="61"/>
      <c r="BN607" s="61"/>
      <c r="BO607" s="61"/>
      <c r="BP607" s="61"/>
      <c r="BQ607" s="61"/>
      <c r="BR607" s="61"/>
      <c r="BS607" s="61"/>
      <c r="BT607" s="61"/>
      <c r="BU607" s="61"/>
      <c r="BV607" s="61"/>
      <c r="BW607" s="61"/>
      <c r="BX607" s="61"/>
      <c r="BY607" s="61"/>
      <c r="BZ607" s="61"/>
      <c r="CA607" s="61"/>
      <c r="CB607" s="61"/>
      <c r="CC607" s="61"/>
      <c r="CD607" s="61"/>
      <c r="CE607" s="61"/>
      <c r="CF607" s="61"/>
      <c r="CG607" s="61"/>
      <c r="CH607" s="61"/>
      <c r="CI607" s="61"/>
      <c r="CJ607" s="61"/>
      <c r="CK607" s="61"/>
      <c r="CL607" s="61"/>
      <c r="CM607" s="61"/>
      <c r="CN607" s="61"/>
      <c r="CO607" s="61"/>
      <c r="CP607" s="61"/>
      <c r="CQ607" s="61"/>
      <c r="CR607" s="61"/>
      <c r="CS607" s="61"/>
      <c r="CT607" s="61"/>
      <c r="CU607" s="61"/>
      <c r="CV607" s="61"/>
      <c r="CW607" s="61"/>
      <c r="CX607" s="61"/>
      <c r="CY607" s="61"/>
      <c r="CZ607" s="61"/>
      <c r="DA607" s="61"/>
      <c r="DB607" s="61"/>
      <c r="DC607" s="61"/>
      <c r="DD607" s="61"/>
      <c r="DE607" s="61"/>
      <c r="DF607" s="61"/>
      <c r="DG607" s="61"/>
      <c r="DH607" s="61"/>
      <c r="DI607" s="61"/>
      <c r="DJ607" s="61"/>
      <c r="DK607" s="61"/>
      <c r="DL607" s="61"/>
      <c r="DM607" s="61"/>
      <c r="DN607" s="61"/>
      <c r="DO607" s="61"/>
      <c r="DP607" s="61"/>
      <c r="DQ607" s="61"/>
      <c r="DR607" s="61"/>
      <c r="DS607" s="61"/>
      <c r="DT607" s="61"/>
      <c r="DU607" s="61"/>
      <c r="DV607" s="50"/>
      <c r="DW607" s="30"/>
      <c r="DX607" s="30"/>
      <c r="DY607" s="30"/>
      <c r="DZ607" s="30"/>
      <c r="EA607" s="30"/>
      <c r="EB607" s="30"/>
      <c r="EC607" s="30"/>
      <c r="ED607" s="30"/>
      <c r="EE607" s="30"/>
      <c r="EF607" s="30"/>
      <c r="EG607" s="30"/>
      <c r="EW607" s="88" t="e">
        <f ca="1">IF(#REF!="no",INT(RAND()*36+1),INT(RAND()*37))</f>
        <v>#REF!</v>
      </c>
    </row>
    <row r="608" spans="1:153" ht="15">
      <c r="A608" s="88" t="e">
        <f ca="1">IF(#REF!="no",INT(RAND()*36+1),INT(RAND()*37))</f>
        <v>#REF!</v>
      </c>
      <c r="B608" s="29"/>
      <c r="C608" s="61"/>
      <c r="D608" s="30"/>
      <c r="E608" s="61"/>
      <c r="F608" s="61"/>
      <c r="G608" s="29"/>
      <c r="H608" s="29"/>
      <c r="I608" s="62"/>
      <c r="J608" s="62"/>
      <c r="K608" s="62"/>
      <c r="L608" s="62"/>
      <c r="M608" s="41" t="e">
        <f t="shared" ca="1" si="333"/>
        <v>#REF!</v>
      </c>
      <c r="N608" s="30"/>
      <c r="O608" s="30"/>
      <c r="P608" s="30"/>
      <c r="Q608" s="29"/>
      <c r="R608" s="62"/>
      <c r="S608" s="61"/>
      <c r="T608" s="29"/>
      <c r="U608" s="29"/>
      <c r="V608" s="62"/>
      <c r="W608" s="62"/>
      <c r="X608" s="62"/>
      <c r="Y608" s="62"/>
      <c r="Z608" s="41" t="e">
        <f t="shared" ca="1" si="334"/>
        <v>#REF!</v>
      </c>
      <c r="AA608" s="30"/>
      <c r="AB608" s="30"/>
      <c r="AC608" s="30"/>
      <c r="AD608" s="29"/>
      <c r="AE608" s="62"/>
      <c r="AF608" s="61"/>
      <c r="AG608" s="29"/>
      <c r="AH608" s="29"/>
      <c r="AI608" s="62"/>
      <c r="AJ608" s="62"/>
      <c r="AK608" s="114" t="e">
        <f ca="1">IF($A608&lt;&gt;"",IF(AND(AK607="PB",AI608&gt;=$W$2),"Bet",IF(AK607&lt;&gt;"",AK607,IF(AND(AI608=0,MAX($AI$5:AI607)&gt;=$W$1),"PB",""))),"")</f>
        <v>#REF!</v>
      </c>
      <c r="AL608" s="114" t="e">
        <f ca="1">IF($A608&lt;&gt;"",IF(AND(AL607="PB",AJ608&gt;=$W$2),"Bet",IF(AL607&lt;&gt;"",AL607,IF(AND(AJ608=0,MAX($AJ$5:AJ607)&gt;=$W$1),"PB",""))),"")</f>
        <v>#REF!</v>
      </c>
      <c r="AM608" s="41" t="e">
        <f t="shared" ca="1" si="335"/>
        <v>#REF!</v>
      </c>
      <c r="AN608" s="30"/>
      <c r="AO608" s="30"/>
      <c r="AP608" s="30"/>
      <c r="AQ608" s="29"/>
      <c r="AR608" s="62"/>
      <c r="AS608" s="62"/>
      <c r="AT608" s="30"/>
      <c r="AU608" s="29"/>
      <c r="AV608" s="61"/>
      <c r="AW608" s="50"/>
      <c r="AX608" s="38"/>
      <c r="AY608" s="50"/>
      <c r="AZ608" s="61"/>
      <c r="BA608" s="61"/>
      <c r="BB608" s="61"/>
      <c r="BC608" s="61"/>
      <c r="BD608" s="61"/>
      <c r="BE608" s="61"/>
      <c r="BF608" s="61"/>
      <c r="BG608" s="61"/>
      <c r="BH608" s="61"/>
      <c r="BI608" s="61"/>
      <c r="BJ608" s="61"/>
      <c r="BK608" s="61"/>
      <c r="BL608" s="61"/>
      <c r="BM608" s="61"/>
      <c r="BN608" s="61"/>
      <c r="BO608" s="61"/>
      <c r="BP608" s="61"/>
      <c r="BQ608" s="61"/>
      <c r="BR608" s="61"/>
      <c r="BS608" s="61"/>
      <c r="BT608" s="61"/>
      <c r="BU608" s="61"/>
      <c r="BV608" s="61"/>
      <c r="BW608" s="61"/>
      <c r="BX608" s="61"/>
      <c r="BY608" s="61"/>
      <c r="BZ608" s="61"/>
      <c r="CA608" s="61"/>
      <c r="CB608" s="61"/>
      <c r="CC608" s="61"/>
      <c r="CD608" s="61"/>
      <c r="CE608" s="61"/>
      <c r="CF608" s="61"/>
      <c r="CG608" s="61"/>
      <c r="CH608" s="61"/>
      <c r="CI608" s="61"/>
      <c r="CJ608" s="61"/>
      <c r="CK608" s="61"/>
      <c r="CL608" s="61"/>
      <c r="CM608" s="61"/>
      <c r="CN608" s="61"/>
      <c r="CO608" s="61"/>
      <c r="CP608" s="61"/>
      <c r="CQ608" s="61"/>
      <c r="CR608" s="61"/>
      <c r="CS608" s="61"/>
      <c r="CT608" s="61"/>
      <c r="CU608" s="61"/>
      <c r="CV608" s="61"/>
      <c r="CW608" s="61"/>
      <c r="CX608" s="61"/>
      <c r="CY608" s="61"/>
      <c r="CZ608" s="61"/>
      <c r="DA608" s="61"/>
      <c r="DB608" s="61"/>
      <c r="DC608" s="61"/>
      <c r="DD608" s="61"/>
      <c r="DE608" s="61"/>
      <c r="DF608" s="61"/>
      <c r="DG608" s="61"/>
      <c r="DH608" s="61"/>
      <c r="DI608" s="61"/>
      <c r="DJ608" s="61"/>
      <c r="DK608" s="61"/>
      <c r="DL608" s="61"/>
      <c r="DM608" s="61"/>
      <c r="DN608" s="61"/>
      <c r="DO608" s="61"/>
      <c r="DP608" s="61"/>
      <c r="DQ608" s="61"/>
      <c r="DR608" s="61"/>
      <c r="DS608" s="61"/>
      <c r="DT608" s="61"/>
      <c r="DU608" s="61"/>
      <c r="DV608" s="50"/>
      <c r="DW608" s="30"/>
      <c r="DX608" s="30"/>
      <c r="DY608" s="30"/>
      <c r="DZ608" s="30"/>
      <c r="EA608" s="30"/>
      <c r="EB608" s="30"/>
      <c r="EC608" s="30"/>
      <c r="ED608" s="30"/>
      <c r="EE608" s="30"/>
      <c r="EF608" s="30"/>
      <c r="EG608" s="30"/>
      <c r="EW608" s="88" t="e">
        <f ca="1">IF(#REF!="no",INT(RAND()*36+1),INT(RAND()*37))</f>
        <v>#REF!</v>
      </c>
    </row>
    <row r="609" spans="1:153" ht="15">
      <c r="A609" s="88" t="e">
        <f ca="1">IF(#REF!="no",INT(RAND()*36+1),INT(RAND()*37))</f>
        <v>#REF!</v>
      </c>
      <c r="B609" s="29"/>
      <c r="C609" s="61"/>
      <c r="D609" s="30"/>
      <c r="E609" s="61"/>
      <c r="F609" s="61"/>
      <c r="G609" s="29"/>
      <c r="H609" s="29"/>
      <c r="I609" s="62"/>
      <c r="J609" s="62"/>
      <c r="K609" s="62"/>
      <c r="L609" s="62"/>
      <c r="M609" s="41" t="e">
        <f t="shared" ca="1" si="333"/>
        <v>#REF!</v>
      </c>
      <c r="N609" s="30"/>
      <c r="O609" s="30"/>
      <c r="P609" s="30"/>
      <c r="Q609" s="29"/>
      <c r="R609" s="62"/>
      <c r="S609" s="61"/>
      <c r="T609" s="29"/>
      <c r="U609" s="29"/>
      <c r="V609" s="62"/>
      <c r="W609" s="62"/>
      <c r="X609" s="62"/>
      <c r="Y609" s="62"/>
      <c r="Z609" s="41" t="e">
        <f t="shared" ca="1" si="334"/>
        <v>#REF!</v>
      </c>
      <c r="AA609" s="30"/>
      <c r="AB609" s="30"/>
      <c r="AC609" s="30"/>
      <c r="AD609" s="29"/>
      <c r="AE609" s="62"/>
      <c r="AF609" s="61"/>
      <c r="AG609" s="29"/>
      <c r="AH609" s="29"/>
      <c r="AI609" s="62"/>
      <c r="AJ609" s="62"/>
      <c r="AK609" s="114" t="e">
        <f ca="1">IF($A609&lt;&gt;"",IF(AND(AK608="PB",AI609&gt;=$W$2),"Bet",IF(AK608&lt;&gt;"",AK608,IF(AND(AI609=0,MAX($AI$5:AI608)&gt;=$W$1),"PB",""))),"")</f>
        <v>#REF!</v>
      </c>
      <c r="AL609" s="114" t="e">
        <f ca="1">IF($A609&lt;&gt;"",IF(AND(AL608="PB",AJ609&gt;=$W$2),"Bet",IF(AL608&lt;&gt;"",AL608,IF(AND(AJ609=0,MAX($AJ$5:AJ608)&gt;=$W$1),"PB",""))),"")</f>
        <v>#REF!</v>
      </c>
      <c r="AM609" s="41" t="e">
        <f t="shared" ca="1" si="335"/>
        <v>#REF!</v>
      </c>
      <c r="AN609" s="30"/>
      <c r="AO609" s="30"/>
      <c r="AP609" s="30"/>
      <c r="AQ609" s="29"/>
      <c r="AR609" s="62"/>
      <c r="AS609" s="62"/>
      <c r="AT609" s="30"/>
      <c r="AU609" s="29"/>
      <c r="AV609" s="61"/>
      <c r="AW609" s="50"/>
      <c r="AX609" s="38"/>
      <c r="AY609" s="50"/>
      <c r="AZ609" s="61"/>
      <c r="BA609" s="61"/>
      <c r="BB609" s="61"/>
      <c r="BC609" s="61"/>
      <c r="BD609" s="61"/>
      <c r="BE609" s="61"/>
      <c r="BF609" s="61"/>
      <c r="BG609" s="61"/>
      <c r="BH609" s="61"/>
      <c r="BI609" s="61"/>
      <c r="BJ609" s="61"/>
      <c r="BK609" s="61"/>
      <c r="BL609" s="61"/>
      <c r="BM609" s="61"/>
      <c r="BN609" s="61"/>
      <c r="BO609" s="61"/>
      <c r="BP609" s="61"/>
      <c r="BQ609" s="61"/>
      <c r="BR609" s="61"/>
      <c r="BS609" s="61"/>
      <c r="BT609" s="61"/>
      <c r="BU609" s="61"/>
      <c r="BV609" s="61"/>
      <c r="BW609" s="61"/>
      <c r="BX609" s="61"/>
      <c r="BY609" s="61"/>
      <c r="BZ609" s="61"/>
      <c r="CA609" s="61"/>
      <c r="CB609" s="61"/>
      <c r="CC609" s="61"/>
      <c r="CD609" s="61"/>
      <c r="CE609" s="61"/>
      <c r="CF609" s="61"/>
      <c r="CG609" s="61"/>
      <c r="CH609" s="61"/>
      <c r="CI609" s="61"/>
      <c r="CJ609" s="61"/>
      <c r="CK609" s="61"/>
      <c r="CL609" s="61"/>
      <c r="CM609" s="61"/>
      <c r="CN609" s="61"/>
      <c r="CO609" s="61"/>
      <c r="CP609" s="61"/>
      <c r="CQ609" s="61"/>
      <c r="CR609" s="61"/>
      <c r="CS609" s="61"/>
      <c r="CT609" s="61"/>
      <c r="CU609" s="61"/>
      <c r="CV609" s="61"/>
      <c r="CW609" s="61"/>
      <c r="CX609" s="61"/>
      <c r="CY609" s="61"/>
      <c r="CZ609" s="61"/>
      <c r="DA609" s="61"/>
      <c r="DB609" s="61"/>
      <c r="DC609" s="61"/>
      <c r="DD609" s="61"/>
      <c r="DE609" s="61"/>
      <c r="DF609" s="61"/>
      <c r="DG609" s="61"/>
      <c r="DH609" s="61"/>
      <c r="DI609" s="61"/>
      <c r="DJ609" s="61"/>
      <c r="DK609" s="61"/>
      <c r="DL609" s="61"/>
      <c r="DM609" s="61"/>
      <c r="DN609" s="61"/>
      <c r="DO609" s="61"/>
      <c r="DP609" s="61"/>
      <c r="DQ609" s="61"/>
      <c r="DR609" s="61"/>
      <c r="DS609" s="61"/>
      <c r="DT609" s="61"/>
      <c r="DU609" s="61"/>
      <c r="DV609" s="50"/>
      <c r="DW609" s="30"/>
      <c r="DX609" s="30"/>
      <c r="DY609" s="30"/>
      <c r="DZ609" s="30"/>
      <c r="EA609" s="30"/>
      <c r="EB609" s="30"/>
      <c r="EC609" s="30"/>
      <c r="ED609" s="30"/>
      <c r="EE609" s="30"/>
      <c r="EF609" s="30"/>
      <c r="EG609" s="30"/>
      <c r="EW609" s="88" t="e">
        <f ca="1">IF(#REF!="no",INT(RAND()*36+1),INT(RAND()*37))</f>
        <v>#REF!</v>
      </c>
    </row>
    <row r="610" spans="1:153" ht="15">
      <c r="A610" s="88" t="e">
        <f ca="1">IF(#REF!="no",INT(RAND()*36+1),INT(RAND()*37))</f>
        <v>#REF!</v>
      </c>
      <c r="B610" s="29"/>
      <c r="C610" s="61"/>
      <c r="D610" s="30"/>
      <c r="E610" s="61"/>
      <c r="F610" s="61"/>
      <c r="G610" s="29"/>
      <c r="H610" s="29"/>
      <c r="I610" s="62"/>
      <c r="J610" s="62"/>
      <c r="K610" s="62"/>
      <c r="L610" s="62"/>
      <c r="M610" s="41" t="e">
        <f t="shared" ca="1" si="333"/>
        <v>#REF!</v>
      </c>
      <c r="N610" s="30"/>
      <c r="O610" s="30"/>
      <c r="P610" s="30"/>
      <c r="Q610" s="29"/>
      <c r="R610" s="62"/>
      <c r="S610" s="61"/>
      <c r="T610" s="29"/>
      <c r="U610" s="29"/>
      <c r="V610" s="62"/>
      <c r="W610" s="62"/>
      <c r="X610" s="62"/>
      <c r="Y610" s="62"/>
      <c r="Z610" s="41" t="e">
        <f t="shared" ca="1" si="334"/>
        <v>#REF!</v>
      </c>
      <c r="AA610" s="30"/>
      <c r="AB610" s="30"/>
      <c r="AC610" s="30"/>
      <c r="AD610" s="29"/>
      <c r="AE610" s="62"/>
      <c r="AF610" s="61"/>
      <c r="AG610" s="29"/>
      <c r="AH610" s="29"/>
      <c r="AI610" s="62"/>
      <c r="AJ610" s="62"/>
      <c r="AK610" s="114" t="e">
        <f ca="1">IF($A610&lt;&gt;"",IF(AND(AK609="PB",AI610&gt;=$W$2),"Bet",IF(AK609&lt;&gt;"",AK609,IF(AND(AI610=0,MAX($AI$5:AI609)&gt;=$W$1),"PB",""))),"")</f>
        <v>#REF!</v>
      </c>
      <c r="AL610" s="114" t="e">
        <f ca="1">IF($A610&lt;&gt;"",IF(AND(AL609="PB",AJ610&gt;=$W$2),"Bet",IF(AL609&lt;&gt;"",AL609,IF(AND(AJ610=0,MAX($AJ$5:AJ609)&gt;=$W$1),"PB",""))),"")</f>
        <v>#REF!</v>
      </c>
      <c r="AM610" s="41" t="e">
        <f t="shared" ca="1" si="335"/>
        <v>#REF!</v>
      </c>
      <c r="AN610" s="30"/>
      <c r="AO610" s="30"/>
      <c r="AP610" s="30"/>
      <c r="AQ610" s="29"/>
      <c r="AR610" s="62"/>
      <c r="AS610" s="62"/>
      <c r="AT610" s="30"/>
      <c r="AU610" s="29"/>
      <c r="AV610" s="61"/>
      <c r="AW610" s="50"/>
      <c r="AX610" s="38"/>
      <c r="AY610" s="50"/>
      <c r="AZ610" s="61"/>
      <c r="BA610" s="61"/>
      <c r="BB610" s="61"/>
      <c r="BC610" s="61"/>
      <c r="BD610" s="61"/>
      <c r="BE610" s="61"/>
      <c r="BF610" s="61"/>
      <c r="BG610" s="61"/>
      <c r="BH610" s="61"/>
      <c r="BI610" s="61"/>
      <c r="BJ610" s="61"/>
      <c r="BK610" s="61"/>
      <c r="BL610" s="61"/>
      <c r="BM610" s="61"/>
      <c r="BN610" s="61"/>
      <c r="BO610" s="61"/>
      <c r="BP610" s="61"/>
      <c r="BQ610" s="61"/>
      <c r="BR610" s="61"/>
      <c r="BS610" s="61"/>
      <c r="BT610" s="61"/>
      <c r="BU610" s="61"/>
      <c r="BV610" s="61"/>
      <c r="BW610" s="61"/>
      <c r="BX610" s="61"/>
      <c r="BY610" s="61"/>
      <c r="BZ610" s="61"/>
      <c r="CA610" s="61"/>
      <c r="CB610" s="61"/>
      <c r="CC610" s="61"/>
      <c r="CD610" s="61"/>
      <c r="CE610" s="61"/>
      <c r="CF610" s="61"/>
      <c r="CG610" s="61"/>
      <c r="CH610" s="61"/>
      <c r="CI610" s="61"/>
      <c r="CJ610" s="61"/>
      <c r="CK610" s="61"/>
      <c r="CL610" s="61"/>
      <c r="CM610" s="61"/>
      <c r="CN610" s="61"/>
      <c r="CO610" s="61"/>
      <c r="CP610" s="61"/>
      <c r="CQ610" s="61"/>
      <c r="CR610" s="61"/>
      <c r="CS610" s="61"/>
      <c r="CT610" s="61"/>
      <c r="CU610" s="61"/>
      <c r="CV610" s="61"/>
      <c r="CW610" s="61"/>
      <c r="CX610" s="61"/>
      <c r="CY610" s="61"/>
      <c r="CZ610" s="61"/>
      <c r="DA610" s="61"/>
      <c r="DB610" s="61"/>
      <c r="DC610" s="61"/>
      <c r="DD610" s="61"/>
      <c r="DE610" s="61"/>
      <c r="DF610" s="61"/>
      <c r="DG610" s="61"/>
      <c r="DH610" s="61"/>
      <c r="DI610" s="61"/>
      <c r="DJ610" s="61"/>
      <c r="DK610" s="61"/>
      <c r="DL610" s="61"/>
      <c r="DM610" s="61"/>
      <c r="DN610" s="61"/>
      <c r="DO610" s="61"/>
      <c r="DP610" s="61"/>
      <c r="DQ610" s="61"/>
      <c r="DR610" s="61"/>
      <c r="DS610" s="61"/>
      <c r="DT610" s="61"/>
      <c r="DU610" s="61"/>
      <c r="DV610" s="50"/>
      <c r="DW610" s="30"/>
      <c r="DX610" s="30"/>
      <c r="DY610" s="30"/>
      <c r="DZ610" s="30"/>
      <c r="EA610" s="30"/>
      <c r="EB610" s="30"/>
      <c r="EC610" s="30"/>
      <c r="ED610" s="30"/>
      <c r="EE610" s="30"/>
      <c r="EF610" s="30"/>
      <c r="EG610" s="30"/>
      <c r="EW610" s="88" t="e">
        <f ca="1">IF(#REF!="no",INT(RAND()*36+1),INT(RAND()*37))</f>
        <v>#REF!</v>
      </c>
    </row>
    <row r="611" spans="1:153" ht="15">
      <c r="A611" s="88" t="e">
        <f ca="1">IF(#REF!="no",INT(RAND()*36+1),INT(RAND()*37))</f>
        <v>#REF!</v>
      </c>
      <c r="B611" s="29"/>
      <c r="C611" s="61"/>
      <c r="D611" s="30"/>
      <c r="E611" s="61"/>
      <c r="F611" s="61"/>
      <c r="G611" s="29"/>
      <c r="H611" s="29"/>
      <c r="I611" s="62"/>
      <c r="J611" s="62"/>
      <c r="K611" s="62"/>
      <c r="L611" s="62"/>
      <c r="M611" s="41" t="e">
        <f t="shared" ca="1" si="333"/>
        <v>#REF!</v>
      </c>
      <c r="N611" s="30"/>
      <c r="O611" s="30"/>
      <c r="P611" s="30"/>
      <c r="Q611" s="29"/>
      <c r="R611" s="62"/>
      <c r="S611" s="61"/>
      <c r="T611" s="29"/>
      <c r="U611" s="29"/>
      <c r="V611" s="62"/>
      <c r="W611" s="62"/>
      <c r="X611" s="62"/>
      <c r="Y611" s="62"/>
      <c r="Z611" s="41" t="e">
        <f t="shared" ca="1" si="334"/>
        <v>#REF!</v>
      </c>
      <c r="AA611" s="30"/>
      <c r="AB611" s="30"/>
      <c r="AC611" s="30"/>
      <c r="AD611" s="29"/>
      <c r="AE611" s="62"/>
      <c r="AF611" s="61"/>
      <c r="AG611" s="29"/>
      <c r="AH611" s="29"/>
      <c r="AI611" s="62"/>
      <c r="AJ611" s="62"/>
      <c r="AK611" s="114" t="e">
        <f ca="1">IF($A611&lt;&gt;"",IF(AND(AK610="PB",AI611&gt;=$W$2),"Bet",IF(AK610&lt;&gt;"",AK610,IF(AND(AI611=0,MAX($AI$5:AI610)&gt;=$W$1),"PB",""))),"")</f>
        <v>#REF!</v>
      </c>
      <c r="AL611" s="114" t="e">
        <f ca="1">IF($A611&lt;&gt;"",IF(AND(AL610="PB",AJ611&gt;=$W$2),"Bet",IF(AL610&lt;&gt;"",AL610,IF(AND(AJ611=0,MAX($AJ$5:AJ610)&gt;=$W$1),"PB",""))),"")</f>
        <v>#REF!</v>
      </c>
      <c r="AM611" s="41" t="e">
        <f t="shared" ca="1" si="335"/>
        <v>#REF!</v>
      </c>
      <c r="AN611" s="30"/>
      <c r="AO611" s="30"/>
      <c r="AP611" s="30"/>
      <c r="AQ611" s="29"/>
      <c r="AR611" s="62"/>
      <c r="AS611" s="62"/>
      <c r="AT611" s="30"/>
      <c r="AU611" s="29"/>
      <c r="AV611" s="61"/>
      <c r="AW611" s="50"/>
      <c r="AX611" s="38"/>
      <c r="AY611" s="50"/>
      <c r="AZ611" s="61"/>
      <c r="BA611" s="61"/>
      <c r="BB611" s="61"/>
      <c r="BC611" s="61"/>
      <c r="BD611" s="61"/>
      <c r="BE611" s="61"/>
      <c r="BF611" s="61"/>
      <c r="BG611" s="61"/>
      <c r="BH611" s="61"/>
      <c r="BI611" s="61"/>
      <c r="BJ611" s="61"/>
      <c r="BK611" s="61"/>
      <c r="BL611" s="61"/>
      <c r="BM611" s="61"/>
      <c r="BN611" s="61"/>
      <c r="BO611" s="61"/>
      <c r="BP611" s="61"/>
      <c r="BQ611" s="61"/>
      <c r="BR611" s="61"/>
      <c r="BS611" s="61"/>
      <c r="BT611" s="61"/>
      <c r="BU611" s="61"/>
      <c r="BV611" s="61"/>
      <c r="BW611" s="61"/>
      <c r="BX611" s="61"/>
      <c r="BY611" s="61"/>
      <c r="BZ611" s="61"/>
      <c r="CA611" s="61"/>
      <c r="CB611" s="61"/>
      <c r="CC611" s="61"/>
      <c r="CD611" s="61"/>
      <c r="CE611" s="61"/>
      <c r="CF611" s="61"/>
      <c r="CG611" s="61"/>
      <c r="CH611" s="61"/>
      <c r="CI611" s="61"/>
      <c r="CJ611" s="61"/>
      <c r="CK611" s="61"/>
      <c r="CL611" s="61"/>
      <c r="CM611" s="61"/>
      <c r="CN611" s="61"/>
      <c r="CO611" s="61"/>
      <c r="CP611" s="61"/>
      <c r="CQ611" s="61"/>
      <c r="CR611" s="61"/>
      <c r="CS611" s="61"/>
      <c r="CT611" s="61"/>
      <c r="CU611" s="61"/>
      <c r="CV611" s="61"/>
      <c r="CW611" s="61"/>
      <c r="CX611" s="61"/>
      <c r="CY611" s="61"/>
      <c r="CZ611" s="61"/>
      <c r="DA611" s="61"/>
      <c r="DB611" s="61"/>
      <c r="DC611" s="61"/>
      <c r="DD611" s="61"/>
      <c r="DE611" s="61"/>
      <c r="DF611" s="61"/>
      <c r="DG611" s="61"/>
      <c r="DH611" s="61"/>
      <c r="DI611" s="61"/>
      <c r="DJ611" s="61"/>
      <c r="DK611" s="61"/>
      <c r="DL611" s="61"/>
      <c r="DM611" s="61"/>
      <c r="DN611" s="61"/>
      <c r="DO611" s="61"/>
      <c r="DP611" s="61"/>
      <c r="DQ611" s="61"/>
      <c r="DR611" s="61"/>
      <c r="DS611" s="61"/>
      <c r="DT611" s="61"/>
      <c r="DU611" s="61"/>
      <c r="DV611" s="50"/>
      <c r="DW611" s="30"/>
      <c r="DX611" s="30"/>
      <c r="DY611" s="30"/>
      <c r="DZ611" s="30"/>
      <c r="EA611" s="30"/>
      <c r="EB611" s="30"/>
      <c r="EC611" s="30"/>
      <c r="ED611" s="30"/>
      <c r="EE611" s="30"/>
      <c r="EF611" s="30"/>
      <c r="EG611" s="30"/>
      <c r="EW611" s="88" t="e">
        <f ca="1">IF(#REF!="no",INT(RAND()*36+1),INT(RAND()*37))</f>
        <v>#REF!</v>
      </c>
    </row>
    <row r="612" spans="1:153" ht="15">
      <c r="A612" s="88" t="e">
        <f ca="1">IF(#REF!="no",INT(RAND()*36+1),INT(RAND()*37))</f>
        <v>#REF!</v>
      </c>
      <c r="B612" s="29"/>
      <c r="C612" s="61"/>
      <c r="D612" s="30"/>
      <c r="E612" s="61"/>
      <c r="F612" s="61"/>
      <c r="G612" s="29"/>
      <c r="H612" s="29"/>
      <c r="I612" s="62"/>
      <c r="J612" s="62"/>
      <c r="K612" s="62"/>
      <c r="L612" s="62"/>
      <c r="M612" s="41" t="e">
        <f t="shared" ca="1" si="333"/>
        <v>#REF!</v>
      </c>
      <c r="N612" s="30"/>
      <c r="O612" s="30"/>
      <c r="P612" s="30"/>
      <c r="Q612" s="29"/>
      <c r="R612" s="62"/>
      <c r="S612" s="61"/>
      <c r="T612" s="29"/>
      <c r="U612" s="29"/>
      <c r="V612" s="62"/>
      <c r="W612" s="62"/>
      <c r="X612" s="62"/>
      <c r="Y612" s="62"/>
      <c r="Z612" s="41" t="e">
        <f t="shared" ca="1" si="334"/>
        <v>#REF!</v>
      </c>
      <c r="AA612" s="30"/>
      <c r="AB612" s="30"/>
      <c r="AC612" s="30"/>
      <c r="AD612" s="29"/>
      <c r="AE612" s="62"/>
      <c r="AF612" s="61"/>
      <c r="AG612" s="29"/>
      <c r="AH612" s="29"/>
      <c r="AI612" s="62"/>
      <c r="AJ612" s="62"/>
      <c r="AK612" s="114" t="e">
        <f ca="1">IF($A612&lt;&gt;"",IF(AND(AK611="PB",AI612&gt;=$W$2),"Bet",IF(AK611&lt;&gt;"",AK611,IF(AND(AI612=0,MAX($AI$5:AI611)&gt;=$W$1),"PB",""))),"")</f>
        <v>#REF!</v>
      </c>
      <c r="AL612" s="114" t="e">
        <f ca="1">IF($A612&lt;&gt;"",IF(AND(AL611="PB",AJ612&gt;=$W$2),"Bet",IF(AL611&lt;&gt;"",AL611,IF(AND(AJ612=0,MAX($AJ$5:AJ611)&gt;=$W$1),"PB",""))),"")</f>
        <v>#REF!</v>
      </c>
      <c r="AM612" s="41" t="e">
        <f t="shared" ca="1" si="335"/>
        <v>#REF!</v>
      </c>
      <c r="AN612" s="30"/>
      <c r="AO612" s="30"/>
      <c r="AP612" s="30"/>
      <c r="AQ612" s="29"/>
      <c r="AR612" s="62"/>
      <c r="AS612" s="62"/>
      <c r="AT612" s="30"/>
      <c r="AU612" s="29"/>
      <c r="AV612" s="61"/>
      <c r="AW612" s="50"/>
      <c r="AX612" s="38"/>
      <c r="AY612" s="50"/>
      <c r="AZ612" s="61"/>
      <c r="BA612" s="61"/>
      <c r="BB612" s="61"/>
      <c r="BC612" s="61"/>
      <c r="BD612" s="61"/>
      <c r="BE612" s="61"/>
      <c r="BF612" s="61"/>
      <c r="BG612" s="61"/>
      <c r="BH612" s="61"/>
      <c r="BI612" s="61"/>
      <c r="BJ612" s="61"/>
      <c r="BK612" s="61"/>
      <c r="BL612" s="61"/>
      <c r="BM612" s="61"/>
      <c r="BN612" s="61"/>
      <c r="BO612" s="61"/>
      <c r="BP612" s="61"/>
      <c r="BQ612" s="61"/>
      <c r="BR612" s="61"/>
      <c r="BS612" s="61"/>
      <c r="BT612" s="61"/>
      <c r="BU612" s="61"/>
      <c r="BV612" s="61"/>
      <c r="BW612" s="61"/>
      <c r="BX612" s="61"/>
      <c r="BY612" s="61"/>
      <c r="BZ612" s="61"/>
      <c r="CA612" s="61"/>
      <c r="CB612" s="61"/>
      <c r="CC612" s="61"/>
      <c r="CD612" s="61"/>
      <c r="CE612" s="61"/>
      <c r="CF612" s="61"/>
      <c r="CG612" s="61"/>
      <c r="CH612" s="61"/>
      <c r="CI612" s="61"/>
      <c r="CJ612" s="61"/>
      <c r="CK612" s="61"/>
      <c r="CL612" s="61"/>
      <c r="CM612" s="61"/>
      <c r="CN612" s="61"/>
      <c r="CO612" s="61"/>
      <c r="CP612" s="61"/>
      <c r="CQ612" s="61"/>
      <c r="CR612" s="61"/>
      <c r="CS612" s="61"/>
      <c r="CT612" s="61"/>
      <c r="CU612" s="61"/>
      <c r="CV612" s="61"/>
      <c r="CW612" s="61"/>
      <c r="CX612" s="61"/>
      <c r="CY612" s="61"/>
      <c r="CZ612" s="61"/>
      <c r="DA612" s="61"/>
      <c r="DB612" s="61"/>
      <c r="DC612" s="61"/>
      <c r="DD612" s="61"/>
      <c r="DE612" s="61"/>
      <c r="DF612" s="61"/>
      <c r="DG612" s="61"/>
      <c r="DH612" s="61"/>
      <c r="DI612" s="61"/>
      <c r="DJ612" s="61"/>
      <c r="DK612" s="61"/>
      <c r="DL612" s="61"/>
      <c r="DM612" s="61"/>
      <c r="DN612" s="61"/>
      <c r="DO612" s="61"/>
      <c r="DP612" s="61"/>
      <c r="DQ612" s="61"/>
      <c r="DR612" s="61"/>
      <c r="DS612" s="61"/>
      <c r="DT612" s="61"/>
      <c r="DU612" s="61"/>
      <c r="DV612" s="50"/>
      <c r="DW612" s="30"/>
      <c r="DX612" s="30"/>
      <c r="DY612" s="30"/>
      <c r="DZ612" s="30"/>
      <c r="EA612" s="30"/>
      <c r="EB612" s="30"/>
      <c r="EC612" s="30"/>
      <c r="ED612" s="30"/>
      <c r="EE612" s="30"/>
      <c r="EF612" s="30"/>
      <c r="EG612" s="30"/>
      <c r="EW612" s="88" t="e">
        <f ca="1">IF(#REF!="no",INT(RAND()*36+1),INT(RAND()*37))</f>
        <v>#REF!</v>
      </c>
    </row>
    <row r="613" spans="1:153" ht="15">
      <c r="A613" s="88" t="e">
        <f ca="1">IF(#REF!="no",INT(RAND()*36+1),INT(RAND()*37))</f>
        <v>#REF!</v>
      </c>
      <c r="B613" s="29"/>
      <c r="C613" s="61"/>
      <c r="D613" s="30"/>
      <c r="E613" s="61"/>
      <c r="F613" s="61"/>
      <c r="G613" s="29"/>
      <c r="H613" s="29"/>
      <c r="I613" s="62"/>
      <c r="J613" s="62"/>
      <c r="K613" s="62"/>
      <c r="L613" s="62"/>
      <c r="M613" s="41" t="e">
        <f t="shared" ca="1" si="333"/>
        <v>#REF!</v>
      </c>
      <c r="N613" s="30"/>
      <c r="O613" s="30"/>
      <c r="P613" s="30"/>
      <c r="Q613" s="29"/>
      <c r="R613" s="62"/>
      <c r="S613" s="61"/>
      <c r="T613" s="29"/>
      <c r="U613" s="29"/>
      <c r="V613" s="62"/>
      <c r="W613" s="62"/>
      <c r="X613" s="62"/>
      <c r="Y613" s="62"/>
      <c r="Z613" s="41" t="e">
        <f t="shared" ca="1" si="334"/>
        <v>#REF!</v>
      </c>
      <c r="AA613" s="30"/>
      <c r="AB613" s="30"/>
      <c r="AC613" s="30"/>
      <c r="AD613" s="29"/>
      <c r="AE613" s="62"/>
      <c r="AF613" s="61"/>
      <c r="AG613" s="29"/>
      <c r="AH613" s="29"/>
      <c r="AI613" s="62"/>
      <c r="AJ613" s="62"/>
      <c r="AK613" s="114" t="e">
        <f ca="1">IF($A613&lt;&gt;"",IF(AND(AK612="PB",AI613&gt;=$W$2),"Bet",IF(AK612&lt;&gt;"",AK612,IF(AND(AI613=0,MAX($AI$5:AI612)&gt;=$W$1),"PB",""))),"")</f>
        <v>#REF!</v>
      </c>
      <c r="AL613" s="114" t="e">
        <f ca="1">IF($A613&lt;&gt;"",IF(AND(AL612="PB",AJ613&gt;=$W$2),"Bet",IF(AL612&lt;&gt;"",AL612,IF(AND(AJ613=0,MAX($AJ$5:AJ612)&gt;=$W$1),"PB",""))),"")</f>
        <v>#REF!</v>
      </c>
      <c r="AM613" s="41" t="e">
        <f t="shared" ca="1" si="335"/>
        <v>#REF!</v>
      </c>
      <c r="AN613" s="30"/>
      <c r="AO613" s="30"/>
      <c r="AP613" s="30"/>
      <c r="AQ613" s="29"/>
      <c r="AR613" s="62"/>
      <c r="AS613" s="62"/>
      <c r="AT613" s="30"/>
      <c r="AU613" s="29"/>
      <c r="AV613" s="61"/>
      <c r="AW613" s="50"/>
      <c r="AX613" s="38"/>
      <c r="AY613" s="50"/>
      <c r="AZ613" s="61"/>
      <c r="BA613" s="61"/>
      <c r="BB613" s="61"/>
      <c r="BC613" s="61"/>
      <c r="BD613" s="61"/>
      <c r="BE613" s="61"/>
      <c r="BF613" s="61"/>
      <c r="BG613" s="61"/>
      <c r="BH613" s="61"/>
      <c r="BI613" s="61"/>
      <c r="BJ613" s="61"/>
      <c r="BK613" s="61"/>
      <c r="BL613" s="61"/>
      <c r="BM613" s="61"/>
      <c r="BN613" s="61"/>
      <c r="BO613" s="61"/>
      <c r="BP613" s="61"/>
      <c r="BQ613" s="61"/>
      <c r="BR613" s="61"/>
      <c r="BS613" s="61"/>
      <c r="BT613" s="61"/>
      <c r="BU613" s="61"/>
      <c r="BV613" s="61"/>
      <c r="BW613" s="61"/>
      <c r="BX613" s="61"/>
      <c r="BY613" s="61"/>
      <c r="BZ613" s="61"/>
      <c r="CA613" s="61"/>
      <c r="CB613" s="61"/>
      <c r="CC613" s="61"/>
      <c r="CD613" s="61"/>
      <c r="CE613" s="61"/>
      <c r="CF613" s="61"/>
      <c r="CG613" s="61"/>
      <c r="CH613" s="61"/>
      <c r="CI613" s="61"/>
      <c r="CJ613" s="61"/>
      <c r="CK613" s="61"/>
      <c r="CL613" s="61"/>
      <c r="CM613" s="61"/>
      <c r="CN613" s="61"/>
      <c r="CO613" s="61"/>
      <c r="CP613" s="61"/>
      <c r="CQ613" s="61"/>
      <c r="CR613" s="61"/>
      <c r="CS613" s="61"/>
      <c r="CT613" s="61"/>
      <c r="CU613" s="61"/>
      <c r="CV613" s="61"/>
      <c r="CW613" s="61"/>
      <c r="CX613" s="61"/>
      <c r="CY613" s="61"/>
      <c r="CZ613" s="61"/>
      <c r="DA613" s="61"/>
      <c r="DB613" s="61"/>
      <c r="DC613" s="61"/>
      <c r="DD613" s="61"/>
      <c r="DE613" s="61"/>
      <c r="DF613" s="61"/>
      <c r="DG613" s="61"/>
      <c r="DH613" s="61"/>
      <c r="DI613" s="61"/>
      <c r="DJ613" s="61"/>
      <c r="DK613" s="61"/>
      <c r="DL613" s="61"/>
      <c r="DM613" s="61"/>
      <c r="DN613" s="61"/>
      <c r="DO613" s="61"/>
      <c r="DP613" s="61"/>
      <c r="DQ613" s="61"/>
      <c r="DR613" s="61"/>
      <c r="DS613" s="61"/>
      <c r="DT613" s="61"/>
      <c r="DU613" s="61"/>
      <c r="DV613" s="50"/>
      <c r="DW613" s="30"/>
      <c r="DX613" s="30"/>
      <c r="DY613" s="30"/>
      <c r="DZ613" s="30"/>
      <c r="EA613" s="30"/>
      <c r="EB613" s="30"/>
      <c r="EC613" s="30"/>
      <c r="ED613" s="30"/>
      <c r="EE613" s="30"/>
      <c r="EF613" s="30"/>
      <c r="EG613" s="30"/>
      <c r="EW613" s="88" t="e">
        <f ca="1">IF(#REF!="no",INT(RAND()*36+1),INT(RAND()*37))</f>
        <v>#REF!</v>
      </c>
    </row>
    <row r="614" spans="1:153" ht="15">
      <c r="A614" s="88" t="e">
        <f ca="1">IF(#REF!="no",INT(RAND()*36+1),INT(RAND()*37))</f>
        <v>#REF!</v>
      </c>
      <c r="B614" s="29"/>
      <c r="C614" s="61"/>
      <c r="D614" s="30"/>
      <c r="E614" s="61"/>
      <c r="F614" s="61"/>
      <c r="G614" s="29"/>
      <c r="H614" s="29"/>
      <c r="I614" s="62"/>
      <c r="J614" s="62"/>
      <c r="K614" s="62"/>
      <c r="L614" s="62"/>
      <c r="M614" s="41" t="e">
        <f t="shared" ca="1" si="333"/>
        <v>#REF!</v>
      </c>
      <c r="N614" s="30"/>
      <c r="O614" s="30"/>
      <c r="P614" s="30"/>
      <c r="Q614" s="29"/>
      <c r="R614" s="62"/>
      <c r="S614" s="61"/>
      <c r="T614" s="29"/>
      <c r="U614" s="29"/>
      <c r="V614" s="62"/>
      <c r="W614" s="62"/>
      <c r="X614" s="62"/>
      <c r="Y614" s="62"/>
      <c r="Z614" s="41" t="e">
        <f t="shared" ca="1" si="334"/>
        <v>#REF!</v>
      </c>
      <c r="AA614" s="30"/>
      <c r="AB614" s="30"/>
      <c r="AC614" s="30"/>
      <c r="AD614" s="29"/>
      <c r="AE614" s="62"/>
      <c r="AF614" s="61"/>
      <c r="AG614" s="29"/>
      <c r="AH614" s="29"/>
      <c r="AI614" s="62"/>
      <c r="AJ614" s="62"/>
      <c r="AK614" s="114" t="e">
        <f ca="1">IF($A614&lt;&gt;"",IF(AND(AK613="PB",AI614&gt;=$W$2),"Bet",IF(AK613&lt;&gt;"",AK613,IF(AND(AI614=0,MAX($AI$5:AI613)&gt;=$W$1),"PB",""))),"")</f>
        <v>#REF!</v>
      </c>
      <c r="AL614" s="114" t="e">
        <f ca="1">IF($A614&lt;&gt;"",IF(AND(AL613="PB",AJ614&gt;=$W$2),"Bet",IF(AL613&lt;&gt;"",AL613,IF(AND(AJ614=0,MAX($AJ$5:AJ613)&gt;=$W$1),"PB",""))),"")</f>
        <v>#REF!</v>
      </c>
      <c r="AM614" s="41" t="e">
        <f t="shared" ca="1" si="335"/>
        <v>#REF!</v>
      </c>
      <c r="AN614" s="30"/>
      <c r="AO614" s="30"/>
      <c r="AP614" s="30"/>
      <c r="AQ614" s="29"/>
      <c r="AR614" s="62"/>
      <c r="AS614" s="62"/>
      <c r="AT614" s="30"/>
      <c r="AU614" s="29"/>
      <c r="AV614" s="61"/>
      <c r="AW614" s="50"/>
      <c r="AX614" s="38"/>
      <c r="AY614" s="50"/>
      <c r="AZ614" s="61"/>
      <c r="BA614" s="61"/>
      <c r="BB614" s="61"/>
      <c r="BC614" s="61"/>
      <c r="BD614" s="61"/>
      <c r="BE614" s="61"/>
      <c r="BF614" s="61"/>
      <c r="BG614" s="61"/>
      <c r="BH614" s="61"/>
      <c r="BI614" s="61"/>
      <c r="BJ614" s="61"/>
      <c r="BK614" s="61"/>
      <c r="BL614" s="61"/>
      <c r="BM614" s="61"/>
      <c r="BN614" s="61"/>
      <c r="BO614" s="61"/>
      <c r="BP614" s="61"/>
      <c r="BQ614" s="61"/>
      <c r="BR614" s="61"/>
      <c r="BS614" s="61"/>
      <c r="BT614" s="61"/>
      <c r="BU614" s="61"/>
      <c r="BV614" s="61"/>
      <c r="BW614" s="61"/>
      <c r="BX614" s="61"/>
      <c r="BY614" s="61"/>
      <c r="BZ614" s="61"/>
      <c r="CA614" s="61"/>
      <c r="CB614" s="61"/>
      <c r="CC614" s="61"/>
      <c r="CD614" s="61"/>
      <c r="CE614" s="61"/>
      <c r="CF614" s="61"/>
      <c r="CG614" s="61"/>
      <c r="CH614" s="61"/>
      <c r="CI614" s="61"/>
      <c r="CJ614" s="61"/>
      <c r="CK614" s="61"/>
      <c r="CL614" s="61"/>
      <c r="CM614" s="61"/>
      <c r="CN614" s="61"/>
      <c r="CO614" s="61"/>
      <c r="CP614" s="61"/>
      <c r="CQ614" s="61"/>
      <c r="CR614" s="61"/>
      <c r="CS614" s="61"/>
      <c r="CT614" s="61"/>
      <c r="CU614" s="61"/>
      <c r="CV614" s="61"/>
      <c r="CW614" s="61"/>
      <c r="CX614" s="61"/>
      <c r="CY614" s="61"/>
      <c r="CZ614" s="61"/>
      <c r="DA614" s="61"/>
      <c r="DB614" s="61"/>
      <c r="DC614" s="61"/>
      <c r="DD614" s="61"/>
      <c r="DE614" s="61"/>
      <c r="DF614" s="61"/>
      <c r="DG614" s="61"/>
      <c r="DH614" s="61"/>
      <c r="DI614" s="61"/>
      <c r="DJ614" s="61"/>
      <c r="DK614" s="61"/>
      <c r="DL614" s="61"/>
      <c r="DM614" s="61"/>
      <c r="DN614" s="61"/>
      <c r="DO614" s="61"/>
      <c r="DP614" s="61"/>
      <c r="DQ614" s="61"/>
      <c r="DR614" s="61"/>
      <c r="DS614" s="61"/>
      <c r="DT614" s="61"/>
      <c r="DU614" s="61"/>
      <c r="DV614" s="50"/>
      <c r="DW614" s="30"/>
      <c r="DX614" s="30"/>
      <c r="DY614" s="30"/>
      <c r="DZ614" s="30"/>
      <c r="EA614" s="30"/>
      <c r="EB614" s="30"/>
      <c r="EC614" s="30"/>
      <c r="ED614" s="30"/>
      <c r="EE614" s="30"/>
      <c r="EF614" s="30"/>
      <c r="EG614" s="30"/>
      <c r="EW614" s="88" t="e">
        <f ca="1">IF(#REF!="no",INT(RAND()*36+1),INT(RAND()*37))</f>
        <v>#REF!</v>
      </c>
    </row>
    <row r="615" spans="1:153" ht="15">
      <c r="A615" s="88" t="e">
        <f ca="1">IF(#REF!="no",INT(RAND()*36+1),INT(RAND()*37))</f>
        <v>#REF!</v>
      </c>
      <c r="B615" s="29"/>
      <c r="C615" s="61"/>
      <c r="D615" s="30"/>
      <c r="E615" s="61"/>
      <c r="F615" s="61"/>
      <c r="G615" s="29"/>
      <c r="H615" s="29"/>
      <c r="I615" s="62"/>
      <c r="J615" s="62"/>
      <c r="K615" s="62"/>
      <c r="L615" s="62"/>
      <c r="M615" s="41" t="e">
        <f t="shared" ca="1" si="333"/>
        <v>#REF!</v>
      </c>
      <c r="N615" s="30"/>
      <c r="O615" s="30"/>
      <c r="P615" s="30"/>
      <c r="Q615" s="29"/>
      <c r="R615" s="62"/>
      <c r="S615" s="61"/>
      <c r="T615" s="29"/>
      <c r="U615" s="29"/>
      <c r="V615" s="62"/>
      <c r="W615" s="62"/>
      <c r="X615" s="62"/>
      <c r="Y615" s="62"/>
      <c r="Z615" s="41" t="e">
        <f t="shared" ca="1" si="334"/>
        <v>#REF!</v>
      </c>
      <c r="AA615" s="30"/>
      <c r="AB615" s="30"/>
      <c r="AC615" s="30"/>
      <c r="AD615" s="29"/>
      <c r="AE615" s="62"/>
      <c r="AF615" s="61"/>
      <c r="AG615" s="29"/>
      <c r="AH615" s="29"/>
      <c r="AI615" s="62"/>
      <c r="AJ615" s="62"/>
      <c r="AK615" s="114" t="e">
        <f ca="1">IF($A615&lt;&gt;"",IF(AND(AK614="PB",AI615&gt;=$W$2),"Bet",IF(AK614&lt;&gt;"",AK614,IF(AND(AI615=0,MAX($AI$5:AI614)&gt;=$W$1),"PB",""))),"")</f>
        <v>#REF!</v>
      </c>
      <c r="AL615" s="114" t="e">
        <f ca="1">IF($A615&lt;&gt;"",IF(AND(AL614="PB",AJ615&gt;=$W$2),"Bet",IF(AL614&lt;&gt;"",AL614,IF(AND(AJ615=0,MAX($AJ$5:AJ614)&gt;=$W$1),"PB",""))),"")</f>
        <v>#REF!</v>
      </c>
      <c r="AM615" s="41" t="e">
        <f t="shared" ca="1" si="335"/>
        <v>#REF!</v>
      </c>
      <c r="AN615" s="30"/>
      <c r="AO615" s="30"/>
      <c r="AP615" s="30"/>
      <c r="AQ615" s="29"/>
      <c r="AR615" s="62"/>
      <c r="AS615" s="62"/>
      <c r="AT615" s="30"/>
      <c r="AU615" s="29"/>
      <c r="AV615" s="61"/>
      <c r="AW615" s="50"/>
      <c r="AX615" s="38"/>
      <c r="AY615" s="50"/>
      <c r="AZ615" s="61"/>
      <c r="BA615" s="61"/>
      <c r="BB615" s="61"/>
      <c r="BC615" s="61"/>
      <c r="BD615" s="61"/>
      <c r="BE615" s="61"/>
      <c r="BF615" s="61"/>
      <c r="BG615" s="61"/>
      <c r="BH615" s="61"/>
      <c r="BI615" s="61"/>
      <c r="BJ615" s="61"/>
      <c r="BK615" s="61"/>
      <c r="BL615" s="61"/>
      <c r="BM615" s="61"/>
      <c r="BN615" s="61"/>
      <c r="BO615" s="61"/>
      <c r="BP615" s="61"/>
      <c r="BQ615" s="61"/>
      <c r="BR615" s="61"/>
      <c r="BS615" s="61"/>
      <c r="BT615" s="61"/>
      <c r="BU615" s="61"/>
      <c r="BV615" s="61"/>
      <c r="BW615" s="61"/>
      <c r="BX615" s="61"/>
      <c r="BY615" s="61"/>
      <c r="BZ615" s="61"/>
      <c r="CA615" s="61"/>
      <c r="CB615" s="61"/>
      <c r="CC615" s="61"/>
      <c r="CD615" s="61"/>
      <c r="CE615" s="61"/>
      <c r="CF615" s="61"/>
      <c r="CG615" s="61"/>
      <c r="CH615" s="61"/>
      <c r="CI615" s="61"/>
      <c r="CJ615" s="61"/>
      <c r="CK615" s="61"/>
      <c r="CL615" s="61"/>
      <c r="CM615" s="61"/>
      <c r="CN615" s="61"/>
      <c r="CO615" s="61"/>
      <c r="CP615" s="61"/>
      <c r="CQ615" s="61"/>
      <c r="CR615" s="61"/>
      <c r="CS615" s="61"/>
      <c r="CT615" s="61"/>
      <c r="CU615" s="61"/>
      <c r="CV615" s="61"/>
      <c r="CW615" s="61"/>
      <c r="CX615" s="61"/>
      <c r="CY615" s="61"/>
      <c r="CZ615" s="61"/>
      <c r="DA615" s="61"/>
      <c r="DB615" s="61"/>
      <c r="DC615" s="61"/>
      <c r="DD615" s="61"/>
      <c r="DE615" s="61"/>
      <c r="DF615" s="61"/>
      <c r="DG615" s="61"/>
      <c r="DH615" s="61"/>
      <c r="DI615" s="61"/>
      <c r="DJ615" s="61"/>
      <c r="DK615" s="61"/>
      <c r="DL615" s="61"/>
      <c r="DM615" s="61"/>
      <c r="DN615" s="61"/>
      <c r="DO615" s="61"/>
      <c r="DP615" s="61"/>
      <c r="DQ615" s="61"/>
      <c r="DR615" s="61"/>
      <c r="DS615" s="61"/>
      <c r="DT615" s="61"/>
      <c r="DU615" s="61"/>
      <c r="DV615" s="50"/>
      <c r="DW615" s="30"/>
      <c r="DX615" s="30"/>
      <c r="DY615" s="30"/>
      <c r="DZ615" s="30"/>
      <c r="EA615" s="30"/>
      <c r="EB615" s="30"/>
      <c r="EC615" s="30"/>
      <c r="ED615" s="30"/>
      <c r="EE615" s="30"/>
      <c r="EF615" s="30"/>
      <c r="EG615" s="30"/>
      <c r="EW615" s="88" t="e">
        <f ca="1">IF(#REF!="no",INT(RAND()*36+1),INT(RAND()*37))</f>
        <v>#REF!</v>
      </c>
    </row>
    <row r="616" spans="1:153" ht="15">
      <c r="A616" s="88" t="e">
        <f ca="1">IF(#REF!="no",INT(RAND()*36+1),INT(RAND()*37))</f>
        <v>#REF!</v>
      </c>
      <c r="B616" s="29"/>
      <c r="C616" s="61"/>
      <c r="D616" s="30"/>
      <c r="E616" s="61"/>
      <c r="F616" s="61"/>
      <c r="G616" s="29"/>
      <c r="H616" s="29"/>
      <c r="I616" s="62"/>
      <c r="J616" s="62"/>
      <c r="K616" s="62"/>
      <c r="L616" s="62"/>
      <c r="M616" s="41" t="e">
        <f t="shared" ca="1" si="333"/>
        <v>#REF!</v>
      </c>
      <c r="N616" s="30"/>
      <c r="O616" s="30"/>
      <c r="P616" s="30"/>
      <c r="Q616" s="29"/>
      <c r="R616" s="62"/>
      <c r="S616" s="61"/>
      <c r="T616" s="29"/>
      <c r="U616" s="29"/>
      <c r="V616" s="62"/>
      <c r="W616" s="62"/>
      <c r="X616" s="62"/>
      <c r="Y616" s="62"/>
      <c r="Z616" s="41" t="e">
        <f t="shared" ca="1" si="334"/>
        <v>#REF!</v>
      </c>
      <c r="AA616" s="30"/>
      <c r="AB616" s="30"/>
      <c r="AC616" s="30"/>
      <c r="AD616" s="29"/>
      <c r="AE616" s="62"/>
      <c r="AF616" s="61"/>
      <c r="AG616" s="29"/>
      <c r="AH616" s="29"/>
      <c r="AI616" s="62"/>
      <c r="AJ616" s="62"/>
      <c r="AK616" s="114" t="e">
        <f ca="1">IF($A616&lt;&gt;"",IF(AND(AK615="PB",AI616&gt;=$W$2),"Bet",IF(AK615&lt;&gt;"",AK615,IF(AND(AI616=0,MAX($AI$5:AI615)&gt;=$W$1),"PB",""))),"")</f>
        <v>#REF!</v>
      </c>
      <c r="AL616" s="114" t="e">
        <f ca="1">IF($A616&lt;&gt;"",IF(AND(AL615="PB",AJ616&gt;=$W$2),"Bet",IF(AL615&lt;&gt;"",AL615,IF(AND(AJ616=0,MAX($AJ$5:AJ615)&gt;=$W$1),"PB",""))),"")</f>
        <v>#REF!</v>
      </c>
      <c r="AM616" s="41" t="e">
        <f t="shared" ca="1" si="335"/>
        <v>#REF!</v>
      </c>
      <c r="AN616" s="30"/>
      <c r="AO616" s="30"/>
      <c r="AP616" s="30"/>
      <c r="AQ616" s="29"/>
      <c r="AR616" s="62"/>
      <c r="AS616" s="62"/>
      <c r="AT616" s="30"/>
      <c r="AU616" s="29"/>
      <c r="AV616" s="61"/>
      <c r="AW616" s="50"/>
      <c r="AX616" s="38"/>
      <c r="AY616" s="50"/>
      <c r="AZ616" s="61"/>
      <c r="BA616" s="61"/>
      <c r="BB616" s="61"/>
      <c r="BC616" s="61"/>
      <c r="BD616" s="61"/>
      <c r="BE616" s="61"/>
      <c r="BF616" s="61"/>
      <c r="BG616" s="61"/>
      <c r="BH616" s="61"/>
      <c r="BI616" s="61"/>
      <c r="BJ616" s="61"/>
      <c r="BK616" s="61"/>
      <c r="BL616" s="61"/>
      <c r="BM616" s="61"/>
      <c r="BN616" s="61"/>
      <c r="BO616" s="61"/>
      <c r="BP616" s="61"/>
      <c r="BQ616" s="61"/>
      <c r="BR616" s="61"/>
      <c r="BS616" s="61"/>
      <c r="BT616" s="61"/>
      <c r="BU616" s="61"/>
      <c r="BV616" s="61"/>
      <c r="BW616" s="61"/>
      <c r="BX616" s="61"/>
      <c r="BY616" s="61"/>
      <c r="BZ616" s="61"/>
      <c r="CA616" s="61"/>
      <c r="CB616" s="61"/>
      <c r="CC616" s="61"/>
      <c r="CD616" s="61"/>
      <c r="CE616" s="61"/>
      <c r="CF616" s="61"/>
      <c r="CG616" s="61"/>
      <c r="CH616" s="61"/>
      <c r="CI616" s="61"/>
      <c r="CJ616" s="61"/>
      <c r="CK616" s="61"/>
      <c r="CL616" s="61"/>
      <c r="CM616" s="61"/>
      <c r="CN616" s="61"/>
      <c r="CO616" s="61"/>
      <c r="CP616" s="61"/>
      <c r="CQ616" s="61"/>
      <c r="CR616" s="61"/>
      <c r="CS616" s="61"/>
      <c r="CT616" s="61"/>
      <c r="CU616" s="61"/>
      <c r="CV616" s="61"/>
      <c r="CW616" s="61"/>
      <c r="CX616" s="61"/>
      <c r="CY616" s="61"/>
      <c r="CZ616" s="61"/>
      <c r="DA616" s="61"/>
      <c r="DB616" s="61"/>
      <c r="DC616" s="61"/>
      <c r="DD616" s="61"/>
      <c r="DE616" s="61"/>
      <c r="DF616" s="61"/>
      <c r="DG616" s="61"/>
      <c r="DH616" s="61"/>
      <c r="DI616" s="61"/>
      <c r="DJ616" s="61"/>
      <c r="DK616" s="61"/>
      <c r="DL616" s="61"/>
      <c r="DM616" s="61"/>
      <c r="DN616" s="61"/>
      <c r="DO616" s="61"/>
      <c r="DP616" s="61"/>
      <c r="DQ616" s="61"/>
      <c r="DR616" s="61"/>
      <c r="DS616" s="61"/>
      <c r="DT616" s="61"/>
      <c r="DU616" s="61"/>
      <c r="DV616" s="50"/>
      <c r="DW616" s="30"/>
      <c r="DX616" s="30"/>
      <c r="DY616" s="30"/>
      <c r="DZ616" s="30"/>
      <c r="EA616" s="30"/>
      <c r="EB616" s="30"/>
      <c r="EC616" s="30"/>
      <c r="ED616" s="30"/>
      <c r="EE616" s="30"/>
      <c r="EF616" s="30"/>
      <c r="EG616" s="30"/>
      <c r="EW616" s="88" t="e">
        <f ca="1">IF(#REF!="no",INT(RAND()*36+1),INT(RAND()*37))</f>
        <v>#REF!</v>
      </c>
    </row>
    <row r="617" spans="1:153" ht="15">
      <c r="A617" s="88" t="e">
        <f ca="1">IF(#REF!="no",INT(RAND()*36+1),INT(RAND()*37))</f>
        <v>#REF!</v>
      </c>
      <c r="B617" s="29"/>
      <c r="C617" s="61"/>
      <c r="D617" s="30"/>
      <c r="E617" s="61"/>
      <c r="F617" s="61"/>
      <c r="G617" s="29"/>
      <c r="H617" s="29"/>
      <c r="I617" s="62"/>
      <c r="J617" s="62"/>
      <c r="K617" s="62"/>
      <c r="L617" s="62"/>
      <c r="M617" s="41" t="e">
        <f t="shared" ca="1" si="333"/>
        <v>#REF!</v>
      </c>
      <c r="N617" s="30"/>
      <c r="O617" s="30"/>
      <c r="P617" s="30"/>
      <c r="Q617" s="29"/>
      <c r="R617" s="62"/>
      <c r="S617" s="61"/>
      <c r="T617" s="29"/>
      <c r="U617" s="29"/>
      <c r="V617" s="62"/>
      <c r="W617" s="62"/>
      <c r="X617" s="62"/>
      <c r="Y617" s="62"/>
      <c r="Z617" s="41" t="e">
        <f t="shared" ca="1" si="334"/>
        <v>#REF!</v>
      </c>
      <c r="AA617" s="30"/>
      <c r="AB617" s="30"/>
      <c r="AC617" s="30"/>
      <c r="AD617" s="29"/>
      <c r="AE617" s="62"/>
      <c r="AF617" s="61"/>
      <c r="AG617" s="29"/>
      <c r="AH617" s="29"/>
      <c r="AI617" s="62"/>
      <c r="AJ617" s="62"/>
      <c r="AK617" s="114" t="e">
        <f ca="1">IF($A617&lt;&gt;"",IF(AND(AK616="PB",AI617&gt;=$W$2),"Bet",IF(AK616&lt;&gt;"",AK616,IF(AND(AI617=0,MAX($AI$5:AI616)&gt;=$W$1),"PB",""))),"")</f>
        <v>#REF!</v>
      </c>
      <c r="AL617" s="114" t="e">
        <f ca="1">IF($A617&lt;&gt;"",IF(AND(AL616="PB",AJ617&gt;=$W$2),"Bet",IF(AL616&lt;&gt;"",AL616,IF(AND(AJ617=0,MAX($AJ$5:AJ616)&gt;=$W$1),"PB",""))),"")</f>
        <v>#REF!</v>
      </c>
      <c r="AM617" s="41" t="e">
        <f t="shared" ca="1" si="335"/>
        <v>#REF!</v>
      </c>
      <c r="AN617" s="30"/>
      <c r="AO617" s="30"/>
      <c r="AP617" s="30"/>
      <c r="AQ617" s="29"/>
      <c r="AR617" s="62"/>
      <c r="AS617" s="62"/>
      <c r="AT617" s="30"/>
      <c r="AU617" s="29"/>
      <c r="AV617" s="61"/>
      <c r="AW617" s="50"/>
      <c r="AX617" s="38"/>
      <c r="AY617" s="50"/>
      <c r="AZ617" s="61"/>
      <c r="BA617" s="61"/>
      <c r="BB617" s="61"/>
      <c r="BC617" s="61"/>
      <c r="BD617" s="61"/>
      <c r="BE617" s="61"/>
      <c r="BF617" s="61"/>
      <c r="BG617" s="61"/>
      <c r="BH617" s="61"/>
      <c r="BI617" s="61"/>
      <c r="BJ617" s="61"/>
      <c r="BK617" s="61"/>
      <c r="BL617" s="61"/>
      <c r="BM617" s="61"/>
      <c r="BN617" s="61"/>
      <c r="BO617" s="61"/>
      <c r="BP617" s="61"/>
      <c r="BQ617" s="61"/>
      <c r="BR617" s="61"/>
      <c r="BS617" s="61"/>
      <c r="BT617" s="61"/>
      <c r="BU617" s="61"/>
      <c r="BV617" s="61"/>
      <c r="BW617" s="61"/>
      <c r="BX617" s="61"/>
      <c r="BY617" s="61"/>
      <c r="BZ617" s="61"/>
      <c r="CA617" s="61"/>
      <c r="CB617" s="61"/>
      <c r="CC617" s="61"/>
      <c r="CD617" s="61"/>
      <c r="CE617" s="61"/>
      <c r="CF617" s="61"/>
      <c r="CG617" s="61"/>
      <c r="CH617" s="61"/>
      <c r="CI617" s="61"/>
      <c r="CJ617" s="61"/>
      <c r="CK617" s="61"/>
      <c r="CL617" s="61"/>
      <c r="CM617" s="61"/>
      <c r="CN617" s="61"/>
      <c r="CO617" s="61"/>
      <c r="CP617" s="61"/>
      <c r="CQ617" s="61"/>
      <c r="CR617" s="61"/>
      <c r="CS617" s="61"/>
      <c r="CT617" s="61"/>
      <c r="CU617" s="61"/>
      <c r="CV617" s="61"/>
      <c r="CW617" s="61"/>
      <c r="CX617" s="61"/>
      <c r="CY617" s="61"/>
      <c r="CZ617" s="61"/>
      <c r="DA617" s="61"/>
      <c r="DB617" s="61"/>
      <c r="DC617" s="61"/>
      <c r="DD617" s="61"/>
      <c r="DE617" s="61"/>
      <c r="DF617" s="61"/>
      <c r="DG617" s="61"/>
      <c r="DH617" s="61"/>
      <c r="DI617" s="61"/>
      <c r="DJ617" s="61"/>
      <c r="DK617" s="61"/>
      <c r="DL617" s="61"/>
      <c r="DM617" s="61"/>
      <c r="DN617" s="61"/>
      <c r="DO617" s="61"/>
      <c r="DP617" s="61"/>
      <c r="DQ617" s="61"/>
      <c r="DR617" s="61"/>
      <c r="DS617" s="61"/>
      <c r="DT617" s="61"/>
      <c r="DU617" s="61"/>
      <c r="DV617" s="50"/>
      <c r="DW617" s="30"/>
      <c r="DX617" s="30"/>
      <c r="DY617" s="30"/>
      <c r="DZ617" s="30"/>
      <c r="EA617" s="30"/>
      <c r="EB617" s="30"/>
      <c r="EC617" s="30"/>
      <c r="ED617" s="30"/>
      <c r="EE617" s="30"/>
      <c r="EF617" s="30"/>
      <c r="EG617" s="30"/>
      <c r="EW617" s="88" t="e">
        <f ca="1">IF(#REF!="no",INT(RAND()*36+1),INT(RAND()*37))</f>
        <v>#REF!</v>
      </c>
    </row>
    <row r="618" spans="1:153" ht="15">
      <c r="A618" s="88" t="e">
        <f ca="1">IF(#REF!="no",INT(RAND()*36+1),INT(RAND()*37))</f>
        <v>#REF!</v>
      </c>
      <c r="B618" s="29"/>
      <c r="C618" s="61"/>
      <c r="D618" s="30"/>
      <c r="E618" s="61"/>
      <c r="F618" s="61"/>
      <c r="G618" s="29"/>
      <c r="H618" s="29"/>
      <c r="I618" s="62"/>
      <c r="J618" s="62"/>
      <c r="K618" s="62"/>
      <c r="L618" s="62"/>
      <c r="M618" s="41" t="e">
        <f t="shared" ca="1" si="333"/>
        <v>#REF!</v>
      </c>
      <c r="N618" s="30"/>
      <c r="O618" s="30"/>
      <c r="P618" s="30"/>
      <c r="Q618" s="29"/>
      <c r="R618" s="62"/>
      <c r="S618" s="61"/>
      <c r="T618" s="29"/>
      <c r="U618" s="29"/>
      <c r="V618" s="62"/>
      <c r="W618" s="62"/>
      <c r="X618" s="62"/>
      <c r="Y618" s="62"/>
      <c r="Z618" s="41" t="e">
        <f t="shared" ca="1" si="334"/>
        <v>#REF!</v>
      </c>
      <c r="AA618" s="30"/>
      <c r="AB618" s="30"/>
      <c r="AC618" s="30"/>
      <c r="AD618" s="29"/>
      <c r="AE618" s="62"/>
      <c r="AF618" s="61"/>
      <c r="AG618" s="29"/>
      <c r="AH618" s="29"/>
      <c r="AI618" s="62"/>
      <c r="AJ618" s="62"/>
      <c r="AK618" s="114" t="e">
        <f ca="1">IF($A618&lt;&gt;"",IF(AND(AK617="PB",AI618&gt;=$W$2),"Bet",IF(AK617&lt;&gt;"",AK617,IF(AND(AI618=0,MAX($AI$5:AI617)&gt;=$W$1),"PB",""))),"")</f>
        <v>#REF!</v>
      </c>
      <c r="AL618" s="114" t="e">
        <f ca="1">IF($A618&lt;&gt;"",IF(AND(AL617="PB",AJ618&gt;=$W$2),"Bet",IF(AL617&lt;&gt;"",AL617,IF(AND(AJ618=0,MAX($AJ$5:AJ617)&gt;=$W$1),"PB",""))),"")</f>
        <v>#REF!</v>
      </c>
      <c r="AM618" s="41" t="e">
        <f t="shared" ca="1" si="335"/>
        <v>#REF!</v>
      </c>
      <c r="AN618" s="30"/>
      <c r="AO618" s="30"/>
      <c r="AP618" s="30"/>
      <c r="AQ618" s="29"/>
      <c r="AR618" s="62"/>
      <c r="AS618" s="62"/>
      <c r="AT618" s="30"/>
      <c r="AU618" s="29"/>
      <c r="AV618" s="61"/>
      <c r="AW618" s="50"/>
      <c r="AX618" s="38"/>
      <c r="AY618" s="50"/>
      <c r="AZ618" s="61"/>
      <c r="BA618" s="61"/>
      <c r="BB618" s="61"/>
      <c r="BC618" s="61"/>
      <c r="BD618" s="61"/>
      <c r="BE618" s="61"/>
      <c r="BF618" s="61"/>
      <c r="BG618" s="61"/>
      <c r="BH618" s="61"/>
      <c r="BI618" s="61"/>
      <c r="BJ618" s="61"/>
      <c r="BK618" s="61"/>
      <c r="BL618" s="61"/>
      <c r="BM618" s="61"/>
      <c r="BN618" s="61"/>
      <c r="BO618" s="61"/>
      <c r="BP618" s="61"/>
      <c r="BQ618" s="61"/>
      <c r="BR618" s="61"/>
      <c r="BS618" s="61"/>
      <c r="BT618" s="61"/>
      <c r="BU618" s="61"/>
      <c r="BV618" s="61"/>
      <c r="BW618" s="61"/>
      <c r="BX618" s="61"/>
      <c r="BY618" s="61"/>
      <c r="BZ618" s="61"/>
      <c r="CA618" s="61"/>
      <c r="CB618" s="61"/>
      <c r="CC618" s="61"/>
      <c r="CD618" s="61"/>
      <c r="CE618" s="61"/>
      <c r="CF618" s="61"/>
      <c r="CG618" s="61"/>
      <c r="CH618" s="61"/>
      <c r="CI618" s="61"/>
      <c r="CJ618" s="61"/>
      <c r="CK618" s="61"/>
      <c r="CL618" s="61"/>
      <c r="CM618" s="61"/>
      <c r="CN618" s="61"/>
      <c r="CO618" s="61"/>
      <c r="CP618" s="61"/>
      <c r="CQ618" s="61"/>
      <c r="CR618" s="61"/>
      <c r="CS618" s="61"/>
      <c r="CT618" s="61"/>
      <c r="CU618" s="61"/>
      <c r="CV618" s="61"/>
      <c r="CW618" s="61"/>
      <c r="CX618" s="61"/>
      <c r="CY618" s="61"/>
      <c r="CZ618" s="61"/>
      <c r="DA618" s="61"/>
      <c r="DB618" s="61"/>
      <c r="DC618" s="61"/>
      <c r="DD618" s="61"/>
      <c r="DE618" s="61"/>
      <c r="DF618" s="61"/>
      <c r="DG618" s="61"/>
      <c r="DH618" s="61"/>
      <c r="DI618" s="61"/>
      <c r="DJ618" s="61"/>
      <c r="DK618" s="61"/>
      <c r="DL618" s="61"/>
      <c r="DM618" s="61"/>
      <c r="DN618" s="61"/>
      <c r="DO618" s="61"/>
      <c r="DP618" s="61"/>
      <c r="DQ618" s="61"/>
      <c r="DR618" s="61"/>
      <c r="DS618" s="61"/>
      <c r="DT618" s="61"/>
      <c r="DU618" s="61"/>
      <c r="DV618" s="50"/>
      <c r="DW618" s="30"/>
      <c r="DX618" s="30"/>
      <c r="DY618" s="30"/>
      <c r="DZ618" s="30"/>
      <c r="EA618" s="30"/>
      <c r="EB618" s="30"/>
      <c r="EC618" s="30"/>
      <c r="ED618" s="30"/>
      <c r="EE618" s="30"/>
      <c r="EF618" s="30"/>
      <c r="EG618" s="30"/>
      <c r="EW618" s="88" t="e">
        <f ca="1">IF(#REF!="no",INT(RAND()*36+1),INT(RAND()*37))</f>
        <v>#REF!</v>
      </c>
    </row>
    <row r="619" spans="1:153" ht="15">
      <c r="A619" s="88" t="e">
        <f ca="1">IF(#REF!="no",INT(RAND()*36+1),INT(RAND()*37))</f>
        <v>#REF!</v>
      </c>
      <c r="B619" s="29"/>
      <c r="C619" s="61"/>
      <c r="D619" s="30"/>
      <c r="E619" s="61"/>
      <c r="F619" s="61"/>
      <c r="G619" s="29"/>
      <c r="H619" s="29"/>
      <c r="I619" s="62"/>
      <c r="J619" s="62"/>
      <c r="K619" s="62"/>
      <c r="L619" s="62"/>
      <c r="M619" s="41" t="e">
        <f t="shared" ca="1" si="333"/>
        <v>#REF!</v>
      </c>
      <c r="N619" s="30"/>
      <c r="O619" s="30"/>
      <c r="P619" s="30"/>
      <c r="Q619" s="29"/>
      <c r="R619" s="62"/>
      <c r="S619" s="61"/>
      <c r="T619" s="29"/>
      <c r="U619" s="29"/>
      <c r="V619" s="62"/>
      <c r="W619" s="62"/>
      <c r="X619" s="62"/>
      <c r="Y619" s="62"/>
      <c r="Z619" s="41" t="e">
        <f t="shared" ca="1" si="334"/>
        <v>#REF!</v>
      </c>
      <c r="AA619" s="30"/>
      <c r="AB619" s="30"/>
      <c r="AC619" s="30"/>
      <c r="AD619" s="29"/>
      <c r="AE619" s="62"/>
      <c r="AF619" s="61"/>
      <c r="AG619" s="29"/>
      <c r="AH619" s="29"/>
      <c r="AI619" s="62"/>
      <c r="AJ619" s="62"/>
      <c r="AK619" s="114" t="e">
        <f ca="1">IF($A619&lt;&gt;"",IF(AND(AK618="PB",AI619&gt;=$W$2),"Bet",IF(AK618&lt;&gt;"",AK618,IF(AND(AI619=0,MAX($AI$5:AI618)&gt;=$W$1),"PB",""))),"")</f>
        <v>#REF!</v>
      </c>
      <c r="AL619" s="114" t="e">
        <f ca="1">IF($A619&lt;&gt;"",IF(AND(AL618="PB",AJ619&gt;=$W$2),"Bet",IF(AL618&lt;&gt;"",AL618,IF(AND(AJ619=0,MAX($AJ$5:AJ618)&gt;=$W$1),"PB",""))),"")</f>
        <v>#REF!</v>
      </c>
      <c r="AM619" s="41" t="e">
        <f t="shared" ca="1" si="335"/>
        <v>#REF!</v>
      </c>
      <c r="AN619" s="30"/>
      <c r="AO619" s="30"/>
      <c r="AP619" s="30"/>
      <c r="AQ619" s="29"/>
      <c r="AR619" s="62"/>
      <c r="AS619" s="62"/>
      <c r="AT619" s="30"/>
      <c r="AU619" s="29"/>
      <c r="AV619" s="61"/>
      <c r="AW619" s="50"/>
      <c r="AX619" s="38"/>
      <c r="AY619" s="50"/>
      <c r="AZ619" s="61"/>
      <c r="BA619" s="61"/>
      <c r="BB619" s="61"/>
      <c r="BC619" s="61"/>
      <c r="BD619" s="61"/>
      <c r="BE619" s="61"/>
      <c r="BF619" s="61"/>
      <c r="BG619" s="61"/>
      <c r="BH619" s="61"/>
      <c r="BI619" s="61"/>
      <c r="BJ619" s="61"/>
      <c r="BK619" s="61"/>
      <c r="BL619" s="61"/>
      <c r="BM619" s="61"/>
      <c r="BN619" s="61"/>
      <c r="BO619" s="61"/>
      <c r="BP619" s="61"/>
      <c r="BQ619" s="61"/>
      <c r="BR619" s="61"/>
      <c r="BS619" s="61"/>
      <c r="BT619" s="61"/>
      <c r="BU619" s="61"/>
      <c r="BV619" s="61"/>
      <c r="BW619" s="61"/>
      <c r="BX619" s="61"/>
      <c r="BY619" s="61"/>
      <c r="BZ619" s="61"/>
      <c r="CA619" s="61"/>
      <c r="CB619" s="61"/>
      <c r="CC619" s="61"/>
      <c r="CD619" s="61"/>
      <c r="CE619" s="61"/>
      <c r="CF619" s="61"/>
      <c r="CG619" s="61"/>
      <c r="CH619" s="61"/>
      <c r="CI619" s="61"/>
      <c r="CJ619" s="61"/>
      <c r="CK619" s="61"/>
      <c r="CL619" s="61"/>
      <c r="CM619" s="61"/>
      <c r="CN619" s="61"/>
      <c r="CO619" s="61"/>
      <c r="CP619" s="61"/>
      <c r="CQ619" s="61"/>
      <c r="CR619" s="61"/>
      <c r="CS619" s="61"/>
      <c r="CT619" s="61"/>
      <c r="CU619" s="61"/>
      <c r="CV619" s="61"/>
      <c r="CW619" s="61"/>
      <c r="CX619" s="61"/>
      <c r="CY619" s="61"/>
      <c r="CZ619" s="61"/>
      <c r="DA619" s="61"/>
      <c r="DB619" s="61"/>
      <c r="DC619" s="61"/>
      <c r="DD619" s="61"/>
      <c r="DE619" s="61"/>
      <c r="DF619" s="61"/>
      <c r="DG619" s="61"/>
      <c r="DH619" s="61"/>
      <c r="DI619" s="61"/>
      <c r="DJ619" s="61"/>
      <c r="DK619" s="61"/>
      <c r="DL619" s="61"/>
      <c r="DM619" s="61"/>
      <c r="DN619" s="61"/>
      <c r="DO619" s="61"/>
      <c r="DP619" s="61"/>
      <c r="DQ619" s="61"/>
      <c r="DR619" s="61"/>
      <c r="DS619" s="61"/>
      <c r="DT619" s="61"/>
      <c r="DU619" s="61"/>
      <c r="DV619" s="50"/>
      <c r="DW619" s="30"/>
      <c r="DX619" s="30"/>
      <c r="DY619" s="30"/>
      <c r="DZ619" s="30"/>
      <c r="EA619" s="30"/>
      <c r="EB619" s="30"/>
      <c r="EC619" s="30"/>
      <c r="ED619" s="30"/>
      <c r="EE619" s="30"/>
      <c r="EF619" s="30"/>
      <c r="EG619" s="30"/>
      <c r="EW619" s="88" t="e">
        <f ca="1">IF(#REF!="no",INT(RAND()*36+1),INT(RAND()*37))</f>
        <v>#REF!</v>
      </c>
    </row>
    <row r="620" spans="1:153" ht="15">
      <c r="A620" s="88" t="e">
        <f ca="1">IF(#REF!="no",INT(RAND()*36+1),INT(RAND()*37))</f>
        <v>#REF!</v>
      </c>
      <c r="B620" s="29"/>
      <c r="C620" s="61"/>
      <c r="D620" s="30"/>
      <c r="E620" s="61"/>
      <c r="F620" s="61"/>
      <c r="G620" s="29"/>
      <c r="H620" s="29"/>
      <c r="I620" s="62"/>
      <c r="J620" s="62"/>
      <c r="K620" s="62"/>
      <c r="L620" s="62"/>
      <c r="M620" s="41" t="e">
        <f t="shared" ca="1" si="333"/>
        <v>#REF!</v>
      </c>
      <c r="N620" s="30"/>
      <c r="O620" s="30"/>
      <c r="P620" s="30"/>
      <c r="Q620" s="29"/>
      <c r="R620" s="62"/>
      <c r="S620" s="61"/>
      <c r="T620" s="29"/>
      <c r="U620" s="29"/>
      <c r="V620" s="62"/>
      <c r="W620" s="62"/>
      <c r="X620" s="62"/>
      <c r="Y620" s="62"/>
      <c r="Z620" s="41" t="e">
        <f t="shared" ca="1" si="334"/>
        <v>#REF!</v>
      </c>
      <c r="AA620" s="30"/>
      <c r="AB620" s="30"/>
      <c r="AC620" s="30"/>
      <c r="AD620" s="29"/>
      <c r="AE620" s="62"/>
      <c r="AF620" s="61"/>
      <c r="AG620" s="29"/>
      <c r="AH620" s="29"/>
      <c r="AI620" s="62"/>
      <c r="AJ620" s="62"/>
      <c r="AK620" s="114" t="e">
        <f ca="1">IF($A620&lt;&gt;"",IF(AND(AK619="PB",AI620&gt;=$W$2),"Bet",IF(AK619&lt;&gt;"",AK619,IF(AND(AI620=0,MAX($AI$5:AI619)&gt;=$W$1),"PB",""))),"")</f>
        <v>#REF!</v>
      </c>
      <c r="AL620" s="114" t="e">
        <f ca="1">IF($A620&lt;&gt;"",IF(AND(AL619="PB",AJ620&gt;=$W$2),"Bet",IF(AL619&lt;&gt;"",AL619,IF(AND(AJ620=0,MAX($AJ$5:AJ619)&gt;=$W$1),"PB",""))),"")</f>
        <v>#REF!</v>
      </c>
      <c r="AM620" s="41" t="e">
        <f t="shared" ca="1" si="335"/>
        <v>#REF!</v>
      </c>
      <c r="AN620" s="30"/>
      <c r="AO620" s="30"/>
      <c r="AP620" s="30"/>
      <c r="AQ620" s="29"/>
      <c r="AR620" s="62"/>
      <c r="AS620" s="62"/>
      <c r="AT620" s="30"/>
      <c r="AU620" s="29"/>
      <c r="AV620" s="61"/>
      <c r="AW620" s="50"/>
      <c r="AX620" s="38"/>
      <c r="AY620" s="50"/>
      <c r="AZ620" s="61"/>
      <c r="BA620" s="61"/>
      <c r="BB620" s="61"/>
      <c r="BC620" s="61"/>
      <c r="BD620" s="61"/>
      <c r="BE620" s="61"/>
      <c r="BF620" s="61"/>
      <c r="BG620" s="61"/>
      <c r="BH620" s="61"/>
      <c r="BI620" s="61"/>
      <c r="BJ620" s="61"/>
      <c r="BK620" s="61"/>
      <c r="BL620" s="61"/>
      <c r="BM620" s="61"/>
      <c r="BN620" s="61"/>
      <c r="BO620" s="61"/>
      <c r="BP620" s="61"/>
      <c r="BQ620" s="61"/>
      <c r="BR620" s="61"/>
      <c r="BS620" s="61"/>
      <c r="BT620" s="61"/>
      <c r="BU620" s="61"/>
      <c r="BV620" s="61"/>
      <c r="BW620" s="61"/>
      <c r="BX620" s="61"/>
      <c r="BY620" s="61"/>
      <c r="BZ620" s="61"/>
      <c r="CA620" s="61"/>
      <c r="CB620" s="61"/>
      <c r="CC620" s="61"/>
      <c r="CD620" s="61"/>
      <c r="CE620" s="61"/>
      <c r="CF620" s="61"/>
      <c r="CG620" s="61"/>
      <c r="CH620" s="61"/>
      <c r="CI620" s="61"/>
      <c r="CJ620" s="61"/>
      <c r="CK620" s="61"/>
      <c r="CL620" s="61"/>
      <c r="CM620" s="61"/>
      <c r="CN620" s="61"/>
      <c r="CO620" s="61"/>
      <c r="CP620" s="61"/>
      <c r="CQ620" s="61"/>
      <c r="CR620" s="61"/>
      <c r="CS620" s="61"/>
      <c r="CT620" s="61"/>
      <c r="CU620" s="61"/>
      <c r="CV620" s="61"/>
      <c r="CW620" s="61"/>
      <c r="CX620" s="61"/>
      <c r="CY620" s="61"/>
      <c r="CZ620" s="61"/>
      <c r="DA620" s="61"/>
      <c r="DB620" s="61"/>
      <c r="DC620" s="61"/>
      <c r="DD620" s="61"/>
      <c r="DE620" s="61"/>
      <c r="DF620" s="61"/>
      <c r="DG620" s="61"/>
      <c r="DH620" s="61"/>
      <c r="DI620" s="61"/>
      <c r="DJ620" s="61"/>
      <c r="DK620" s="61"/>
      <c r="DL620" s="61"/>
      <c r="DM620" s="61"/>
      <c r="DN620" s="61"/>
      <c r="DO620" s="61"/>
      <c r="DP620" s="61"/>
      <c r="DQ620" s="61"/>
      <c r="DR620" s="61"/>
      <c r="DS620" s="61"/>
      <c r="DT620" s="61"/>
      <c r="DU620" s="61"/>
      <c r="DV620" s="50"/>
      <c r="DW620" s="30"/>
      <c r="DX620" s="30"/>
      <c r="DY620" s="30"/>
      <c r="DZ620" s="30"/>
      <c r="EA620" s="30"/>
      <c r="EB620" s="30"/>
      <c r="EC620" s="30"/>
      <c r="ED620" s="30"/>
      <c r="EE620" s="30"/>
      <c r="EF620" s="30"/>
      <c r="EG620" s="30"/>
      <c r="EW620" s="88" t="e">
        <f ca="1">IF(#REF!="no",INT(RAND()*36+1),INT(RAND()*37))</f>
        <v>#REF!</v>
      </c>
    </row>
    <row r="621" spans="1:153" ht="15">
      <c r="A621" s="88" t="e">
        <f ca="1">IF(#REF!="no",INT(RAND()*36+1),INT(RAND()*37))</f>
        <v>#REF!</v>
      </c>
      <c r="B621" s="29"/>
      <c r="C621" s="61"/>
      <c r="D621" s="30"/>
      <c r="E621" s="61"/>
      <c r="F621" s="61"/>
      <c r="G621" s="29"/>
      <c r="H621" s="29"/>
      <c r="I621" s="62"/>
      <c r="J621" s="62"/>
      <c r="K621" s="62"/>
      <c r="L621" s="62"/>
      <c r="M621" s="41" t="e">
        <f t="shared" ca="1" si="333"/>
        <v>#REF!</v>
      </c>
      <c r="N621" s="30"/>
      <c r="O621" s="30"/>
      <c r="P621" s="30"/>
      <c r="Q621" s="29"/>
      <c r="R621" s="62"/>
      <c r="S621" s="61"/>
      <c r="T621" s="29"/>
      <c r="U621" s="29"/>
      <c r="V621" s="62"/>
      <c r="W621" s="62"/>
      <c r="X621" s="62"/>
      <c r="Y621" s="62"/>
      <c r="Z621" s="41" t="e">
        <f t="shared" ca="1" si="334"/>
        <v>#REF!</v>
      </c>
      <c r="AA621" s="30"/>
      <c r="AB621" s="30"/>
      <c r="AC621" s="30"/>
      <c r="AD621" s="29"/>
      <c r="AE621" s="62"/>
      <c r="AF621" s="61"/>
      <c r="AG621" s="29"/>
      <c r="AH621" s="29"/>
      <c r="AI621" s="62"/>
      <c r="AJ621" s="62"/>
      <c r="AK621" s="114" t="e">
        <f ca="1">IF($A621&lt;&gt;"",IF(AND(AK620="PB",AI621&gt;=$W$2),"Bet",IF(AK620&lt;&gt;"",AK620,IF(AND(AI621=0,MAX($AI$5:AI620)&gt;=$W$1),"PB",""))),"")</f>
        <v>#REF!</v>
      </c>
      <c r="AL621" s="114" t="e">
        <f ca="1">IF($A621&lt;&gt;"",IF(AND(AL620="PB",AJ621&gt;=$W$2),"Bet",IF(AL620&lt;&gt;"",AL620,IF(AND(AJ621=0,MAX($AJ$5:AJ620)&gt;=$W$1),"PB",""))),"")</f>
        <v>#REF!</v>
      </c>
      <c r="AM621" s="41" t="e">
        <f t="shared" ca="1" si="335"/>
        <v>#REF!</v>
      </c>
      <c r="AN621" s="30"/>
      <c r="AO621" s="30"/>
      <c r="AP621" s="30"/>
      <c r="AQ621" s="29"/>
      <c r="AR621" s="62"/>
      <c r="AS621" s="62"/>
      <c r="AT621" s="30"/>
      <c r="AU621" s="29"/>
      <c r="AV621" s="61"/>
      <c r="AW621" s="50"/>
      <c r="AX621" s="38"/>
      <c r="AY621" s="50"/>
      <c r="AZ621" s="61"/>
      <c r="BA621" s="61"/>
      <c r="BB621" s="61"/>
      <c r="BC621" s="61"/>
      <c r="BD621" s="61"/>
      <c r="BE621" s="61"/>
      <c r="BF621" s="61"/>
      <c r="BG621" s="61"/>
      <c r="BH621" s="61"/>
      <c r="BI621" s="61"/>
      <c r="BJ621" s="61"/>
      <c r="BK621" s="61"/>
      <c r="BL621" s="61"/>
      <c r="BM621" s="61"/>
      <c r="BN621" s="61"/>
      <c r="BO621" s="61"/>
      <c r="BP621" s="61"/>
      <c r="BQ621" s="61"/>
      <c r="BR621" s="61"/>
      <c r="BS621" s="61"/>
      <c r="BT621" s="61"/>
      <c r="BU621" s="61"/>
      <c r="BV621" s="61"/>
      <c r="BW621" s="61"/>
      <c r="BX621" s="61"/>
      <c r="BY621" s="61"/>
      <c r="BZ621" s="61"/>
      <c r="CA621" s="61"/>
      <c r="CB621" s="61"/>
      <c r="CC621" s="61"/>
      <c r="CD621" s="61"/>
      <c r="CE621" s="61"/>
      <c r="CF621" s="61"/>
      <c r="CG621" s="61"/>
      <c r="CH621" s="61"/>
      <c r="CI621" s="61"/>
      <c r="CJ621" s="61"/>
      <c r="CK621" s="61"/>
      <c r="CL621" s="61"/>
      <c r="CM621" s="61"/>
      <c r="CN621" s="61"/>
      <c r="CO621" s="61"/>
      <c r="CP621" s="61"/>
      <c r="CQ621" s="61"/>
      <c r="CR621" s="61"/>
      <c r="CS621" s="61"/>
      <c r="CT621" s="61"/>
      <c r="CU621" s="61"/>
      <c r="CV621" s="61"/>
      <c r="CW621" s="61"/>
      <c r="CX621" s="61"/>
      <c r="CY621" s="61"/>
      <c r="CZ621" s="61"/>
      <c r="DA621" s="61"/>
      <c r="DB621" s="61"/>
      <c r="DC621" s="61"/>
      <c r="DD621" s="61"/>
      <c r="DE621" s="61"/>
      <c r="DF621" s="61"/>
      <c r="DG621" s="61"/>
      <c r="DH621" s="61"/>
      <c r="DI621" s="61"/>
      <c r="DJ621" s="61"/>
      <c r="DK621" s="61"/>
      <c r="DL621" s="61"/>
      <c r="DM621" s="61"/>
      <c r="DN621" s="61"/>
      <c r="DO621" s="61"/>
      <c r="DP621" s="61"/>
      <c r="DQ621" s="61"/>
      <c r="DR621" s="61"/>
      <c r="DS621" s="61"/>
      <c r="DT621" s="61"/>
      <c r="DU621" s="61"/>
      <c r="DV621" s="50"/>
      <c r="DW621" s="30"/>
      <c r="DX621" s="30"/>
      <c r="DY621" s="30"/>
      <c r="DZ621" s="30"/>
      <c r="EA621" s="30"/>
      <c r="EB621" s="30"/>
      <c r="EC621" s="30"/>
      <c r="ED621" s="30"/>
      <c r="EE621" s="30"/>
      <c r="EF621" s="30"/>
      <c r="EG621" s="30"/>
      <c r="EW621" s="88" t="e">
        <f ca="1">IF(#REF!="no",INT(RAND()*36+1),INT(RAND()*37))</f>
        <v>#REF!</v>
      </c>
    </row>
    <row r="622" spans="1:153" ht="15">
      <c r="A622" s="88" t="e">
        <f ca="1">IF(#REF!="no",INT(RAND()*36+1),INT(RAND()*37))</f>
        <v>#REF!</v>
      </c>
      <c r="B622" s="29"/>
      <c r="C622" s="61"/>
      <c r="D622" s="30"/>
      <c r="E622" s="61"/>
      <c r="F622" s="61"/>
      <c r="G622" s="29"/>
      <c r="H622" s="29"/>
      <c r="I622" s="62"/>
      <c r="J622" s="62"/>
      <c r="K622" s="62"/>
      <c r="L622" s="62"/>
      <c r="M622" s="41" t="e">
        <f t="shared" ca="1" si="333"/>
        <v>#REF!</v>
      </c>
      <c r="N622" s="30"/>
      <c r="O622" s="30"/>
      <c r="P622" s="30"/>
      <c r="Q622" s="29"/>
      <c r="R622" s="62"/>
      <c r="S622" s="61"/>
      <c r="T622" s="29"/>
      <c r="U622" s="29"/>
      <c r="V622" s="62"/>
      <c r="W622" s="62"/>
      <c r="X622" s="62"/>
      <c r="Y622" s="62"/>
      <c r="Z622" s="41" t="e">
        <f t="shared" ca="1" si="334"/>
        <v>#REF!</v>
      </c>
      <c r="AA622" s="30"/>
      <c r="AB622" s="30"/>
      <c r="AC622" s="30"/>
      <c r="AD622" s="29"/>
      <c r="AE622" s="62"/>
      <c r="AF622" s="61"/>
      <c r="AG622" s="29"/>
      <c r="AH622" s="29"/>
      <c r="AI622" s="62"/>
      <c r="AJ622" s="62"/>
      <c r="AK622" s="114" t="e">
        <f ca="1">IF($A622&lt;&gt;"",IF(AND(AK621="PB",AI622&gt;=$W$2),"Bet",IF(AK621&lt;&gt;"",AK621,IF(AND(AI622=0,MAX($AI$5:AI621)&gt;=$W$1),"PB",""))),"")</f>
        <v>#REF!</v>
      </c>
      <c r="AL622" s="114" t="e">
        <f ca="1">IF($A622&lt;&gt;"",IF(AND(AL621="PB",AJ622&gt;=$W$2),"Bet",IF(AL621&lt;&gt;"",AL621,IF(AND(AJ622=0,MAX($AJ$5:AJ621)&gt;=$W$1),"PB",""))),"")</f>
        <v>#REF!</v>
      </c>
      <c r="AM622" s="41" t="e">
        <f t="shared" ca="1" si="335"/>
        <v>#REF!</v>
      </c>
      <c r="AN622" s="30"/>
      <c r="AO622" s="30"/>
      <c r="AP622" s="30"/>
      <c r="AQ622" s="29"/>
      <c r="AR622" s="62"/>
      <c r="AS622" s="62"/>
      <c r="AT622" s="30"/>
      <c r="AU622" s="29"/>
      <c r="AV622" s="61"/>
      <c r="AW622" s="50"/>
      <c r="AX622" s="38"/>
      <c r="AY622" s="50"/>
      <c r="AZ622" s="61"/>
      <c r="BA622" s="61"/>
      <c r="BB622" s="61"/>
      <c r="BC622" s="61"/>
      <c r="BD622" s="61"/>
      <c r="BE622" s="61"/>
      <c r="BF622" s="61"/>
      <c r="BG622" s="61"/>
      <c r="BH622" s="61"/>
      <c r="BI622" s="61"/>
      <c r="BJ622" s="61"/>
      <c r="BK622" s="61"/>
      <c r="BL622" s="61"/>
      <c r="BM622" s="61"/>
      <c r="BN622" s="61"/>
      <c r="BO622" s="61"/>
      <c r="BP622" s="61"/>
      <c r="BQ622" s="61"/>
      <c r="BR622" s="61"/>
      <c r="BS622" s="61"/>
      <c r="BT622" s="61"/>
      <c r="BU622" s="61"/>
      <c r="BV622" s="61"/>
      <c r="BW622" s="61"/>
      <c r="BX622" s="61"/>
      <c r="BY622" s="61"/>
      <c r="BZ622" s="61"/>
      <c r="CA622" s="61"/>
      <c r="CB622" s="61"/>
      <c r="CC622" s="61"/>
      <c r="CD622" s="61"/>
      <c r="CE622" s="61"/>
      <c r="CF622" s="61"/>
      <c r="CG622" s="61"/>
      <c r="CH622" s="61"/>
      <c r="CI622" s="61"/>
      <c r="CJ622" s="61"/>
      <c r="CK622" s="61"/>
      <c r="CL622" s="61"/>
      <c r="CM622" s="61"/>
      <c r="CN622" s="61"/>
      <c r="CO622" s="61"/>
      <c r="CP622" s="61"/>
      <c r="CQ622" s="61"/>
      <c r="CR622" s="61"/>
      <c r="CS622" s="61"/>
      <c r="CT622" s="61"/>
      <c r="CU622" s="61"/>
      <c r="CV622" s="61"/>
      <c r="CW622" s="61"/>
      <c r="CX622" s="61"/>
      <c r="CY622" s="61"/>
      <c r="CZ622" s="61"/>
      <c r="DA622" s="61"/>
      <c r="DB622" s="61"/>
      <c r="DC622" s="61"/>
      <c r="DD622" s="61"/>
      <c r="DE622" s="61"/>
      <c r="DF622" s="61"/>
      <c r="DG622" s="61"/>
      <c r="DH622" s="61"/>
      <c r="DI622" s="61"/>
      <c r="DJ622" s="61"/>
      <c r="DK622" s="61"/>
      <c r="DL622" s="61"/>
      <c r="DM622" s="61"/>
      <c r="DN622" s="61"/>
      <c r="DO622" s="61"/>
      <c r="DP622" s="61"/>
      <c r="DQ622" s="61"/>
      <c r="DR622" s="61"/>
      <c r="DS622" s="61"/>
      <c r="DT622" s="61"/>
      <c r="DU622" s="61"/>
      <c r="DV622" s="50"/>
      <c r="DW622" s="30"/>
      <c r="DX622" s="30"/>
      <c r="DY622" s="30"/>
      <c r="DZ622" s="30"/>
      <c r="EA622" s="30"/>
      <c r="EB622" s="30"/>
      <c r="EC622" s="30"/>
      <c r="ED622" s="30"/>
      <c r="EE622" s="30"/>
      <c r="EF622" s="30"/>
      <c r="EG622" s="30"/>
      <c r="EW622" s="88" t="e">
        <f ca="1">IF(#REF!="no",INT(RAND()*36+1),INT(RAND()*37))</f>
        <v>#REF!</v>
      </c>
    </row>
    <row r="623" spans="1:153" ht="15">
      <c r="A623" s="88" t="e">
        <f ca="1">IF(#REF!="no",INT(RAND()*36+1),INT(RAND()*37))</f>
        <v>#REF!</v>
      </c>
      <c r="B623" s="29"/>
      <c r="C623" s="61"/>
      <c r="D623" s="30"/>
      <c r="E623" s="61"/>
      <c r="F623" s="61"/>
      <c r="G623" s="29"/>
      <c r="H623" s="29"/>
      <c r="I623" s="62"/>
      <c r="J623" s="62"/>
      <c r="K623" s="62"/>
      <c r="L623" s="62"/>
      <c r="M623" s="41" t="e">
        <f t="shared" ca="1" si="333"/>
        <v>#REF!</v>
      </c>
      <c r="N623" s="30"/>
      <c r="O623" s="30"/>
      <c r="P623" s="30"/>
      <c r="Q623" s="29"/>
      <c r="R623" s="62"/>
      <c r="S623" s="61"/>
      <c r="T623" s="29"/>
      <c r="U623" s="29"/>
      <c r="V623" s="62"/>
      <c r="W623" s="62"/>
      <c r="X623" s="62"/>
      <c r="Y623" s="62"/>
      <c r="Z623" s="41" t="e">
        <f t="shared" ca="1" si="334"/>
        <v>#REF!</v>
      </c>
      <c r="AA623" s="30"/>
      <c r="AB623" s="30"/>
      <c r="AC623" s="30"/>
      <c r="AD623" s="29"/>
      <c r="AE623" s="62"/>
      <c r="AF623" s="61"/>
      <c r="AG623" s="29"/>
      <c r="AH623" s="29"/>
      <c r="AI623" s="62"/>
      <c r="AJ623" s="62"/>
      <c r="AK623" s="114" t="e">
        <f ca="1">IF($A623&lt;&gt;"",IF(AND(AK622="PB",AI623&gt;=$W$2),"Bet",IF(AK622&lt;&gt;"",AK622,IF(AND(AI623=0,MAX($AI$5:AI622)&gt;=$W$1),"PB",""))),"")</f>
        <v>#REF!</v>
      </c>
      <c r="AL623" s="114" t="e">
        <f ca="1">IF($A623&lt;&gt;"",IF(AND(AL622="PB",AJ623&gt;=$W$2),"Bet",IF(AL622&lt;&gt;"",AL622,IF(AND(AJ623=0,MAX($AJ$5:AJ622)&gt;=$W$1),"PB",""))),"")</f>
        <v>#REF!</v>
      </c>
      <c r="AM623" s="41" t="e">
        <f t="shared" ca="1" si="335"/>
        <v>#REF!</v>
      </c>
      <c r="AN623" s="30"/>
      <c r="AO623" s="30"/>
      <c r="AP623" s="30"/>
      <c r="AQ623" s="29"/>
      <c r="AR623" s="62"/>
      <c r="AS623" s="62"/>
      <c r="AT623" s="30"/>
      <c r="AU623" s="29"/>
      <c r="AV623" s="61"/>
      <c r="AW623" s="50"/>
      <c r="AX623" s="38"/>
      <c r="AY623" s="50"/>
      <c r="AZ623" s="61"/>
      <c r="BA623" s="61"/>
      <c r="BB623" s="61"/>
      <c r="BC623" s="61"/>
      <c r="BD623" s="61"/>
      <c r="BE623" s="61"/>
      <c r="BF623" s="61"/>
      <c r="BG623" s="61"/>
      <c r="BH623" s="61"/>
      <c r="BI623" s="61"/>
      <c r="BJ623" s="61"/>
      <c r="BK623" s="61"/>
      <c r="BL623" s="61"/>
      <c r="BM623" s="61"/>
      <c r="BN623" s="61"/>
      <c r="BO623" s="61"/>
      <c r="BP623" s="61"/>
      <c r="BQ623" s="61"/>
      <c r="BR623" s="61"/>
      <c r="BS623" s="61"/>
      <c r="BT623" s="61"/>
      <c r="BU623" s="61"/>
      <c r="BV623" s="61"/>
      <c r="BW623" s="61"/>
      <c r="BX623" s="61"/>
      <c r="BY623" s="61"/>
      <c r="BZ623" s="61"/>
      <c r="CA623" s="61"/>
      <c r="CB623" s="61"/>
      <c r="CC623" s="61"/>
      <c r="CD623" s="61"/>
      <c r="CE623" s="61"/>
      <c r="CF623" s="61"/>
      <c r="CG623" s="61"/>
      <c r="CH623" s="61"/>
      <c r="CI623" s="61"/>
      <c r="CJ623" s="61"/>
      <c r="CK623" s="61"/>
      <c r="CL623" s="61"/>
      <c r="CM623" s="61"/>
      <c r="CN623" s="61"/>
      <c r="CO623" s="61"/>
      <c r="CP623" s="61"/>
      <c r="CQ623" s="61"/>
      <c r="CR623" s="61"/>
      <c r="CS623" s="61"/>
      <c r="CT623" s="61"/>
      <c r="CU623" s="61"/>
      <c r="CV623" s="61"/>
      <c r="CW623" s="61"/>
      <c r="CX623" s="61"/>
      <c r="CY623" s="61"/>
      <c r="CZ623" s="61"/>
      <c r="DA623" s="61"/>
      <c r="DB623" s="61"/>
      <c r="DC623" s="61"/>
      <c r="DD623" s="61"/>
      <c r="DE623" s="61"/>
      <c r="DF623" s="61"/>
      <c r="DG623" s="61"/>
      <c r="DH623" s="61"/>
      <c r="DI623" s="61"/>
      <c r="DJ623" s="61"/>
      <c r="DK623" s="61"/>
      <c r="DL623" s="61"/>
      <c r="DM623" s="61"/>
      <c r="DN623" s="61"/>
      <c r="DO623" s="61"/>
      <c r="DP623" s="61"/>
      <c r="DQ623" s="61"/>
      <c r="DR623" s="61"/>
      <c r="DS623" s="61"/>
      <c r="DT623" s="61"/>
      <c r="DU623" s="61"/>
      <c r="DV623" s="50"/>
      <c r="DW623" s="30"/>
      <c r="DX623" s="30"/>
      <c r="DY623" s="30"/>
      <c r="DZ623" s="30"/>
      <c r="EA623" s="30"/>
      <c r="EB623" s="30"/>
      <c r="EC623" s="30"/>
      <c r="ED623" s="30"/>
      <c r="EE623" s="30"/>
      <c r="EF623" s="30"/>
      <c r="EG623" s="30"/>
      <c r="EW623" s="88" t="e">
        <f ca="1">IF(#REF!="no",INT(RAND()*36+1),INT(RAND()*37))</f>
        <v>#REF!</v>
      </c>
    </row>
    <row r="624" spans="1:153" ht="15">
      <c r="A624" s="88" t="e">
        <f ca="1">IF(#REF!="no",INT(RAND()*36+1),INT(RAND()*37))</f>
        <v>#REF!</v>
      </c>
      <c r="B624" s="29"/>
      <c r="C624" s="61"/>
      <c r="D624" s="30"/>
      <c r="E624" s="61"/>
      <c r="F624" s="61"/>
      <c r="G624" s="29"/>
      <c r="H624" s="29"/>
      <c r="I624" s="62"/>
      <c r="J624" s="62"/>
      <c r="K624" s="62"/>
      <c r="L624" s="62"/>
      <c r="M624" s="41" t="e">
        <f t="shared" ca="1" si="333"/>
        <v>#REF!</v>
      </c>
      <c r="N624" s="30"/>
      <c r="O624" s="30"/>
      <c r="P624" s="30"/>
      <c r="Q624" s="29"/>
      <c r="R624" s="62"/>
      <c r="S624" s="61"/>
      <c r="T624" s="29"/>
      <c r="U624" s="29"/>
      <c r="V624" s="62"/>
      <c r="W624" s="62"/>
      <c r="X624" s="62"/>
      <c r="Y624" s="62"/>
      <c r="Z624" s="41" t="e">
        <f t="shared" ca="1" si="334"/>
        <v>#REF!</v>
      </c>
      <c r="AA624" s="30"/>
      <c r="AB624" s="30"/>
      <c r="AC624" s="30"/>
      <c r="AD624" s="29"/>
      <c r="AE624" s="62"/>
      <c r="AF624" s="61"/>
      <c r="AG624" s="29"/>
      <c r="AH624" s="29"/>
      <c r="AI624" s="62"/>
      <c r="AJ624" s="62"/>
      <c r="AK624" s="114" t="e">
        <f ca="1">IF($A624&lt;&gt;"",IF(AND(AK623="PB",AI624&gt;=$W$2),"Bet",IF(AK623&lt;&gt;"",AK623,IF(AND(AI624=0,MAX($AI$5:AI623)&gt;=$W$1),"PB",""))),"")</f>
        <v>#REF!</v>
      </c>
      <c r="AL624" s="114" t="e">
        <f ca="1">IF($A624&lt;&gt;"",IF(AND(AL623="PB",AJ624&gt;=$W$2),"Bet",IF(AL623&lt;&gt;"",AL623,IF(AND(AJ624=0,MAX($AJ$5:AJ623)&gt;=$W$1),"PB",""))),"")</f>
        <v>#REF!</v>
      </c>
      <c r="AM624" s="41" t="e">
        <f t="shared" ca="1" si="335"/>
        <v>#REF!</v>
      </c>
      <c r="AN624" s="30"/>
      <c r="AO624" s="30"/>
      <c r="AP624" s="30"/>
      <c r="AQ624" s="29"/>
      <c r="AR624" s="62"/>
      <c r="AS624" s="62"/>
      <c r="AT624" s="30"/>
      <c r="AU624" s="29"/>
      <c r="AV624" s="61"/>
      <c r="AW624" s="50"/>
      <c r="AX624" s="38"/>
      <c r="AY624" s="50"/>
      <c r="AZ624" s="61"/>
      <c r="BA624" s="61"/>
      <c r="BB624" s="61"/>
      <c r="BC624" s="61"/>
      <c r="BD624" s="61"/>
      <c r="BE624" s="61"/>
      <c r="BF624" s="61"/>
      <c r="BG624" s="61"/>
      <c r="BH624" s="61"/>
      <c r="BI624" s="61"/>
      <c r="BJ624" s="61"/>
      <c r="BK624" s="61"/>
      <c r="BL624" s="61"/>
      <c r="BM624" s="61"/>
      <c r="BN624" s="61"/>
      <c r="BO624" s="61"/>
      <c r="BP624" s="61"/>
      <c r="BQ624" s="61"/>
      <c r="BR624" s="61"/>
      <c r="BS624" s="61"/>
      <c r="BT624" s="61"/>
      <c r="BU624" s="61"/>
      <c r="BV624" s="61"/>
      <c r="BW624" s="61"/>
      <c r="BX624" s="61"/>
      <c r="BY624" s="61"/>
      <c r="BZ624" s="61"/>
      <c r="CA624" s="61"/>
      <c r="CB624" s="61"/>
      <c r="CC624" s="61"/>
      <c r="CD624" s="61"/>
      <c r="CE624" s="61"/>
      <c r="CF624" s="61"/>
      <c r="CG624" s="61"/>
      <c r="CH624" s="61"/>
      <c r="CI624" s="61"/>
      <c r="CJ624" s="61"/>
      <c r="CK624" s="61"/>
      <c r="CL624" s="61"/>
      <c r="CM624" s="61"/>
      <c r="CN624" s="61"/>
      <c r="CO624" s="61"/>
      <c r="CP624" s="61"/>
      <c r="CQ624" s="61"/>
      <c r="CR624" s="61"/>
      <c r="CS624" s="61"/>
      <c r="CT624" s="61"/>
      <c r="CU624" s="61"/>
      <c r="CV624" s="61"/>
      <c r="CW624" s="61"/>
      <c r="CX624" s="61"/>
      <c r="CY624" s="61"/>
      <c r="CZ624" s="61"/>
      <c r="DA624" s="61"/>
      <c r="DB624" s="61"/>
      <c r="DC624" s="61"/>
      <c r="DD624" s="61"/>
      <c r="DE624" s="61"/>
      <c r="DF624" s="61"/>
      <c r="DG624" s="61"/>
      <c r="DH624" s="61"/>
      <c r="DI624" s="61"/>
      <c r="DJ624" s="61"/>
      <c r="DK624" s="61"/>
      <c r="DL624" s="61"/>
      <c r="DM624" s="61"/>
      <c r="DN624" s="61"/>
      <c r="DO624" s="61"/>
      <c r="DP624" s="61"/>
      <c r="DQ624" s="61"/>
      <c r="DR624" s="61"/>
      <c r="DS624" s="61"/>
      <c r="DT624" s="61"/>
      <c r="DU624" s="61"/>
      <c r="DV624" s="50"/>
      <c r="DW624" s="30"/>
      <c r="DX624" s="30"/>
      <c r="DY624" s="30"/>
      <c r="DZ624" s="30"/>
      <c r="EA624" s="30"/>
      <c r="EB624" s="30"/>
      <c r="EC624" s="30"/>
      <c r="ED624" s="30"/>
      <c r="EE624" s="30"/>
      <c r="EF624" s="30"/>
      <c r="EG624" s="30"/>
      <c r="EW624" s="88" t="e">
        <f ca="1">IF(#REF!="no",INT(RAND()*36+1),INT(RAND()*37))</f>
        <v>#REF!</v>
      </c>
    </row>
    <row r="625" spans="1:153" ht="15">
      <c r="A625" s="88" t="e">
        <f ca="1">IF(#REF!="no",INT(RAND()*36+1),INT(RAND()*37))</f>
        <v>#REF!</v>
      </c>
      <c r="B625" s="29"/>
      <c r="C625" s="61"/>
      <c r="D625" s="30"/>
      <c r="E625" s="61"/>
      <c r="F625" s="61"/>
      <c r="G625" s="29"/>
      <c r="H625" s="29"/>
      <c r="I625" s="62"/>
      <c r="J625" s="62"/>
      <c r="K625" s="62"/>
      <c r="L625" s="62"/>
      <c r="M625" s="41" t="e">
        <f t="shared" ref="M625:M653" ca="1" si="336">IF($A624&lt;&gt;"",IF($AV624&gt;=0,1,ROUNDUP(ABS($AV624)/$AU$3,0)),"")</f>
        <v>#REF!</v>
      </c>
      <c r="N625" s="30"/>
      <c r="O625" s="30"/>
      <c r="P625" s="30"/>
      <c r="Q625" s="29"/>
      <c r="R625" s="62"/>
      <c r="S625" s="61"/>
      <c r="T625" s="29"/>
      <c r="U625" s="29"/>
      <c r="V625" s="62"/>
      <c r="W625" s="62"/>
      <c r="X625" s="62"/>
      <c r="Y625" s="62"/>
      <c r="Z625" s="41" t="e">
        <f t="shared" ref="Z625:Z653" ca="1" si="337">IF($A624&lt;&gt;"",IF($AV624&gt;=0,1,ROUNDUP(ABS($AV624)/$AU$3,0)),"")</f>
        <v>#REF!</v>
      </c>
      <c r="AA625" s="30"/>
      <c r="AB625" s="30"/>
      <c r="AC625" s="30"/>
      <c r="AD625" s="29"/>
      <c r="AE625" s="62"/>
      <c r="AF625" s="61"/>
      <c r="AG625" s="29"/>
      <c r="AH625" s="29"/>
      <c r="AI625" s="62"/>
      <c r="AJ625" s="62"/>
      <c r="AK625" s="114" t="e">
        <f ca="1">IF($A625&lt;&gt;"",IF(AND(AK624="PB",AI625&gt;=$W$2),"Bet",IF(AK624&lt;&gt;"",AK624,IF(AND(AI625=0,MAX($AI$5:AI624)&gt;=$W$1),"PB",""))),"")</f>
        <v>#REF!</v>
      </c>
      <c r="AL625" s="114" t="e">
        <f ca="1">IF($A625&lt;&gt;"",IF(AND(AL624="PB",AJ625&gt;=$W$2),"Bet",IF(AL624&lt;&gt;"",AL624,IF(AND(AJ625=0,MAX($AJ$5:AJ624)&gt;=$W$1),"PB",""))),"")</f>
        <v>#REF!</v>
      </c>
      <c r="AM625" s="41" t="e">
        <f t="shared" ref="AM625:AM653" ca="1" si="338">IF($A624&lt;&gt;"",IF($AV624&gt;=0,1,ROUNDUP(ABS($AV624)/$AU$3,0)),"")</f>
        <v>#REF!</v>
      </c>
      <c r="AN625" s="30"/>
      <c r="AO625" s="30"/>
      <c r="AP625" s="30"/>
      <c r="AQ625" s="29"/>
      <c r="AR625" s="62"/>
      <c r="AS625" s="62"/>
      <c r="AT625" s="30"/>
      <c r="AU625" s="29"/>
      <c r="AV625" s="61"/>
      <c r="AW625" s="50"/>
      <c r="AX625" s="38"/>
      <c r="AY625" s="50"/>
      <c r="AZ625" s="61"/>
      <c r="BA625" s="61"/>
      <c r="BB625" s="61"/>
      <c r="BC625" s="61"/>
      <c r="BD625" s="61"/>
      <c r="BE625" s="61"/>
      <c r="BF625" s="61"/>
      <c r="BG625" s="61"/>
      <c r="BH625" s="61"/>
      <c r="BI625" s="61"/>
      <c r="BJ625" s="61"/>
      <c r="BK625" s="61"/>
      <c r="BL625" s="61"/>
      <c r="BM625" s="61"/>
      <c r="BN625" s="61"/>
      <c r="BO625" s="61"/>
      <c r="BP625" s="61"/>
      <c r="BQ625" s="61"/>
      <c r="BR625" s="61"/>
      <c r="BS625" s="61"/>
      <c r="BT625" s="61"/>
      <c r="BU625" s="61"/>
      <c r="BV625" s="61"/>
      <c r="BW625" s="61"/>
      <c r="BX625" s="61"/>
      <c r="BY625" s="61"/>
      <c r="BZ625" s="61"/>
      <c r="CA625" s="61"/>
      <c r="CB625" s="61"/>
      <c r="CC625" s="61"/>
      <c r="CD625" s="61"/>
      <c r="CE625" s="61"/>
      <c r="CF625" s="61"/>
      <c r="CG625" s="61"/>
      <c r="CH625" s="61"/>
      <c r="CI625" s="61"/>
      <c r="CJ625" s="61"/>
      <c r="CK625" s="61"/>
      <c r="CL625" s="61"/>
      <c r="CM625" s="61"/>
      <c r="CN625" s="61"/>
      <c r="CO625" s="61"/>
      <c r="CP625" s="61"/>
      <c r="CQ625" s="61"/>
      <c r="CR625" s="61"/>
      <c r="CS625" s="61"/>
      <c r="CT625" s="61"/>
      <c r="CU625" s="61"/>
      <c r="CV625" s="61"/>
      <c r="CW625" s="61"/>
      <c r="CX625" s="61"/>
      <c r="CY625" s="61"/>
      <c r="CZ625" s="61"/>
      <c r="DA625" s="61"/>
      <c r="DB625" s="61"/>
      <c r="DC625" s="61"/>
      <c r="DD625" s="61"/>
      <c r="DE625" s="61"/>
      <c r="DF625" s="61"/>
      <c r="DG625" s="61"/>
      <c r="DH625" s="61"/>
      <c r="DI625" s="61"/>
      <c r="DJ625" s="61"/>
      <c r="DK625" s="61"/>
      <c r="DL625" s="61"/>
      <c r="DM625" s="61"/>
      <c r="DN625" s="61"/>
      <c r="DO625" s="61"/>
      <c r="DP625" s="61"/>
      <c r="DQ625" s="61"/>
      <c r="DR625" s="61"/>
      <c r="DS625" s="61"/>
      <c r="DT625" s="61"/>
      <c r="DU625" s="61"/>
      <c r="DV625" s="50"/>
      <c r="DW625" s="30"/>
      <c r="DX625" s="30"/>
      <c r="DY625" s="30"/>
      <c r="DZ625" s="30"/>
      <c r="EA625" s="30"/>
      <c r="EB625" s="30"/>
      <c r="EC625" s="30"/>
      <c r="ED625" s="30"/>
      <c r="EE625" s="30"/>
      <c r="EF625" s="30"/>
      <c r="EG625" s="30"/>
      <c r="EW625" s="88" t="e">
        <f ca="1">IF(#REF!="no",INT(RAND()*36+1),INT(RAND()*37))</f>
        <v>#REF!</v>
      </c>
    </row>
    <row r="626" spans="1:153" ht="15">
      <c r="A626" s="88" t="e">
        <f ca="1">IF(#REF!="no",INT(RAND()*36+1),INT(RAND()*37))</f>
        <v>#REF!</v>
      </c>
      <c r="B626" s="29"/>
      <c r="C626" s="61"/>
      <c r="D626" s="30"/>
      <c r="E626" s="61"/>
      <c r="F626" s="61"/>
      <c r="G626" s="29"/>
      <c r="H626" s="29"/>
      <c r="I626" s="62"/>
      <c r="J626" s="62"/>
      <c r="K626" s="62"/>
      <c r="L626" s="62"/>
      <c r="M626" s="41" t="e">
        <f t="shared" ca="1" si="336"/>
        <v>#REF!</v>
      </c>
      <c r="N626" s="30"/>
      <c r="O626" s="30"/>
      <c r="P626" s="30"/>
      <c r="Q626" s="29"/>
      <c r="R626" s="62"/>
      <c r="S626" s="61"/>
      <c r="T626" s="29"/>
      <c r="U626" s="29"/>
      <c r="V626" s="62"/>
      <c r="W626" s="62"/>
      <c r="X626" s="62"/>
      <c r="Y626" s="62"/>
      <c r="Z626" s="41" t="e">
        <f t="shared" ca="1" si="337"/>
        <v>#REF!</v>
      </c>
      <c r="AA626" s="30"/>
      <c r="AB626" s="30"/>
      <c r="AC626" s="30"/>
      <c r="AD626" s="29"/>
      <c r="AE626" s="62"/>
      <c r="AF626" s="61"/>
      <c r="AG626" s="29"/>
      <c r="AH626" s="29"/>
      <c r="AI626" s="62"/>
      <c r="AJ626" s="62"/>
      <c r="AK626" s="114" t="e">
        <f ca="1">IF($A626&lt;&gt;"",IF(AND(AK625="PB",AI626&gt;=$W$2),"Bet",IF(AK625&lt;&gt;"",AK625,IF(AND(AI626=0,MAX($AI$5:AI625)&gt;=$W$1),"PB",""))),"")</f>
        <v>#REF!</v>
      </c>
      <c r="AL626" s="114" t="e">
        <f ca="1">IF($A626&lt;&gt;"",IF(AND(AL625="PB",AJ626&gt;=$W$2),"Bet",IF(AL625&lt;&gt;"",AL625,IF(AND(AJ626=0,MAX($AJ$5:AJ625)&gt;=$W$1),"PB",""))),"")</f>
        <v>#REF!</v>
      </c>
      <c r="AM626" s="41" t="e">
        <f t="shared" ca="1" si="338"/>
        <v>#REF!</v>
      </c>
      <c r="AN626" s="30"/>
      <c r="AO626" s="30"/>
      <c r="AP626" s="30"/>
      <c r="AQ626" s="29"/>
      <c r="AR626" s="62"/>
      <c r="AS626" s="62"/>
      <c r="AT626" s="30"/>
      <c r="AU626" s="29"/>
      <c r="AV626" s="61"/>
      <c r="AW626" s="50"/>
      <c r="AX626" s="38"/>
      <c r="AY626" s="50"/>
      <c r="AZ626" s="61"/>
      <c r="BA626" s="61"/>
      <c r="BB626" s="61"/>
      <c r="BC626" s="61"/>
      <c r="BD626" s="61"/>
      <c r="BE626" s="61"/>
      <c r="BF626" s="61"/>
      <c r="BG626" s="61"/>
      <c r="BH626" s="61"/>
      <c r="BI626" s="61"/>
      <c r="BJ626" s="61"/>
      <c r="BK626" s="61"/>
      <c r="BL626" s="61"/>
      <c r="BM626" s="61"/>
      <c r="BN626" s="61"/>
      <c r="BO626" s="61"/>
      <c r="BP626" s="61"/>
      <c r="BQ626" s="61"/>
      <c r="BR626" s="61"/>
      <c r="BS626" s="61"/>
      <c r="BT626" s="61"/>
      <c r="BU626" s="61"/>
      <c r="BV626" s="61"/>
      <c r="BW626" s="61"/>
      <c r="BX626" s="61"/>
      <c r="BY626" s="61"/>
      <c r="BZ626" s="61"/>
      <c r="CA626" s="61"/>
      <c r="CB626" s="61"/>
      <c r="CC626" s="61"/>
      <c r="CD626" s="61"/>
      <c r="CE626" s="61"/>
      <c r="CF626" s="61"/>
      <c r="CG626" s="61"/>
      <c r="CH626" s="61"/>
      <c r="CI626" s="61"/>
      <c r="CJ626" s="61"/>
      <c r="CK626" s="61"/>
      <c r="CL626" s="61"/>
      <c r="CM626" s="61"/>
      <c r="CN626" s="61"/>
      <c r="CO626" s="61"/>
      <c r="CP626" s="61"/>
      <c r="CQ626" s="61"/>
      <c r="CR626" s="61"/>
      <c r="CS626" s="61"/>
      <c r="CT626" s="61"/>
      <c r="CU626" s="61"/>
      <c r="CV626" s="61"/>
      <c r="CW626" s="61"/>
      <c r="CX626" s="61"/>
      <c r="CY626" s="61"/>
      <c r="CZ626" s="61"/>
      <c r="DA626" s="61"/>
      <c r="DB626" s="61"/>
      <c r="DC626" s="61"/>
      <c r="DD626" s="61"/>
      <c r="DE626" s="61"/>
      <c r="DF626" s="61"/>
      <c r="DG626" s="61"/>
      <c r="DH626" s="61"/>
      <c r="DI626" s="61"/>
      <c r="DJ626" s="61"/>
      <c r="DK626" s="61"/>
      <c r="DL626" s="61"/>
      <c r="DM626" s="61"/>
      <c r="DN626" s="61"/>
      <c r="DO626" s="61"/>
      <c r="DP626" s="61"/>
      <c r="DQ626" s="61"/>
      <c r="DR626" s="61"/>
      <c r="DS626" s="61"/>
      <c r="DT626" s="61"/>
      <c r="DU626" s="61"/>
      <c r="DV626" s="50"/>
      <c r="DW626" s="30"/>
      <c r="DX626" s="30"/>
      <c r="DY626" s="30"/>
      <c r="DZ626" s="30"/>
      <c r="EA626" s="30"/>
      <c r="EB626" s="30"/>
      <c r="EC626" s="30"/>
      <c r="ED626" s="30"/>
      <c r="EE626" s="30"/>
      <c r="EF626" s="30"/>
      <c r="EG626" s="30"/>
      <c r="EW626" s="88" t="e">
        <f ca="1">IF(#REF!="no",INT(RAND()*36+1),INT(RAND()*37))</f>
        <v>#REF!</v>
      </c>
    </row>
    <row r="627" spans="1:153" ht="15">
      <c r="A627" s="88" t="e">
        <f ca="1">IF(#REF!="no",INT(RAND()*36+1),INT(RAND()*37))</f>
        <v>#REF!</v>
      </c>
      <c r="B627" s="29"/>
      <c r="C627" s="61"/>
      <c r="D627" s="30"/>
      <c r="E627" s="61"/>
      <c r="F627" s="61"/>
      <c r="G627" s="29"/>
      <c r="H627" s="29"/>
      <c r="I627" s="62"/>
      <c r="J627" s="62"/>
      <c r="K627" s="62"/>
      <c r="L627" s="62"/>
      <c r="M627" s="41" t="e">
        <f t="shared" ca="1" si="336"/>
        <v>#REF!</v>
      </c>
      <c r="N627" s="30"/>
      <c r="O627" s="30"/>
      <c r="P627" s="30"/>
      <c r="Q627" s="29"/>
      <c r="R627" s="62"/>
      <c r="S627" s="61"/>
      <c r="T627" s="29"/>
      <c r="U627" s="29"/>
      <c r="V627" s="62"/>
      <c r="W627" s="62"/>
      <c r="X627" s="62"/>
      <c r="Y627" s="62"/>
      <c r="Z627" s="41" t="e">
        <f t="shared" ca="1" si="337"/>
        <v>#REF!</v>
      </c>
      <c r="AA627" s="30"/>
      <c r="AB627" s="30"/>
      <c r="AC627" s="30"/>
      <c r="AD627" s="29"/>
      <c r="AE627" s="62"/>
      <c r="AF627" s="61"/>
      <c r="AG627" s="29"/>
      <c r="AH627" s="29"/>
      <c r="AI627" s="62"/>
      <c r="AJ627" s="62"/>
      <c r="AK627" s="114" t="e">
        <f ca="1">IF($A627&lt;&gt;"",IF(AND(AK626="PB",AI627&gt;=$W$2),"Bet",IF(AK626&lt;&gt;"",AK626,IF(AND(AI627=0,MAX($AI$5:AI626)&gt;=$W$1),"PB",""))),"")</f>
        <v>#REF!</v>
      </c>
      <c r="AL627" s="114" t="e">
        <f ca="1">IF($A627&lt;&gt;"",IF(AND(AL626="PB",AJ627&gt;=$W$2),"Bet",IF(AL626&lt;&gt;"",AL626,IF(AND(AJ627=0,MAX($AJ$5:AJ626)&gt;=$W$1),"PB",""))),"")</f>
        <v>#REF!</v>
      </c>
      <c r="AM627" s="41" t="e">
        <f t="shared" ca="1" si="338"/>
        <v>#REF!</v>
      </c>
      <c r="AN627" s="30"/>
      <c r="AO627" s="30"/>
      <c r="AP627" s="30"/>
      <c r="AQ627" s="29"/>
      <c r="AR627" s="62"/>
      <c r="AS627" s="62"/>
      <c r="AT627" s="30"/>
      <c r="AU627" s="29"/>
      <c r="AV627" s="61"/>
      <c r="AW627" s="50"/>
      <c r="AX627" s="38"/>
      <c r="AY627" s="50"/>
      <c r="AZ627" s="61"/>
      <c r="BA627" s="61"/>
      <c r="BB627" s="61"/>
      <c r="BC627" s="61"/>
      <c r="BD627" s="61"/>
      <c r="BE627" s="61"/>
      <c r="BF627" s="61"/>
      <c r="BG627" s="61"/>
      <c r="BH627" s="61"/>
      <c r="BI627" s="61"/>
      <c r="BJ627" s="61"/>
      <c r="BK627" s="61"/>
      <c r="BL627" s="61"/>
      <c r="BM627" s="61"/>
      <c r="BN627" s="61"/>
      <c r="BO627" s="61"/>
      <c r="BP627" s="61"/>
      <c r="BQ627" s="61"/>
      <c r="BR627" s="61"/>
      <c r="BS627" s="61"/>
      <c r="BT627" s="61"/>
      <c r="BU627" s="61"/>
      <c r="BV627" s="61"/>
      <c r="BW627" s="61"/>
      <c r="BX627" s="61"/>
      <c r="BY627" s="61"/>
      <c r="BZ627" s="61"/>
      <c r="CA627" s="61"/>
      <c r="CB627" s="61"/>
      <c r="CC627" s="61"/>
      <c r="CD627" s="61"/>
      <c r="CE627" s="61"/>
      <c r="CF627" s="61"/>
      <c r="CG627" s="61"/>
      <c r="CH627" s="61"/>
      <c r="CI627" s="61"/>
      <c r="CJ627" s="61"/>
      <c r="CK627" s="61"/>
      <c r="CL627" s="61"/>
      <c r="CM627" s="61"/>
      <c r="CN627" s="61"/>
      <c r="CO627" s="61"/>
      <c r="CP627" s="61"/>
      <c r="CQ627" s="61"/>
      <c r="CR627" s="61"/>
      <c r="CS627" s="61"/>
      <c r="CT627" s="61"/>
      <c r="CU627" s="61"/>
      <c r="CV627" s="61"/>
      <c r="CW627" s="61"/>
      <c r="CX627" s="61"/>
      <c r="CY627" s="61"/>
      <c r="CZ627" s="61"/>
      <c r="DA627" s="61"/>
      <c r="DB627" s="61"/>
      <c r="DC627" s="61"/>
      <c r="DD627" s="61"/>
      <c r="DE627" s="61"/>
      <c r="DF627" s="61"/>
      <c r="DG627" s="61"/>
      <c r="DH627" s="61"/>
      <c r="DI627" s="61"/>
      <c r="DJ627" s="61"/>
      <c r="DK627" s="61"/>
      <c r="DL627" s="61"/>
      <c r="DM627" s="61"/>
      <c r="DN627" s="61"/>
      <c r="DO627" s="61"/>
      <c r="DP627" s="61"/>
      <c r="DQ627" s="61"/>
      <c r="DR627" s="61"/>
      <c r="DS627" s="61"/>
      <c r="DT627" s="61"/>
      <c r="DU627" s="61"/>
      <c r="DV627" s="50"/>
      <c r="DW627" s="30"/>
      <c r="DX627" s="30"/>
      <c r="DY627" s="30"/>
      <c r="DZ627" s="30"/>
      <c r="EA627" s="30"/>
      <c r="EB627" s="30"/>
      <c r="EC627" s="30"/>
      <c r="ED627" s="30"/>
      <c r="EE627" s="30"/>
      <c r="EF627" s="30"/>
      <c r="EG627" s="30"/>
      <c r="EW627" s="88" t="e">
        <f ca="1">IF(#REF!="no",INT(RAND()*36+1),INT(RAND()*37))</f>
        <v>#REF!</v>
      </c>
    </row>
    <row r="628" spans="1:153" ht="15">
      <c r="A628" s="88" t="e">
        <f ca="1">IF(#REF!="no",INT(RAND()*36+1),INT(RAND()*37))</f>
        <v>#REF!</v>
      </c>
      <c r="B628" s="29"/>
      <c r="C628" s="61"/>
      <c r="D628" s="30"/>
      <c r="E628" s="61"/>
      <c r="F628" s="61"/>
      <c r="G628" s="29"/>
      <c r="H628" s="29"/>
      <c r="I628" s="62"/>
      <c r="J628" s="62"/>
      <c r="K628" s="62"/>
      <c r="L628" s="62"/>
      <c r="M628" s="41" t="e">
        <f t="shared" ca="1" si="336"/>
        <v>#REF!</v>
      </c>
      <c r="N628" s="30"/>
      <c r="O628" s="30"/>
      <c r="P628" s="30"/>
      <c r="Q628" s="29"/>
      <c r="R628" s="62"/>
      <c r="S628" s="61"/>
      <c r="T628" s="29"/>
      <c r="U628" s="29"/>
      <c r="V628" s="62"/>
      <c r="W628" s="62"/>
      <c r="X628" s="62"/>
      <c r="Y628" s="62"/>
      <c r="Z628" s="41" t="e">
        <f t="shared" ca="1" si="337"/>
        <v>#REF!</v>
      </c>
      <c r="AA628" s="30"/>
      <c r="AB628" s="30"/>
      <c r="AC628" s="30"/>
      <c r="AD628" s="29"/>
      <c r="AE628" s="62"/>
      <c r="AF628" s="61"/>
      <c r="AG628" s="29"/>
      <c r="AH628" s="29"/>
      <c r="AI628" s="62"/>
      <c r="AJ628" s="62"/>
      <c r="AK628" s="114" t="e">
        <f ca="1">IF($A628&lt;&gt;"",IF(AND(AK627="PB",AI628&gt;=$W$2),"Bet",IF(AK627&lt;&gt;"",AK627,IF(AND(AI628=0,MAX($AI$5:AI627)&gt;=$W$1),"PB",""))),"")</f>
        <v>#REF!</v>
      </c>
      <c r="AL628" s="114" t="e">
        <f ca="1">IF($A628&lt;&gt;"",IF(AND(AL627="PB",AJ628&gt;=$W$2),"Bet",IF(AL627&lt;&gt;"",AL627,IF(AND(AJ628=0,MAX($AJ$5:AJ627)&gt;=$W$1),"PB",""))),"")</f>
        <v>#REF!</v>
      </c>
      <c r="AM628" s="41" t="e">
        <f t="shared" ca="1" si="338"/>
        <v>#REF!</v>
      </c>
      <c r="AN628" s="30"/>
      <c r="AO628" s="30"/>
      <c r="AP628" s="30"/>
      <c r="AQ628" s="29"/>
      <c r="AR628" s="62"/>
      <c r="AS628" s="62"/>
      <c r="AT628" s="30"/>
      <c r="AU628" s="29"/>
      <c r="AV628" s="61"/>
      <c r="AW628" s="50"/>
      <c r="AX628" s="38"/>
      <c r="AY628" s="50"/>
      <c r="AZ628" s="61"/>
      <c r="BA628" s="61"/>
      <c r="BB628" s="61"/>
      <c r="BC628" s="61"/>
      <c r="BD628" s="61"/>
      <c r="BE628" s="61"/>
      <c r="BF628" s="61"/>
      <c r="BG628" s="61"/>
      <c r="BH628" s="61"/>
      <c r="BI628" s="61"/>
      <c r="BJ628" s="61"/>
      <c r="BK628" s="61"/>
      <c r="BL628" s="61"/>
      <c r="BM628" s="61"/>
      <c r="BN628" s="61"/>
      <c r="BO628" s="61"/>
      <c r="BP628" s="61"/>
      <c r="BQ628" s="61"/>
      <c r="BR628" s="61"/>
      <c r="BS628" s="61"/>
      <c r="BT628" s="61"/>
      <c r="BU628" s="61"/>
      <c r="BV628" s="61"/>
      <c r="BW628" s="61"/>
      <c r="BX628" s="61"/>
      <c r="BY628" s="61"/>
      <c r="BZ628" s="61"/>
      <c r="CA628" s="61"/>
      <c r="CB628" s="61"/>
      <c r="CC628" s="61"/>
      <c r="CD628" s="61"/>
      <c r="CE628" s="61"/>
      <c r="CF628" s="61"/>
      <c r="CG628" s="61"/>
      <c r="CH628" s="61"/>
      <c r="CI628" s="61"/>
      <c r="CJ628" s="61"/>
      <c r="CK628" s="61"/>
      <c r="CL628" s="61"/>
      <c r="CM628" s="61"/>
      <c r="CN628" s="61"/>
      <c r="CO628" s="61"/>
      <c r="CP628" s="61"/>
      <c r="CQ628" s="61"/>
      <c r="CR628" s="61"/>
      <c r="CS628" s="61"/>
      <c r="CT628" s="61"/>
      <c r="CU628" s="61"/>
      <c r="CV628" s="61"/>
      <c r="CW628" s="61"/>
      <c r="CX628" s="61"/>
      <c r="CY628" s="61"/>
      <c r="CZ628" s="61"/>
      <c r="DA628" s="61"/>
      <c r="DB628" s="61"/>
      <c r="DC628" s="61"/>
      <c r="DD628" s="61"/>
      <c r="DE628" s="61"/>
      <c r="DF628" s="61"/>
      <c r="DG628" s="61"/>
      <c r="DH628" s="61"/>
      <c r="DI628" s="61"/>
      <c r="DJ628" s="61"/>
      <c r="DK628" s="61"/>
      <c r="DL628" s="61"/>
      <c r="DM628" s="61"/>
      <c r="DN628" s="61"/>
      <c r="DO628" s="61"/>
      <c r="DP628" s="61"/>
      <c r="DQ628" s="61"/>
      <c r="DR628" s="61"/>
      <c r="DS628" s="61"/>
      <c r="DT628" s="61"/>
      <c r="DU628" s="61"/>
      <c r="DV628" s="50"/>
      <c r="DW628" s="30"/>
      <c r="DX628" s="30"/>
      <c r="DY628" s="30"/>
      <c r="DZ628" s="30"/>
      <c r="EA628" s="30"/>
      <c r="EB628" s="30"/>
      <c r="EC628" s="30"/>
      <c r="ED628" s="30"/>
      <c r="EE628" s="30"/>
      <c r="EF628" s="30"/>
      <c r="EG628" s="30"/>
      <c r="EW628" s="88" t="e">
        <f ca="1">IF(#REF!="no",INT(RAND()*36+1),INT(RAND()*37))</f>
        <v>#REF!</v>
      </c>
    </row>
    <row r="629" spans="1:153" ht="15">
      <c r="A629" s="88" t="e">
        <f ca="1">IF(#REF!="no",INT(RAND()*36+1),INT(RAND()*37))</f>
        <v>#REF!</v>
      </c>
      <c r="B629" s="29"/>
      <c r="C629" s="61"/>
      <c r="D629" s="30"/>
      <c r="E629" s="61"/>
      <c r="F629" s="61"/>
      <c r="G629" s="29"/>
      <c r="H629" s="29"/>
      <c r="I629" s="62"/>
      <c r="J629" s="62"/>
      <c r="K629" s="62"/>
      <c r="L629" s="62"/>
      <c r="M629" s="41" t="e">
        <f t="shared" ca="1" si="336"/>
        <v>#REF!</v>
      </c>
      <c r="N629" s="30"/>
      <c r="O629" s="30"/>
      <c r="P629" s="30"/>
      <c r="Q629" s="29"/>
      <c r="R629" s="62"/>
      <c r="S629" s="61"/>
      <c r="T629" s="29"/>
      <c r="U629" s="29"/>
      <c r="V629" s="62"/>
      <c r="W629" s="62"/>
      <c r="X629" s="62"/>
      <c r="Y629" s="62"/>
      <c r="Z629" s="41" t="e">
        <f t="shared" ca="1" si="337"/>
        <v>#REF!</v>
      </c>
      <c r="AA629" s="30"/>
      <c r="AB629" s="30"/>
      <c r="AC629" s="30"/>
      <c r="AD629" s="29"/>
      <c r="AE629" s="62"/>
      <c r="AF629" s="61"/>
      <c r="AG629" s="29"/>
      <c r="AH629" s="29"/>
      <c r="AI629" s="62"/>
      <c r="AJ629" s="62"/>
      <c r="AK629" s="114" t="e">
        <f ca="1">IF($A629&lt;&gt;"",IF(AND(AK628="PB",AI629&gt;=$W$2),"Bet",IF(AK628&lt;&gt;"",AK628,IF(AND(AI629=0,MAX($AI$5:AI628)&gt;=$W$1),"PB",""))),"")</f>
        <v>#REF!</v>
      </c>
      <c r="AL629" s="114" t="e">
        <f ca="1">IF($A629&lt;&gt;"",IF(AND(AL628="PB",AJ629&gt;=$W$2),"Bet",IF(AL628&lt;&gt;"",AL628,IF(AND(AJ629=0,MAX($AJ$5:AJ628)&gt;=$W$1),"PB",""))),"")</f>
        <v>#REF!</v>
      </c>
      <c r="AM629" s="41" t="e">
        <f t="shared" ca="1" si="338"/>
        <v>#REF!</v>
      </c>
      <c r="AN629" s="30"/>
      <c r="AO629" s="30"/>
      <c r="AP629" s="30"/>
      <c r="AQ629" s="29"/>
      <c r="AR629" s="62"/>
      <c r="AS629" s="62"/>
      <c r="AT629" s="30"/>
      <c r="AU629" s="29"/>
      <c r="AV629" s="61"/>
      <c r="AW629" s="50"/>
      <c r="AX629" s="38"/>
      <c r="AY629" s="50"/>
      <c r="AZ629" s="61"/>
      <c r="BA629" s="61"/>
      <c r="BB629" s="61"/>
      <c r="BC629" s="61"/>
      <c r="BD629" s="61"/>
      <c r="BE629" s="61"/>
      <c r="BF629" s="61"/>
      <c r="BG629" s="61"/>
      <c r="BH629" s="61"/>
      <c r="BI629" s="61"/>
      <c r="BJ629" s="61"/>
      <c r="BK629" s="61"/>
      <c r="BL629" s="61"/>
      <c r="BM629" s="61"/>
      <c r="BN629" s="61"/>
      <c r="BO629" s="61"/>
      <c r="BP629" s="61"/>
      <c r="BQ629" s="61"/>
      <c r="BR629" s="61"/>
      <c r="BS629" s="61"/>
      <c r="BT629" s="61"/>
      <c r="BU629" s="61"/>
      <c r="BV629" s="61"/>
      <c r="BW629" s="61"/>
      <c r="BX629" s="61"/>
      <c r="BY629" s="61"/>
      <c r="BZ629" s="61"/>
      <c r="CA629" s="61"/>
      <c r="CB629" s="61"/>
      <c r="CC629" s="61"/>
      <c r="CD629" s="61"/>
      <c r="CE629" s="61"/>
      <c r="CF629" s="61"/>
      <c r="CG629" s="61"/>
      <c r="CH629" s="61"/>
      <c r="CI629" s="61"/>
      <c r="CJ629" s="61"/>
      <c r="CK629" s="61"/>
      <c r="CL629" s="61"/>
      <c r="CM629" s="61"/>
      <c r="CN629" s="61"/>
      <c r="CO629" s="61"/>
      <c r="CP629" s="61"/>
      <c r="CQ629" s="61"/>
      <c r="CR629" s="61"/>
      <c r="CS629" s="61"/>
      <c r="CT629" s="61"/>
      <c r="CU629" s="61"/>
      <c r="CV629" s="61"/>
      <c r="CW629" s="61"/>
      <c r="CX629" s="61"/>
      <c r="CY629" s="61"/>
      <c r="CZ629" s="61"/>
      <c r="DA629" s="61"/>
      <c r="DB629" s="61"/>
      <c r="DC629" s="61"/>
      <c r="DD629" s="61"/>
      <c r="DE629" s="61"/>
      <c r="DF629" s="61"/>
      <c r="DG629" s="61"/>
      <c r="DH629" s="61"/>
      <c r="DI629" s="61"/>
      <c r="DJ629" s="61"/>
      <c r="DK629" s="61"/>
      <c r="DL629" s="61"/>
      <c r="DM629" s="61"/>
      <c r="DN629" s="61"/>
      <c r="DO629" s="61"/>
      <c r="DP629" s="61"/>
      <c r="DQ629" s="61"/>
      <c r="DR629" s="61"/>
      <c r="DS629" s="61"/>
      <c r="DT629" s="61"/>
      <c r="DU629" s="61"/>
      <c r="DV629" s="50"/>
      <c r="DW629" s="30"/>
      <c r="DX629" s="30"/>
      <c r="DY629" s="30"/>
      <c r="DZ629" s="30"/>
      <c r="EA629" s="30"/>
      <c r="EB629" s="30"/>
      <c r="EC629" s="30"/>
      <c r="ED629" s="30"/>
      <c r="EE629" s="30"/>
      <c r="EF629" s="30"/>
      <c r="EG629" s="30"/>
      <c r="EW629" s="88" t="e">
        <f ca="1">IF(#REF!="no",INT(RAND()*36+1),INT(RAND()*37))</f>
        <v>#REF!</v>
      </c>
    </row>
    <row r="630" spans="1:153" ht="15">
      <c r="A630" s="88" t="e">
        <f ca="1">IF(#REF!="no",INT(RAND()*36+1),INT(RAND()*37))</f>
        <v>#REF!</v>
      </c>
      <c r="B630" s="29"/>
      <c r="C630" s="61"/>
      <c r="D630" s="30"/>
      <c r="E630" s="61"/>
      <c r="F630" s="61"/>
      <c r="G630" s="29"/>
      <c r="H630" s="29"/>
      <c r="I630" s="62"/>
      <c r="J630" s="62"/>
      <c r="K630" s="62"/>
      <c r="L630" s="62"/>
      <c r="M630" s="41" t="e">
        <f t="shared" ca="1" si="336"/>
        <v>#REF!</v>
      </c>
      <c r="N630" s="30"/>
      <c r="O630" s="30"/>
      <c r="P630" s="30"/>
      <c r="Q630" s="29"/>
      <c r="R630" s="62"/>
      <c r="S630" s="61"/>
      <c r="T630" s="29"/>
      <c r="U630" s="29"/>
      <c r="V630" s="62"/>
      <c r="W630" s="62"/>
      <c r="X630" s="62"/>
      <c r="Y630" s="62"/>
      <c r="Z630" s="41" t="e">
        <f t="shared" ca="1" si="337"/>
        <v>#REF!</v>
      </c>
      <c r="AA630" s="30"/>
      <c r="AB630" s="30"/>
      <c r="AC630" s="30"/>
      <c r="AD630" s="29"/>
      <c r="AE630" s="62"/>
      <c r="AF630" s="61"/>
      <c r="AG630" s="29"/>
      <c r="AH630" s="29"/>
      <c r="AI630" s="62"/>
      <c r="AJ630" s="62"/>
      <c r="AK630" s="114" t="e">
        <f ca="1">IF($A630&lt;&gt;"",IF(AND(AK629="PB",AI630&gt;=$W$2),"Bet",IF(AK629&lt;&gt;"",AK629,IF(AND(AI630=0,MAX($AI$5:AI629)&gt;=$W$1),"PB",""))),"")</f>
        <v>#REF!</v>
      </c>
      <c r="AL630" s="114" t="e">
        <f ca="1">IF($A630&lt;&gt;"",IF(AND(AL629="PB",AJ630&gt;=$W$2),"Bet",IF(AL629&lt;&gt;"",AL629,IF(AND(AJ630=0,MAX($AJ$5:AJ629)&gt;=$W$1),"PB",""))),"")</f>
        <v>#REF!</v>
      </c>
      <c r="AM630" s="41" t="e">
        <f t="shared" ca="1" si="338"/>
        <v>#REF!</v>
      </c>
      <c r="AN630" s="30"/>
      <c r="AO630" s="30"/>
      <c r="AP630" s="30"/>
      <c r="AQ630" s="29"/>
      <c r="AR630" s="62"/>
      <c r="AS630" s="62"/>
      <c r="AT630" s="30"/>
      <c r="AU630" s="29"/>
      <c r="AV630" s="61"/>
      <c r="AW630" s="50"/>
      <c r="AX630" s="38"/>
      <c r="AY630" s="50"/>
      <c r="AZ630" s="61"/>
      <c r="BA630" s="61"/>
      <c r="BB630" s="61"/>
      <c r="BC630" s="61"/>
      <c r="BD630" s="61"/>
      <c r="BE630" s="61"/>
      <c r="BF630" s="61"/>
      <c r="BG630" s="61"/>
      <c r="BH630" s="61"/>
      <c r="BI630" s="61"/>
      <c r="BJ630" s="61"/>
      <c r="BK630" s="61"/>
      <c r="BL630" s="61"/>
      <c r="BM630" s="61"/>
      <c r="BN630" s="61"/>
      <c r="BO630" s="61"/>
      <c r="BP630" s="61"/>
      <c r="BQ630" s="61"/>
      <c r="BR630" s="61"/>
      <c r="BS630" s="61"/>
      <c r="BT630" s="61"/>
      <c r="BU630" s="61"/>
      <c r="BV630" s="61"/>
      <c r="BW630" s="61"/>
      <c r="BX630" s="61"/>
      <c r="BY630" s="61"/>
      <c r="BZ630" s="61"/>
      <c r="CA630" s="61"/>
      <c r="CB630" s="61"/>
      <c r="CC630" s="61"/>
      <c r="CD630" s="61"/>
      <c r="CE630" s="61"/>
      <c r="CF630" s="61"/>
      <c r="CG630" s="61"/>
      <c r="CH630" s="61"/>
      <c r="CI630" s="61"/>
      <c r="CJ630" s="61"/>
      <c r="CK630" s="61"/>
      <c r="CL630" s="61"/>
      <c r="CM630" s="61"/>
      <c r="CN630" s="61"/>
      <c r="CO630" s="61"/>
      <c r="CP630" s="61"/>
      <c r="CQ630" s="61"/>
      <c r="CR630" s="61"/>
      <c r="CS630" s="61"/>
      <c r="CT630" s="61"/>
      <c r="CU630" s="61"/>
      <c r="CV630" s="61"/>
      <c r="CW630" s="61"/>
      <c r="CX630" s="61"/>
      <c r="CY630" s="61"/>
      <c r="CZ630" s="61"/>
      <c r="DA630" s="61"/>
      <c r="DB630" s="61"/>
      <c r="DC630" s="61"/>
      <c r="DD630" s="61"/>
      <c r="DE630" s="61"/>
      <c r="DF630" s="61"/>
      <c r="DG630" s="61"/>
      <c r="DH630" s="61"/>
      <c r="DI630" s="61"/>
      <c r="DJ630" s="61"/>
      <c r="DK630" s="61"/>
      <c r="DL630" s="61"/>
      <c r="DM630" s="61"/>
      <c r="DN630" s="61"/>
      <c r="DO630" s="61"/>
      <c r="DP630" s="61"/>
      <c r="DQ630" s="61"/>
      <c r="DR630" s="61"/>
      <c r="DS630" s="61"/>
      <c r="DT630" s="61"/>
      <c r="DU630" s="61"/>
      <c r="DV630" s="50"/>
      <c r="DW630" s="30"/>
      <c r="DX630" s="30"/>
      <c r="DY630" s="30"/>
      <c r="DZ630" s="30"/>
      <c r="EA630" s="30"/>
      <c r="EB630" s="30"/>
      <c r="EC630" s="30"/>
      <c r="ED630" s="30"/>
      <c r="EE630" s="30"/>
      <c r="EF630" s="30"/>
      <c r="EG630" s="30"/>
      <c r="EW630" s="88" t="e">
        <f ca="1">IF(#REF!="no",INT(RAND()*36+1),INT(RAND()*37))</f>
        <v>#REF!</v>
      </c>
    </row>
    <row r="631" spans="1:153" ht="15">
      <c r="A631" s="88" t="e">
        <f ca="1">IF(#REF!="no",INT(RAND()*36+1),INT(RAND()*37))</f>
        <v>#REF!</v>
      </c>
      <c r="B631" s="29"/>
      <c r="C631" s="61"/>
      <c r="D631" s="30"/>
      <c r="E631" s="61"/>
      <c r="F631" s="61"/>
      <c r="G631" s="29"/>
      <c r="H631" s="29"/>
      <c r="I631" s="62"/>
      <c r="J631" s="62"/>
      <c r="K631" s="62"/>
      <c r="L631" s="62"/>
      <c r="M631" s="41" t="e">
        <f t="shared" ca="1" si="336"/>
        <v>#REF!</v>
      </c>
      <c r="N631" s="30"/>
      <c r="O631" s="30"/>
      <c r="P631" s="30"/>
      <c r="Q631" s="29"/>
      <c r="R631" s="62"/>
      <c r="S631" s="61"/>
      <c r="T631" s="29"/>
      <c r="U631" s="29"/>
      <c r="V631" s="62"/>
      <c r="W631" s="62"/>
      <c r="X631" s="62"/>
      <c r="Y631" s="62"/>
      <c r="Z631" s="41" t="e">
        <f t="shared" ca="1" si="337"/>
        <v>#REF!</v>
      </c>
      <c r="AA631" s="30"/>
      <c r="AB631" s="30"/>
      <c r="AC631" s="30"/>
      <c r="AD631" s="29"/>
      <c r="AE631" s="62"/>
      <c r="AF631" s="61"/>
      <c r="AG631" s="29"/>
      <c r="AH631" s="29"/>
      <c r="AI631" s="62"/>
      <c r="AJ631" s="62"/>
      <c r="AK631" s="114" t="e">
        <f ca="1">IF($A631&lt;&gt;"",IF(AND(AK630="PB",AI631&gt;=$W$2),"Bet",IF(AK630&lt;&gt;"",AK630,IF(AND(AI631=0,MAX($AI$5:AI630)&gt;=$W$1),"PB",""))),"")</f>
        <v>#REF!</v>
      </c>
      <c r="AL631" s="114" t="e">
        <f ca="1">IF($A631&lt;&gt;"",IF(AND(AL630="PB",AJ631&gt;=$W$2),"Bet",IF(AL630&lt;&gt;"",AL630,IF(AND(AJ631=0,MAX($AJ$5:AJ630)&gt;=$W$1),"PB",""))),"")</f>
        <v>#REF!</v>
      </c>
      <c r="AM631" s="41" t="e">
        <f t="shared" ca="1" si="338"/>
        <v>#REF!</v>
      </c>
      <c r="AN631" s="30"/>
      <c r="AO631" s="30"/>
      <c r="AP631" s="30"/>
      <c r="AQ631" s="29"/>
      <c r="AR631" s="62"/>
      <c r="AS631" s="62"/>
      <c r="AT631" s="30"/>
      <c r="AU631" s="29"/>
      <c r="AV631" s="61"/>
      <c r="AW631" s="50"/>
      <c r="AX631" s="38"/>
      <c r="AY631" s="50"/>
      <c r="AZ631" s="61"/>
      <c r="BA631" s="61"/>
      <c r="BB631" s="61"/>
      <c r="BC631" s="61"/>
      <c r="BD631" s="61"/>
      <c r="BE631" s="61"/>
      <c r="BF631" s="61"/>
      <c r="BG631" s="61"/>
      <c r="BH631" s="61"/>
      <c r="BI631" s="61"/>
      <c r="BJ631" s="61"/>
      <c r="BK631" s="61"/>
      <c r="BL631" s="61"/>
      <c r="BM631" s="61"/>
      <c r="BN631" s="61"/>
      <c r="BO631" s="61"/>
      <c r="BP631" s="61"/>
      <c r="BQ631" s="61"/>
      <c r="BR631" s="61"/>
      <c r="BS631" s="61"/>
      <c r="BT631" s="61"/>
      <c r="BU631" s="61"/>
      <c r="BV631" s="61"/>
      <c r="BW631" s="61"/>
      <c r="BX631" s="61"/>
      <c r="BY631" s="61"/>
      <c r="BZ631" s="61"/>
      <c r="CA631" s="61"/>
      <c r="CB631" s="61"/>
      <c r="CC631" s="61"/>
      <c r="CD631" s="61"/>
      <c r="CE631" s="61"/>
      <c r="CF631" s="61"/>
      <c r="CG631" s="61"/>
      <c r="CH631" s="61"/>
      <c r="CI631" s="61"/>
      <c r="CJ631" s="61"/>
      <c r="CK631" s="61"/>
      <c r="CL631" s="61"/>
      <c r="CM631" s="61"/>
      <c r="CN631" s="61"/>
      <c r="CO631" s="61"/>
      <c r="CP631" s="61"/>
      <c r="CQ631" s="61"/>
      <c r="CR631" s="61"/>
      <c r="CS631" s="61"/>
      <c r="CT631" s="61"/>
      <c r="CU631" s="61"/>
      <c r="CV631" s="61"/>
      <c r="CW631" s="61"/>
      <c r="CX631" s="61"/>
      <c r="CY631" s="61"/>
      <c r="CZ631" s="61"/>
      <c r="DA631" s="61"/>
      <c r="DB631" s="61"/>
      <c r="DC631" s="61"/>
      <c r="DD631" s="61"/>
      <c r="DE631" s="61"/>
      <c r="DF631" s="61"/>
      <c r="DG631" s="61"/>
      <c r="DH631" s="61"/>
      <c r="DI631" s="61"/>
      <c r="DJ631" s="61"/>
      <c r="DK631" s="61"/>
      <c r="DL631" s="61"/>
      <c r="DM631" s="61"/>
      <c r="DN631" s="61"/>
      <c r="DO631" s="61"/>
      <c r="DP631" s="61"/>
      <c r="DQ631" s="61"/>
      <c r="DR631" s="61"/>
      <c r="DS631" s="61"/>
      <c r="DT631" s="61"/>
      <c r="DU631" s="61"/>
      <c r="DV631" s="50"/>
      <c r="DW631" s="30"/>
      <c r="DX631" s="30"/>
      <c r="DY631" s="30"/>
      <c r="DZ631" s="30"/>
      <c r="EA631" s="30"/>
      <c r="EB631" s="30"/>
      <c r="EC631" s="30"/>
      <c r="ED631" s="30"/>
      <c r="EE631" s="30"/>
      <c r="EF631" s="30"/>
      <c r="EG631" s="30"/>
      <c r="EW631" s="88" t="e">
        <f ca="1">IF(#REF!="no",INT(RAND()*36+1),INT(RAND()*37))</f>
        <v>#REF!</v>
      </c>
    </row>
    <row r="632" spans="1:153" ht="15">
      <c r="A632" s="88" t="e">
        <f ca="1">IF(#REF!="no",INT(RAND()*36+1),INT(RAND()*37))</f>
        <v>#REF!</v>
      </c>
      <c r="B632" s="29"/>
      <c r="C632" s="61"/>
      <c r="D632" s="30"/>
      <c r="E632" s="61"/>
      <c r="F632" s="61"/>
      <c r="G632" s="29"/>
      <c r="H632" s="29"/>
      <c r="I632" s="62"/>
      <c r="J632" s="62"/>
      <c r="K632" s="62"/>
      <c r="L632" s="62"/>
      <c r="M632" s="41" t="e">
        <f t="shared" ca="1" si="336"/>
        <v>#REF!</v>
      </c>
      <c r="N632" s="30"/>
      <c r="O632" s="30"/>
      <c r="P632" s="30"/>
      <c r="Q632" s="29"/>
      <c r="R632" s="62"/>
      <c r="S632" s="61"/>
      <c r="T632" s="29"/>
      <c r="U632" s="29"/>
      <c r="V632" s="62"/>
      <c r="W632" s="62"/>
      <c r="X632" s="62"/>
      <c r="Y632" s="62"/>
      <c r="Z632" s="41" t="e">
        <f t="shared" ca="1" si="337"/>
        <v>#REF!</v>
      </c>
      <c r="AA632" s="30"/>
      <c r="AB632" s="30"/>
      <c r="AC632" s="30"/>
      <c r="AD632" s="29"/>
      <c r="AE632" s="62"/>
      <c r="AF632" s="61"/>
      <c r="AG632" s="29"/>
      <c r="AH632" s="29"/>
      <c r="AI632" s="62"/>
      <c r="AJ632" s="62"/>
      <c r="AK632" s="114" t="e">
        <f ca="1">IF($A632&lt;&gt;"",IF(AND(AK631="PB",AI632&gt;=$W$2),"Bet",IF(AK631&lt;&gt;"",AK631,IF(AND(AI632=0,MAX($AI$5:AI631)&gt;=$W$1),"PB",""))),"")</f>
        <v>#REF!</v>
      </c>
      <c r="AL632" s="114" t="e">
        <f ca="1">IF($A632&lt;&gt;"",IF(AND(AL631="PB",AJ632&gt;=$W$2),"Bet",IF(AL631&lt;&gt;"",AL631,IF(AND(AJ632=0,MAX($AJ$5:AJ631)&gt;=$W$1),"PB",""))),"")</f>
        <v>#REF!</v>
      </c>
      <c r="AM632" s="41" t="e">
        <f t="shared" ca="1" si="338"/>
        <v>#REF!</v>
      </c>
      <c r="AN632" s="30"/>
      <c r="AO632" s="30"/>
      <c r="AP632" s="30"/>
      <c r="AQ632" s="29"/>
      <c r="AR632" s="62"/>
      <c r="AS632" s="62"/>
      <c r="AT632" s="30"/>
      <c r="AU632" s="29"/>
      <c r="AV632" s="61"/>
      <c r="AW632" s="50"/>
      <c r="AX632" s="38"/>
      <c r="AY632" s="50"/>
      <c r="AZ632" s="61"/>
      <c r="BA632" s="61"/>
      <c r="BB632" s="61"/>
      <c r="BC632" s="61"/>
      <c r="BD632" s="61"/>
      <c r="BE632" s="61"/>
      <c r="BF632" s="61"/>
      <c r="BG632" s="61"/>
      <c r="BH632" s="61"/>
      <c r="BI632" s="61"/>
      <c r="BJ632" s="61"/>
      <c r="BK632" s="61"/>
      <c r="BL632" s="61"/>
      <c r="BM632" s="61"/>
      <c r="BN632" s="61"/>
      <c r="BO632" s="61"/>
      <c r="BP632" s="61"/>
      <c r="BQ632" s="61"/>
      <c r="BR632" s="61"/>
      <c r="BS632" s="61"/>
      <c r="BT632" s="61"/>
      <c r="BU632" s="61"/>
      <c r="BV632" s="61"/>
      <c r="BW632" s="61"/>
      <c r="BX632" s="61"/>
      <c r="BY632" s="61"/>
      <c r="BZ632" s="61"/>
      <c r="CA632" s="61"/>
      <c r="CB632" s="61"/>
      <c r="CC632" s="61"/>
      <c r="CD632" s="61"/>
      <c r="CE632" s="61"/>
      <c r="CF632" s="61"/>
      <c r="CG632" s="61"/>
      <c r="CH632" s="61"/>
      <c r="CI632" s="61"/>
      <c r="CJ632" s="61"/>
      <c r="CK632" s="61"/>
      <c r="CL632" s="61"/>
      <c r="CM632" s="61"/>
      <c r="CN632" s="61"/>
      <c r="CO632" s="61"/>
      <c r="CP632" s="61"/>
      <c r="CQ632" s="61"/>
      <c r="CR632" s="61"/>
      <c r="CS632" s="61"/>
      <c r="CT632" s="61"/>
      <c r="CU632" s="61"/>
      <c r="CV632" s="61"/>
      <c r="CW632" s="61"/>
      <c r="CX632" s="61"/>
      <c r="CY632" s="61"/>
      <c r="CZ632" s="61"/>
      <c r="DA632" s="61"/>
      <c r="DB632" s="61"/>
      <c r="DC632" s="61"/>
      <c r="DD632" s="61"/>
      <c r="DE632" s="61"/>
      <c r="DF632" s="61"/>
      <c r="DG632" s="61"/>
      <c r="DH632" s="61"/>
      <c r="DI632" s="61"/>
      <c r="DJ632" s="61"/>
      <c r="DK632" s="61"/>
      <c r="DL632" s="61"/>
      <c r="DM632" s="61"/>
      <c r="DN632" s="61"/>
      <c r="DO632" s="61"/>
      <c r="DP632" s="61"/>
      <c r="DQ632" s="61"/>
      <c r="DR632" s="61"/>
      <c r="DS632" s="61"/>
      <c r="DT632" s="61"/>
      <c r="DU632" s="61"/>
      <c r="DV632" s="50"/>
      <c r="DW632" s="30"/>
      <c r="DX632" s="30"/>
      <c r="DY632" s="30"/>
      <c r="DZ632" s="30"/>
      <c r="EA632" s="30"/>
      <c r="EB632" s="30"/>
      <c r="EC632" s="30"/>
      <c r="ED632" s="30"/>
      <c r="EE632" s="30"/>
      <c r="EF632" s="30"/>
      <c r="EG632" s="30"/>
      <c r="EW632" s="88" t="e">
        <f ca="1">IF(#REF!="no",INT(RAND()*36+1),INT(RAND()*37))</f>
        <v>#REF!</v>
      </c>
    </row>
    <row r="633" spans="1:153" ht="15">
      <c r="A633" s="88" t="e">
        <f ca="1">IF(#REF!="no",INT(RAND()*36+1),INT(RAND()*37))</f>
        <v>#REF!</v>
      </c>
      <c r="B633" s="29"/>
      <c r="C633" s="61"/>
      <c r="D633" s="30"/>
      <c r="E633" s="61"/>
      <c r="F633" s="61"/>
      <c r="G633" s="29"/>
      <c r="H633" s="29"/>
      <c r="I633" s="62"/>
      <c r="J633" s="62"/>
      <c r="K633" s="62"/>
      <c r="L633" s="62"/>
      <c r="M633" s="41" t="e">
        <f t="shared" ca="1" si="336"/>
        <v>#REF!</v>
      </c>
      <c r="N633" s="30"/>
      <c r="O633" s="30"/>
      <c r="P633" s="30"/>
      <c r="Q633" s="29"/>
      <c r="R633" s="62"/>
      <c r="S633" s="61"/>
      <c r="T633" s="29"/>
      <c r="U633" s="29"/>
      <c r="V633" s="62"/>
      <c r="W633" s="62"/>
      <c r="X633" s="62"/>
      <c r="Y633" s="62"/>
      <c r="Z633" s="41" t="e">
        <f t="shared" ca="1" si="337"/>
        <v>#REF!</v>
      </c>
      <c r="AA633" s="30"/>
      <c r="AB633" s="30"/>
      <c r="AC633" s="30"/>
      <c r="AD633" s="29"/>
      <c r="AE633" s="62"/>
      <c r="AF633" s="61"/>
      <c r="AG633" s="29"/>
      <c r="AH633" s="29"/>
      <c r="AI633" s="62"/>
      <c r="AJ633" s="62"/>
      <c r="AK633" s="114" t="e">
        <f ca="1">IF($A633&lt;&gt;"",IF(AND(AK632="PB",AI633&gt;=$W$2),"Bet",IF(AK632&lt;&gt;"",AK632,IF(AND(AI633=0,MAX($AI$5:AI632)&gt;=$W$1),"PB",""))),"")</f>
        <v>#REF!</v>
      </c>
      <c r="AL633" s="114" t="e">
        <f ca="1">IF($A633&lt;&gt;"",IF(AND(AL632="PB",AJ633&gt;=$W$2),"Bet",IF(AL632&lt;&gt;"",AL632,IF(AND(AJ633=0,MAX($AJ$5:AJ632)&gt;=$W$1),"PB",""))),"")</f>
        <v>#REF!</v>
      </c>
      <c r="AM633" s="41" t="e">
        <f t="shared" ca="1" si="338"/>
        <v>#REF!</v>
      </c>
      <c r="AN633" s="30"/>
      <c r="AO633" s="30"/>
      <c r="AP633" s="30"/>
      <c r="AQ633" s="29"/>
      <c r="AR633" s="62"/>
      <c r="AS633" s="62"/>
      <c r="AT633" s="30"/>
      <c r="AU633" s="29"/>
      <c r="AV633" s="61"/>
      <c r="AW633" s="50"/>
      <c r="AX633" s="38"/>
      <c r="AY633" s="50"/>
      <c r="AZ633" s="61"/>
      <c r="BA633" s="61"/>
      <c r="BB633" s="61"/>
      <c r="BC633" s="61"/>
      <c r="BD633" s="61"/>
      <c r="BE633" s="61"/>
      <c r="BF633" s="61"/>
      <c r="BG633" s="61"/>
      <c r="BH633" s="61"/>
      <c r="BI633" s="61"/>
      <c r="BJ633" s="61"/>
      <c r="BK633" s="61"/>
      <c r="BL633" s="61"/>
      <c r="BM633" s="61"/>
      <c r="BN633" s="61"/>
      <c r="BO633" s="61"/>
      <c r="BP633" s="61"/>
      <c r="BQ633" s="61"/>
      <c r="BR633" s="61"/>
      <c r="BS633" s="61"/>
      <c r="BT633" s="61"/>
      <c r="BU633" s="61"/>
      <c r="BV633" s="61"/>
      <c r="BW633" s="61"/>
      <c r="BX633" s="61"/>
      <c r="BY633" s="61"/>
      <c r="BZ633" s="61"/>
      <c r="CA633" s="61"/>
      <c r="CB633" s="61"/>
      <c r="CC633" s="61"/>
      <c r="CD633" s="61"/>
      <c r="CE633" s="61"/>
      <c r="CF633" s="61"/>
      <c r="CG633" s="61"/>
      <c r="CH633" s="61"/>
      <c r="CI633" s="61"/>
      <c r="CJ633" s="61"/>
      <c r="CK633" s="61"/>
      <c r="CL633" s="61"/>
      <c r="CM633" s="61"/>
      <c r="CN633" s="61"/>
      <c r="CO633" s="61"/>
      <c r="CP633" s="61"/>
      <c r="CQ633" s="61"/>
      <c r="CR633" s="61"/>
      <c r="CS633" s="61"/>
      <c r="CT633" s="61"/>
      <c r="CU633" s="61"/>
      <c r="CV633" s="61"/>
      <c r="CW633" s="61"/>
      <c r="CX633" s="61"/>
      <c r="CY633" s="61"/>
      <c r="CZ633" s="61"/>
      <c r="DA633" s="61"/>
      <c r="DB633" s="61"/>
      <c r="DC633" s="61"/>
      <c r="DD633" s="61"/>
      <c r="DE633" s="61"/>
      <c r="DF633" s="61"/>
      <c r="DG633" s="61"/>
      <c r="DH633" s="61"/>
      <c r="DI633" s="61"/>
      <c r="DJ633" s="61"/>
      <c r="DK633" s="61"/>
      <c r="DL633" s="61"/>
      <c r="DM633" s="61"/>
      <c r="DN633" s="61"/>
      <c r="DO633" s="61"/>
      <c r="DP633" s="61"/>
      <c r="DQ633" s="61"/>
      <c r="DR633" s="61"/>
      <c r="DS633" s="61"/>
      <c r="DT633" s="61"/>
      <c r="DU633" s="61"/>
      <c r="DV633" s="50"/>
      <c r="DW633" s="30"/>
      <c r="DX633" s="30"/>
      <c r="DY633" s="30"/>
      <c r="DZ633" s="30"/>
      <c r="EA633" s="30"/>
      <c r="EB633" s="30"/>
      <c r="EC633" s="30"/>
      <c r="ED633" s="30"/>
      <c r="EE633" s="30"/>
      <c r="EF633" s="30"/>
      <c r="EG633" s="30"/>
      <c r="EW633" s="88" t="e">
        <f ca="1">IF(#REF!="no",INT(RAND()*36+1),INT(RAND()*37))</f>
        <v>#REF!</v>
      </c>
    </row>
    <row r="634" spans="1:153" ht="15">
      <c r="A634" s="88" t="e">
        <f ca="1">IF(#REF!="no",INT(RAND()*36+1),INT(RAND()*37))</f>
        <v>#REF!</v>
      </c>
      <c r="B634" s="29"/>
      <c r="C634" s="61"/>
      <c r="D634" s="30"/>
      <c r="E634" s="61"/>
      <c r="F634" s="61"/>
      <c r="G634" s="29"/>
      <c r="H634" s="29"/>
      <c r="I634" s="62"/>
      <c r="J634" s="62"/>
      <c r="K634" s="62"/>
      <c r="L634" s="62"/>
      <c r="M634" s="41" t="e">
        <f t="shared" ca="1" si="336"/>
        <v>#REF!</v>
      </c>
      <c r="N634" s="30"/>
      <c r="O634" s="30"/>
      <c r="P634" s="30"/>
      <c r="Q634" s="29"/>
      <c r="R634" s="62"/>
      <c r="S634" s="61"/>
      <c r="T634" s="29"/>
      <c r="U634" s="29"/>
      <c r="V634" s="62"/>
      <c r="W634" s="62"/>
      <c r="X634" s="62"/>
      <c r="Y634" s="62"/>
      <c r="Z634" s="41" t="e">
        <f t="shared" ca="1" si="337"/>
        <v>#REF!</v>
      </c>
      <c r="AA634" s="30"/>
      <c r="AB634" s="30"/>
      <c r="AC634" s="30"/>
      <c r="AD634" s="29"/>
      <c r="AE634" s="62"/>
      <c r="AF634" s="61"/>
      <c r="AG634" s="29"/>
      <c r="AH634" s="29"/>
      <c r="AI634" s="62"/>
      <c r="AJ634" s="62"/>
      <c r="AK634" s="114" t="e">
        <f ca="1">IF($A634&lt;&gt;"",IF(AND(AK633="PB",AI634&gt;=$W$2),"Bet",IF(AK633&lt;&gt;"",AK633,IF(AND(AI634=0,MAX($AI$5:AI633)&gt;=$W$1),"PB",""))),"")</f>
        <v>#REF!</v>
      </c>
      <c r="AL634" s="114" t="e">
        <f ca="1">IF($A634&lt;&gt;"",IF(AND(AL633="PB",AJ634&gt;=$W$2),"Bet",IF(AL633&lt;&gt;"",AL633,IF(AND(AJ634=0,MAX($AJ$5:AJ633)&gt;=$W$1),"PB",""))),"")</f>
        <v>#REF!</v>
      </c>
      <c r="AM634" s="41" t="e">
        <f t="shared" ca="1" si="338"/>
        <v>#REF!</v>
      </c>
      <c r="AN634" s="30"/>
      <c r="AO634" s="30"/>
      <c r="AP634" s="30"/>
      <c r="AQ634" s="29"/>
      <c r="AR634" s="62"/>
      <c r="AS634" s="62"/>
      <c r="AT634" s="30"/>
      <c r="AU634" s="29"/>
      <c r="AV634" s="61"/>
      <c r="AW634" s="50"/>
      <c r="AX634" s="38"/>
      <c r="AY634" s="50"/>
      <c r="AZ634" s="61"/>
      <c r="BA634" s="61"/>
      <c r="BB634" s="61"/>
      <c r="BC634" s="61"/>
      <c r="BD634" s="61"/>
      <c r="BE634" s="61"/>
      <c r="BF634" s="61"/>
      <c r="BG634" s="61"/>
      <c r="BH634" s="61"/>
      <c r="BI634" s="61"/>
      <c r="BJ634" s="61"/>
      <c r="BK634" s="61"/>
      <c r="BL634" s="61"/>
      <c r="BM634" s="61"/>
      <c r="BN634" s="61"/>
      <c r="BO634" s="61"/>
      <c r="BP634" s="61"/>
      <c r="BQ634" s="61"/>
      <c r="BR634" s="61"/>
      <c r="BS634" s="61"/>
      <c r="BT634" s="61"/>
      <c r="BU634" s="61"/>
      <c r="BV634" s="61"/>
      <c r="BW634" s="61"/>
      <c r="BX634" s="61"/>
      <c r="BY634" s="61"/>
      <c r="BZ634" s="61"/>
      <c r="CA634" s="61"/>
      <c r="CB634" s="61"/>
      <c r="CC634" s="61"/>
      <c r="CD634" s="61"/>
      <c r="CE634" s="61"/>
      <c r="CF634" s="61"/>
      <c r="CG634" s="61"/>
      <c r="CH634" s="61"/>
      <c r="CI634" s="61"/>
      <c r="CJ634" s="61"/>
      <c r="CK634" s="61"/>
      <c r="CL634" s="61"/>
      <c r="CM634" s="61"/>
      <c r="CN634" s="61"/>
      <c r="CO634" s="61"/>
      <c r="CP634" s="61"/>
      <c r="CQ634" s="61"/>
      <c r="CR634" s="61"/>
      <c r="CS634" s="61"/>
      <c r="CT634" s="61"/>
      <c r="CU634" s="61"/>
      <c r="CV634" s="61"/>
      <c r="CW634" s="61"/>
      <c r="CX634" s="61"/>
      <c r="CY634" s="61"/>
      <c r="CZ634" s="61"/>
      <c r="DA634" s="61"/>
      <c r="DB634" s="61"/>
      <c r="DC634" s="61"/>
      <c r="DD634" s="61"/>
      <c r="DE634" s="61"/>
      <c r="DF634" s="61"/>
      <c r="DG634" s="61"/>
      <c r="DH634" s="61"/>
      <c r="DI634" s="61"/>
      <c r="DJ634" s="61"/>
      <c r="DK634" s="61"/>
      <c r="DL634" s="61"/>
      <c r="DM634" s="61"/>
      <c r="DN634" s="61"/>
      <c r="DO634" s="61"/>
      <c r="DP634" s="61"/>
      <c r="DQ634" s="61"/>
      <c r="DR634" s="61"/>
      <c r="DS634" s="61"/>
      <c r="DT634" s="61"/>
      <c r="DU634" s="61"/>
      <c r="DV634" s="50"/>
      <c r="DW634" s="30"/>
      <c r="DX634" s="30"/>
      <c r="DY634" s="30"/>
      <c r="DZ634" s="30"/>
      <c r="EA634" s="30"/>
      <c r="EB634" s="30"/>
      <c r="EC634" s="30"/>
      <c r="ED634" s="30"/>
      <c r="EE634" s="30"/>
      <c r="EF634" s="30"/>
      <c r="EG634" s="30"/>
      <c r="EW634" s="88" t="e">
        <f ca="1">IF(#REF!="no",INT(RAND()*36+1),INT(RAND()*37))</f>
        <v>#REF!</v>
      </c>
    </row>
    <row r="635" spans="1:153" ht="15">
      <c r="A635" s="88" t="e">
        <f ca="1">IF(#REF!="no",INT(RAND()*36+1),INT(RAND()*37))</f>
        <v>#REF!</v>
      </c>
      <c r="B635" s="29"/>
      <c r="C635" s="61"/>
      <c r="D635" s="30"/>
      <c r="E635" s="61"/>
      <c r="F635" s="61"/>
      <c r="G635" s="29"/>
      <c r="H635" s="29"/>
      <c r="I635" s="62"/>
      <c r="J635" s="62"/>
      <c r="K635" s="62"/>
      <c r="L635" s="62"/>
      <c r="M635" s="41" t="e">
        <f t="shared" ca="1" si="336"/>
        <v>#REF!</v>
      </c>
      <c r="N635" s="30"/>
      <c r="O635" s="30"/>
      <c r="P635" s="30"/>
      <c r="Q635" s="29"/>
      <c r="R635" s="62"/>
      <c r="S635" s="61"/>
      <c r="T635" s="29"/>
      <c r="U635" s="29"/>
      <c r="V635" s="62"/>
      <c r="W635" s="62"/>
      <c r="X635" s="62"/>
      <c r="Y635" s="62"/>
      <c r="Z635" s="41" t="e">
        <f t="shared" ca="1" si="337"/>
        <v>#REF!</v>
      </c>
      <c r="AA635" s="30"/>
      <c r="AB635" s="30"/>
      <c r="AC635" s="30"/>
      <c r="AD635" s="29"/>
      <c r="AE635" s="62"/>
      <c r="AF635" s="61"/>
      <c r="AG635" s="29"/>
      <c r="AH635" s="29"/>
      <c r="AI635" s="62"/>
      <c r="AJ635" s="62"/>
      <c r="AK635" s="114" t="e">
        <f ca="1">IF($A635&lt;&gt;"",IF(AND(AK634="PB",AI635&gt;=$W$2),"Bet",IF(AK634&lt;&gt;"",AK634,IF(AND(AI635=0,MAX($AI$5:AI634)&gt;=$W$1),"PB",""))),"")</f>
        <v>#REF!</v>
      </c>
      <c r="AL635" s="114" t="e">
        <f ca="1">IF($A635&lt;&gt;"",IF(AND(AL634="PB",AJ635&gt;=$W$2),"Bet",IF(AL634&lt;&gt;"",AL634,IF(AND(AJ635=0,MAX($AJ$5:AJ634)&gt;=$W$1),"PB",""))),"")</f>
        <v>#REF!</v>
      </c>
      <c r="AM635" s="41" t="e">
        <f t="shared" ca="1" si="338"/>
        <v>#REF!</v>
      </c>
      <c r="AN635" s="30"/>
      <c r="AO635" s="30"/>
      <c r="AP635" s="30"/>
      <c r="AQ635" s="29"/>
      <c r="AR635" s="62"/>
      <c r="AS635" s="62"/>
      <c r="AT635" s="30"/>
      <c r="AU635" s="29"/>
      <c r="AV635" s="61"/>
      <c r="AW635" s="50"/>
      <c r="AX635" s="38"/>
      <c r="AY635" s="50"/>
      <c r="AZ635" s="61"/>
      <c r="BA635" s="61"/>
      <c r="BB635" s="61"/>
      <c r="BC635" s="61"/>
      <c r="BD635" s="61"/>
      <c r="BE635" s="61"/>
      <c r="BF635" s="61"/>
      <c r="BG635" s="61"/>
      <c r="BH635" s="61"/>
      <c r="BI635" s="61"/>
      <c r="BJ635" s="61"/>
      <c r="BK635" s="61"/>
      <c r="BL635" s="61"/>
      <c r="BM635" s="61"/>
      <c r="BN635" s="61"/>
      <c r="BO635" s="61"/>
      <c r="BP635" s="61"/>
      <c r="BQ635" s="61"/>
      <c r="BR635" s="61"/>
      <c r="BS635" s="61"/>
      <c r="BT635" s="61"/>
      <c r="BU635" s="61"/>
      <c r="BV635" s="61"/>
      <c r="BW635" s="61"/>
      <c r="BX635" s="61"/>
      <c r="BY635" s="61"/>
      <c r="BZ635" s="61"/>
      <c r="CA635" s="61"/>
      <c r="CB635" s="61"/>
      <c r="CC635" s="61"/>
      <c r="CD635" s="61"/>
      <c r="CE635" s="61"/>
      <c r="CF635" s="61"/>
      <c r="CG635" s="61"/>
      <c r="CH635" s="61"/>
      <c r="CI635" s="61"/>
      <c r="CJ635" s="61"/>
      <c r="CK635" s="61"/>
      <c r="CL635" s="61"/>
      <c r="CM635" s="61"/>
      <c r="CN635" s="61"/>
      <c r="CO635" s="61"/>
      <c r="CP635" s="61"/>
      <c r="CQ635" s="61"/>
      <c r="CR635" s="61"/>
      <c r="CS635" s="61"/>
      <c r="CT635" s="61"/>
      <c r="CU635" s="61"/>
      <c r="CV635" s="61"/>
      <c r="CW635" s="61"/>
      <c r="CX635" s="61"/>
      <c r="CY635" s="61"/>
      <c r="CZ635" s="61"/>
      <c r="DA635" s="61"/>
      <c r="DB635" s="61"/>
      <c r="DC635" s="61"/>
      <c r="DD635" s="61"/>
      <c r="DE635" s="61"/>
      <c r="DF635" s="61"/>
      <c r="DG635" s="61"/>
      <c r="DH635" s="61"/>
      <c r="DI635" s="61"/>
      <c r="DJ635" s="61"/>
      <c r="DK635" s="61"/>
      <c r="DL635" s="61"/>
      <c r="DM635" s="61"/>
      <c r="DN635" s="61"/>
      <c r="DO635" s="61"/>
      <c r="DP635" s="61"/>
      <c r="DQ635" s="61"/>
      <c r="DR635" s="61"/>
      <c r="DS635" s="61"/>
      <c r="DT635" s="61"/>
      <c r="DU635" s="61"/>
      <c r="DV635" s="50"/>
      <c r="DW635" s="30"/>
      <c r="DX635" s="30"/>
      <c r="DY635" s="30"/>
      <c r="DZ635" s="30"/>
      <c r="EA635" s="30"/>
      <c r="EB635" s="30"/>
      <c r="EC635" s="30"/>
      <c r="ED635" s="30"/>
      <c r="EE635" s="30"/>
      <c r="EF635" s="30"/>
      <c r="EG635" s="30"/>
      <c r="EW635" s="88" t="e">
        <f ca="1">IF(#REF!="no",INT(RAND()*36+1),INT(RAND()*37))</f>
        <v>#REF!</v>
      </c>
    </row>
    <row r="636" spans="1:153" ht="15">
      <c r="A636" s="88" t="e">
        <f ca="1">IF(#REF!="no",INT(RAND()*36+1),INT(RAND()*37))</f>
        <v>#REF!</v>
      </c>
      <c r="B636" s="29"/>
      <c r="C636" s="61"/>
      <c r="D636" s="30"/>
      <c r="E636" s="61"/>
      <c r="F636" s="61"/>
      <c r="G636" s="29"/>
      <c r="H636" s="29"/>
      <c r="I636" s="62"/>
      <c r="J636" s="62"/>
      <c r="K636" s="62"/>
      <c r="L636" s="62"/>
      <c r="M636" s="41" t="e">
        <f t="shared" ca="1" si="336"/>
        <v>#REF!</v>
      </c>
      <c r="N636" s="30"/>
      <c r="O636" s="30"/>
      <c r="P636" s="30"/>
      <c r="Q636" s="29"/>
      <c r="R636" s="62"/>
      <c r="S636" s="61"/>
      <c r="T636" s="29"/>
      <c r="U636" s="29"/>
      <c r="V636" s="62"/>
      <c r="W636" s="62"/>
      <c r="X636" s="62"/>
      <c r="Y636" s="62"/>
      <c r="Z636" s="41" t="e">
        <f t="shared" ca="1" si="337"/>
        <v>#REF!</v>
      </c>
      <c r="AA636" s="30"/>
      <c r="AB636" s="30"/>
      <c r="AC636" s="30"/>
      <c r="AD636" s="29"/>
      <c r="AE636" s="62"/>
      <c r="AF636" s="61"/>
      <c r="AG636" s="29"/>
      <c r="AH636" s="29"/>
      <c r="AI636" s="62"/>
      <c r="AJ636" s="62"/>
      <c r="AK636" s="114" t="e">
        <f ca="1">IF($A636&lt;&gt;"",IF(AND(AK635="PB",AI636&gt;=$W$2),"Bet",IF(AK635&lt;&gt;"",AK635,IF(AND(AI636=0,MAX($AI$5:AI635)&gt;=$W$1),"PB",""))),"")</f>
        <v>#REF!</v>
      </c>
      <c r="AL636" s="114" t="e">
        <f ca="1">IF($A636&lt;&gt;"",IF(AND(AL635="PB",AJ636&gt;=$W$2),"Bet",IF(AL635&lt;&gt;"",AL635,IF(AND(AJ636=0,MAX($AJ$5:AJ635)&gt;=$W$1),"PB",""))),"")</f>
        <v>#REF!</v>
      </c>
      <c r="AM636" s="41" t="e">
        <f t="shared" ca="1" si="338"/>
        <v>#REF!</v>
      </c>
      <c r="AN636" s="30"/>
      <c r="AO636" s="30"/>
      <c r="AP636" s="30"/>
      <c r="AQ636" s="29"/>
      <c r="AR636" s="62"/>
      <c r="AS636" s="62"/>
      <c r="AT636" s="30"/>
      <c r="AU636" s="29"/>
      <c r="AV636" s="61"/>
      <c r="AW636" s="50"/>
      <c r="AX636" s="38"/>
      <c r="AY636" s="50"/>
      <c r="AZ636" s="61"/>
      <c r="BA636" s="61"/>
      <c r="BB636" s="61"/>
      <c r="BC636" s="61"/>
      <c r="BD636" s="61"/>
      <c r="BE636" s="61"/>
      <c r="BF636" s="61"/>
      <c r="BG636" s="61"/>
      <c r="BH636" s="61"/>
      <c r="BI636" s="61"/>
      <c r="BJ636" s="61"/>
      <c r="BK636" s="61"/>
      <c r="BL636" s="61"/>
      <c r="BM636" s="61"/>
      <c r="BN636" s="61"/>
      <c r="BO636" s="61"/>
      <c r="BP636" s="61"/>
      <c r="BQ636" s="61"/>
      <c r="BR636" s="61"/>
      <c r="BS636" s="61"/>
      <c r="BT636" s="61"/>
      <c r="BU636" s="61"/>
      <c r="BV636" s="61"/>
      <c r="BW636" s="61"/>
      <c r="BX636" s="61"/>
      <c r="BY636" s="61"/>
      <c r="BZ636" s="61"/>
      <c r="CA636" s="61"/>
      <c r="CB636" s="61"/>
      <c r="CC636" s="61"/>
      <c r="CD636" s="61"/>
      <c r="CE636" s="61"/>
      <c r="CF636" s="61"/>
      <c r="CG636" s="61"/>
      <c r="CH636" s="61"/>
      <c r="CI636" s="61"/>
      <c r="CJ636" s="61"/>
      <c r="CK636" s="61"/>
      <c r="CL636" s="61"/>
      <c r="CM636" s="61"/>
      <c r="CN636" s="61"/>
      <c r="CO636" s="61"/>
      <c r="CP636" s="61"/>
      <c r="CQ636" s="61"/>
      <c r="CR636" s="61"/>
      <c r="CS636" s="61"/>
      <c r="CT636" s="61"/>
      <c r="CU636" s="61"/>
      <c r="CV636" s="61"/>
      <c r="CW636" s="61"/>
      <c r="CX636" s="61"/>
      <c r="CY636" s="61"/>
      <c r="CZ636" s="61"/>
      <c r="DA636" s="61"/>
      <c r="DB636" s="61"/>
      <c r="DC636" s="61"/>
      <c r="DD636" s="61"/>
      <c r="DE636" s="61"/>
      <c r="DF636" s="61"/>
      <c r="DG636" s="61"/>
      <c r="DH636" s="61"/>
      <c r="DI636" s="61"/>
      <c r="DJ636" s="61"/>
      <c r="DK636" s="61"/>
      <c r="DL636" s="61"/>
      <c r="DM636" s="61"/>
      <c r="DN636" s="61"/>
      <c r="DO636" s="61"/>
      <c r="DP636" s="61"/>
      <c r="DQ636" s="61"/>
      <c r="DR636" s="61"/>
      <c r="DS636" s="61"/>
      <c r="DT636" s="61"/>
      <c r="DU636" s="61"/>
      <c r="DV636" s="50"/>
      <c r="DW636" s="30"/>
      <c r="DX636" s="30"/>
      <c r="DY636" s="30"/>
      <c r="DZ636" s="30"/>
      <c r="EA636" s="30"/>
      <c r="EB636" s="30"/>
      <c r="EC636" s="30"/>
      <c r="ED636" s="30"/>
      <c r="EE636" s="30"/>
      <c r="EF636" s="30"/>
      <c r="EG636" s="30"/>
      <c r="EW636" s="88" t="e">
        <f ca="1">IF(#REF!="no",INT(RAND()*36+1),INT(RAND()*37))</f>
        <v>#REF!</v>
      </c>
    </row>
    <row r="637" spans="1:153" ht="15">
      <c r="A637" s="88" t="e">
        <f ca="1">IF(#REF!="no",INT(RAND()*36+1),INT(RAND()*37))</f>
        <v>#REF!</v>
      </c>
      <c r="B637" s="29"/>
      <c r="C637" s="61"/>
      <c r="D637" s="30"/>
      <c r="E637" s="61"/>
      <c r="F637" s="61"/>
      <c r="G637" s="29"/>
      <c r="H637" s="29"/>
      <c r="I637" s="62"/>
      <c r="J637" s="62"/>
      <c r="K637" s="62"/>
      <c r="L637" s="62"/>
      <c r="M637" s="41" t="e">
        <f t="shared" ca="1" si="336"/>
        <v>#REF!</v>
      </c>
      <c r="N637" s="30"/>
      <c r="O637" s="30"/>
      <c r="P637" s="30"/>
      <c r="Q637" s="29"/>
      <c r="R637" s="62"/>
      <c r="S637" s="61"/>
      <c r="T637" s="29"/>
      <c r="U637" s="29"/>
      <c r="V637" s="62"/>
      <c r="W637" s="62"/>
      <c r="X637" s="62"/>
      <c r="Y637" s="62"/>
      <c r="Z637" s="41" t="e">
        <f t="shared" ca="1" si="337"/>
        <v>#REF!</v>
      </c>
      <c r="AA637" s="30"/>
      <c r="AB637" s="30"/>
      <c r="AC637" s="30"/>
      <c r="AD637" s="29"/>
      <c r="AE637" s="62"/>
      <c r="AF637" s="61"/>
      <c r="AG637" s="29"/>
      <c r="AH637" s="29"/>
      <c r="AI637" s="62"/>
      <c r="AJ637" s="62"/>
      <c r="AK637" s="114" t="e">
        <f ca="1">IF($A637&lt;&gt;"",IF(AND(AK636="PB",AI637&gt;=$W$2),"Bet",IF(AK636&lt;&gt;"",AK636,IF(AND(AI637=0,MAX($AI$5:AI636)&gt;=$W$1),"PB",""))),"")</f>
        <v>#REF!</v>
      </c>
      <c r="AL637" s="114" t="e">
        <f ca="1">IF($A637&lt;&gt;"",IF(AND(AL636="PB",AJ637&gt;=$W$2),"Bet",IF(AL636&lt;&gt;"",AL636,IF(AND(AJ637=0,MAX($AJ$5:AJ636)&gt;=$W$1),"PB",""))),"")</f>
        <v>#REF!</v>
      </c>
      <c r="AM637" s="41" t="e">
        <f t="shared" ca="1" si="338"/>
        <v>#REF!</v>
      </c>
      <c r="AN637" s="30"/>
      <c r="AO637" s="30"/>
      <c r="AP637" s="30"/>
      <c r="AQ637" s="29"/>
      <c r="AR637" s="62"/>
      <c r="AS637" s="62"/>
      <c r="AT637" s="30"/>
      <c r="AU637" s="29"/>
      <c r="AV637" s="61"/>
      <c r="AW637" s="50"/>
      <c r="AX637" s="38"/>
      <c r="AY637" s="50"/>
      <c r="AZ637" s="61"/>
      <c r="BA637" s="61"/>
      <c r="BB637" s="61"/>
      <c r="BC637" s="61"/>
      <c r="BD637" s="61"/>
      <c r="BE637" s="61"/>
      <c r="BF637" s="61"/>
      <c r="BG637" s="61"/>
      <c r="BH637" s="61"/>
      <c r="BI637" s="61"/>
      <c r="BJ637" s="61"/>
      <c r="BK637" s="61"/>
      <c r="BL637" s="61"/>
      <c r="BM637" s="61"/>
      <c r="BN637" s="61"/>
      <c r="BO637" s="61"/>
      <c r="BP637" s="61"/>
      <c r="BQ637" s="61"/>
      <c r="BR637" s="61"/>
      <c r="BS637" s="61"/>
      <c r="BT637" s="61"/>
      <c r="BU637" s="61"/>
      <c r="BV637" s="61"/>
      <c r="BW637" s="61"/>
      <c r="BX637" s="61"/>
      <c r="BY637" s="61"/>
      <c r="BZ637" s="61"/>
      <c r="CA637" s="61"/>
      <c r="CB637" s="61"/>
      <c r="CC637" s="61"/>
      <c r="CD637" s="61"/>
      <c r="CE637" s="61"/>
      <c r="CF637" s="61"/>
      <c r="CG637" s="61"/>
      <c r="CH637" s="61"/>
      <c r="CI637" s="61"/>
      <c r="CJ637" s="61"/>
      <c r="CK637" s="61"/>
      <c r="CL637" s="61"/>
      <c r="CM637" s="61"/>
      <c r="CN637" s="61"/>
      <c r="CO637" s="61"/>
      <c r="CP637" s="61"/>
      <c r="CQ637" s="61"/>
      <c r="CR637" s="61"/>
      <c r="CS637" s="61"/>
      <c r="CT637" s="61"/>
      <c r="CU637" s="61"/>
      <c r="CV637" s="61"/>
      <c r="CW637" s="61"/>
      <c r="CX637" s="61"/>
      <c r="CY637" s="61"/>
      <c r="CZ637" s="61"/>
      <c r="DA637" s="61"/>
      <c r="DB637" s="61"/>
      <c r="DC637" s="61"/>
      <c r="DD637" s="61"/>
      <c r="DE637" s="61"/>
      <c r="DF637" s="61"/>
      <c r="DG637" s="61"/>
      <c r="DH637" s="61"/>
      <c r="DI637" s="61"/>
      <c r="DJ637" s="61"/>
      <c r="DK637" s="61"/>
      <c r="DL637" s="61"/>
      <c r="DM637" s="61"/>
      <c r="DN637" s="61"/>
      <c r="DO637" s="61"/>
      <c r="DP637" s="61"/>
      <c r="DQ637" s="61"/>
      <c r="DR637" s="61"/>
      <c r="DS637" s="61"/>
      <c r="DT637" s="61"/>
      <c r="DU637" s="61"/>
      <c r="DV637" s="50"/>
      <c r="DW637" s="30"/>
      <c r="DX637" s="30"/>
      <c r="DY637" s="30"/>
      <c r="DZ637" s="30"/>
      <c r="EA637" s="30"/>
      <c r="EB637" s="30"/>
      <c r="EC637" s="30"/>
      <c r="ED637" s="30"/>
      <c r="EE637" s="30"/>
      <c r="EF637" s="30"/>
      <c r="EG637" s="30"/>
      <c r="EW637" s="88" t="e">
        <f ca="1">IF(#REF!="no",INT(RAND()*36+1),INT(RAND()*37))</f>
        <v>#REF!</v>
      </c>
    </row>
    <row r="638" spans="1:153" ht="15">
      <c r="A638" s="88" t="e">
        <f ca="1">IF(#REF!="no",INT(RAND()*36+1),INT(RAND()*37))</f>
        <v>#REF!</v>
      </c>
      <c r="B638" s="29"/>
      <c r="C638" s="61"/>
      <c r="D638" s="30"/>
      <c r="E638" s="61"/>
      <c r="F638" s="61"/>
      <c r="G638" s="29"/>
      <c r="H638" s="29"/>
      <c r="I638" s="62"/>
      <c r="J638" s="62"/>
      <c r="K638" s="62"/>
      <c r="L638" s="62"/>
      <c r="M638" s="41" t="e">
        <f t="shared" ca="1" si="336"/>
        <v>#REF!</v>
      </c>
      <c r="N638" s="30"/>
      <c r="O638" s="30"/>
      <c r="P638" s="30"/>
      <c r="Q638" s="29"/>
      <c r="R638" s="62"/>
      <c r="S638" s="61"/>
      <c r="T638" s="29"/>
      <c r="U638" s="29"/>
      <c r="V638" s="62"/>
      <c r="W638" s="62"/>
      <c r="X638" s="62"/>
      <c r="Y638" s="62"/>
      <c r="Z638" s="41" t="e">
        <f t="shared" ca="1" si="337"/>
        <v>#REF!</v>
      </c>
      <c r="AA638" s="30"/>
      <c r="AB638" s="30"/>
      <c r="AC638" s="30"/>
      <c r="AD638" s="29"/>
      <c r="AE638" s="62"/>
      <c r="AF638" s="61"/>
      <c r="AG638" s="29"/>
      <c r="AH638" s="29"/>
      <c r="AI638" s="62"/>
      <c r="AJ638" s="62"/>
      <c r="AK638" s="114" t="e">
        <f ca="1">IF($A638&lt;&gt;"",IF(AND(AK637="PB",AI638&gt;=$W$2),"Bet",IF(AK637&lt;&gt;"",AK637,IF(AND(AI638=0,MAX($AI$5:AI637)&gt;=$W$1),"PB",""))),"")</f>
        <v>#REF!</v>
      </c>
      <c r="AL638" s="114" t="e">
        <f ca="1">IF($A638&lt;&gt;"",IF(AND(AL637="PB",AJ638&gt;=$W$2),"Bet",IF(AL637&lt;&gt;"",AL637,IF(AND(AJ638=0,MAX($AJ$5:AJ637)&gt;=$W$1),"PB",""))),"")</f>
        <v>#REF!</v>
      </c>
      <c r="AM638" s="41" t="e">
        <f t="shared" ca="1" si="338"/>
        <v>#REF!</v>
      </c>
      <c r="AN638" s="30"/>
      <c r="AO638" s="30"/>
      <c r="AP638" s="30"/>
      <c r="AQ638" s="29"/>
      <c r="AR638" s="62"/>
      <c r="AS638" s="62"/>
      <c r="AT638" s="30"/>
      <c r="AU638" s="29"/>
      <c r="AV638" s="61"/>
      <c r="AW638" s="50"/>
      <c r="AX638" s="38"/>
      <c r="AY638" s="50"/>
      <c r="AZ638" s="61"/>
      <c r="BA638" s="61"/>
      <c r="BB638" s="61"/>
      <c r="BC638" s="61"/>
      <c r="BD638" s="61"/>
      <c r="BE638" s="61"/>
      <c r="BF638" s="61"/>
      <c r="BG638" s="61"/>
      <c r="BH638" s="61"/>
      <c r="BI638" s="61"/>
      <c r="BJ638" s="61"/>
      <c r="BK638" s="61"/>
      <c r="BL638" s="61"/>
      <c r="BM638" s="61"/>
      <c r="BN638" s="61"/>
      <c r="BO638" s="61"/>
      <c r="BP638" s="61"/>
      <c r="BQ638" s="61"/>
      <c r="BR638" s="61"/>
      <c r="BS638" s="61"/>
      <c r="BT638" s="61"/>
      <c r="BU638" s="61"/>
      <c r="BV638" s="61"/>
      <c r="BW638" s="61"/>
      <c r="BX638" s="61"/>
      <c r="BY638" s="61"/>
      <c r="BZ638" s="61"/>
      <c r="CA638" s="61"/>
      <c r="CB638" s="61"/>
      <c r="CC638" s="61"/>
      <c r="CD638" s="61"/>
      <c r="CE638" s="61"/>
      <c r="CF638" s="61"/>
      <c r="CG638" s="61"/>
      <c r="CH638" s="61"/>
      <c r="CI638" s="61"/>
      <c r="CJ638" s="61"/>
      <c r="CK638" s="61"/>
      <c r="CL638" s="61"/>
      <c r="CM638" s="61"/>
      <c r="CN638" s="61"/>
      <c r="CO638" s="61"/>
      <c r="CP638" s="61"/>
      <c r="CQ638" s="61"/>
      <c r="CR638" s="61"/>
      <c r="CS638" s="61"/>
      <c r="CT638" s="61"/>
      <c r="CU638" s="61"/>
      <c r="CV638" s="61"/>
      <c r="CW638" s="61"/>
      <c r="CX638" s="61"/>
      <c r="CY638" s="61"/>
      <c r="CZ638" s="61"/>
      <c r="DA638" s="61"/>
      <c r="DB638" s="61"/>
      <c r="DC638" s="61"/>
      <c r="DD638" s="61"/>
      <c r="DE638" s="61"/>
      <c r="DF638" s="61"/>
      <c r="DG638" s="61"/>
      <c r="DH638" s="61"/>
      <c r="DI638" s="61"/>
      <c r="DJ638" s="61"/>
      <c r="DK638" s="61"/>
      <c r="DL638" s="61"/>
      <c r="DM638" s="61"/>
      <c r="DN638" s="61"/>
      <c r="DO638" s="61"/>
      <c r="DP638" s="61"/>
      <c r="DQ638" s="61"/>
      <c r="DR638" s="61"/>
      <c r="DS638" s="61"/>
      <c r="DT638" s="61"/>
      <c r="DU638" s="61"/>
      <c r="DV638" s="50"/>
      <c r="DW638" s="30"/>
      <c r="DX638" s="30"/>
      <c r="DY638" s="30"/>
      <c r="DZ638" s="30"/>
      <c r="EA638" s="30"/>
      <c r="EB638" s="30"/>
      <c r="EC638" s="30"/>
      <c r="ED638" s="30"/>
      <c r="EE638" s="30"/>
      <c r="EF638" s="30"/>
      <c r="EG638" s="30"/>
      <c r="EW638" s="88" t="e">
        <f ca="1">IF(#REF!="no",INT(RAND()*36+1),INT(RAND()*37))</f>
        <v>#REF!</v>
      </c>
    </row>
    <row r="639" spans="1:153" ht="15">
      <c r="A639" s="88" t="e">
        <f ca="1">IF(#REF!="no",INT(RAND()*36+1),INT(RAND()*37))</f>
        <v>#REF!</v>
      </c>
      <c r="B639" s="29"/>
      <c r="C639" s="61"/>
      <c r="D639" s="30"/>
      <c r="E639" s="61"/>
      <c r="F639" s="61"/>
      <c r="G639" s="29"/>
      <c r="H639" s="29"/>
      <c r="I639" s="62"/>
      <c r="J639" s="62"/>
      <c r="K639" s="62"/>
      <c r="L639" s="62"/>
      <c r="M639" s="41" t="e">
        <f t="shared" ca="1" si="336"/>
        <v>#REF!</v>
      </c>
      <c r="N639" s="30"/>
      <c r="O639" s="30"/>
      <c r="P639" s="30"/>
      <c r="Q639" s="29"/>
      <c r="R639" s="62"/>
      <c r="S639" s="61"/>
      <c r="T639" s="29"/>
      <c r="U639" s="29"/>
      <c r="V639" s="62"/>
      <c r="W639" s="62"/>
      <c r="X639" s="62"/>
      <c r="Y639" s="62"/>
      <c r="Z639" s="41" t="e">
        <f t="shared" ca="1" si="337"/>
        <v>#REF!</v>
      </c>
      <c r="AA639" s="30"/>
      <c r="AB639" s="30"/>
      <c r="AC639" s="30"/>
      <c r="AD639" s="29"/>
      <c r="AE639" s="62"/>
      <c r="AF639" s="61"/>
      <c r="AG639" s="29"/>
      <c r="AH639" s="29"/>
      <c r="AI639" s="62"/>
      <c r="AJ639" s="62"/>
      <c r="AK639" s="114" t="e">
        <f ca="1">IF($A639&lt;&gt;"",IF(AND(AK638="PB",AI639&gt;=$W$2),"Bet",IF(AK638&lt;&gt;"",AK638,IF(AND(AI639=0,MAX($AI$5:AI638)&gt;=$W$1),"PB",""))),"")</f>
        <v>#REF!</v>
      </c>
      <c r="AL639" s="114" t="e">
        <f ca="1">IF($A639&lt;&gt;"",IF(AND(AL638="PB",AJ639&gt;=$W$2),"Bet",IF(AL638&lt;&gt;"",AL638,IF(AND(AJ639=0,MAX($AJ$5:AJ638)&gt;=$W$1),"PB",""))),"")</f>
        <v>#REF!</v>
      </c>
      <c r="AM639" s="41" t="e">
        <f t="shared" ca="1" si="338"/>
        <v>#REF!</v>
      </c>
      <c r="AN639" s="30"/>
      <c r="AO639" s="30"/>
      <c r="AP639" s="30"/>
      <c r="AQ639" s="29"/>
      <c r="AR639" s="62"/>
      <c r="AS639" s="62"/>
      <c r="AT639" s="30"/>
      <c r="AU639" s="29"/>
      <c r="AV639" s="61"/>
      <c r="AW639" s="50"/>
      <c r="AX639" s="38"/>
      <c r="AY639" s="50"/>
      <c r="AZ639" s="61"/>
      <c r="BA639" s="61"/>
      <c r="BB639" s="61"/>
      <c r="BC639" s="61"/>
      <c r="BD639" s="61"/>
      <c r="BE639" s="61"/>
      <c r="BF639" s="61"/>
      <c r="BG639" s="61"/>
      <c r="BH639" s="61"/>
      <c r="BI639" s="61"/>
      <c r="BJ639" s="61"/>
      <c r="BK639" s="61"/>
      <c r="BL639" s="61"/>
      <c r="BM639" s="61"/>
      <c r="BN639" s="61"/>
      <c r="BO639" s="61"/>
      <c r="BP639" s="61"/>
      <c r="BQ639" s="61"/>
      <c r="BR639" s="61"/>
      <c r="BS639" s="61"/>
      <c r="BT639" s="61"/>
      <c r="BU639" s="61"/>
      <c r="BV639" s="61"/>
      <c r="BW639" s="61"/>
      <c r="BX639" s="61"/>
      <c r="BY639" s="61"/>
      <c r="BZ639" s="61"/>
      <c r="CA639" s="61"/>
      <c r="CB639" s="61"/>
      <c r="CC639" s="61"/>
      <c r="CD639" s="61"/>
      <c r="CE639" s="61"/>
      <c r="CF639" s="61"/>
      <c r="CG639" s="61"/>
      <c r="CH639" s="61"/>
      <c r="CI639" s="61"/>
      <c r="CJ639" s="61"/>
      <c r="CK639" s="61"/>
      <c r="CL639" s="61"/>
      <c r="CM639" s="61"/>
      <c r="CN639" s="61"/>
      <c r="CO639" s="61"/>
      <c r="CP639" s="61"/>
      <c r="CQ639" s="61"/>
      <c r="CR639" s="61"/>
      <c r="CS639" s="61"/>
      <c r="CT639" s="61"/>
      <c r="CU639" s="61"/>
      <c r="CV639" s="61"/>
      <c r="CW639" s="61"/>
      <c r="CX639" s="61"/>
      <c r="CY639" s="61"/>
      <c r="CZ639" s="61"/>
      <c r="DA639" s="61"/>
      <c r="DB639" s="61"/>
      <c r="DC639" s="61"/>
      <c r="DD639" s="61"/>
      <c r="DE639" s="61"/>
      <c r="DF639" s="61"/>
      <c r="DG639" s="61"/>
      <c r="DH639" s="61"/>
      <c r="DI639" s="61"/>
      <c r="DJ639" s="61"/>
      <c r="DK639" s="61"/>
      <c r="DL639" s="61"/>
      <c r="DM639" s="61"/>
      <c r="DN639" s="61"/>
      <c r="DO639" s="61"/>
      <c r="DP639" s="61"/>
      <c r="DQ639" s="61"/>
      <c r="DR639" s="61"/>
      <c r="DS639" s="61"/>
      <c r="DT639" s="61"/>
      <c r="DU639" s="61"/>
      <c r="DV639" s="50"/>
      <c r="DW639" s="30"/>
      <c r="DX639" s="30"/>
      <c r="DY639" s="30"/>
      <c r="DZ639" s="30"/>
      <c r="EA639" s="30"/>
      <c r="EB639" s="30"/>
      <c r="EC639" s="30"/>
      <c r="ED639" s="30"/>
      <c r="EE639" s="30"/>
      <c r="EF639" s="30"/>
      <c r="EG639" s="30"/>
      <c r="EW639" s="88" t="e">
        <f ca="1">IF(#REF!="no",INT(RAND()*36+1),INT(RAND()*37))</f>
        <v>#REF!</v>
      </c>
    </row>
    <row r="640" spans="1:153" ht="15">
      <c r="A640" s="88" t="e">
        <f ca="1">IF(#REF!="no",INT(RAND()*36+1),INT(RAND()*37))</f>
        <v>#REF!</v>
      </c>
      <c r="B640" s="29"/>
      <c r="C640" s="61"/>
      <c r="D640" s="30"/>
      <c r="E640" s="61"/>
      <c r="F640" s="61"/>
      <c r="G640" s="29"/>
      <c r="H640" s="29"/>
      <c r="I640" s="62"/>
      <c r="J640" s="62"/>
      <c r="K640" s="62"/>
      <c r="L640" s="62"/>
      <c r="M640" s="41" t="e">
        <f t="shared" ca="1" si="336"/>
        <v>#REF!</v>
      </c>
      <c r="N640" s="30"/>
      <c r="O640" s="30"/>
      <c r="P640" s="30"/>
      <c r="Q640" s="29"/>
      <c r="R640" s="62"/>
      <c r="S640" s="61"/>
      <c r="T640" s="29"/>
      <c r="U640" s="29"/>
      <c r="V640" s="62"/>
      <c r="W640" s="62"/>
      <c r="X640" s="62"/>
      <c r="Y640" s="62"/>
      <c r="Z640" s="41" t="e">
        <f t="shared" ca="1" si="337"/>
        <v>#REF!</v>
      </c>
      <c r="AA640" s="30"/>
      <c r="AB640" s="30"/>
      <c r="AC640" s="30"/>
      <c r="AD640" s="29"/>
      <c r="AE640" s="62"/>
      <c r="AF640" s="61"/>
      <c r="AG640" s="29"/>
      <c r="AH640" s="29"/>
      <c r="AI640" s="62"/>
      <c r="AJ640" s="62"/>
      <c r="AK640" s="114" t="e">
        <f ca="1">IF($A640&lt;&gt;"",IF(AND(AK639="PB",AI640&gt;=$W$2),"Bet",IF(AK639&lt;&gt;"",AK639,IF(AND(AI640=0,MAX($AI$5:AI639)&gt;=$W$1),"PB",""))),"")</f>
        <v>#REF!</v>
      </c>
      <c r="AL640" s="114" t="e">
        <f ca="1">IF($A640&lt;&gt;"",IF(AND(AL639="PB",AJ640&gt;=$W$2),"Bet",IF(AL639&lt;&gt;"",AL639,IF(AND(AJ640=0,MAX($AJ$5:AJ639)&gt;=$W$1),"PB",""))),"")</f>
        <v>#REF!</v>
      </c>
      <c r="AM640" s="41" t="e">
        <f t="shared" ca="1" si="338"/>
        <v>#REF!</v>
      </c>
      <c r="AN640" s="30"/>
      <c r="AO640" s="30"/>
      <c r="AP640" s="30"/>
      <c r="AQ640" s="29"/>
      <c r="AR640" s="62"/>
      <c r="AS640" s="62"/>
      <c r="AT640" s="30"/>
      <c r="AU640" s="29"/>
      <c r="AV640" s="61"/>
      <c r="AW640" s="50"/>
      <c r="AX640" s="38"/>
      <c r="AY640" s="50"/>
      <c r="AZ640" s="61"/>
      <c r="BA640" s="61"/>
      <c r="BB640" s="61"/>
      <c r="BC640" s="61"/>
      <c r="BD640" s="61"/>
      <c r="BE640" s="61"/>
      <c r="BF640" s="61"/>
      <c r="BG640" s="61"/>
      <c r="BH640" s="61"/>
      <c r="BI640" s="61"/>
      <c r="BJ640" s="61"/>
      <c r="BK640" s="61"/>
      <c r="BL640" s="61"/>
      <c r="BM640" s="61"/>
      <c r="BN640" s="61"/>
      <c r="BO640" s="61"/>
      <c r="BP640" s="61"/>
      <c r="BQ640" s="61"/>
      <c r="BR640" s="61"/>
      <c r="BS640" s="61"/>
      <c r="BT640" s="61"/>
      <c r="BU640" s="61"/>
      <c r="BV640" s="61"/>
      <c r="BW640" s="61"/>
      <c r="BX640" s="61"/>
      <c r="BY640" s="61"/>
      <c r="BZ640" s="61"/>
      <c r="CA640" s="61"/>
      <c r="CB640" s="61"/>
      <c r="CC640" s="61"/>
      <c r="CD640" s="61"/>
      <c r="CE640" s="61"/>
      <c r="CF640" s="61"/>
      <c r="CG640" s="61"/>
      <c r="CH640" s="61"/>
      <c r="CI640" s="61"/>
      <c r="CJ640" s="61"/>
      <c r="CK640" s="61"/>
      <c r="CL640" s="61"/>
      <c r="CM640" s="61"/>
      <c r="CN640" s="61"/>
      <c r="CO640" s="61"/>
      <c r="CP640" s="61"/>
      <c r="CQ640" s="61"/>
      <c r="CR640" s="61"/>
      <c r="CS640" s="61"/>
      <c r="CT640" s="61"/>
      <c r="CU640" s="61"/>
      <c r="CV640" s="61"/>
      <c r="CW640" s="61"/>
      <c r="CX640" s="61"/>
      <c r="CY640" s="61"/>
      <c r="CZ640" s="61"/>
      <c r="DA640" s="61"/>
      <c r="DB640" s="61"/>
      <c r="DC640" s="61"/>
      <c r="DD640" s="61"/>
      <c r="DE640" s="61"/>
      <c r="DF640" s="61"/>
      <c r="DG640" s="61"/>
      <c r="DH640" s="61"/>
      <c r="DI640" s="61"/>
      <c r="DJ640" s="61"/>
      <c r="DK640" s="61"/>
      <c r="DL640" s="61"/>
      <c r="DM640" s="61"/>
      <c r="DN640" s="61"/>
      <c r="DO640" s="61"/>
      <c r="DP640" s="61"/>
      <c r="DQ640" s="61"/>
      <c r="DR640" s="61"/>
      <c r="DS640" s="61"/>
      <c r="DT640" s="61"/>
      <c r="DU640" s="61"/>
      <c r="DV640" s="50"/>
      <c r="DW640" s="30"/>
      <c r="DX640" s="30"/>
      <c r="DY640" s="30"/>
      <c r="DZ640" s="30"/>
      <c r="EA640" s="30"/>
      <c r="EB640" s="30"/>
      <c r="EC640" s="30"/>
      <c r="ED640" s="30"/>
      <c r="EE640" s="30"/>
      <c r="EF640" s="30"/>
      <c r="EG640" s="30"/>
      <c r="EW640" s="88" t="e">
        <f ca="1">IF(#REF!="no",INT(RAND()*36+1),INT(RAND()*37))</f>
        <v>#REF!</v>
      </c>
    </row>
    <row r="641" spans="1:153" ht="15">
      <c r="A641" s="88" t="e">
        <f ca="1">IF(#REF!="no",INT(RAND()*36+1),INT(RAND()*37))</f>
        <v>#REF!</v>
      </c>
      <c r="B641" s="29"/>
      <c r="C641" s="61"/>
      <c r="D641" s="30"/>
      <c r="E641" s="61"/>
      <c r="F641" s="61"/>
      <c r="G641" s="29"/>
      <c r="H641" s="29"/>
      <c r="I641" s="62"/>
      <c r="J641" s="62"/>
      <c r="K641" s="62"/>
      <c r="L641" s="62"/>
      <c r="M641" s="41" t="e">
        <f t="shared" ca="1" si="336"/>
        <v>#REF!</v>
      </c>
      <c r="N641" s="30"/>
      <c r="O641" s="30"/>
      <c r="P641" s="30"/>
      <c r="Q641" s="29"/>
      <c r="R641" s="62"/>
      <c r="S641" s="61"/>
      <c r="T641" s="29"/>
      <c r="U641" s="29"/>
      <c r="V641" s="62"/>
      <c r="W641" s="62"/>
      <c r="X641" s="62"/>
      <c r="Y641" s="62"/>
      <c r="Z641" s="41" t="e">
        <f t="shared" ca="1" si="337"/>
        <v>#REF!</v>
      </c>
      <c r="AA641" s="30"/>
      <c r="AB641" s="30"/>
      <c r="AC641" s="30"/>
      <c r="AD641" s="29"/>
      <c r="AE641" s="62"/>
      <c r="AF641" s="61"/>
      <c r="AG641" s="29"/>
      <c r="AH641" s="29"/>
      <c r="AI641" s="62"/>
      <c r="AJ641" s="62"/>
      <c r="AK641" s="114" t="e">
        <f ca="1">IF($A641&lt;&gt;"",IF(AND(AK640="PB",AI641&gt;=$W$2),"Bet",IF(AK640&lt;&gt;"",AK640,IF(AND(AI641=0,MAX($AI$5:AI640)&gt;=$W$1),"PB",""))),"")</f>
        <v>#REF!</v>
      </c>
      <c r="AL641" s="114" t="e">
        <f ca="1">IF($A641&lt;&gt;"",IF(AND(AL640="PB",AJ641&gt;=$W$2),"Bet",IF(AL640&lt;&gt;"",AL640,IF(AND(AJ641=0,MAX($AJ$5:AJ640)&gt;=$W$1),"PB",""))),"")</f>
        <v>#REF!</v>
      </c>
      <c r="AM641" s="41" t="e">
        <f t="shared" ca="1" si="338"/>
        <v>#REF!</v>
      </c>
      <c r="AN641" s="30"/>
      <c r="AO641" s="30"/>
      <c r="AP641" s="30"/>
      <c r="AQ641" s="29"/>
      <c r="AR641" s="62"/>
      <c r="AS641" s="62"/>
      <c r="AT641" s="30"/>
      <c r="AU641" s="29"/>
      <c r="AV641" s="61"/>
      <c r="AW641" s="50"/>
      <c r="AX641" s="38"/>
      <c r="AY641" s="50"/>
      <c r="AZ641" s="61"/>
      <c r="BA641" s="61"/>
      <c r="BB641" s="61"/>
      <c r="BC641" s="61"/>
      <c r="BD641" s="61"/>
      <c r="BE641" s="61"/>
      <c r="BF641" s="61"/>
      <c r="BG641" s="61"/>
      <c r="BH641" s="61"/>
      <c r="BI641" s="61"/>
      <c r="BJ641" s="61"/>
      <c r="BK641" s="61"/>
      <c r="BL641" s="61"/>
      <c r="BM641" s="61"/>
      <c r="BN641" s="61"/>
      <c r="BO641" s="61"/>
      <c r="BP641" s="61"/>
      <c r="BQ641" s="61"/>
      <c r="BR641" s="61"/>
      <c r="BS641" s="61"/>
      <c r="BT641" s="61"/>
      <c r="BU641" s="61"/>
      <c r="BV641" s="61"/>
      <c r="BW641" s="61"/>
      <c r="BX641" s="61"/>
      <c r="BY641" s="61"/>
      <c r="BZ641" s="61"/>
      <c r="CA641" s="61"/>
      <c r="CB641" s="61"/>
      <c r="CC641" s="61"/>
      <c r="CD641" s="61"/>
      <c r="CE641" s="61"/>
      <c r="CF641" s="61"/>
      <c r="CG641" s="61"/>
      <c r="CH641" s="61"/>
      <c r="CI641" s="61"/>
      <c r="CJ641" s="61"/>
      <c r="CK641" s="61"/>
      <c r="CL641" s="61"/>
      <c r="CM641" s="61"/>
      <c r="CN641" s="61"/>
      <c r="CO641" s="61"/>
      <c r="CP641" s="61"/>
      <c r="CQ641" s="61"/>
      <c r="CR641" s="61"/>
      <c r="CS641" s="61"/>
      <c r="CT641" s="61"/>
      <c r="CU641" s="61"/>
      <c r="CV641" s="61"/>
      <c r="CW641" s="61"/>
      <c r="CX641" s="61"/>
      <c r="CY641" s="61"/>
      <c r="CZ641" s="61"/>
      <c r="DA641" s="61"/>
      <c r="DB641" s="61"/>
      <c r="DC641" s="61"/>
      <c r="DD641" s="61"/>
      <c r="DE641" s="61"/>
      <c r="DF641" s="61"/>
      <c r="DG641" s="61"/>
      <c r="DH641" s="61"/>
      <c r="DI641" s="61"/>
      <c r="DJ641" s="61"/>
      <c r="DK641" s="61"/>
      <c r="DL641" s="61"/>
      <c r="DM641" s="61"/>
      <c r="DN641" s="61"/>
      <c r="DO641" s="61"/>
      <c r="DP641" s="61"/>
      <c r="DQ641" s="61"/>
      <c r="DR641" s="61"/>
      <c r="DS641" s="61"/>
      <c r="DT641" s="61"/>
      <c r="DU641" s="61"/>
      <c r="DV641" s="50"/>
      <c r="DW641" s="30"/>
      <c r="DX641" s="30"/>
      <c r="DY641" s="30"/>
      <c r="DZ641" s="30"/>
      <c r="EA641" s="30"/>
      <c r="EB641" s="30"/>
      <c r="EC641" s="30"/>
      <c r="ED641" s="30"/>
      <c r="EE641" s="30"/>
      <c r="EF641" s="30"/>
      <c r="EG641" s="30"/>
      <c r="EW641" s="88" t="e">
        <f ca="1">IF(#REF!="no",INT(RAND()*36+1),INT(RAND()*37))</f>
        <v>#REF!</v>
      </c>
    </row>
    <row r="642" spans="1:153" ht="15">
      <c r="A642" s="88" t="e">
        <f ca="1">IF(#REF!="no",INT(RAND()*36+1),INT(RAND()*37))</f>
        <v>#REF!</v>
      </c>
      <c r="B642" s="29"/>
      <c r="C642" s="61"/>
      <c r="D642" s="30"/>
      <c r="E642" s="61"/>
      <c r="F642" s="61"/>
      <c r="G642" s="29"/>
      <c r="H642" s="29"/>
      <c r="I642" s="62"/>
      <c r="J642" s="62"/>
      <c r="K642" s="62"/>
      <c r="L642" s="62"/>
      <c r="M642" s="41" t="e">
        <f t="shared" ca="1" si="336"/>
        <v>#REF!</v>
      </c>
      <c r="N642" s="30"/>
      <c r="O642" s="30"/>
      <c r="P642" s="30"/>
      <c r="Q642" s="29"/>
      <c r="R642" s="62"/>
      <c r="S642" s="61"/>
      <c r="T642" s="29"/>
      <c r="U642" s="29"/>
      <c r="V642" s="62"/>
      <c r="W642" s="62"/>
      <c r="X642" s="62"/>
      <c r="Y642" s="62"/>
      <c r="Z642" s="41" t="e">
        <f t="shared" ca="1" si="337"/>
        <v>#REF!</v>
      </c>
      <c r="AA642" s="30"/>
      <c r="AB642" s="30"/>
      <c r="AC642" s="30"/>
      <c r="AD642" s="29"/>
      <c r="AE642" s="62"/>
      <c r="AF642" s="61"/>
      <c r="AG642" s="29"/>
      <c r="AH642" s="29"/>
      <c r="AI642" s="62"/>
      <c r="AJ642" s="62"/>
      <c r="AK642" s="114" t="e">
        <f ca="1">IF($A642&lt;&gt;"",IF(AND(AK641="PB",AI642&gt;=$W$2),"Bet",IF(AK641&lt;&gt;"",AK641,IF(AND(AI642=0,MAX($AI$5:AI641)&gt;=$W$1),"PB",""))),"")</f>
        <v>#REF!</v>
      </c>
      <c r="AL642" s="114" t="e">
        <f ca="1">IF($A642&lt;&gt;"",IF(AND(AL641="PB",AJ642&gt;=$W$2),"Bet",IF(AL641&lt;&gt;"",AL641,IF(AND(AJ642=0,MAX($AJ$5:AJ641)&gt;=$W$1),"PB",""))),"")</f>
        <v>#REF!</v>
      </c>
      <c r="AM642" s="41" t="e">
        <f t="shared" ca="1" si="338"/>
        <v>#REF!</v>
      </c>
      <c r="AN642" s="30"/>
      <c r="AO642" s="30"/>
      <c r="AP642" s="30"/>
      <c r="AQ642" s="29"/>
      <c r="AR642" s="62"/>
      <c r="AS642" s="62"/>
      <c r="AT642" s="30"/>
      <c r="AU642" s="29"/>
      <c r="AV642" s="61"/>
      <c r="AW642" s="50"/>
      <c r="AX642" s="38"/>
      <c r="AY642" s="50"/>
      <c r="AZ642" s="61"/>
      <c r="BA642" s="61"/>
      <c r="BB642" s="61"/>
      <c r="BC642" s="61"/>
      <c r="BD642" s="61"/>
      <c r="BE642" s="61"/>
      <c r="BF642" s="61"/>
      <c r="BG642" s="61"/>
      <c r="BH642" s="61"/>
      <c r="BI642" s="61"/>
      <c r="BJ642" s="61"/>
      <c r="BK642" s="61"/>
      <c r="BL642" s="61"/>
      <c r="BM642" s="61"/>
      <c r="BN642" s="61"/>
      <c r="BO642" s="61"/>
      <c r="BP642" s="61"/>
      <c r="BQ642" s="61"/>
      <c r="BR642" s="61"/>
      <c r="BS642" s="61"/>
      <c r="BT642" s="61"/>
      <c r="BU642" s="61"/>
      <c r="BV642" s="61"/>
      <c r="BW642" s="61"/>
      <c r="BX642" s="61"/>
      <c r="BY642" s="61"/>
      <c r="BZ642" s="61"/>
      <c r="CA642" s="61"/>
      <c r="CB642" s="61"/>
      <c r="CC642" s="61"/>
      <c r="CD642" s="61"/>
      <c r="CE642" s="61"/>
      <c r="CF642" s="61"/>
      <c r="CG642" s="61"/>
      <c r="CH642" s="61"/>
      <c r="CI642" s="61"/>
      <c r="CJ642" s="61"/>
      <c r="CK642" s="61"/>
      <c r="CL642" s="61"/>
      <c r="CM642" s="61"/>
      <c r="CN642" s="61"/>
      <c r="CO642" s="61"/>
      <c r="CP642" s="61"/>
      <c r="CQ642" s="61"/>
      <c r="CR642" s="61"/>
      <c r="CS642" s="61"/>
      <c r="CT642" s="61"/>
      <c r="CU642" s="61"/>
      <c r="CV642" s="61"/>
      <c r="CW642" s="61"/>
      <c r="CX642" s="61"/>
      <c r="CY642" s="61"/>
      <c r="CZ642" s="61"/>
      <c r="DA642" s="61"/>
      <c r="DB642" s="61"/>
      <c r="DC642" s="61"/>
      <c r="DD642" s="61"/>
      <c r="DE642" s="61"/>
      <c r="DF642" s="61"/>
      <c r="DG642" s="61"/>
      <c r="DH642" s="61"/>
      <c r="DI642" s="61"/>
      <c r="DJ642" s="61"/>
      <c r="DK642" s="61"/>
      <c r="DL642" s="61"/>
      <c r="DM642" s="61"/>
      <c r="DN642" s="61"/>
      <c r="DO642" s="61"/>
      <c r="DP642" s="61"/>
      <c r="DQ642" s="61"/>
      <c r="DR642" s="61"/>
      <c r="DS642" s="61"/>
      <c r="DT642" s="61"/>
      <c r="DU642" s="61"/>
      <c r="DV642" s="50"/>
      <c r="DW642" s="30"/>
      <c r="DX642" s="30"/>
      <c r="DY642" s="30"/>
      <c r="DZ642" s="30"/>
      <c r="EA642" s="30"/>
      <c r="EB642" s="30"/>
      <c r="EC642" s="30"/>
      <c r="ED642" s="30"/>
      <c r="EE642" s="30"/>
      <c r="EF642" s="30"/>
      <c r="EG642" s="30"/>
      <c r="EW642" s="88" t="e">
        <f ca="1">IF(#REF!="no",INT(RAND()*36+1),INT(RAND()*37))</f>
        <v>#REF!</v>
      </c>
    </row>
    <row r="643" spans="1:153" ht="15">
      <c r="A643" s="88" t="e">
        <f ca="1">IF(#REF!="no",INT(RAND()*36+1),INT(RAND()*37))</f>
        <v>#REF!</v>
      </c>
      <c r="B643" s="29"/>
      <c r="C643" s="61"/>
      <c r="D643" s="30"/>
      <c r="E643" s="61"/>
      <c r="F643" s="61"/>
      <c r="G643" s="29"/>
      <c r="H643" s="29"/>
      <c r="I643" s="62"/>
      <c r="J643" s="62"/>
      <c r="K643" s="62"/>
      <c r="L643" s="62"/>
      <c r="M643" s="41" t="e">
        <f t="shared" ca="1" si="336"/>
        <v>#REF!</v>
      </c>
      <c r="N643" s="30"/>
      <c r="O643" s="30"/>
      <c r="P643" s="30"/>
      <c r="Q643" s="29"/>
      <c r="R643" s="62"/>
      <c r="S643" s="61"/>
      <c r="T643" s="29"/>
      <c r="U643" s="29"/>
      <c r="V643" s="62"/>
      <c r="W643" s="62"/>
      <c r="X643" s="62"/>
      <c r="Y643" s="62"/>
      <c r="Z643" s="41" t="e">
        <f t="shared" ca="1" si="337"/>
        <v>#REF!</v>
      </c>
      <c r="AA643" s="30"/>
      <c r="AB643" s="30"/>
      <c r="AC643" s="30"/>
      <c r="AD643" s="29"/>
      <c r="AE643" s="62"/>
      <c r="AF643" s="61"/>
      <c r="AG643" s="29"/>
      <c r="AH643" s="29"/>
      <c r="AI643" s="62"/>
      <c r="AJ643" s="62"/>
      <c r="AK643" s="114" t="e">
        <f ca="1">IF($A643&lt;&gt;"",IF(AND(AK642="PB",AI643&gt;=$W$2),"Bet",IF(AK642&lt;&gt;"",AK642,IF(AND(AI643=0,MAX($AI$5:AI642)&gt;=$W$1),"PB",""))),"")</f>
        <v>#REF!</v>
      </c>
      <c r="AL643" s="114" t="e">
        <f ca="1">IF($A643&lt;&gt;"",IF(AND(AL642="PB",AJ643&gt;=$W$2),"Bet",IF(AL642&lt;&gt;"",AL642,IF(AND(AJ643=0,MAX($AJ$5:AJ642)&gt;=$W$1),"PB",""))),"")</f>
        <v>#REF!</v>
      </c>
      <c r="AM643" s="41" t="e">
        <f t="shared" ca="1" si="338"/>
        <v>#REF!</v>
      </c>
      <c r="AN643" s="30"/>
      <c r="AO643" s="30"/>
      <c r="AP643" s="30"/>
      <c r="AQ643" s="29"/>
      <c r="AR643" s="62"/>
      <c r="AS643" s="62"/>
      <c r="AT643" s="30"/>
      <c r="AU643" s="29"/>
      <c r="AV643" s="61"/>
      <c r="AW643" s="50"/>
      <c r="AX643" s="38"/>
      <c r="AY643" s="50"/>
      <c r="AZ643" s="61"/>
      <c r="BA643" s="61"/>
      <c r="BB643" s="61"/>
      <c r="BC643" s="61"/>
      <c r="BD643" s="61"/>
      <c r="BE643" s="61"/>
      <c r="BF643" s="61"/>
      <c r="BG643" s="61"/>
      <c r="BH643" s="61"/>
      <c r="BI643" s="61"/>
      <c r="BJ643" s="61"/>
      <c r="BK643" s="61"/>
      <c r="BL643" s="61"/>
      <c r="BM643" s="61"/>
      <c r="BN643" s="61"/>
      <c r="BO643" s="61"/>
      <c r="BP643" s="61"/>
      <c r="BQ643" s="61"/>
      <c r="BR643" s="61"/>
      <c r="BS643" s="61"/>
      <c r="BT643" s="61"/>
      <c r="BU643" s="61"/>
      <c r="BV643" s="61"/>
      <c r="BW643" s="61"/>
      <c r="BX643" s="61"/>
      <c r="BY643" s="61"/>
      <c r="BZ643" s="61"/>
      <c r="CA643" s="61"/>
      <c r="CB643" s="61"/>
      <c r="CC643" s="61"/>
      <c r="CD643" s="61"/>
      <c r="CE643" s="61"/>
      <c r="CF643" s="61"/>
      <c r="CG643" s="61"/>
      <c r="CH643" s="61"/>
      <c r="CI643" s="61"/>
      <c r="CJ643" s="61"/>
      <c r="CK643" s="61"/>
      <c r="CL643" s="61"/>
      <c r="CM643" s="61"/>
      <c r="CN643" s="61"/>
      <c r="CO643" s="61"/>
      <c r="CP643" s="61"/>
      <c r="CQ643" s="61"/>
      <c r="CR643" s="61"/>
      <c r="CS643" s="61"/>
      <c r="CT643" s="61"/>
      <c r="CU643" s="61"/>
      <c r="CV643" s="61"/>
      <c r="CW643" s="61"/>
      <c r="CX643" s="61"/>
      <c r="CY643" s="61"/>
      <c r="CZ643" s="61"/>
      <c r="DA643" s="61"/>
      <c r="DB643" s="61"/>
      <c r="DC643" s="61"/>
      <c r="DD643" s="61"/>
      <c r="DE643" s="61"/>
      <c r="DF643" s="61"/>
      <c r="DG643" s="61"/>
      <c r="DH643" s="61"/>
      <c r="DI643" s="61"/>
      <c r="DJ643" s="61"/>
      <c r="DK643" s="61"/>
      <c r="DL643" s="61"/>
      <c r="DM643" s="61"/>
      <c r="DN643" s="61"/>
      <c r="DO643" s="61"/>
      <c r="DP643" s="61"/>
      <c r="DQ643" s="61"/>
      <c r="DR643" s="61"/>
      <c r="DS643" s="61"/>
      <c r="DT643" s="61"/>
      <c r="DU643" s="61"/>
      <c r="DV643" s="50"/>
      <c r="DW643" s="30"/>
      <c r="DX643" s="30"/>
      <c r="DY643" s="30"/>
      <c r="DZ643" s="30"/>
      <c r="EA643" s="30"/>
      <c r="EB643" s="30"/>
      <c r="EC643" s="30"/>
      <c r="ED643" s="30"/>
      <c r="EE643" s="30"/>
      <c r="EF643" s="30"/>
      <c r="EG643" s="30"/>
      <c r="EW643" s="88" t="e">
        <f ca="1">IF(#REF!="no",INT(RAND()*36+1),INT(RAND()*37))</f>
        <v>#REF!</v>
      </c>
    </row>
    <row r="644" spans="1:153" ht="15">
      <c r="A644" s="88" t="e">
        <f ca="1">IF(#REF!="no",INT(RAND()*36+1),INT(RAND()*37))</f>
        <v>#REF!</v>
      </c>
      <c r="B644" s="29"/>
      <c r="C644" s="61"/>
      <c r="D644" s="30"/>
      <c r="E644" s="61"/>
      <c r="F644" s="61"/>
      <c r="G644" s="29"/>
      <c r="H644" s="29"/>
      <c r="I644" s="62"/>
      <c r="J644" s="62"/>
      <c r="K644" s="62"/>
      <c r="L644" s="62"/>
      <c r="M644" s="41" t="e">
        <f t="shared" ca="1" si="336"/>
        <v>#REF!</v>
      </c>
      <c r="N644" s="30"/>
      <c r="O644" s="30"/>
      <c r="P644" s="30"/>
      <c r="Q644" s="29"/>
      <c r="R644" s="62"/>
      <c r="S644" s="61"/>
      <c r="T644" s="29"/>
      <c r="U644" s="29"/>
      <c r="V644" s="62"/>
      <c r="W644" s="62"/>
      <c r="X644" s="62"/>
      <c r="Y644" s="62"/>
      <c r="Z644" s="41" t="e">
        <f t="shared" ca="1" si="337"/>
        <v>#REF!</v>
      </c>
      <c r="AA644" s="30"/>
      <c r="AB644" s="30"/>
      <c r="AC644" s="30"/>
      <c r="AD644" s="29"/>
      <c r="AE644" s="62"/>
      <c r="AF644" s="61"/>
      <c r="AG644" s="29"/>
      <c r="AH644" s="29"/>
      <c r="AI644" s="62"/>
      <c r="AJ644" s="62"/>
      <c r="AK644" s="114" t="e">
        <f ca="1">IF($A644&lt;&gt;"",IF(AND(AK643="PB",AI644&gt;=$W$2),"Bet",IF(AK643&lt;&gt;"",AK643,IF(AND(AI644=0,MAX($AI$5:AI643)&gt;=$W$1),"PB",""))),"")</f>
        <v>#REF!</v>
      </c>
      <c r="AL644" s="114" t="e">
        <f ca="1">IF($A644&lt;&gt;"",IF(AND(AL643="PB",AJ644&gt;=$W$2),"Bet",IF(AL643&lt;&gt;"",AL643,IF(AND(AJ644=0,MAX($AJ$5:AJ643)&gt;=$W$1),"PB",""))),"")</f>
        <v>#REF!</v>
      </c>
      <c r="AM644" s="41" t="e">
        <f t="shared" ca="1" si="338"/>
        <v>#REF!</v>
      </c>
      <c r="AN644" s="30"/>
      <c r="AO644" s="30"/>
      <c r="AP644" s="30"/>
      <c r="AQ644" s="29"/>
      <c r="AR644" s="62"/>
      <c r="AS644" s="62"/>
      <c r="AT644" s="30"/>
      <c r="AU644" s="29"/>
      <c r="AV644" s="61"/>
      <c r="AW644" s="50"/>
      <c r="AX644" s="38"/>
      <c r="AY644" s="50"/>
      <c r="AZ644" s="61"/>
      <c r="BA644" s="61"/>
      <c r="BB644" s="61"/>
      <c r="BC644" s="61"/>
      <c r="BD644" s="61"/>
      <c r="BE644" s="61"/>
      <c r="BF644" s="61"/>
      <c r="BG644" s="61"/>
      <c r="BH644" s="61"/>
      <c r="BI644" s="61"/>
      <c r="BJ644" s="61"/>
      <c r="BK644" s="61"/>
      <c r="BL644" s="61"/>
      <c r="BM644" s="61"/>
      <c r="BN644" s="61"/>
      <c r="BO644" s="61"/>
      <c r="BP644" s="61"/>
      <c r="BQ644" s="61"/>
      <c r="BR644" s="61"/>
      <c r="BS644" s="61"/>
      <c r="BT644" s="61"/>
      <c r="BU644" s="61"/>
      <c r="BV644" s="61"/>
      <c r="BW644" s="61"/>
      <c r="BX644" s="61"/>
      <c r="BY644" s="61"/>
      <c r="BZ644" s="61"/>
      <c r="CA644" s="61"/>
      <c r="CB644" s="61"/>
      <c r="CC644" s="61"/>
      <c r="CD644" s="61"/>
      <c r="CE644" s="61"/>
      <c r="CF644" s="61"/>
      <c r="CG644" s="61"/>
      <c r="CH644" s="61"/>
      <c r="CI644" s="61"/>
      <c r="CJ644" s="61"/>
      <c r="CK644" s="61"/>
      <c r="CL644" s="61"/>
      <c r="CM644" s="61"/>
      <c r="CN644" s="61"/>
      <c r="CO644" s="61"/>
      <c r="CP644" s="61"/>
      <c r="CQ644" s="61"/>
      <c r="CR644" s="61"/>
      <c r="CS644" s="61"/>
      <c r="CT644" s="61"/>
      <c r="CU644" s="61"/>
      <c r="CV644" s="61"/>
      <c r="CW644" s="61"/>
      <c r="CX644" s="61"/>
      <c r="CY644" s="61"/>
      <c r="CZ644" s="61"/>
      <c r="DA644" s="61"/>
      <c r="DB644" s="61"/>
      <c r="DC644" s="61"/>
      <c r="DD644" s="61"/>
      <c r="DE644" s="61"/>
      <c r="DF644" s="61"/>
      <c r="DG644" s="61"/>
      <c r="DH644" s="61"/>
      <c r="DI644" s="61"/>
      <c r="DJ644" s="61"/>
      <c r="DK644" s="61"/>
      <c r="DL644" s="61"/>
      <c r="DM644" s="61"/>
      <c r="DN644" s="61"/>
      <c r="DO644" s="61"/>
      <c r="DP644" s="61"/>
      <c r="DQ644" s="61"/>
      <c r="DR644" s="61"/>
      <c r="DS644" s="61"/>
      <c r="DT644" s="61"/>
      <c r="DU644" s="61"/>
      <c r="DV644" s="50"/>
      <c r="DW644" s="30"/>
      <c r="DX644" s="30"/>
      <c r="DY644" s="30"/>
      <c r="DZ644" s="30"/>
      <c r="EA644" s="30"/>
      <c r="EB644" s="30"/>
      <c r="EC644" s="30"/>
      <c r="ED644" s="30"/>
      <c r="EE644" s="30"/>
      <c r="EF644" s="30"/>
      <c r="EG644" s="30"/>
      <c r="EW644" s="88" t="e">
        <f ca="1">IF(#REF!="no",INT(RAND()*36+1),INT(RAND()*37))</f>
        <v>#REF!</v>
      </c>
    </row>
    <row r="645" spans="1:153" ht="15">
      <c r="A645" s="88" t="e">
        <f ca="1">IF(#REF!="no",INT(RAND()*36+1),INT(RAND()*37))</f>
        <v>#REF!</v>
      </c>
      <c r="B645" s="29"/>
      <c r="C645" s="61"/>
      <c r="D645" s="30"/>
      <c r="E645" s="61"/>
      <c r="F645" s="61"/>
      <c r="G645" s="29"/>
      <c r="H645" s="29"/>
      <c r="I645" s="62"/>
      <c r="J645" s="62"/>
      <c r="K645" s="62"/>
      <c r="L645" s="62"/>
      <c r="M645" s="41" t="e">
        <f t="shared" ca="1" si="336"/>
        <v>#REF!</v>
      </c>
      <c r="N645" s="30"/>
      <c r="O645" s="30"/>
      <c r="P645" s="30"/>
      <c r="Q645" s="29"/>
      <c r="R645" s="62"/>
      <c r="S645" s="61"/>
      <c r="T645" s="29"/>
      <c r="U645" s="29"/>
      <c r="V645" s="62"/>
      <c r="W645" s="62"/>
      <c r="X645" s="62"/>
      <c r="Y645" s="62"/>
      <c r="Z645" s="41" t="e">
        <f t="shared" ca="1" si="337"/>
        <v>#REF!</v>
      </c>
      <c r="AA645" s="30"/>
      <c r="AB645" s="30"/>
      <c r="AC645" s="30"/>
      <c r="AD645" s="29"/>
      <c r="AE645" s="62"/>
      <c r="AF645" s="61"/>
      <c r="AG645" s="29"/>
      <c r="AH645" s="29"/>
      <c r="AI645" s="62"/>
      <c r="AJ645" s="62"/>
      <c r="AK645" s="114" t="e">
        <f ca="1">IF($A645&lt;&gt;"",IF(AND(AK644="PB",AI645&gt;=$W$2),"Bet",IF(AK644&lt;&gt;"",AK644,IF(AND(AI645=0,MAX($AI$5:AI644)&gt;=$W$1),"PB",""))),"")</f>
        <v>#REF!</v>
      </c>
      <c r="AL645" s="114" t="e">
        <f ca="1">IF($A645&lt;&gt;"",IF(AND(AL644="PB",AJ645&gt;=$W$2),"Bet",IF(AL644&lt;&gt;"",AL644,IF(AND(AJ645=0,MAX($AJ$5:AJ644)&gt;=$W$1),"PB",""))),"")</f>
        <v>#REF!</v>
      </c>
      <c r="AM645" s="41" t="e">
        <f t="shared" ca="1" si="338"/>
        <v>#REF!</v>
      </c>
      <c r="AN645" s="30"/>
      <c r="AO645" s="30"/>
      <c r="AP645" s="30"/>
      <c r="AQ645" s="29"/>
      <c r="AR645" s="62"/>
      <c r="AS645" s="62"/>
      <c r="AT645" s="30"/>
      <c r="AU645" s="29"/>
      <c r="AV645" s="61"/>
      <c r="AW645" s="50"/>
      <c r="AX645" s="38"/>
      <c r="AY645" s="50"/>
      <c r="AZ645" s="61"/>
      <c r="BA645" s="61"/>
      <c r="BB645" s="61"/>
      <c r="BC645" s="61"/>
      <c r="BD645" s="61"/>
      <c r="BE645" s="61"/>
      <c r="BF645" s="61"/>
      <c r="BG645" s="61"/>
      <c r="BH645" s="61"/>
      <c r="BI645" s="61"/>
      <c r="BJ645" s="61"/>
      <c r="BK645" s="61"/>
      <c r="BL645" s="61"/>
      <c r="BM645" s="61"/>
      <c r="BN645" s="61"/>
      <c r="BO645" s="61"/>
      <c r="BP645" s="61"/>
      <c r="BQ645" s="61"/>
      <c r="BR645" s="61"/>
      <c r="BS645" s="61"/>
      <c r="BT645" s="61"/>
      <c r="BU645" s="61"/>
      <c r="BV645" s="61"/>
      <c r="BW645" s="61"/>
      <c r="BX645" s="61"/>
      <c r="BY645" s="61"/>
      <c r="BZ645" s="61"/>
      <c r="CA645" s="61"/>
      <c r="CB645" s="61"/>
      <c r="CC645" s="61"/>
      <c r="CD645" s="61"/>
      <c r="CE645" s="61"/>
      <c r="CF645" s="61"/>
      <c r="CG645" s="61"/>
      <c r="CH645" s="61"/>
      <c r="CI645" s="61"/>
      <c r="CJ645" s="61"/>
      <c r="CK645" s="61"/>
      <c r="CL645" s="61"/>
      <c r="CM645" s="61"/>
      <c r="CN645" s="61"/>
      <c r="CO645" s="61"/>
      <c r="CP645" s="61"/>
      <c r="CQ645" s="61"/>
      <c r="CR645" s="61"/>
      <c r="CS645" s="61"/>
      <c r="CT645" s="61"/>
      <c r="CU645" s="61"/>
      <c r="CV645" s="61"/>
      <c r="CW645" s="61"/>
      <c r="CX645" s="61"/>
      <c r="CY645" s="61"/>
      <c r="CZ645" s="61"/>
      <c r="DA645" s="61"/>
      <c r="DB645" s="61"/>
      <c r="DC645" s="61"/>
      <c r="DD645" s="61"/>
      <c r="DE645" s="61"/>
      <c r="DF645" s="61"/>
      <c r="DG645" s="61"/>
      <c r="DH645" s="61"/>
      <c r="DI645" s="61"/>
      <c r="DJ645" s="61"/>
      <c r="DK645" s="61"/>
      <c r="DL645" s="61"/>
      <c r="DM645" s="61"/>
      <c r="DN645" s="61"/>
      <c r="DO645" s="61"/>
      <c r="DP645" s="61"/>
      <c r="DQ645" s="61"/>
      <c r="DR645" s="61"/>
      <c r="DS645" s="61"/>
      <c r="DT645" s="61"/>
      <c r="DU645" s="61"/>
      <c r="DV645" s="50"/>
      <c r="DW645" s="30"/>
      <c r="DX645" s="30"/>
      <c r="DY645" s="30"/>
      <c r="DZ645" s="30"/>
      <c r="EA645" s="30"/>
      <c r="EB645" s="30"/>
      <c r="EC645" s="30"/>
      <c r="ED645" s="30"/>
      <c r="EE645" s="30"/>
      <c r="EF645" s="30"/>
      <c r="EG645" s="30"/>
      <c r="EW645" s="88" t="e">
        <f ca="1">IF(#REF!="no",INT(RAND()*36+1),INT(RAND()*37))</f>
        <v>#REF!</v>
      </c>
    </row>
    <row r="646" spans="1:153" ht="15">
      <c r="A646" s="88" t="e">
        <f ca="1">IF(#REF!="no",INT(RAND()*36+1),INT(RAND()*37))</f>
        <v>#REF!</v>
      </c>
      <c r="B646" s="29"/>
      <c r="C646" s="61"/>
      <c r="D646" s="30"/>
      <c r="E646" s="61"/>
      <c r="F646" s="61"/>
      <c r="G646" s="29"/>
      <c r="H646" s="29"/>
      <c r="I646" s="62"/>
      <c r="J646" s="62"/>
      <c r="K646" s="62"/>
      <c r="L646" s="62"/>
      <c r="M646" s="41" t="e">
        <f t="shared" ca="1" si="336"/>
        <v>#REF!</v>
      </c>
      <c r="N646" s="30"/>
      <c r="O646" s="30"/>
      <c r="P646" s="30"/>
      <c r="Q646" s="29"/>
      <c r="R646" s="62"/>
      <c r="S646" s="61"/>
      <c r="T646" s="29"/>
      <c r="U646" s="29"/>
      <c r="V646" s="62"/>
      <c r="W646" s="62"/>
      <c r="X646" s="62"/>
      <c r="Y646" s="62"/>
      <c r="Z646" s="41" t="e">
        <f t="shared" ca="1" si="337"/>
        <v>#REF!</v>
      </c>
      <c r="AA646" s="30"/>
      <c r="AB646" s="30"/>
      <c r="AC646" s="30"/>
      <c r="AD646" s="29"/>
      <c r="AE646" s="62"/>
      <c r="AF646" s="61"/>
      <c r="AG646" s="29"/>
      <c r="AH646" s="29"/>
      <c r="AI646" s="62"/>
      <c r="AJ646" s="62"/>
      <c r="AK646" s="114" t="e">
        <f ca="1">IF($A646&lt;&gt;"",IF(AND(AK645="PB",AI646&gt;=$W$2),"Bet",IF(AK645&lt;&gt;"",AK645,IF(AND(AI646=0,MAX($AI$5:AI645)&gt;=$W$1),"PB",""))),"")</f>
        <v>#REF!</v>
      </c>
      <c r="AL646" s="114" t="e">
        <f ca="1">IF($A646&lt;&gt;"",IF(AND(AL645="PB",AJ646&gt;=$W$2),"Bet",IF(AL645&lt;&gt;"",AL645,IF(AND(AJ646=0,MAX($AJ$5:AJ645)&gt;=$W$1),"PB",""))),"")</f>
        <v>#REF!</v>
      </c>
      <c r="AM646" s="41" t="e">
        <f t="shared" ca="1" si="338"/>
        <v>#REF!</v>
      </c>
      <c r="AN646" s="30"/>
      <c r="AO646" s="30"/>
      <c r="AP646" s="30"/>
      <c r="AQ646" s="29"/>
      <c r="AR646" s="62"/>
      <c r="AS646" s="62"/>
      <c r="AT646" s="30"/>
      <c r="AU646" s="29"/>
      <c r="AV646" s="61"/>
      <c r="AW646" s="50"/>
      <c r="AX646" s="38"/>
      <c r="AY646" s="50"/>
      <c r="AZ646" s="61"/>
      <c r="BA646" s="61"/>
      <c r="BB646" s="61"/>
      <c r="BC646" s="61"/>
      <c r="BD646" s="61"/>
      <c r="BE646" s="61"/>
      <c r="BF646" s="61"/>
      <c r="BG646" s="61"/>
      <c r="BH646" s="61"/>
      <c r="BI646" s="61"/>
      <c r="BJ646" s="61"/>
      <c r="BK646" s="61"/>
      <c r="BL646" s="61"/>
      <c r="BM646" s="61"/>
      <c r="BN646" s="61"/>
      <c r="BO646" s="61"/>
      <c r="BP646" s="61"/>
      <c r="BQ646" s="61"/>
      <c r="BR646" s="61"/>
      <c r="BS646" s="61"/>
      <c r="BT646" s="61"/>
      <c r="BU646" s="61"/>
      <c r="BV646" s="61"/>
      <c r="BW646" s="61"/>
      <c r="BX646" s="61"/>
      <c r="BY646" s="61"/>
      <c r="BZ646" s="61"/>
      <c r="CA646" s="61"/>
      <c r="CB646" s="61"/>
      <c r="CC646" s="61"/>
      <c r="CD646" s="61"/>
      <c r="CE646" s="61"/>
      <c r="CF646" s="61"/>
      <c r="CG646" s="61"/>
      <c r="CH646" s="61"/>
      <c r="CI646" s="61"/>
      <c r="CJ646" s="61"/>
      <c r="CK646" s="61"/>
      <c r="CL646" s="61"/>
      <c r="CM646" s="61"/>
      <c r="CN646" s="61"/>
      <c r="CO646" s="61"/>
      <c r="CP646" s="61"/>
      <c r="CQ646" s="61"/>
      <c r="CR646" s="61"/>
      <c r="CS646" s="61"/>
      <c r="CT646" s="61"/>
      <c r="CU646" s="61"/>
      <c r="CV646" s="61"/>
      <c r="CW646" s="61"/>
      <c r="CX646" s="61"/>
      <c r="CY646" s="61"/>
      <c r="CZ646" s="61"/>
      <c r="DA646" s="61"/>
      <c r="DB646" s="61"/>
      <c r="DC646" s="61"/>
      <c r="DD646" s="61"/>
      <c r="DE646" s="61"/>
      <c r="DF646" s="61"/>
      <c r="DG646" s="61"/>
      <c r="DH646" s="61"/>
      <c r="DI646" s="61"/>
      <c r="DJ646" s="61"/>
      <c r="DK646" s="61"/>
      <c r="DL646" s="61"/>
      <c r="DM646" s="61"/>
      <c r="DN646" s="61"/>
      <c r="DO646" s="61"/>
      <c r="DP646" s="61"/>
      <c r="DQ646" s="61"/>
      <c r="DR646" s="61"/>
      <c r="DS646" s="61"/>
      <c r="DT646" s="61"/>
      <c r="DU646" s="61"/>
      <c r="DV646" s="50"/>
      <c r="DW646" s="30"/>
      <c r="DX646" s="30"/>
      <c r="DY646" s="30"/>
      <c r="DZ646" s="30"/>
      <c r="EA646" s="30"/>
      <c r="EB646" s="30"/>
      <c r="EC646" s="30"/>
      <c r="ED646" s="30"/>
      <c r="EE646" s="30"/>
      <c r="EF646" s="30"/>
      <c r="EG646" s="30"/>
      <c r="EW646" s="88" t="e">
        <f ca="1">IF(#REF!="no",INT(RAND()*36+1),INT(RAND()*37))</f>
        <v>#REF!</v>
      </c>
    </row>
    <row r="647" spans="1:153" ht="15">
      <c r="A647" s="88" t="e">
        <f ca="1">IF(#REF!="no",INT(RAND()*36+1),INT(RAND()*37))</f>
        <v>#REF!</v>
      </c>
      <c r="B647" s="29"/>
      <c r="C647" s="61"/>
      <c r="D647" s="30"/>
      <c r="E647" s="61"/>
      <c r="F647" s="61"/>
      <c r="G647" s="29"/>
      <c r="H647" s="29"/>
      <c r="I647" s="62"/>
      <c r="J647" s="62"/>
      <c r="K647" s="62"/>
      <c r="L647" s="62"/>
      <c r="M647" s="41" t="e">
        <f t="shared" ca="1" si="336"/>
        <v>#REF!</v>
      </c>
      <c r="N647" s="30"/>
      <c r="O647" s="30"/>
      <c r="P647" s="30"/>
      <c r="Q647" s="29"/>
      <c r="R647" s="62"/>
      <c r="S647" s="61"/>
      <c r="T647" s="29"/>
      <c r="U647" s="29"/>
      <c r="V647" s="62"/>
      <c r="W647" s="62"/>
      <c r="X647" s="62"/>
      <c r="Y647" s="62"/>
      <c r="Z647" s="41" t="e">
        <f t="shared" ca="1" si="337"/>
        <v>#REF!</v>
      </c>
      <c r="AA647" s="30"/>
      <c r="AB647" s="30"/>
      <c r="AC647" s="30"/>
      <c r="AD647" s="29"/>
      <c r="AE647" s="62"/>
      <c r="AF647" s="61"/>
      <c r="AG647" s="29"/>
      <c r="AH647" s="29"/>
      <c r="AI647" s="62"/>
      <c r="AJ647" s="62"/>
      <c r="AK647" s="114" t="e">
        <f ca="1">IF($A647&lt;&gt;"",IF(AND(AK646="PB",AI647&gt;=$W$2),"Bet",IF(AK646&lt;&gt;"",AK646,IF(AND(AI647=0,MAX($AI$5:AI646)&gt;=$W$1),"PB",""))),"")</f>
        <v>#REF!</v>
      </c>
      <c r="AL647" s="114" t="e">
        <f ca="1">IF($A647&lt;&gt;"",IF(AND(AL646="PB",AJ647&gt;=$W$2),"Bet",IF(AL646&lt;&gt;"",AL646,IF(AND(AJ647=0,MAX($AJ$5:AJ646)&gt;=$W$1),"PB",""))),"")</f>
        <v>#REF!</v>
      </c>
      <c r="AM647" s="41" t="e">
        <f t="shared" ca="1" si="338"/>
        <v>#REF!</v>
      </c>
      <c r="AN647" s="30"/>
      <c r="AO647" s="30"/>
      <c r="AP647" s="30"/>
      <c r="AQ647" s="29"/>
      <c r="AR647" s="62"/>
      <c r="AS647" s="62"/>
      <c r="AT647" s="30"/>
      <c r="AU647" s="29"/>
      <c r="AV647" s="61"/>
      <c r="AW647" s="50"/>
      <c r="AX647" s="38"/>
      <c r="AY647" s="50"/>
      <c r="AZ647" s="61"/>
      <c r="BA647" s="61"/>
      <c r="BB647" s="61"/>
      <c r="BC647" s="61"/>
      <c r="BD647" s="61"/>
      <c r="BE647" s="61"/>
      <c r="BF647" s="61"/>
      <c r="BG647" s="61"/>
      <c r="BH647" s="61"/>
      <c r="BI647" s="61"/>
      <c r="BJ647" s="61"/>
      <c r="BK647" s="61"/>
      <c r="BL647" s="61"/>
      <c r="BM647" s="61"/>
      <c r="BN647" s="61"/>
      <c r="BO647" s="61"/>
      <c r="BP647" s="61"/>
      <c r="BQ647" s="61"/>
      <c r="BR647" s="61"/>
      <c r="BS647" s="61"/>
      <c r="BT647" s="61"/>
      <c r="BU647" s="61"/>
      <c r="BV647" s="61"/>
      <c r="BW647" s="61"/>
      <c r="BX647" s="61"/>
      <c r="BY647" s="61"/>
      <c r="BZ647" s="61"/>
      <c r="CA647" s="61"/>
      <c r="CB647" s="61"/>
      <c r="CC647" s="61"/>
      <c r="CD647" s="61"/>
      <c r="CE647" s="61"/>
      <c r="CF647" s="61"/>
      <c r="CG647" s="61"/>
      <c r="CH647" s="61"/>
      <c r="CI647" s="61"/>
      <c r="CJ647" s="61"/>
      <c r="CK647" s="61"/>
      <c r="CL647" s="61"/>
      <c r="CM647" s="61"/>
      <c r="CN647" s="61"/>
      <c r="CO647" s="61"/>
      <c r="CP647" s="61"/>
      <c r="CQ647" s="61"/>
      <c r="CR647" s="61"/>
      <c r="CS647" s="61"/>
      <c r="CT647" s="61"/>
      <c r="CU647" s="61"/>
      <c r="CV647" s="61"/>
      <c r="CW647" s="61"/>
      <c r="CX647" s="61"/>
      <c r="CY647" s="61"/>
      <c r="CZ647" s="61"/>
      <c r="DA647" s="61"/>
      <c r="DB647" s="61"/>
      <c r="DC647" s="61"/>
      <c r="DD647" s="61"/>
      <c r="DE647" s="61"/>
      <c r="DF647" s="61"/>
      <c r="DG647" s="61"/>
      <c r="DH647" s="61"/>
      <c r="DI647" s="61"/>
      <c r="DJ647" s="61"/>
      <c r="DK647" s="61"/>
      <c r="DL647" s="61"/>
      <c r="DM647" s="61"/>
      <c r="DN647" s="61"/>
      <c r="DO647" s="61"/>
      <c r="DP647" s="61"/>
      <c r="DQ647" s="61"/>
      <c r="DR647" s="61"/>
      <c r="DS647" s="61"/>
      <c r="DT647" s="61"/>
      <c r="DU647" s="61"/>
      <c r="DV647" s="50"/>
      <c r="DW647" s="30"/>
      <c r="DX647" s="30"/>
      <c r="DY647" s="30"/>
      <c r="DZ647" s="30"/>
      <c r="EA647" s="30"/>
      <c r="EB647" s="30"/>
      <c r="EC647" s="30"/>
      <c r="ED647" s="30"/>
      <c r="EE647" s="30"/>
      <c r="EF647" s="30"/>
      <c r="EG647" s="30"/>
      <c r="EW647" s="88" t="e">
        <f ca="1">IF(#REF!="no",INT(RAND()*36+1),INT(RAND()*37))</f>
        <v>#REF!</v>
      </c>
    </row>
    <row r="648" spans="1:153">
      <c r="A648" s="88" t="e">
        <f ca="1">IF(#REF!="no",INT(RAND()*36+1),INT(RAND()*37))</f>
        <v>#REF!</v>
      </c>
      <c r="B648" s="29"/>
      <c r="C648" s="61"/>
      <c r="D648" s="30"/>
      <c r="E648" s="61"/>
      <c r="F648" s="61"/>
      <c r="G648" s="29"/>
      <c r="H648" s="29"/>
      <c r="I648" s="62"/>
      <c r="J648" s="62"/>
      <c r="K648" s="62"/>
      <c r="L648" s="62"/>
      <c r="M648" s="41" t="e">
        <f t="shared" ca="1" si="336"/>
        <v>#REF!</v>
      </c>
      <c r="N648" s="30"/>
      <c r="O648" s="30"/>
      <c r="P648" s="30"/>
      <c r="Q648" s="29"/>
      <c r="R648" s="62"/>
      <c r="S648" s="61"/>
      <c r="T648" s="29"/>
      <c r="U648" s="29"/>
      <c r="V648" s="62"/>
      <c r="W648" s="62"/>
      <c r="X648" s="62"/>
      <c r="Y648" s="62"/>
      <c r="Z648" s="41" t="e">
        <f t="shared" ca="1" si="337"/>
        <v>#REF!</v>
      </c>
      <c r="AA648" s="30"/>
      <c r="AB648" s="30"/>
      <c r="AC648" s="30"/>
      <c r="AD648" s="29"/>
      <c r="AE648" s="62"/>
      <c r="AF648" s="61"/>
      <c r="AG648" s="29"/>
      <c r="AH648" s="29"/>
      <c r="AI648" s="62"/>
      <c r="AJ648" s="62"/>
      <c r="AK648" s="62"/>
      <c r="AL648" s="62"/>
      <c r="AM648" s="41" t="e">
        <f t="shared" ca="1" si="338"/>
        <v>#REF!</v>
      </c>
      <c r="AN648" s="30"/>
      <c r="AO648" s="30"/>
      <c r="AP648" s="30"/>
      <c r="AQ648" s="29"/>
      <c r="AR648" s="62"/>
      <c r="AS648" s="62"/>
      <c r="AT648" s="30"/>
      <c r="AU648" s="29"/>
      <c r="AV648" s="61"/>
      <c r="AW648" s="50"/>
      <c r="AX648" s="38"/>
      <c r="AY648" s="50"/>
      <c r="AZ648" s="61"/>
      <c r="BA648" s="61"/>
      <c r="BB648" s="61"/>
      <c r="BC648" s="61"/>
      <c r="BD648" s="61"/>
      <c r="BE648" s="61"/>
      <c r="BF648" s="61"/>
      <c r="BG648" s="61"/>
      <c r="BH648" s="61"/>
      <c r="BI648" s="61"/>
      <c r="BJ648" s="61"/>
      <c r="BK648" s="61"/>
      <c r="BL648" s="61"/>
      <c r="BM648" s="61"/>
      <c r="BN648" s="61"/>
      <c r="BO648" s="61"/>
      <c r="BP648" s="61"/>
      <c r="BQ648" s="61"/>
      <c r="BR648" s="61"/>
      <c r="BS648" s="61"/>
      <c r="BT648" s="61"/>
      <c r="BU648" s="61"/>
      <c r="BV648" s="61"/>
      <c r="BW648" s="61"/>
      <c r="BX648" s="61"/>
      <c r="BY648" s="61"/>
      <c r="BZ648" s="61"/>
      <c r="CA648" s="61"/>
      <c r="CB648" s="61"/>
      <c r="CC648" s="61"/>
      <c r="CD648" s="61"/>
      <c r="CE648" s="61"/>
      <c r="CF648" s="61"/>
      <c r="CG648" s="61"/>
      <c r="CH648" s="61"/>
      <c r="CI648" s="61"/>
      <c r="CJ648" s="61"/>
      <c r="CK648" s="61"/>
      <c r="CL648" s="61"/>
      <c r="CM648" s="61"/>
      <c r="CN648" s="61"/>
      <c r="CO648" s="61"/>
      <c r="CP648" s="61"/>
      <c r="CQ648" s="61"/>
      <c r="CR648" s="61"/>
      <c r="CS648" s="61"/>
      <c r="CT648" s="61"/>
      <c r="CU648" s="61"/>
      <c r="CV648" s="61"/>
      <c r="CW648" s="61"/>
      <c r="CX648" s="61"/>
      <c r="CY648" s="61"/>
      <c r="CZ648" s="61"/>
      <c r="DA648" s="61"/>
      <c r="DB648" s="61"/>
      <c r="DC648" s="61"/>
      <c r="DD648" s="61"/>
      <c r="DE648" s="61"/>
      <c r="DF648" s="61"/>
      <c r="DG648" s="61"/>
      <c r="DH648" s="61"/>
      <c r="DI648" s="61"/>
      <c r="DJ648" s="61"/>
      <c r="DK648" s="61"/>
      <c r="DL648" s="61"/>
      <c r="DM648" s="61"/>
      <c r="DN648" s="61"/>
      <c r="DO648" s="61"/>
      <c r="DP648" s="61"/>
      <c r="DQ648" s="61"/>
      <c r="DR648" s="61"/>
      <c r="DS648" s="61"/>
      <c r="DT648" s="61"/>
      <c r="DU648" s="61"/>
      <c r="DV648" s="50"/>
      <c r="DW648" s="30"/>
      <c r="DX648" s="30"/>
      <c r="DY648" s="30"/>
      <c r="DZ648" s="30"/>
      <c r="EA648" s="30"/>
      <c r="EB648" s="30"/>
      <c r="EC648" s="30"/>
      <c r="ED648" s="30"/>
      <c r="EE648" s="30"/>
      <c r="EF648" s="30"/>
      <c r="EG648" s="30"/>
      <c r="EW648" s="88" t="e">
        <f ca="1">IF(#REF!="no",INT(RAND()*36+1),INT(RAND()*37))</f>
        <v>#REF!</v>
      </c>
    </row>
    <row r="649" spans="1:153">
      <c r="A649" s="88" t="e">
        <f ca="1">IF(#REF!="no",INT(RAND()*36+1),INT(RAND()*37))</f>
        <v>#REF!</v>
      </c>
      <c r="B649" s="29"/>
      <c r="C649" s="61"/>
      <c r="D649" s="30"/>
      <c r="E649" s="61"/>
      <c r="F649" s="61"/>
      <c r="G649" s="29"/>
      <c r="H649" s="29"/>
      <c r="I649" s="62"/>
      <c r="J649" s="62"/>
      <c r="K649" s="62"/>
      <c r="L649" s="62"/>
      <c r="M649" s="41" t="e">
        <f t="shared" ca="1" si="336"/>
        <v>#REF!</v>
      </c>
      <c r="N649" s="30"/>
      <c r="O649" s="30"/>
      <c r="P649" s="30"/>
      <c r="Q649" s="29"/>
      <c r="R649" s="62"/>
      <c r="S649" s="61"/>
      <c r="T649" s="29"/>
      <c r="U649" s="29"/>
      <c r="V649" s="62"/>
      <c r="W649" s="62"/>
      <c r="X649" s="62"/>
      <c r="Y649" s="62"/>
      <c r="Z649" s="41" t="e">
        <f t="shared" ca="1" si="337"/>
        <v>#REF!</v>
      </c>
      <c r="AA649" s="30"/>
      <c r="AB649" s="30"/>
      <c r="AC649" s="30"/>
      <c r="AD649" s="29"/>
      <c r="AE649" s="62"/>
      <c r="AF649" s="61"/>
      <c r="AG649" s="29"/>
      <c r="AH649" s="29"/>
      <c r="AI649" s="62"/>
      <c r="AJ649" s="62"/>
      <c r="AK649" s="62"/>
      <c r="AL649" s="62"/>
      <c r="AM649" s="41" t="e">
        <f t="shared" ca="1" si="338"/>
        <v>#REF!</v>
      </c>
      <c r="AN649" s="30"/>
      <c r="AO649" s="30"/>
      <c r="AP649" s="30"/>
      <c r="AQ649" s="29"/>
      <c r="AR649" s="62"/>
      <c r="AS649" s="62"/>
      <c r="AT649" s="30"/>
      <c r="AU649" s="29"/>
      <c r="AV649" s="61"/>
      <c r="AW649" s="50"/>
      <c r="AX649" s="38"/>
      <c r="AY649" s="50"/>
      <c r="AZ649" s="61"/>
      <c r="BA649" s="61"/>
      <c r="BB649" s="61"/>
      <c r="BC649" s="61"/>
      <c r="BD649" s="61"/>
      <c r="BE649" s="61"/>
      <c r="BF649" s="61"/>
      <c r="BG649" s="61"/>
      <c r="BH649" s="61"/>
      <c r="BI649" s="61"/>
      <c r="BJ649" s="61"/>
      <c r="BK649" s="61"/>
      <c r="BL649" s="61"/>
      <c r="BM649" s="61"/>
      <c r="BN649" s="61"/>
      <c r="BO649" s="61"/>
      <c r="BP649" s="61"/>
      <c r="BQ649" s="61"/>
      <c r="BR649" s="61"/>
      <c r="BS649" s="61"/>
      <c r="BT649" s="61"/>
      <c r="BU649" s="61"/>
      <c r="BV649" s="61"/>
      <c r="BW649" s="61"/>
      <c r="BX649" s="61"/>
      <c r="BY649" s="61"/>
      <c r="BZ649" s="61"/>
      <c r="CA649" s="61"/>
      <c r="CB649" s="61"/>
      <c r="CC649" s="61"/>
      <c r="CD649" s="61"/>
      <c r="CE649" s="61"/>
      <c r="CF649" s="61"/>
      <c r="CG649" s="61"/>
      <c r="CH649" s="61"/>
      <c r="CI649" s="61"/>
      <c r="CJ649" s="61"/>
      <c r="CK649" s="61"/>
      <c r="CL649" s="61"/>
      <c r="CM649" s="61"/>
      <c r="CN649" s="61"/>
      <c r="CO649" s="61"/>
      <c r="CP649" s="61"/>
      <c r="CQ649" s="61"/>
      <c r="CR649" s="61"/>
      <c r="CS649" s="61"/>
      <c r="CT649" s="61"/>
      <c r="CU649" s="61"/>
      <c r="CV649" s="61"/>
      <c r="CW649" s="61"/>
      <c r="CX649" s="61"/>
      <c r="CY649" s="61"/>
      <c r="CZ649" s="61"/>
      <c r="DA649" s="61"/>
      <c r="DB649" s="61"/>
      <c r="DC649" s="61"/>
      <c r="DD649" s="61"/>
      <c r="DE649" s="61"/>
      <c r="DF649" s="61"/>
      <c r="DG649" s="61"/>
      <c r="DH649" s="61"/>
      <c r="DI649" s="61"/>
      <c r="DJ649" s="61"/>
      <c r="DK649" s="61"/>
      <c r="DL649" s="61"/>
      <c r="DM649" s="61"/>
      <c r="DN649" s="61"/>
      <c r="DO649" s="61"/>
      <c r="DP649" s="61"/>
      <c r="DQ649" s="61"/>
      <c r="DR649" s="61"/>
      <c r="DS649" s="61"/>
      <c r="DT649" s="61"/>
      <c r="DU649" s="61"/>
      <c r="DV649" s="50"/>
      <c r="DW649" s="30"/>
      <c r="DX649" s="30"/>
      <c r="DY649" s="30"/>
      <c r="DZ649" s="30"/>
      <c r="EA649" s="30"/>
      <c r="EB649" s="30"/>
      <c r="EC649" s="30"/>
      <c r="ED649" s="30"/>
      <c r="EE649" s="30"/>
      <c r="EF649" s="30"/>
      <c r="EG649" s="30"/>
      <c r="EW649" s="88" t="e">
        <f ca="1">IF(#REF!="no",INT(RAND()*36+1),INT(RAND()*37))</f>
        <v>#REF!</v>
      </c>
    </row>
    <row r="650" spans="1:153">
      <c r="A650" s="88" t="e">
        <f ca="1">IF(#REF!="no",INT(RAND()*36+1),INT(RAND()*37))</f>
        <v>#REF!</v>
      </c>
      <c r="B650" s="29"/>
      <c r="C650" s="61"/>
      <c r="D650" s="30"/>
      <c r="E650" s="61"/>
      <c r="F650" s="61"/>
      <c r="G650" s="29"/>
      <c r="H650" s="29"/>
      <c r="I650" s="62"/>
      <c r="J650" s="62"/>
      <c r="K650" s="62"/>
      <c r="L650" s="62"/>
      <c r="M650" s="41" t="e">
        <f t="shared" ca="1" si="336"/>
        <v>#REF!</v>
      </c>
      <c r="N650" s="30"/>
      <c r="O650" s="30"/>
      <c r="P650" s="30"/>
      <c r="Q650" s="29"/>
      <c r="R650" s="62"/>
      <c r="S650" s="61"/>
      <c r="T650" s="29"/>
      <c r="U650" s="29"/>
      <c r="V650" s="62"/>
      <c r="W650" s="62"/>
      <c r="X650" s="62"/>
      <c r="Y650" s="62"/>
      <c r="Z650" s="41" t="e">
        <f t="shared" ca="1" si="337"/>
        <v>#REF!</v>
      </c>
      <c r="AA650" s="30"/>
      <c r="AB650" s="30"/>
      <c r="AC650" s="30"/>
      <c r="AD650" s="29"/>
      <c r="AE650" s="62"/>
      <c r="AF650" s="61"/>
      <c r="AG650" s="29"/>
      <c r="AH650" s="29"/>
      <c r="AI650" s="62"/>
      <c r="AJ650" s="62"/>
      <c r="AK650" s="62"/>
      <c r="AL650" s="62"/>
      <c r="AM650" s="41" t="e">
        <f t="shared" ca="1" si="338"/>
        <v>#REF!</v>
      </c>
      <c r="AN650" s="30"/>
      <c r="AO650" s="30"/>
      <c r="AP650" s="30"/>
      <c r="AQ650" s="29"/>
      <c r="AR650" s="62"/>
      <c r="AS650" s="62"/>
      <c r="AT650" s="30"/>
      <c r="AU650" s="29"/>
      <c r="AV650" s="61"/>
      <c r="AW650" s="50"/>
      <c r="AX650" s="38"/>
      <c r="AY650" s="50"/>
      <c r="AZ650" s="61"/>
      <c r="BA650" s="61"/>
      <c r="BB650" s="61"/>
      <c r="BC650" s="61"/>
      <c r="BD650" s="61"/>
      <c r="BE650" s="61"/>
      <c r="BF650" s="61"/>
      <c r="BG650" s="61"/>
      <c r="BH650" s="61"/>
      <c r="BI650" s="61"/>
      <c r="BJ650" s="61"/>
      <c r="BK650" s="61"/>
      <c r="BL650" s="61"/>
      <c r="BM650" s="61"/>
      <c r="BN650" s="61"/>
      <c r="BO650" s="61"/>
      <c r="BP650" s="61"/>
      <c r="BQ650" s="61"/>
      <c r="BR650" s="61"/>
      <c r="BS650" s="61"/>
      <c r="BT650" s="61"/>
      <c r="BU650" s="61"/>
      <c r="BV650" s="61"/>
      <c r="BW650" s="61"/>
      <c r="BX650" s="61"/>
      <c r="BY650" s="61"/>
      <c r="BZ650" s="61"/>
      <c r="CA650" s="61"/>
      <c r="CB650" s="61"/>
      <c r="CC650" s="61"/>
      <c r="CD650" s="61"/>
      <c r="CE650" s="61"/>
      <c r="CF650" s="61"/>
      <c r="CG650" s="61"/>
      <c r="CH650" s="61"/>
      <c r="CI650" s="61"/>
      <c r="CJ650" s="61"/>
      <c r="CK650" s="61"/>
      <c r="CL650" s="61"/>
      <c r="CM650" s="61"/>
      <c r="CN650" s="61"/>
      <c r="CO650" s="61"/>
      <c r="CP650" s="61"/>
      <c r="CQ650" s="61"/>
      <c r="CR650" s="61"/>
      <c r="CS650" s="61"/>
      <c r="CT650" s="61"/>
      <c r="CU650" s="61"/>
      <c r="CV650" s="61"/>
      <c r="CW650" s="61"/>
      <c r="CX650" s="61"/>
      <c r="CY650" s="61"/>
      <c r="CZ650" s="61"/>
      <c r="DA650" s="61"/>
      <c r="DB650" s="61"/>
      <c r="DC650" s="61"/>
      <c r="DD650" s="61"/>
      <c r="DE650" s="61"/>
      <c r="DF650" s="61"/>
      <c r="DG650" s="61"/>
      <c r="DH650" s="61"/>
      <c r="DI650" s="61"/>
      <c r="DJ650" s="61"/>
      <c r="DK650" s="61"/>
      <c r="DL650" s="61"/>
      <c r="DM650" s="61"/>
      <c r="DN650" s="61"/>
      <c r="DO650" s="61"/>
      <c r="DP650" s="61"/>
      <c r="DQ650" s="61"/>
      <c r="DR650" s="61"/>
      <c r="DS650" s="61"/>
      <c r="DT650" s="61"/>
      <c r="DU650" s="61"/>
      <c r="DV650" s="50"/>
      <c r="DW650" s="30"/>
      <c r="DX650" s="30"/>
      <c r="DY650" s="30"/>
      <c r="DZ650" s="30"/>
      <c r="EA650" s="30"/>
      <c r="EB650" s="30"/>
      <c r="EC650" s="30"/>
      <c r="ED650" s="30"/>
      <c r="EE650" s="30"/>
      <c r="EF650" s="30"/>
      <c r="EG650" s="30"/>
      <c r="EW650" s="88" t="e">
        <f ca="1">IF(#REF!="no",INT(RAND()*36+1),INT(RAND()*37))</f>
        <v>#REF!</v>
      </c>
    </row>
    <row r="651" spans="1:153">
      <c r="A651" s="88" t="e">
        <f ca="1">IF(#REF!="no",INT(RAND()*36+1),INT(RAND()*37))</f>
        <v>#REF!</v>
      </c>
      <c r="B651" s="29"/>
      <c r="C651" s="61"/>
      <c r="D651" s="30"/>
      <c r="E651" s="61"/>
      <c r="F651" s="61"/>
      <c r="G651" s="29"/>
      <c r="H651" s="29"/>
      <c r="I651" s="62"/>
      <c r="J651" s="62"/>
      <c r="K651" s="62"/>
      <c r="L651" s="62"/>
      <c r="M651" s="41" t="e">
        <f t="shared" ca="1" si="336"/>
        <v>#REF!</v>
      </c>
      <c r="N651" s="30"/>
      <c r="O651" s="30"/>
      <c r="P651" s="30"/>
      <c r="Q651" s="29"/>
      <c r="R651" s="62"/>
      <c r="S651" s="61"/>
      <c r="T651" s="29"/>
      <c r="U651" s="29"/>
      <c r="V651" s="62"/>
      <c r="W651" s="62"/>
      <c r="X651" s="62"/>
      <c r="Y651" s="62"/>
      <c r="Z651" s="41" t="e">
        <f t="shared" ca="1" si="337"/>
        <v>#REF!</v>
      </c>
      <c r="AA651" s="30"/>
      <c r="AB651" s="30"/>
      <c r="AC651" s="30"/>
      <c r="AD651" s="29"/>
      <c r="AE651" s="62"/>
      <c r="AF651" s="61"/>
      <c r="AG651" s="29"/>
      <c r="AH651" s="29"/>
      <c r="AI651" s="62"/>
      <c r="AJ651" s="62"/>
      <c r="AK651" s="62"/>
      <c r="AL651" s="62"/>
      <c r="AM651" s="41" t="e">
        <f t="shared" ca="1" si="338"/>
        <v>#REF!</v>
      </c>
      <c r="AN651" s="30"/>
      <c r="AO651" s="30"/>
      <c r="AP651" s="30"/>
      <c r="AQ651" s="29"/>
      <c r="AR651" s="62"/>
      <c r="AS651" s="62"/>
      <c r="AT651" s="30"/>
      <c r="AU651" s="29"/>
      <c r="AV651" s="61"/>
      <c r="AW651" s="50"/>
      <c r="AX651" s="38"/>
      <c r="AY651" s="50"/>
      <c r="AZ651" s="61"/>
      <c r="BA651" s="61"/>
      <c r="BB651" s="61"/>
      <c r="BC651" s="61"/>
      <c r="BD651" s="61"/>
      <c r="BE651" s="61"/>
      <c r="BF651" s="61"/>
      <c r="BG651" s="61"/>
      <c r="BH651" s="61"/>
      <c r="BI651" s="61"/>
      <c r="BJ651" s="61"/>
      <c r="BK651" s="61"/>
      <c r="BL651" s="61"/>
      <c r="BM651" s="61"/>
      <c r="BN651" s="61"/>
      <c r="BO651" s="61"/>
      <c r="BP651" s="61"/>
      <c r="BQ651" s="61"/>
      <c r="BR651" s="61"/>
      <c r="BS651" s="61"/>
      <c r="BT651" s="61"/>
      <c r="BU651" s="61"/>
      <c r="BV651" s="61"/>
      <c r="BW651" s="61"/>
      <c r="BX651" s="61"/>
      <c r="BY651" s="61"/>
      <c r="BZ651" s="61"/>
      <c r="CA651" s="61"/>
      <c r="CB651" s="61"/>
      <c r="CC651" s="61"/>
      <c r="CD651" s="61"/>
      <c r="CE651" s="61"/>
      <c r="CF651" s="61"/>
      <c r="CG651" s="61"/>
      <c r="CH651" s="61"/>
      <c r="CI651" s="61"/>
      <c r="CJ651" s="61"/>
      <c r="CK651" s="61"/>
      <c r="CL651" s="61"/>
      <c r="CM651" s="61"/>
      <c r="CN651" s="61"/>
      <c r="CO651" s="61"/>
      <c r="CP651" s="61"/>
      <c r="CQ651" s="61"/>
      <c r="CR651" s="61"/>
      <c r="CS651" s="61"/>
      <c r="CT651" s="61"/>
      <c r="CU651" s="61"/>
      <c r="CV651" s="61"/>
      <c r="CW651" s="61"/>
      <c r="CX651" s="61"/>
      <c r="CY651" s="61"/>
      <c r="CZ651" s="61"/>
      <c r="DA651" s="61"/>
      <c r="DB651" s="61"/>
      <c r="DC651" s="61"/>
      <c r="DD651" s="61"/>
      <c r="DE651" s="61"/>
      <c r="DF651" s="61"/>
      <c r="DG651" s="61"/>
      <c r="DH651" s="61"/>
      <c r="DI651" s="61"/>
      <c r="DJ651" s="61"/>
      <c r="DK651" s="61"/>
      <c r="DL651" s="61"/>
      <c r="DM651" s="61"/>
      <c r="DN651" s="61"/>
      <c r="DO651" s="61"/>
      <c r="DP651" s="61"/>
      <c r="DQ651" s="61"/>
      <c r="DR651" s="61"/>
      <c r="DS651" s="61"/>
      <c r="DT651" s="61"/>
      <c r="DU651" s="61"/>
      <c r="DV651" s="50"/>
      <c r="DW651" s="30"/>
      <c r="DX651" s="30"/>
      <c r="DY651" s="30"/>
      <c r="DZ651" s="30"/>
      <c r="EA651" s="30"/>
      <c r="EB651" s="30"/>
      <c r="EC651" s="30"/>
      <c r="ED651" s="30"/>
      <c r="EE651" s="30"/>
      <c r="EF651" s="30"/>
      <c r="EG651" s="30"/>
      <c r="EW651" s="88" t="e">
        <f ca="1">IF(#REF!="no",INT(RAND()*36+1),INT(RAND()*37))</f>
        <v>#REF!</v>
      </c>
    </row>
    <row r="652" spans="1:153">
      <c r="A652" s="88" t="e">
        <f ca="1">IF(#REF!="no",INT(RAND()*36+1),INT(RAND()*37))</f>
        <v>#REF!</v>
      </c>
      <c r="B652" s="29"/>
      <c r="C652" s="61"/>
      <c r="D652" s="30"/>
      <c r="E652" s="61"/>
      <c r="F652" s="61"/>
      <c r="G652" s="29"/>
      <c r="H652" s="29"/>
      <c r="I652" s="62"/>
      <c r="J652" s="62"/>
      <c r="K652" s="62"/>
      <c r="L652" s="62"/>
      <c r="M652" s="41" t="e">
        <f t="shared" ca="1" si="336"/>
        <v>#REF!</v>
      </c>
      <c r="N652" s="30"/>
      <c r="O652" s="30"/>
      <c r="P652" s="30"/>
      <c r="Q652" s="29"/>
      <c r="R652" s="62"/>
      <c r="S652" s="61"/>
      <c r="T652" s="29"/>
      <c r="U652" s="29"/>
      <c r="V652" s="62"/>
      <c r="W652" s="62"/>
      <c r="X652" s="62"/>
      <c r="Y652" s="62"/>
      <c r="Z652" s="41" t="e">
        <f t="shared" ca="1" si="337"/>
        <v>#REF!</v>
      </c>
      <c r="AA652" s="30"/>
      <c r="AB652" s="30"/>
      <c r="AC652" s="30"/>
      <c r="AD652" s="29"/>
      <c r="AE652" s="62"/>
      <c r="AF652" s="61"/>
      <c r="AG652" s="29"/>
      <c r="AH652" s="29"/>
      <c r="AI652" s="62"/>
      <c r="AJ652" s="62"/>
      <c r="AK652" s="62"/>
      <c r="AL652" s="62"/>
      <c r="AM652" s="41" t="e">
        <f t="shared" ca="1" si="338"/>
        <v>#REF!</v>
      </c>
      <c r="AN652" s="30"/>
      <c r="AO652" s="30"/>
      <c r="AP652" s="30"/>
      <c r="AQ652" s="29"/>
      <c r="AR652" s="62"/>
      <c r="AS652" s="62"/>
      <c r="AT652" s="30"/>
      <c r="AU652" s="29"/>
      <c r="AV652" s="61"/>
      <c r="AW652" s="50"/>
      <c r="AX652" s="38"/>
      <c r="AY652" s="50"/>
      <c r="AZ652" s="61"/>
      <c r="BA652" s="61"/>
      <c r="BB652" s="61"/>
      <c r="BC652" s="61"/>
      <c r="BD652" s="61"/>
      <c r="BE652" s="61"/>
      <c r="BF652" s="61"/>
      <c r="BG652" s="61"/>
      <c r="BH652" s="61"/>
      <c r="BI652" s="61"/>
      <c r="BJ652" s="61"/>
      <c r="BK652" s="61"/>
      <c r="BL652" s="61"/>
      <c r="BM652" s="61"/>
      <c r="BN652" s="61"/>
      <c r="BO652" s="61"/>
      <c r="BP652" s="61"/>
      <c r="BQ652" s="61"/>
      <c r="BR652" s="61"/>
      <c r="BS652" s="61"/>
      <c r="BT652" s="61"/>
      <c r="BU652" s="61"/>
      <c r="BV652" s="61"/>
      <c r="BW652" s="61"/>
      <c r="BX652" s="61"/>
      <c r="BY652" s="61"/>
      <c r="BZ652" s="61"/>
      <c r="CA652" s="61"/>
      <c r="CB652" s="61"/>
      <c r="CC652" s="61"/>
      <c r="CD652" s="61"/>
      <c r="CE652" s="61"/>
      <c r="CF652" s="61"/>
      <c r="CG652" s="61"/>
      <c r="CH652" s="61"/>
      <c r="CI652" s="61"/>
      <c r="CJ652" s="61"/>
      <c r="CK652" s="61"/>
      <c r="CL652" s="61"/>
      <c r="CM652" s="61"/>
      <c r="CN652" s="61"/>
      <c r="CO652" s="61"/>
      <c r="CP652" s="61"/>
      <c r="CQ652" s="61"/>
      <c r="CR652" s="61"/>
      <c r="CS652" s="61"/>
      <c r="CT652" s="61"/>
      <c r="CU652" s="61"/>
      <c r="CV652" s="61"/>
      <c r="CW652" s="61"/>
      <c r="CX652" s="61"/>
      <c r="CY652" s="61"/>
      <c r="CZ652" s="61"/>
      <c r="DA652" s="61"/>
      <c r="DB652" s="61"/>
      <c r="DC652" s="61"/>
      <c r="DD652" s="61"/>
      <c r="DE652" s="61"/>
      <c r="DF652" s="61"/>
      <c r="DG652" s="61"/>
      <c r="DH652" s="61"/>
      <c r="DI652" s="61"/>
      <c r="DJ652" s="61"/>
      <c r="DK652" s="61"/>
      <c r="DL652" s="61"/>
      <c r="DM652" s="61"/>
      <c r="DN652" s="61"/>
      <c r="DO652" s="61"/>
      <c r="DP652" s="61"/>
      <c r="DQ652" s="61"/>
      <c r="DR652" s="61"/>
      <c r="DS652" s="61"/>
      <c r="DT652" s="61"/>
      <c r="DU652" s="61"/>
      <c r="DV652" s="50"/>
      <c r="DW652" s="30"/>
      <c r="DX652" s="30"/>
      <c r="DY652" s="30"/>
      <c r="DZ652" s="30"/>
      <c r="EA652" s="30"/>
      <c r="EB652" s="30"/>
      <c r="EC652" s="30"/>
      <c r="ED652" s="30"/>
      <c r="EE652" s="30"/>
      <c r="EF652" s="30"/>
      <c r="EG652" s="30"/>
      <c r="EW652" s="88" t="e">
        <f ca="1">IF(#REF!="no",INT(RAND()*36+1),INT(RAND()*37))</f>
        <v>#REF!</v>
      </c>
    </row>
    <row r="653" spans="1:153">
      <c r="A653" s="88" t="e">
        <f ca="1">IF(#REF!="no",INT(RAND()*36+1),INT(RAND()*37))</f>
        <v>#REF!</v>
      </c>
      <c r="B653" s="29"/>
      <c r="C653" s="61"/>
      <c r="D653" s="30"/>
      <c r="E653" s="61"/>
      <c r="F653" s="61"/>
      <c r="G653" s="29"/>
      <c r="H653" s="29"/>
      <c r="I653" s="62"/>
      <c r="J653" s="62"/>
      <c r="K653" s="62"/>
      <c r="L653" s="62"/>
      <c r="M653" s="41" t="e">
        <f t="shared" ca="1" si="336"/>
        <v>#REF!</v>
      </c>
      <c r="N653" s="30"/>
      <c r="O653" s="30"/>
      <c r="P653" s="30"/>
      <c r="Q653" s="29"/>
      <c r="R653" s="62"/>
      <c r="S653" s="61"/>
      <c r="T653" s="29"/>
      <c r="U653" s="29"/>
      <c r="V653" s="62"/>
      <c r="W653" s="62"/>
      <c r="X653" s="62"/>
      <c r="Y653" s="62"/>
      <c r="Z653" s="41" t="e">
        <f t="shared" ca="1" si="337"/>
        <v>#REF!</v>
      </c>
      <c r="AA653" s="30"/>
      <c r="AB653" s="30"/>
      <c r="AC653" s="30"/>
      <c r="AD653" s="29"/>
      <c r="AE653" s="62"/>
      <c r="AF653" s="61"/>
      <c r="AG653" s="29"/>
      <c r="AH653" s="29"/>
      <c r="AI653" s="62"/>
      <c r="AJ653" s="62"/>
      <c r="AK653" s="62"/>
      <c r="AL653" s="62"/>
      <c r="AM653" s="41" t="e">
        <f t="shared" ca="1" si="338"/>
        <v>#REF!</v>
      </c>
      <c r="AN653" s="30"/>
      <c r="AO653" s="30"/>
      <c r="AP653" s="30"/>
      <c r="AQ653" s="29"/>
      <c r="AR653" s="62"/>
      <c r="AS653" s="62"/>
      <c r="AT653" s="30"/>
      <c r="AU653" s="29"/>
      <c r="AV653" s="61"/>
      <c r="AW653" s="50"/>
      <c r="AX653" s="38"/>
      <c r="AY653" s="50"/>
      <c r="AZ653" s="61"/>
      <c r="BA653" s="61"/>
      <c r="BB653" s="61"/>
      <c r="BC653" s="61"/>
      <c r="BD653" s="61"/>
      <c r="BE653" s="61"/>
      <c r="BF653" s="61"/>
      <c r="BG653" s="61"/>
      <c r="BH653" s="61"/>
      <c r="BI653" s="61"/>
      <c r="BJ653" s="61"/>
      <c r="BK653" s="61"/>
      <c r="BL653" s="61"/>
      <c r="BM653" s="61"/>
      <c r="BN653" s="61"/>
      <c r="BO653" s="61"/>
      <c r="BP653" s="61"/>
      <c r="BQ653" s="61"/>
      <c r="BR653" s="61"/>
      <c r="BS653" s="61"/>
      <c r="BT653" s="61"/>
      <c r="BU653" s="61"/>
      <c r="BV653" s="61"/>
      <c r="BW653" s="61"/>
      <c r="BX653" s="61"/>
      <c r="BY653" s="61"/>
      <c r="BZ653" s="61"/>
      <c r="CA653" s="61"/>
      <c r="CB653" s="61"/>
      <c r="CC653" s="61"/>
      <c r="CD653" s="61"/>
      <c r="CE653" s="61"/>
      <c r="CF653" s="61"/>
      <c r="CG653" s="61"/>
      <c r="CH653" s="61"/>
      <c r="CI653" s="61"/>
      <c r="CJ653" s="61"/>
      <c r="CK653" s="61"/>
      <c r="CL653" s="61"/>
      <c r="CM653" s="61"/>
      <c r="CN653" s="61"/>
      <c r="CO653" s="61"/>
      <c r="CP653" s="61"/>
      <c r="CQ653" s="61"/>
      <c r="CR653" s="61"/>
      <c r="CS653" s="61"/>
      <c r="CT653" s="61"/>
      <c r="CU653" s="61"/>
      <c r="CV653" s="61"/>
      <c r="CW653" s="61"/>
      <c r="CX653" s="61"/>
      <c r="CY653" s="61"/>
      <c r="CZ653" s="61"/>
      <c r="DA653" s="61"/>
      <c r="DB653" s="61"/>
      <c r="DC653" s="61"/>
      <c r="DD653" s="61"/>
      <c r="DE653" s="61"/>
      <c r="DF653" s="61"/>
      <c r="DG653" s="61"/>
      <c r="DH653" s="61"/>
      <c r="DI653" s="61"/>
      <c r="DJ653" s="61"/>
      <c r="DK653" s="61"/>
      <c r="DL653" s="61"/>
      <c r="DM653" s="61"/>
      <c r="DN653" s="61"/>
      <c r="DO653" s="61"/>
      <c r="DP653" s="61"/>
      <c r="DQ653" s="61"/>
      <c r="DR653" s="61"/>
      <c r="DS653" s="61"/>
      <c r="DT653" s="61"/>
      <c r="DU653" s="61"/>
      <c r="DV653" s="50"/>
      <c r="DW653" s="30"/>
      <c r="DX653" s="30"/>
      <c r="DY653" s="30"/>
      <c r="DZ653" s="30"/>
      <c r="EA653" s="30"/>
      <c r="EB653" s="30"/>
      <c r="EC653" s="30"/>
      <c r="ED653" s="30"/>
      <c r="EE653" s="30"/>
      <c r="EF653" s="30"/>
      <c r="EG653" s="30"/>
      <c r="EW653" s="88" t="e">
        <f ca="1">IF(#REF!="no",INT(RAND()*36+1),INT(RAND()*37))</f>
        <v>#REF!</v>
      </c>
    </row>
    <row r="654" spans="1:153">
      <c r="A654" s="88" t="e">
        <f ca="1">IF(#REF!="no",INT(RAND()*36+1),INT(RAND()*37))</f>
        <v>#REF!</v>
      </c>
      <c r="B654" s="29"/>
      <c r="C654" s="61"/>
      <c r="D654" s="30"/>
      <c r="E654" s="61"/>
      <c r="F654" s="61"/>
      <c r="G654" s="29"/>
      <c r="H654" s="29"/>
      <c r="I654" s="62"/>
      <c r="J654" s="62"/>
      <c r="K654" s="62"/>
      <c r="L654" s="62"/>
      <c r="M654" s="30"/>
      <c r="N654" s="30"/>
      <c r="O654" s="30"/>
      <c r="P654" s="30"/>
      <c r="Q654" s="29"/>
      <c r="R654" s="62"/>
      <c r="S654" s="61"/>
      <c r="T654" s="29"/>
      <c r="U654" s="29"/>
      <c r="V654" s="62"/>
      <c r="W654" s="62"/>
      <c r="X654" s="62"/>
      <c r="Y654" s="62"/>
      <c r="Z654" s="30"/>
      <c r="AA654" s="30"/>
      <c r="AB654" s="30"/>
      <c r="AC654" s="30"/>
      <c r="AD654" s="29"/>
      <c r="AE654" s="62"/>
      <c r="AF654" s="61"/>
      <c r="AG654" s="29"/>
      <c r="AH654" s="29"/>
      <c r="AI654" s="62"/>
      <c r="AJ654" s="62"/>
      <c r="AK654" s="62"/>
      <c r="AL654" s="62"/>
      <c r="AM654" s="30"/>
      <c r="AN654" s="30"/>
      <c r="AO654" s="30"/>
      <c r="AP654" s="30"/>
      <c r="AQ654" s="29"/>
      <c r="AR654" s="62"/>
      <c r="AS654" s="62"/>
      <c r="AT654" s="30"/>
      <c r="AU654" s="29"/>
      <c r="AV654" s="61"/>
      <c r="AW654" s="50"/>
      <c r="AX654" s="38"/>
      <c r="AY654" s="50"/>
      <c r="AZ654" s="61"/>
      <c r="BA654" s="61"/>
      <c r="BB654" s="61"/>
      <c r="BC654" s="61"/>
      <c r="BD654" s="61"/>
      <c r="BE654" s="61"/>
      <c r="BF654" s="61"/>
      <c r="BG654" s="61"/>
      <c r="BH654" s="61"/>
      <c r="BI654" s="61"/>
      <c r="BJ654" s="61"/>
      <c r="BK654" s="61"/>
      <c r="BL654" s="61"/>
      <c r="BM654" s="61"/>
      <c r="BN654" s="61"/>
      <c r="BO654" s="61"/>
      <c r="BP654" s="61"/>
      <c r="BQ654" s="61"/>
      <c r="BR654" s="61"/>
      <c r="BS654" s="61"/>
      <c r="BT654" s="61"/>
      <c r="BU654" s="61"/>
      <c r="BV654" s="61"/>
      <c r="BW654" s="61"/>
      <c r="BX654" s="61"/>
      <c r="BY654" s="61"/>
      <c r="BZ654" s="61"/>
      <c r="CA654" s="61"/>
      <c r="CB654" s="61"/>
      <c r="CC654" s="61"/>
      <c r="CD654" s="61"/>
      <c r="CE654" s="61"/>
      <c r="CF654" s="61"/>
      <c r="CG654" s="61"/>
      <c r="CH654" s="61"/>
      <c r="CI654" s="61"/>
      <c r="CJ654" s="61"/>
      <c r="CK654" s="61"/>
      <c r="CL654" s="61"/>
      <c r="CM654" s="61"/>
      <c r="CN654" s="61"/>
      <c r="CO654" s="61"/>
      <c r="CP654" s="61"/>
      <c r="CQ654" s="61"/>
      <c r="CR654" s="61"/>
      <c r="CS654" s="61"/>
      <c r="CT654" s="61"/>
      <c r="CU654" s="61"/>
      <c r="CV654" s="61"/>
      <c r="CW654" s="61"/>
      <c r="CX654" s="61"/>
      <c r="CY654" s="61"/>
      <c r="CZ654" s="61"/>
      <c r="DA654" s="61"/>
      <c r="DB654" s="61"/>
      <c r="DC654" s="61"/>
      <c r="DD654" s="61"/>
      <c r="DE654" s="61"/>
      <c r="DF654" s="61"/>
      <c r="DG654" s="61"/>
      <c r="DH654" s="61"/>
      <c r="DI654" s="61"/>
      <c r="DJ654" s="61"/>
      <c r="DK654" s="61"/>
      <c r="DL654" s="61"/>
      <c r="DM654" s="61"/>
      <c r="DN654" s="61"/>
      <c r="DO654" s="61"/>
      <c r="DP654" s="61"/>
      <c r="DQ654" s="61"/>
      <c r="DR654" s="61"/>
      <c r="DS654" s="61"/>
      <c r="DT654" s="61"/>
      <c r="DU654" s="61"/>
      <c r="DV654" s="50"/>
      <c r="DW654" s="30"/>
      <c r="DX654" s="30"/>
      <c r="DY654" s="30"/>
      <c r="DZ654" s="30"/>
      <c r="EA654" s="30"/>
      <c r="EB654" s="30"/>
      <c r="EC654" s="30"/>
      <c r="ED654" s="30"/>
      <c r="EE654" s="30"/>
      <c r="EF654" s="30"/>
      <c r="EG654" s="30"/>
      <c r="EW654" s="88" t="e">
        <f ca="1">IF(#REF!="no",INT(RAND()*36+1),INT(RAND()*37))</f>
        <v>#REF!</v>
      </c>
    </row>
    <row r="655" spans="1:153">
      <c r="A655" s="88" t="e">
        <f ca="1">IF(#REF!="no",INT(RAND()*36+1),INT(RAND()*37))</f>
        <v>#REF!</v>
      </c>
      <c r="B655" s="29"/>
      <c r="C655" s="61"/>
      <c r="D655" s="30"/>
      <c r="E655" s="61"/>
      <c r="F655" s="61"/>
      <c r="G655" s="29"/>
      <c r="H655" s="29"/>
      <c r="I655" s="62"/>
      <c r="J655" s="62"/>
      <c r="K655" s="62"/>
      <c r="L655" s="62"/>
      <c r="M655" s="30"/>
      <c r="N655" s="30"/>
      <c r="O655" s="30"/>
      <c r="P655" s="30"/>
      <c r="Q655" s="29"/>
      <c r="R655" s="62"/>
      <c r="S655" s="61"/>
      <c r="T655" s="29"/>
      <c r="U655" s="29"/>
      <c r="V655" s="62"/>
      <c r="W655" s="62"/>
      <c r="X655" s="62"/>
      <c r="Y655" s="62"/>
      <c r="Z655" s="30"/>
      <c r="AA655" s="30"/>
      <c r="AB655" s="30"/>
      <c r="AC655" s="30"/>
      <c r="AD655" s="29"/>
      <c r="AE655" s="62"/>
      <c r="AF655" s="61"/>
      <c r="AG655" s="29"/>
      <c r="AH655" s="29"/>
      <c r="AI655" s="62"/>
      <c r="AJ655" s="62"/>
      <c r="AK655" s="62"/>
      <c r="AL655" s="62"/>
      <c r="AM655" s="30"/>
      <c r="AN655" s="30"/>
      <c r="AO655" s="30"/>
      <c r="AP655" s="30"/>
      <c r="AQ655" s="29"/>
      <c r="AR655" s="62"/>
      <c r="AS655" s="62"/>
      <c r="AT655" s="30"/>
      <c r="AU655" s="29"/>
      <c r="AV655" s="61"/>
      <c r="AW655" s="50"/>
      <c r="AX655" s="38"/>
      <c r="AY655" s="50"/>
      <c r="AZ655" s="61"/>
      <c r="BA655" s="61"/>
      <c r="BB655" s="61"/>
      <c r="BC655" s="61"/>
      <c r="BD655" s="61"/>
      <c r="BE655" s="61"/>
      <c r="BF655" s="61"/>
      <c r="BG655" s="61"/>
      <c r="BH655" s="61"/>
      <c r="BI655" s="61"/>
      <c r="BJ655" s="61"/>
      <c r="BK655" s="61"/>
      <c r="BL655" s="61"/>
      <c r="BM655" s="61"/>
      <c r="BN655" s="61"/>
      <c r="BO655" s="61"/>
      <c r="BP655" s="61"/>
      <c r="BQ655" s="61"/>
      <c r="BR655" s="61"/>
      <c r="BS655" s="61"/>
      <c r="BT655" s="61"/>
      <c r="BU655" s="61"/>
      <c r="BV655" s="61"/>
      <c r="BW655" s="61"/>
      <c r="BX655" s="61"/>
      <c r="BY655" s="61"/>
      <c r="BZ655" s="61"/>
      <c r="CA655" s="61"/>
      <c r="CB655" s="61"/>
      <c r="CC655" s="61"/>
      <c r="CD655" s="61"/>
      <c r="CE655" s="61"/>
      <c r="CF655" s="61"/>
      <c r="CG655" s="61"/>
      <c r="CH655" s="61"/>
      <c r="CI655" s="61"/>
      <c r="CJ655" s="61"/>
      <c r="CK655" s="61"/>
      <c r="CL655" s="61"/>
      <c r="CM655" s="61"/>
      <c r="CN655" s="61"/>
      <c r="CO655" s="61"/>
      <c r="CP655" s="61"/>
      <c r="CQ655" s="61"/>
      <c r="CR655" s="61"/>
      <c r="CS655" s="61"/>
      <c r="CT655" s="61"/>
      <c r="CU655" s="61"/>
      <c r="CV655" s="61"/>
      <c r="CW655" s="61"/>
      <c r="CX655" s="61"/>
      <c r="CY655" s="61"/>
      <c r="CZ655" s="61"/>
      <c r="DA655" s="61"/>
      <c r="DB655" s="61"/>
      <c r="DC655" s="61"/>
      <c r="DD655" s="61"/>
      <c r="DE655" s="61"/>
      <c r="DF655" s="61"/>
      <c r="DG655" s="61"/>
      <c r="DH655" s="61"/>
      <c r="DI655" s="61"/>
      <c r="DJ655" s="61"/>
      <c r="DK655" s="61"/>
      <c r="DL655" s="61"/>
      <c r="DM655" s="61"/>
      <c r="DN655" s="61"/>
      <c r="DO655" s="61"/>
      <c r="DP655" s="61"/>
      <c r="DQ655" s="61"/>
      <c r="DR655" s="61"/>
      <c r="DS655" s="61"/>
      <c r="DT655" s="61"/>
      <c r="DU655" s="61"/>
      <c r="DV655" s="50"/>
      <c r="DW655" s="30"/>
      <c r="DX655" s="30"/>
      <c r="DY655" s="30"/>
      <c r="DZ655" s="30"/>
      <c r="EA655" s="30"/>
      <c r="EB655" s="30"/>
      <c r="EC655" s="30"/>
      <c r="ED655" s="30"/>
      <c r="EE655" s="30"/>
      <c r="EF655" s="30"/>
      <c r="EG655" s="30"/>
      <c r="EW655" s="88" t="e">
        <f ca="1">IF(#REF!="no",INT(RAND()*36+1),INT(RAND()*37))</f>
        <v>#REF!</v>
      </c>
    </row>
    <row r="656" spans="1:153">
      <c r="A656" s="88" t="e">
        <f ca="1">IF(#REF!="no",INT(RAND()*36+1),INT(RAND()*37))</f>
        <v>#REF!</v>
      </c>
      <c r="B656" s="29"/>
      <c r="C656" s="61"/>
      <c r="D656" s="30"/>
      <c r="E656" s="61"/>
      <c r="F656" s="61"/>
      <c r="G656" s="29"/>
      <c r="H656" s="29"/>
      <c r="I656" s="62"/>
      <c r="J656" s="62"/>
      <c r="K656" s="62"/>
      <c r="L656" s="62"/>
      <c r="M656" s="30"/>
      <c r="N656" s="30"/>
      <c r="O656" s="30"/>
      <c r="P656" s="30"/>
      <c r="Q656" s="29"/>
      <c r="R656" s="62"/>
      <c r="S656" s="61"/>
      <c r="T656" s="29"/>
      <c r="U656" s="29"/>
      <c r="V656" s="62"/>
      <c r="W656" s="62"/>
      <c r="X656" s="62"/>
      <c r="Y656" s="62"/>
      <c r="Z656" s="30"/>
      <c r="AA656" s="30"/>
      <c r="AB656" s="30"/>
      <c r="AC656" s="30"/>
      <c r="AD656" s="29"/>
      <c r="AE656" s="62"/>
      <c r="AF656" s="61"/>
      <c r="AG656" s="29"/>
      <c r="AH656" s="29"/>
      <c r="AI656" s="62"/>
      <c r="AJ656" s="62"/>
      <c r="AK656" s="62"/>
      <c r="AL656" s="62"/>
      <c r="AM656" s="30"/>
      <c r="AN656" s="30"/>
      <c r="AO656" s="30"/>
      <c r="AP656" s="30"/>
      <c r="AQ656" s="29"/>
      <c r="AR656" s="62"/>
      <c r="AS656" s="62"/>
      <c r="AT656" s="30"/>
      <c r="AU656" s="29"/>
      <c r="AV656" s="61"/>
      <c r="AW656" s="50"/>
      <c r="AX656" s="38"/>
      <c r="AY656" s="50"/>
      <c r="AZ656" s="61"/>
      <c r="BA656" s="61"/>
      <c r="BB656" s="61"/>
      <c r="BC656" s="61"/>
      <c r="BD656" s="61"/>
      <c r="BE656" s="61"/>
      <c r="BF656" s="61"/>
      <c r="BG656" s="61"/>
      <c r="BH656" s="61"/>
      <c r="BI656" s="61"/>
      <c r="BJ656" s="61"/>
      <c r="BK656" s="61"/>
      <c r="BL656" s="61"/>
      <c r="BM656" s="61"/>
      <c r="BN656" s="61"/>
      <c r="BO656" s="61"/>
      <c r="BP656" s="61"/>
      <c r="BQ656" s="61"/>
      <c r="BR656" s="61"/>
      <c r="BS656" s="61"/>
      <c r="BT656" s="61"/>
      <c r="BU656" s="61"/>
      <c r="BV656" s="61"/>
      <c r="BW656" s="61"/>
      <c r="BX656" s="61"/>
      <c r="BY656" s="61"/>
      <c r="BZ656" s="61"/>
      <c r="CA656" s="61"/>
      <c r="CB656" s="61"/>
      <c r="CC656" s="61"/>
      <c r="CD656" s="61"/>
      <c r="CE656" s="61"/>
      <c r="CF656" s="61"/>
      <c r="CG656" s="61"/>
      <c r="CH656" s="61"/>
      <c r="CI656" s="61"/>
      <c r="CJ656" s="61"/>
      <c r="CK656" s="61"/>
      <c r="CL656" s="61"/>
      <c r="CM656" s="61"/>
      <c r="CN656" s="61"/>
      <c r="CO656" s="61"/>
      <c r="CP656" s="61"/>
      <c r="CQ656" s="61"/>
      <c r="CR656" s="61"/>
      <c r="CS656" s="61"/>
      <c r="CT656" s="61"/>
      <c r="CU656" s="61"/>
      <c r="CV656" s="61"/>
      <c r="CW656" s="61"/>
      <c r="CX656" s="61"/>
      <c r="CY656" s="61"/>
      <c r="CZ656" s="61"/>
      <c r="DA656" s="61"/>
      <c r="DB656" s="61"/>
      <c r="DC656" s="61"/>
      <c r="DD656" s="61"/>
      <c r="DE656" s="61"/>
      <c r="DF656" s="61"/>
      <c r="DG656" s="61"/>
      <c r="DH656" s="61"/>
      <c r="DI656" s="61"/>
      <c r="DJ656" s="61"/>
      <c r="DK656" s="61"/>
      <c r="DL656" s="61"/>
      <c r="DM656" s="61"/>
      <c r="DN656" s="61"/>
      <c r="DO656" s="61"/>
      <c r="DP656" s="61"/>
      <c r="DQ656" s="61"/>
      <c r="DR656" s="61"/>
      <c r="DS656" s="61"/>
      <c r="DT656" s="61"/>
      <c r="DU656" s="61"/>
      <c r="DV656" s="50"/>
      <c r="DW656" s="30"/>
      <c r="DX656" s="30"/>
      <c r="DY656" s="30"/>
      <c r="DZ656" s="30"/>
      <c r="EA656" s="30"/>
      <c r="EB656" s="30"/>
      <c r="EC656" s="30"/>
      <c r="ED656" s="30"/>
      <c r="EE656" s="30"/>
      <c r="EF656" s="30"/>
      <c r="EG656" s="30"/>
      <c r="EW656" s="88" t="e">
        <f ca="1">IF(#REF!="no",INT(RAND()*36+1),INT(RAND()*37))</f>
        <v>#REF!</v>
      </c>
    </row>
    <row r="657" spans="1:153">
      <c r="A657" s="88" t="e">
        <f ca="1">IF(#REF!="no",INT(RAND()*36+1),INT(RAND()*37))</f>
        <v>#REF!</v>
      </c>
      <c r="B657" s="29"/>
      <c r="C657" s="61"/>
      <c r="D657" s="30"/>
      <c r="E657" s="61"/>
      <c r="F657" s="61"/>
      <c r="G657" s="29"/>
      <c r="H657" s="29"/>
      <c r="I657" s="62"/>
      <c r="J657" s="62"/>
      <c r="K657" s="62"/>
      <c r="L657" s="62"/>
      <c r="M657" s="30"/>
      <c r="N657" s="30"/>
      <c r="O657" s="30"/>
      <c r="P657" s="30"/>
      <c r="Q657" s="29"/>
      <c r="R657" s="62"/>
      <c r="S657" s="61"/>
      <c r="T657" s="29"/>
      <c r="U657" s="29"/>
      <c r="V657" s="62"/>
      <c r="W657" s="62"/>
      <c r="X657" s="62"/>
      <c r="Y657" s="62"/>
      <c r="Z657" s="30"/>
      <c r="AA657" s="30"/>
      <c r="AB657" s="30"/>
      <c r="AC657" s="30"/>
      <c r="AD657" s="29"/>
      <c r="AE657" s="62"/>
      <c r="AF657" s="61"/>
      <c r="AG657" s="29"/>
      <c r="AH657" s="29"/>
      <c r="AI657" s="62"/>
      <c r="AJ657" s="62"/>
      <c r="AK657" s="62"/>
      <c r="AL657" s="62"/>
      <c r="AM657" s="30"/>
      <c r="AN657" s="30"/>
      <c r="AO657" s="30"/>
      <c r="AP657" s="30"/>
      <c r="AQ657" s="29"/>
      <c r="AR657" s="62"/>
      <c r="AS657" s="62"/>
      <c r="AT657" s="30"/>
      <c r="AU657" s="29"/>
      <c r="AV657" s="61"/>
      <c r="AW657" s="50"/>
      <c r="AX657" s="38"/>
      <c r="AY657" s="50"/>
      <c r="AZ657" s="61"/>
      <c r="BA657" s="61"/>
      <c r="BB657" s="61"/>
      <c r="BC657" s="61"/>
      <c r="BD657" s="61"/>
      <c r="BE657" s="61"/>
      <c r="BF657" s="61"/>
      <c r="BG657" s="61"/>
      <c r="BH657" s="61"/>
      <c r="BI657" s="61"/>
      <c r="BJ657" s="61"/>
      <c r="BK657" s="61"/>
      <c r="BL657" s="61"/>
      <c r="BM657" s="61"/>
      <c r="BN657" s="61"/>
      <c r="BO657" s="61"/>
      <c r="BP657" s="61"/>
      <c r="BQ657" s="61"/>
      <c r="BR657" s="61"/>
      <c r="BS657" s="61"/>
      <c r="BT657" s="61"/>
      <c r="BU657" s="61"/>
      <c r="BV657" s="61"/>
      <c r="BW657" s="61"/>
      <c r="BX657" s="61"/>
      <c r="BY657" s="61"/>
      <c r="BZ657" s="61"/>
      <c r="CA657" s="61"/>
      <c r="CB657" s="61"/>
      <c r="CC657" s="61"/>
      <c r="CD657" s="61"/>
      <c r="CE657" s="61"/>
      <c r="CF657" s="61"/>
      <c r="CG657" s="61"/>
      <c r="CH657" s="61"/>
      <c r="CI657" s="61"/>
      <c r="CJ657" s="61"/>
      <c r="CK657" s="61"/>
      <c r="CL657" s="61"/>
      <c r="CM657" s="61"/>
      <c r="CN657" s="61"/>
      <c r="CO657" s="61"/>
      <c r="CP657" s="61"/>
      <c r="CQ657" s="61"/>
      <c r="CR657" s="61"/>
      <c r="CS657" s="61"/>
      <c r="CT657" s="61"/>
      <c r="CU657" s="61"/>
      <c r="CV657" s="61"/>
      <c r="CW657" s="61"/>
      <c r="CX657" s="61"/>
      <c r="CY657" s="61"/>
      <c r="CZ657" s="61"/>
      <c r="DA657" s="61"/>
      <c r="DB657" s="61"/>
      <c r="DC657" s="61"/>
      <c r="DD657" s="61"/>
      <c r="DE657" s="61"/>
      <c r="DF657" s="61"/>
      <c r="DG657" s="61"/>
      <c r="DH657" s="61"/>
      <c r="DI657" s="61"/>
      <c r="DJ657" s="61"/>
      <c r="DK657" s="61"/>
      <c r="DL657" s="61"/>
      <c r="DM657" s="61"/>
      <c r="DN657" s="61"/>
      <c r="DO657" s="61"/>
      <c r="DP657" s="61"/>
      <c r="DQ657" s="61"/>
      <c r="DR657" s="61"/>
      <c r="DS657" s="61"/>
      <c r="DT657" s="61"/>
      <c r="DU657" s="61"/>
      <c r="DV657" s="50"/>
      <c r="DW657" s="30"/>
      <c r="DX657" s="30"/>
      <c r="DY657" s="30"/>
      <c r="DZ657" s="30"/>
      <c r="EA657" s="30"/>
      <c r="EB657" s="30"/>
      <c r="EC657" s="30"/>
      <c r="ED657" s="30"/>
      <c r="EE657" s="30"/>
      <c r="EF657" s="30"/>
      <c r="EG657" s="30"/>
      <c r="EW657" s="88" t="e">
        <f ca="1">IF(#REF!="no",INT(RAND()*36+1),INT(RAND()*37))</f>
        <v>#REF!</v>
      </c>
    </row>
    <row r="658" spans="1:153">
      <c r="A658" s="88" t="e">
        <f ca="1">IF(#REF!="no",INT(RAND()*36+1),INT(RAND()*37))</f>
        <v>#REF!</v>
      </c>
      <c r="B658" s="29"/>
      <c r="C658" s="61"/>
      <c r="D658" s="30"/>
      <c r="E658" s="61"/>
      <c r="F658" s="61"/>
      <c r="G658" s="29"/>
      <c r="H658" s="29"/>
      <c r="I658" s="62"/>
      <c r="J658" s="62"/>
      <c r="K658" s="62"/>
      <c r="L658" s="62"/>
      <c r="M658" s="30"/>
      <c r="N658" s="30"/>
      <c r="O658" s="30"/>
      <c r="P658" s="30"/>
      <c r="Q658" s="29"/>
      <c r="R658" s="62"/>
      <c r="S658" s="61"/>
      <c r="T658" s="29"/>
      <c r="U658" s="29"/>
      <c r="V658" s="62"/>
      <c r="W658" s="62"/>
      <c r="X658" s="62"/>
      <c r="Y658" s="62"/>
      <c r="Z658" s="30"/>
      <c r="AA658" s="30"/>
      <c r="AB658" s="30"/>
      <c r="AC658" s="30"/>
      <c r="AD658" s="29"/>
      <c r="AE658" s="62"/>
      <c r="AF658" s="61"/>
      <c r="AG658" s="29"/>
      <c r="AH658" s="29"/>
      <c r="AI658" s="62"/>
      <c r="AJ658" s="62"/>
      <c r="AK658" s="62"/>
      <c r="AL658" s="62"/>
      <c r="AM658" s="30"/>
      <c r="AN658" s="30"/>
      <c r="AO658" s="30"/>
      <c r="AP658" s="30"/>
      <c r="AQ658" s="29"/>
      <c r="AR658" s="62"/>
      <c r="AS658" s="62"/>
      <c r="AT658" s="30"/>
      <c r="AU658" s="29"/>
      <c r="AV658" s="61"/>
      <c r="AW658" s="50"/>
      <c r="AX658" s="38"/>
      <c r="AY658" s="50"/>
      <c r="AZ658" s="61"/>
      <c r="BA658" s="61"/>
      <c r="BB658" s="61"/>
      <c r="BC658" s="61"/>
      <c r="BD658" s="61"/>
      <c r="BE658" s="61"/>
      <c r="BF658" s="61"/>
      <c r="BG658" s="61"/>
      <c r="BH658" s="61"/>
      <c r="BI658" s="61"/>
      <c r="BJ658" s="61"/>
      <c r="BK658" s="61"/>
      <c r="BL658" s="61"/>
      <c r="BM658" s="61"/>
      <c r="BN658" s="61"/>
      <c r="BO658" s="61"/>
      <c r="BP658" s="61"/>
      <c r="BQ658" s="61"/>
      <c r="BR658" s="61"/>
      <c r="BS658" s="61"/>
      <c r="BT658" s="61"/>
      <c r="BU658" s="61"/>
      <c r="BV658" s="61"/>
      <c r="BW658" s="61"/>
      <c r="BX658" s="61"/>
      <c r="BY658" s="61"/>
      <c r="BZ658" s="61"/>
      <c r="CA658" s="61"/>
      <c r="CB658" s="61"/>
      <c r="CC658" s="61"/>
      <c r="CD658" s="61"/>
      <c r="CE658" s="61"/>
      <c r="CF658" s="61"/>
      <c r="CG658" s="61"/>
      <c r="CH658" s="61"/>
      <c r="CI658" s="61"/>
      <c r="CJ658" s="61"/>
      <c r="CK658" s="61"/>
      <c r="CL658" s="61"/>
      <c r="CM658" s="61"/>
      <c r="CN658" s="61"/>
      <c r="CO658" s="61"/>
      <c r="CP658" s="61"/>
      <c r="CQ658" s="61"/>
      <c r="CR658" s="61"/>
      <c r="CS658" s="61"/>
      <c r="CT658" s="61"/>
      <c r="CU658" s="61"/>
      <c r="CV658" s="61"/>
      <c r="CW658" s="61"/>
      <c r="CX658" s="61"/>
      <c r="CY658" s="61"/>
      <c r="CZ658" s="61"/>
      <c r="DA658" s="61"/>
      <c r="DB658" s="61"/>
      <c r="DC658" s="61"/>
      <c r="DD658" s="61"/>
      <c r="DE658" s="61"/>
      <c r="DF658" s="61"/>
      <c r="DG658" s="61"/>
      <c r="DH658" s="61"/>
      <c r="DI658" s="61"/>
      <c r="DJ658" s="61"/>
      <c r="DK658" s="61"/>
      <c r="DL658" s="61"/>
      <c r="DM658" s="61"/>
      <c r="DN658" s="61"/>
      <c r="DO658" s="61"/>
      <c r="DP658" s="61"/>
      <c r="DQ658" s="61"/>
      <c r="DR658" s="61"/>
      <c r="DS658" s="61"/>
      <c r="DT658" s="61"/>
      <c r="DU658" s="61"/>
      <c r="DV658" s="50"/>
      <c r="DW658" s="30"/>
      <c r="DX658" s="30"/>
      <c r="DY658" s="30"/>
      <c r="DZ658" s="30"/>
      <c r="EA658" s="30"/>
      <c r="EB658" s="30"/>
      <c r="EC658" s="30"/>
      <c r="ED658" s="30"/>
      <c r="EE658" s="30"/>
      <c r="EF658" s="30"/>
      <c r="EG658" s="30"/>
      <c r="EW658" s="88" t="e">
        <f ca="1">IF(#REF!="no",INT(RAND()*36+1),INT(RAND()*37))</f>
        <v>#REF!</v>
      </c>
    </row>
    <row r="659" spans="1:153">
      <c r="A659" s="88" t="e">
        <f ca="1">IF(#REF!="no",INT(RAND()*36+1),INT(RAND()*37))</f>
        <v>#REF!</v>
      </c>
      <c r="B659" s="29"/>
      <c r="C659" s="61"/>
      <c r="D659" s="30"/>
      <c r="E659" s="61"/>
      <c r="F659" s="61"/>
      <c r="G659" s="29"/>
      <c r="H659" s="29"/>
      <c r="I659" s="62"/>
      <c r="J659" s="62"/>
      <c r="K659" s="62"/>
      <c r="L659" s="62"/>
      <c r="M659" s="30"/>
      <c r="N659" s="30"/>
      <c r="O659" s="30"/>
      <c r="P659" s="30"/>
      <c r="Q659" s="29"/>
      <c r="R659" s="62"/>
      <c r="S659" s="61"/>
      <c r="T659" s="29"/>
      <c r="U659" s="29"/>
      <c r="V659" s="62"/>
      <c r="W659" s="62"/>
      <c r="X659" s="62"/>
      <c r="Y659" s="62"/>
      <c r="Z659" s="30"/>
      <c r="AA659" s="30"/>
      <c r="AB659" s="30"/>
      <c r="AC659" s="30"/>
      <c r="AD659" s="29"/>
      <c r="AE659" s="62"/>
      <c r="AF659" s="61"/>
      <c r="AG659" s="29"/>
      <c r="AH659" s="29"/>
      <c r="AI659" s="62"/>
      <c r="AJ659" s="62"/>
      <c r="AK659" s="62"/>
      <c r="AL659" s="62"/>
      <c r="AM659" s="30"/>
      <c r="AN659" s="30"/>
      <c r="AO659" s="30"/>
      <c r="AP659" s="30"/>
      <c r="AQ659" s="29"/>
      <c r="AR659" s="62"/>
      <c r="AS659" s="62"/>
      <c r="AT659" s="30"/>
      <c r="AU659" s="29"/>
      <c r="AV659" s="61"/>
      <c r="AW659" s="50"/>
      <c r="AX659" s="38"/>
      <c r="AY659" s="50"/>
      <c r="AZ659" s="61"/>
      <c r="BA659" s="61"/>
      <c r="BB659" s="61"/>
      <c r="BC659" s="61"/>
      <c r="BD659" s="61"/>
      <c r="BE659" s="61"/>
      <c r="BF659" s="61"/>
      <c r="BG659" s="61"/>
      <c r="BH659" s="61"/>
      <c r="BI659" s="61"/>
      <c r="BJ659" s="61"/>
      <c r="BK659" s="61"/>
      <c r="BL659" s="61"/>
      <c r="BM659" s="61"/>
      <c r="BN659" s="61"/>
      <c r="BO659" s="61"/>
      <c r="BP659" s="61"/>
      <c r="BQ659" s="61"/>
      <c r="BR659" s="61"/>
      <c r="BS659" s="61"/>
      <c r="BT659" s="61"/>
      <c r="BU659" s="61"/>
      <c r="BV659" s="61"/>
      <c r="BW659" s="61"/>
      <c r="BX659" s="61"/>
      <c r="BY659" s="61"/>
      <c r="BZ659" s="61"/>
      <c r="CA659" s="61"/>
      <c r="CB659" s="61"/>
      <c r="CC659" s="61"/>
      <c r="CD659" s="61"/>
      <c r="CE659" s="61"/>
      <c r="CF659" s="61"/>
      <c r="CG659" s="61"/>
      <c r="CH659" s="61"/>
      <c r="CI659" s="61"/>
      <c r="CJ659" s="61"/>
      <c r="CK659" s="61"/>
      <c r="CL659" s="61"/>
      <c r="CM659" s="61"/>
      <c r="CN659" s="61"/>
      <c r="CO659" s="61"/>
      <c r="CP659" s="61"/>
      <c r="CQ659" s="61"/>
      <c r="CR659" s="61"/>
      <c r="CS659" s="61"/>
      <c r="CT659" s="61"/>
      <c r="CU659" s="61"/>
      <c r="CV659" s="61"/>
      <c r="CW659" s="61"/>
      <c r="CX659" s="61"/>
      <c r="CY659" s="61"/>
      <c r="CZ659" s="61"/>
      <c r="DA659" s="61"/>
      <c r="DB659" s="61"/>
      <c r="DC659" s="61"/>
      <c r="DD659" s="61"/>
      <c r="DE659" s="61"/>
      <c r="DF659" s="61"/>
      <c r="DG659" s="61"/>
      <c r="DH659" s="61"/>
      <c r="DI659" s="61"/>
      <c r="DJ659" s="61"/>
      <c r="DK659" s="61"/>
      <c r="DL659" s="61"/>
      <c r="DM659" s="61"/>
      <c r="DN659" s="61"/>
      <c r="DO659" s="61"/>
      <c r="DP659" s="61"/>
      <c r="DQ659" s="61"/>
      <c r="DR659" s="61"/>
      <c r="DS659" s="61"/>
      <c r="DT659" s="61"/>
      <c r="DU659" s="61"/>
      <c r="DV659" s="50"/>
      <c r="DW659" s="30"/>
      <c r="DX659" s="30"/>
      <c r="DY659" s="30"/>
      <c r="DZ659" s="30"/>
      <c r="EA659" s="30"/>
      <c r="EB659" s="30"/>
      <c r="EC659" s="30"/>
      <c r="ED659" s="30"/>
      <c r="EE659" s="30"/>
      <c r="EF659" s="30"/>
      <c r="EG659" s="30"/>
      <c r="EW659" s="88" t="e">
        <f ca="1">IF(#REF!="no",INT(RAND()*36+1),INT(RAND()*37))</f>
        <v>#REF!</v>
      </c>
    </row>
    <row r="660" spans="1:153">
      <c r="A660" s="88" t="e">
        <f ca="1">IF(#REF!="no",INT(RAND()*36+1),INT(RAND()*37))</f>
        <v>#REF!</v>
      </c>
      <c r="B660" s="29"/>
      <c r="C660" s="61"/>
      <c r="D660" s="30"/>
      <c r="E660" s="61"/>
      <c r="F660" s="61"/>
      <c r="G660" s="29"/>
      <c r="H660" s="29"/>
      <c r="I660" s="62"/>
      <c r="J660" s="62"/>
      <c r="K660" s="62"/>
      <c r="L660" s="62"/>
      <c r="M660" s="30"/>
      <c r="N660" s="30"/>
      <c r="O660" s="30"/>
      <c r="P660" s="30"/>
      <c r="Q660" s="29"/>
      <c r="R660" s="62"/>
      <c r="S660" s="61"/>
      <c r="T660" s="29"/>
      <c r="U660" s="29"/>
      <c r="V660" s="62"/>
      <c r="W660" s="62"/>
      <c r="X660" s="62"/>
      <c r="Y660" s="62"/>
      <c r="Z660" s="30"/>
      <c r="AA660" s="30"/>
      <c r="AB660" s="30"/>
      <c r="AC660" s="30"/>
      <c r="AD660" s="29"/>
      <c r="AE660" s="62"/>
      <c r="AF660" s="61"/>
      <c r="AG660" s="29"/>
      <c r="AH660" s="29"/>
      <c r="AI660" s="62"/>
      <c r="AJ660" s="62"/>
      <c r="AK660" s="62"/>
      <c r="AL660" s="62"/>
      <c r="AM660" s="30"/>
      <c r="AN660" s="30"/>
      <c r="AO660" s="30"/>
      <c r="AP660" s="30"/>
      <c r="AQ660" s="29"/>
      <c r="AR660" s="62"/>
      <c r="AS660" s="62"/>
      <c r="AT660" s="30"/>
      <c r="AU660" s="29"/>
      <c r="AV660" s="61"/>
      <c r="AW660" s="50"/>
      <c r="AX660" s="38"/>
      <c r="AY660" s="50"/>
      <c r="AZ660" s="61"/>
      <c r="BA660" s="61"/>
      <c r="BB660" s="61"/>
      <c r="BC660" s="61"/>
      <c r="BD660" s="61"/>
      <c r="BE660" s="61"/>
      <c r="BF660" s="61"/>
      <c r="BG660" s="61"/>
      <c r="BH660" s="61"/>
      <c r="BI660" s="61"/>
      <c r="BJ660" s="61"/>
      <c r="BK660" s="61"/>
      <c r="BL660" s="61"/>
      <c r="BM660" s="61"/>
      <c r="BN660" s="61"/>
      <c r="BO660" s="61"/>
      <c r="BP660" s="61"/>
      <c r="BQ660" s="61"/>
      <c r="BR660" s="61"/>
      <c r="BS660" s="61"/>
      <c r="BT660" s="61"/>
      <c r="BU660" s="61"/>
      <c r="BV660" s="61"/>
      <c r="BW660" s="61"/>
      <c r="BX660" s="61"/>
      <c r="BY660" s="61"/>
      <c r="BZ660" s="61"/>
      <c r="CA660" s="61"/>
      <c r="CB660" s="61"/>
      <c r="CC660" s="61"/>
      <c r="CD660" s="61"/>
      <c r="CE660" s="61"/>
      <c r="CF660" s="61"/>
      <c r="CG660" s="61"/>
      <c r="CH660" s="61"/>
      <c r="CI660" s="61"/>
      <c r="CJ660" s="61"/>
      <c r="CK660" s="61"/>
      <c r="CL660" s="61"/>
      <c r="CM660" s="61"/>
      <c r="CN660" s="61"/>
      <c r="CO660" s="61"/>
      <c r="CP660" s="61"/>
      <c r="CQ660" s="61"/>
      <c r="CR660" s="61"/>
      <c r="CS660" s="61"/>
      <c r="CT660" s="61"/>
      <c r="CU660" s="61"/>
      <c r="CV660" s="61"/>
      <c r="CW660" s="61"/>
      <c r="CX660" s="61"/>
      <c r="CY660" s="61"/>
      <c r="CZ660" s="61"/>
      <c r="DA660" s="61"/>
      <c r="DB660" s="61"/>
      <c r="DC660" s="61"/>
      <c r="DD660" s="61"/>
      <c r="DE660" s="61"/>
      <c r="DF660" s="61"/>
      <c r="DG660" s="61"/>
      <c r="DH660" s="61"/>
      <c r="DI660" s="61"/>
      <c r="DJ660" s="61"/>
      <c r="DK660" s="61"/>
      <c r="DL660" s="61"/>
      <c r="DM660" s="61"/>
      <c r="DN660" s="61"/>
      <c r="DO660" s="61"/>
      <c r="DP660" s="61"/>
      <c r="DQ660" s="61"/>
      <c r="DR660" s="61"/>
      <c r="DS660" s="61"/>
      <c r="DT660" s="61"/>
      <c r="DU660" s="61"/>
      <c r="DV660" s="50"/>
      <c r="DW660" s="30"/>
      <c r="DX660" s="30"/>
      <c r="DY660" s="30"/>
      <c r="DZ660" s="30"/>
      <c r="EA660" s="30"/>
      <c r="EB660" s="30"/>
      <c r="EC660" s="30"/>
      <c r="ED660" s="30"/>
      <c r="EE660" s="30"/>
      <c r="EF660" s="30"/>
      <c r="EG660" s="30"/>
      <c r="EW660" s="88" t="e">
        <f ca="1">IF(#REF!="no",INT(RAND()*36+1),INT(RAND()*37))</f>
        <v>#REF!</v>
      </c>
    </row>
    <row r="661" spans="1:153">
      <c r="A661" s="88" t="e">
        <f ca="1">IF(#REF!="no",INT(RAND()*36+1),INT(RAND()*37))</f>
        <v>#REF!</v>
      </c>
      <c r="B661" s="29"/>
      <c r="C661" s="61"/>
      <c r="D661" s="30"/>
      <c r="E661" s="61"/>
      <c r="F661" s="61"/>
      <c r="G661" s="29"/>
      <c r="H661" s="29"/>
      <c r="I661" s="62"/>
      <c r="J661" s="62"/>
      <c r="K661" s="62"/>
      <c r="L661" s="62"/>
      <c r="M661" s="30"/>
      <c r="N661" s="30"/>
      <c r="O661" s="30"/>
      <c r="P661" s="30"/>
      <c r="Q661" s="29"/>
      <c r="R661" s="62"/>
      <c r="S661" s="61"/>
      <c r="T661" s="29"/>
      <c r="U661" s="29"/>
      <c r="V661" s="62"/>
      <c r="W661" s="62"/>
      <c r="X661" s="62"/>
      <c r="Y661" s="62"/>
      <c r="Z661" s="30"/>
      <c r="AA661" s="30"/>
      <c r="AB661" s="30"/>
      <c r="AC661" s="30"/>
      <c r="AD661" s="29"/>
      <c r="AE661" s="62"/>
      <c r="AF661" s="61"/>
      <c r="AG661" s="29"/>
      <c r="AH661" s="29"/>
      <c r="AI661" s="62"/>
      <c r="AJ661" s="62"/>
      <c r="AK661" s="62"/>
      <c r="AL661" s="62"/>
      <c r="AM661" s="30"/>
      <c r="AN661" s="30"/>
      <c r="AO661" s="30"/>
      <c r="AP661" s="30"/>
      <c r="AQ661" s="29"/>
      <c r="AR661" s="62"/>
      <c r="AS661" s="62"/>
      <c r="AT661" s="30"/>
      <c r="AU661" s="29"/>
      <c r="AV661" s="61"/>
      <c r="AW661" s="50"/>
      <c r="AX661" s="38"/>
      <c r="AY661" s="50"/>
      <c r="AZ661" s="61"/>
      <c r="BA661" s="61"/>
      <c r="BB661" s="61"/>
      <c r="BC661" s="61"/>
      <c r="BD661" s="61"/>
      <c r="BE661" s="61"/>
      <c r="BF661" s="61"/>
      <c r="BG661" s="61"/>
      <c r="BH661" s="61"/>
      <c r="BI661" s="61"/>
      <c r="BJ661" s="61"/>
      <c r="BK661" s="61"/>
      <c r="BL661" s="61"/>
      <c r="BM661" s="61"/>
      <c r="BN661" s="61"/>
      <c r="BO661" s="61"/>
      <c r="BP661" s="61"/>
      <c r="BQ661" s="61"/>
      <c r="BR661" s="61"/>
      <c r="BS661" s="61"/>
      <c r="BT661" s="61"/>
      <c r="BU661" s="61"/>
      <c r="BV661" s="61"/>
      <c r="BW661" s="61"/>
      <c r="BX661" s="61"/>
      <c r="BY661" s="61"/>
      <c r="BZ661" s="61"/>
      <c r="CA661" s="61"/>
      <c r="CB661" s="61"/>
      <c r="CC661" s="61"/>
      <c r="CD661" s="61"/>
      <c r="CE661" s="61"/>
      <c r="CF661" s="61"/>
      <c r="CG661" s="61"/>
      <c r="CH661" s="61"/>
      <c r="CI661" s="61"/>
      <c r="CJ661" s="61"/>
      <c r="CK661" s="61"/>
      <c r="CL661" s="61"/>
      <c r="CM661" s="61"/>
      <c r="CN661" s="61"/>
      <c r="CO661" s="61"/>
      <c r="CP661" s="61"/>
      <c r="CQ661" s="61"/>
      <c r="CR661" s="61"/>
      <c r="CS661" s="61"/>
      <c r="CT661" s="61"/>
      <c r="CU661" s="61"/>
      <c r="CV661" s="61"/>
      <c r="CW661" s="61"/>
      <c r="CX661" s="61"/>
      <c r="CY661" s="61"/>
      <c r="CZ661" s="61"/>
      <c r="DA661" s="61"/>
      <c r="DB661" s="61"/>
      <c r="DC661" s="61"/>
      <c r="DD661" s="61"/>
      <c r="DE661" s="61"/>
      <c r="DF661" s="61"/>
      <c r="DG661" s="61"/>
      <c r="DH661" s="61"/>
      <c r="DI661" s="61"/>
      <c r="DJ661" s="61"/>
      <c r="DK661" s="61"/>
      <c r="DL661" s="61"/>
      <c r="DM661" s="61"/>
      <c r="DN661" s="61"/>
      <c r="DO661" s="61"/>
      <c r="DP661" s="61"/>
      <c r="DQ661" s="61"/>
      <c r="DR661" s="61"/>
      <c r="DS661" s="61"/>
      <c r="DT661" s="61"/>
      <c r="DU661" s="61"/>
      <c r="DV661" s="50"/>
      <c r="DW661" s="30"/>
      <c r="DX661" s="30"/>
      <c r="DY661" s="30"/>
      <c r="DZ661" s="30"/>
      <c r="EA661" s="30"/>
      <c r="EB661" s="30"/>
      <c r="EC661" s="30"/>
      <c r="ED661" s="30"/>
      <c r="EE661" s="30"/>
      <c r="EF661" s="30"/>
      <c r="EG661" s="30"/>
      <c r="EW661" s="88" t="e">
        <f ca="1">IF(#REF!="no",INT(RAND()*36+1),INT(RAND()*37))</f>
        <v>#REF!</v>
      </c>
    </row>
    <row r="662" spans="1:153">
      <c r="A662" s="88" t="e">
        <f ca="1">IF(#REF!="no",INT(RAND()*36+1),INT(RAND()*37))</f>
        <v>#REF!</v>
      </c>
      <c r="B662" s="29"/>
      <c r="C662" s="61"/>
      <c r="D662" s="30"/>
      <c r="E662" s="61"/>
      <c r="F662" s="61"/>
      <c r="G662" s="29"/>
      <c r="H662" s="29"/>
      <c r="I662" s="62"/>
      <c r="J662" s="62"/>
      <c r="K662" s="62"/>
      <c r="L662" s="62"/>
      <c r="M662" s="30"/>
      <c r="N662" s="30"/>
      <c r="O662" s="30"/>
      <c r="P662" s="30"/>
      <c r="Q662" s="29"/>
      <c r="R662" s="62"/>
      <c r="S662" s="61"/>
      <c r="T662" s="29"/>
      <c r="U662" s="29"/>
      <c r="V662" s="62"/>
      <c r="W662" s="62"/>
      <c r="X662" s="62"/>
      <c r="Y662" s="62"/>
      <c r="Z662" s="30"/>
      <c r="AA662" s="30"/>
      <c r="AB662" s="30"/>
      <c r="AC662" s="30"/>
      <c r="AD662" s="29"/>
      <c r="AE662" s="62"/>
      <c r="AF662" s="61"/>
      <c r="AG662" s="29"/>
      <c r="AH662" s="29"/>
      <c r="AI662" s="62"/>
      <c r="AJ662" s="62"/>
      <c r="AK662" s="62"/>
      <c r="AL662" s="62"/>
      <c r="AM662" s="30"/>
      <c r="AN662" s="30"/>
      <c r="AO662" s="30"/>
      <c r="AP662" s="30"/>
      <c r="AQ662" s="29"/>
      <c r="AR662" s="62"/>
      <c r="AS662" s="62"/>
      <c r="AT662" s="30"/>
      <c r="AU662" s="29"/>
      <c r="AV662" s="61"/>
      <c r="AW662" s="50"/>
      <c r="AX662" s="38"/>
      <c r="AY662" s="50"/>
      <c r="AZ662" s="61"/>
      <c r="BA662" s="61"/>
      <c r="BB662" s="61"/>
      <c r="BC662" s="61"/>
      <c r="BD662" s="61"/>
      <c r="BE662" s="61"/>
      <c r="BF662" s="61"/>
      <c r="BG662" s="61"/>
      <c r="BH662" s="61"/>
      <c r="BI662" s="61"/>
      <c r="BJ662" s="61"/>
      <c r="BK662" s="61"/>
      <c r="BL662" s="61"/>
      <c r="BM662" s="61"/>
      <c r="BN662" s="61"/>
      <c r="BO662" s="61"/>
      <c r="BP662" s="61"/>
      <c r="BQ662" s="61"/>
      <c r="BR662" s="61"/>
      <c r="BS662" s="61"/>
      <c r="BT662" s="61"/>
      <c r="BU662" s="61"/>
      <c r="BV662" s="61"/>
      <c r="BW662" s="61"/>
      <c r="BX662" s="61"/>
      <c r="BY662" s="61"/>
      <c r="BZ662" s="61"/>
      <c r="CA662" s="61"/>
      <c r="CB662" s="61"/>
      <c r="CC662" s="61"/>
      <c r="CD662" s="61"/>
      <c r="CE662" s="61"/>
      <c r="CF662" s="61"/>
      <c r="CG662" s="61"/>
      <c r="CH662" s="61"/>
      <c r="CI662" s="61"/>
      <c r="CJ662" s="61"/>
      <c r="CK662" s="61"/>
      <c r="CL662" s="61"/>
      <c r="CM662" s="61"/>
      <c r="CN662" s="61"/>
      <c r="CO662" s="61"/>
      <c r="CP662" s="61"/>
      <c r="CQ662" s="61"/>
      <c r="CR662" s="61"/>
      <c r="CS662" s="61"/>
      <c r="CT662" s="61"/>
      <c r="CU662" s="61"/>
      <c r="CV662" s="61"/>
      <c r="CW662" s="61"/>
      <c r="CX662" s="61"/>
      <c r="CY662" s="61"/>
      <c r="CZ662" s="61"/>
      <c r="DA662" s="61"/>
      <c r="DB662" s="61"/>
      <c r="DC662" s="61"/>
      <c r="DD662" s="61"/>
      <c r="DE662" s="61"/>
      <c r="DF662" s="61"/>
      <c r="DG662" s="61"/>
      <c r="DH662" s="61"/>
      <c r="DI662" s="61"/>
      <c r="DJ662" s="61"/>
      <c r="DK662" s="61"/>
      <c r="DL662" s="61"/>
      <c r="DM662" s="61"/>
      <c r="DN662" s="61"/>
      <c r="DO662" s="61"/>
      <c r="DP662" s="61"/>
      <c r="DQ662" s="61"/>
      <c r="DR662" s="61"/>
      <c r="DS662" s="61"/>
      <c r="DT662" s="61"/>
      <c r="DU662" s="61"/>
      <c r="DV662" s="50"/>
      <c r="DW662" s="30"/>
      <c r="DX662" s="30"/>
      <c r="DY662" s="30"/>
      <c r="DZ662" s="30"/>
      <c r="EA662" s="30"/>
      <c r="EB662" s="30"/>
      <c r="EC662" s="30"/>
      <c r="ED662" s="30"/>
      <c r="EE662" s="30"/>
      <c r="EF662" s="30"/>
      <c r="EG662" s="30"/>
      <c r="EW662" s="88" t="e">
        <f ca="1">IF(#REF!="no",INT(RAND()*36+1),INT(RAND()*37))</f>
        <v>#REF!</v>
      </c>
    </row>
    <row r="663" spans="1:153">
      <c r="A663" s="88" t="e">
        <f ca="1">IF(#REF!="no",INT(RAND()*36+1),INT(RAND()*37))</f>
        <v>#REF!</v>
      </c>
      <c r="B663" s="29"/>
      <c r="C663" s="61"/>
      <c r="D663" s="30"/>
      <c r="E663" s="61"/>
      <c r="F663" s="61"/>
      <c r="G663" s="29"/>
      <c r="H663" s="29"/>
      <c r="I663" s="62"/>
      <c r="J663" s="62"/>
      <c r="K663" s="62"/>
      <c r="L663" s="62"/>
      <c r="M663" s="30"/>
      <c r="N663" s="30"/>
      <c r="O663" s="30"/>
      <c r="P663" s="30"/>
      <c r="Q663" s="29"/>
      <c r="R663" s="62"/>
      <c r="S663" s="61"/>
      <c r="T663" s="29"/>
      <c r="U663" s="29"/>
      <c r="V663" s="62"/>
      <c r="W663" s="62"/>
      <c r="X663" s="62"/>
      <c r="Y663" s="62"/>
      <c r="Z663" s="30"/>
      <c r="AA663" s="30"/>
      <c r="AB663" s="30"/>
      <c r="AC663" s="30"/>
      <c r="AD663" s="29"/>
      <c r="AE663" s="62"/>
      <c r="AF663" s="61"/>
      <c r="AG663" s="29"/>
      <c r="AH663" s="29"/>
      <c r="AI663" s="62"/>
      <c r="AJ663" s="62"/>
      <c r="AK663" s="62"/>
      <c r="AL663" s="62"/>
      <c r="AM663" s="30"/>
      <c r="AN663" s="30"/>
      <c r="AO663" s="30"/>
      <c r="AP663" s="30"/>
      <c r="AQ663" s="29"/>
      <c r="AR663" s="62"/>
      <c r="AS663" s="62"/>
      <c r="AT663" s="30"/>
      <c r="AU663" s="29"/>
      <c r="AV663" s="61"/>
      <c r="AW663" s="50"/>
      <c r="AX663" s="38"/>
      <c r="AY663" s="50"/>
      <c r="AZ663" s="61"/>
      <c r="BA663" s="61"/>
      <c r="BB663" s="61"/>
      <c r="BC663" s="61"/>
      <c r="BD663" s="61"/>
      <c r="BE663" s="61"/>
      <c r="BF663" s="61"/>
      <c r="BG663" s="61"/>
      <c r="BH663" s="61"/>
      <c r="BI663" s="61"/>
      <c r="BJ663" s="61"/>
      <c r="BK663" s="61"/>
      <c r="BL663" s="61"/>
      <c r="BM663" s="61"/>
      <c r="BN663" s="61"/>
      <c r="BO663" s="61"/>
      <c r="BP663" s="61"/>
      <c r="BQ663" s="61"/>
      <c r="BR663" s="61"/>
      <c r="BS663" s="61"/>
      <c r="BT663" s="61"/>
      <c r="BU663" s="61"/>
      <c r="BV663" s="61"/>
      <c r="BW663" s="61"/>
      <c r="BX663" s="61"/>
      <c r="BY663" s="61"/>
      <c r="BZ663" s="61"/>
      <c r="CA663" s="61"/>
      <c r="CB663" s="61"/>
      <c r="CC663" s="61"/>
      <c r="CD663" s="61"/>
      <c r="CE663" s="61"/>
      <c r="CF663" s="61"/>
      <c r="CG663" s="61"/>
      <c r="CH663" s="61"/>
      <c r="CI663" s="61"/>
      <c r="CJ663" s="61"/>
      <c r="CK663" s="61"/>
      <c r="CL663" s="61"/>
      <c r="CM663" s="61"/>
      <c r="CN663" s="61"/>
      <c r="CO663" s="61"/>
      <c r="CP663" s="61"/>
      <c r="CQ663" s="61"/>
      <c r="CR663" s="61"/>
      <c r="CS663" s="61"/>
      <c r="CT663" s="61"/>
      <c r="CU663" s="61"/>
      <c r="CV663" s="61"/>
      <c r="CW663" s="61"/>
      <c r="CX663" s="61"/>
      <c r="CY663" s="61"/>
      <c r="CZ663" s="61"/>
      <c r="DA663" s="61"/>
      <c r="DB663" s="61"/>
      <c r="DC663" s="61"/>
      <c r="DD663" s="61"/>
      <c r="DE663" s="61"/>
      <c r="DF663" s="61"/>
      <c r="DG663" s="61"/>
      <c r="DH663" s="61"/>
      <c r="DI663" s="61"/>
      <c r="DJ663" s="61"/>
      <c r="DK663" s="61"/>
      <c r="DL663" s="61"/>
      <c r="DM663" s="61"/>
      <c r="DN663" s="61"/>
      <c r="DO663" s="61"/>
      <c r="DP663" s="61"/>
      <c r="DQ663" s="61"/>
      <c r="DR663" s="61"/>
      <c r="DS663" s="61"/>
      <c r="DT663" s="61"/>
      <c r="DU663" s="61"/>
      <c r="DV663" s="50"/>
      <c r="DW663" s="30"/>
      <c r="DX663" s="30"/>
      <c r="DY663" s="30"/>
      <c r="DZ663" s="30"/>
      <c r="EA663" s="30"/>
      <c r="EB663" s="30"/>
      <c r="EC663" s="30"/>
      <c r="ED663" s="30"/>
      <c r="EE663" s="30"/>
      <c r="EF663" s="30"/>
      <c r="EG663" s="30"/>
      <c r="EW663" s="88" t="e">
        <f ca="1">IF(#REF!="no",INT(RAND()*36+1),INT(RAND()*37))</f>
        <v>#REF!</v>
      </c>
    </row>
    <row r="664" spans="1:153">
      <c r="A664" s="88" t="e">
        <f ca="1">IF(#REF!="no",INT(RAND()*36+1),INT(RAND()*37))</f>
        <v>#REF!</v>
      </c>
      <c r="B664" s="29"/>
      <c r="C664" s="61"/>
      <c r="D664" s="30"/>
      <c r="E664" s="61"/>
      <c r="F664" s="61"/>
      <c r="G664" s="29"/>
      <c r="H664" s="29"/>
      <c r="I664" s="62"/>
      <c r="J664" s="62"/>
      <c r="K664" s="62"/>
      <c r="L664" s="62"/>
      <c r="M664" s="30"/>
      <c r="N664" s="30"/>
      <c r="O664" s="30"/>
      <c r="P664" s="30"/>
      <c r="Q664" s="29"/>
      <c r="R664" s="62"/>
      <c r="S664" s="61"/>
      <c r="T664" s="29"/>
      <c r="U664" s="29"/>
      <c r="V664" s="62"/>
      <c r="W664" s="62"/>
      <c r="X664" s="62"/>
      <c r="Y664" s="62"/>
      <c r="Z664" s="30"/>
      <c r="AA664" s="30"/>
      <c r="AB664" s="30"/>
      <c r="AC664" s="30"/>
      <c r="AD664" s="29"/>
      <c r="AE664" s="62"/>
      <c r="AF664" s="61"/>
      <c r="AG664" s="29"/>
      <c r="AH664" s="29"/>
      <c r="AI664" s="62"/>
      <c r="AJ664" s="62"/>
      <c r="AK664" s="62"/>
      <c r="AL664" s="62"/>
      <c r="AM664" s="30"/>
      <c r="AN664" s="30"/>
      <c r="AO664" s="30"/>
      <c r="AP664" s="30"/>
      <c r="AQ664" s="29"/>
      <c r="AR664" s="62"/>
      <c r="AS664" s="62"/>
      <c r="AT664" s="30"/>
      <c r="AU664" s="29"/>
      <c r="AV664" s="61"/>
      <c r="AW664" s="50"/>
      <c r="AX664" s="38"/>
      <c r="AY664" s="50"/>
      <c r="AZ664" s="61"/>
      <c r="BA664" s="61"/>
      <c r="BB664" s="61"/>
      <c r="BC664" s="61"/>
      <c r="BD664" s="61"/>
      <c r="BE664" s="61"/>
      <c r="BF664" s="61"/>
      <c r="BG664" s="61"/>
      <c r="BH664" s="61"/>
      <c r="BI664" s="61"/>
      <c r="BJ664" s="61"/>
      <c r="BK664" s="61"/>
      <c r="BL664" s="61"/>
      <c r="BM664" s="61"/>
      <c r="BN664" s="61"/>
      <c r="BO664" s="61"/>
      <c r="BP664" s="61"/>
      <c r="BQ664" s="61"/>
      <c r="BR664" s="61"/>
      <c r="BS664" s="61"/>
      <c r="BT664" s="61"/>
      <c r="BU664" s="61"/>
      <c r="BV664" s="61"/>
      <c r="BW664" s="61"/>
      <c r="BX664" s="61"/>
      <c r="BY664" s="61"/>
      <c r="BZ664" s="61"/>
      <c r="CA664" s="61"/>
      <c r="CB664" s="61"/>
      <c r="CC664" s="61"/>
      <c r="CD664" s="61"/>
      <c r="CE664" s="61"/>
      <c r="CF664" s="61"/>
      <c r="CG664" s="61"/>
      <c r="CH664" s="61"/>
      <c r="CI664" s="61"/>
      <c r="CJ664" s="61"/>
      <c r="CK664" s="61"/>
      <c r="CL664" s="61"/>
      <c r="CM664" s="61"/>
      <c r="CN664" s="61"/>
      <c r="CO664" s="61"/>
      <c r="CP664" s="61"/>
      <c r="CQ664" s="61"/>
      <c r="CR664" s="61"/>
      <c r="CS664" s="61"/>
      <c r="CT664" s="61"/>
      <c r="CU664" s="61"/>
      <c r="CV664" s="61"/>
      <c r="CW664" s="61"/>
      <c r="CX664" s="61"/>
      <c r="CY664" s="61"/>
      <c r="CZ664" s="61"/>
      <c r="DA664" s="61"/>
      <c r="DB664" s="61"/>
      <c r="DC664" s="61"/>
      <c r="DD664" s="61"/>
      <c r="DE664" s="61"/>
      <c r="DF664" s="61"/>
      <c r="DG664" s="61"/>
      <c r="DH664" s="61"/>
      <c r="DI664" s="61"/>
      <c r="DJ664" s="61"/>
      <c r="DK664" s="61"/>
      <c r="DL664" s="61"/>
      <c r="DM664" s="61"/>
      <c r="DN664" s="61"/>
      <c r="DO664" s="61"/>
      <c r="DP664" s="61"/>
      <c r="DQ664" s="61"/>
      <c r="DR664" s="61"/>
      <c r="DS664" s="61"/>
      <c r="DT664" s="61"/>
      <c r="DU664" s="61"/>
      <c r="DV664" s="50"/>
      <c r="DW664" s="30"/>
      <c r="DX664" s="30"/>
      <c r="DY664" s="30"/>
      <c r="DZ664" s="30"/>
      <c r="EA664" s="30"/>
      <c r="EB664" s="30"/>
      <c r="EC664" s="30"/>
      <c r="ED664" s="30"/>
      <c r="EE664" s="30"/>
      <c r="EF664" s="30"/>
      <c r="EG664" s="30"/>
      <c r="EW664" s="88" t="e">
        <f ca="1">IF(#REF!="no",INT(RAND()*36+1),INT(RAND()*37))</f>
        <v>#REF!</v>
      </c>
    </row>
    <row r="665" spans="1:153">
      <c r="A665" s="88" t="e">
        <f ca="1">IF(#REF!="no",INT(RAND()*36+1),INT(RAND()*37))</f>
        <v>#REF!</v>
      </c>
      <c r="B665" s="29"/>
      <c r="C665" s="61"/>
      <c r="D665" s="30"/>
      <c r="E665" s="61"/>
      <c r="F665" s="61"/>
      <c r="G665" s="29"/>
      <c r="H665" s="29"/>
      <c r="I665" s="62"/>
      <c r="J665" s="62"/>
      <c r="K665" s="62"/>
      <c r="L665" s="62"/>
      <c r="M665" s="30"/>
      <c r="N665" s="30"/>
      <c r="O665" s="30"/>
      <c r="P665" s="30"/>
      <c r="Q665" s="29"/>
      <c r="R665" s="62"/>
      <c r="S665" s="61"/>
      <c r="T665" s="29"/>
      <c r="U665" s="29"/>
      <c r="V665" s="62"/>
      <c r="W665" s="62"/>
      <c r="X665" s="62"/>
      <c r="Y665" s="62"/>
      <c r="Z665" s="30"/>
      <c r="AA665" s="30"/>
      <c r="AB665" s="30"/>
      <c r="AC665" s="30"/>
      <c r="AD665" s="29"/>
      <c r="AE665" s="62"/>
      <c r="AF665" s="61"/>
      <c r="AG665" s="29"/>
      <c r="AH665" s="29"/>
      <c r="AI665" s="62"/>
      <c r="AJ665" s="62"/>
      <c r="AK665" s="62"/>
      <c r="AL665" s="62"/>
      <c r="AM665" s="30"/>
      <c r="AN665" s="30"/>
      <c r="AO665" s="30"/>
      <c r="AP665" s="30"/>
      <c r="AQ665" s="29"/>
      <c r="AR665" s="62"/>
      <c r="AS665" s="62"/>
      <c r="AT665" s="30"/>
      <c r="AU665" s="29"/>
      <c r="AV665" s="61"/>
      <c r="AW665" s="50"/>
      <c r="AX665" s="38"/>
      <c r="AY665" s="50"/>
      <c r="AZ665" s="61"/>
      <c r="BA665" s="61"/>
      <c r="BB665" s="61"/>
      <c r="BC665" s="61"/>
      <c r="BD665" s="61"/>
      <c r="BE665" s="61"/>
      <c r="BF665" s="61"/>
      <c r="BG665" s="61"/>
      <c r="BH665" s="61"/>
      <c r="BI665" s="61"/>
      <c r="BJ665" s="61"/>
      <c r="BK665" s="61"/>
      <c r="BL665" s="61"/>
      <c r="BM665" s="61"/>
      <c r="BN665" s="61"/>
      <c r="BO665" s="61"/>
      <c r="BP665" s="61"/>
      <c r="BQ665" s="61"/>
      <c r="BR665" s="61"/>
      <c r="BS665" s="61"/>
      <c r="BT665" s="61"/>
      <c r="BU665" s="61"/>
      <c r="BV665" s="61"/>
      <c r="BW665" s="61"/>
      <c r="BX665" s="61"/>
      <c r="BY665" s="61"/>
      <c r="BZ665" s="61"/>
      <c r="CA665" s="61"/>
      <c r="CB665" s="61"/>
      <c r="CC665" s="61"/>
      <c r="CD665" s="61"/>
      <c r="CE665" s="61"/>
      <c r="CF665" s="61"/>
      <c r="CG665" s="61"/>
      <c r="CH665" s="61"/>
      <c r="CI665" s="61"/>
      <c r="CJ665" s="61"/>
      <c r="CK665" s="61"/>
      <c r="CL665" s="61"/>
      <c r="CM665" s="61"/>
      <c r="CN665" s="61"/>
      <c r="CO665" s="61"/>
      <c r="CP665" s="61"/>
      <c r="CQ665" s="61"/>
      <c r="CR665" s="61"/>
      <c r="CS665" s="61"/>
      <c r="CT665" s="61"/>
      <c r="CU665" s="61"/>
      <c r="CV665" s="61"/>
      <c r="CW665" s="61"/>
      <c r="CX665" s="61"/>
      <c r="CY665" s="61"/>
      <c r="CZ665" s="61"/>
      <c r="DA665" s="61"/>
      <c r="DB665" s="61"/>
      <c r="DC665" s="61"/>
      <c r="DD665" s="61"/>
      <c r="DE665" s="61"/>
      <c r="DF665" s="61"/>
      <c r="DG665" s="61"/>
      <c r="DH665" s="61"/>
      <c r="DI665" s="61"/>
      <c r="DJ665" s="61"/>
      <c r="DK665" s="61"/>
      <c r="DL665" s="61"/>
      <c r="DM665" s="61"/>
      <c r="DN665" s="61"/>
      <c r="DO665" s="61"/>
      <c r="DP665" s="61"/>
      <c r="DQ665" s="61"/>
      <c r="DR665" s="61"/>
      <c r="DS665" s="61"/>
      <c r="DT665" s="61"/>
      <c r="DU665" s="61"/>
      <c r="DV665" s="50"/>
      <c r="DW665" s="30"/>
      <c r="DX665" s="30"/>
      <c r="DY665" s="30"/>
      <c r="DZ665" s="30"/>
      <c r="EA665" s="30"/>
      <c r="EB665" s="30"/>
      <c r="EC665" s="30"/>
      <c r="ED665" s="30"/>
      <c r="EE665" s="30"/>
      <c r="EF665" s="30"/>
      <c r="EG665" s="30"/>
      <c r="EW665" s="88" t="e">
        <f ca="1">IF(#REF!="no",INT(RAND()*36+1),INT(RAND()*37))</f>
        <v>#REF!</v>
      </c>
    </row>
    <row r="666" spans="1:153">
      <c r="A666" s="88" t="e">
        <f ca="1">IF(#REF!="no",INT(RAND()*36+1),INT(RAND()*37))</f>
        <v>#REF!</v>
      </c>
      <c r="B666" s="29"/>
      <c r="C666" s="61"/>
      <c r="D666" s="30"/>
      <c r="E666" s="61"/>
      <c r="F666" s="61"/>
      <c r="G666" s="29"/>
      <c r="H666" s="29"/>
      <c r="I666" s="62"/>
      <c r="J666" s="62"/>
      <c r="K666" s="62"/>
      <c r="L666" s="62"/>
      <c r="M666" s="30"/>
      <c r="N666" s="30"/>
      <c r="O666" s="30"/>
      <c r="P666" s="30"/>
      <c r="Q666" s="29"/>
      <c r="R666" s="62"/>
      <c r="S666" s="61"/>
      <c r="T666" s="29"/>
      <c r="U666" s="29"/>
      <c r="V666" s="62"/>
      <c r="W666" s="62"/>
      <c r="X666" s="62"/>
      <c r="Y666" s="62"/>
      <c r="Z666" s="30"/>
      <c r="AA666" s="30"/>
      <c r="AB666" s="30"/>
      <c r="AC666" s="30"/>
      <c r="AD666" s="29"/>
      <c r="AE666" s="62"/>
      <c r="AF666" s="61"/>
      <c r="AG666" s="29"/>
      <c r="AH666" s="29"/>
      <c r="AI666" s="62"/>
      <c r="AJ666" s="62"/>
      <c r="AK666" s="62"/>
      <c r="AL666" s="62"/>
      <c r="AM666" s="30"/>
      <c r="AN666" s="30"/>
      <c r="AO666" s="30"/>
      <c r="AP666" s="30"/>
      <c r="AQ666" s="29"/>
      <c r="AR666" s="62"/>
      <c r="AS666" s="62"/>
      <c r="AT666" s="30"/>
      <c r="AU666" s="29"/>
      <c r="AV666" s="61"/>
      <c r="AW666" s="50"/>
      <c r="AX666" s="38"/>
      <c r="AY666" s="50"/>
      <c r="AZ666" s="61"/>
      <c r="BA666" s="61"/>
      <c r="BB666" s="61"/>
      <c r="BC666" s="61"/>
      <c r="BD666" s="61"/>
      <c r="BE666" s="61"/>
      <c r="BF666" s="61"/>
      <c r="BG666" s="61"/>
      <c r="BH666" s="61"/>
      <c r="BI666" s="61"/>
      <c r="BJ666" s="61"/>
      <c r="BK666" s="61"/>
      <c r="BL666" s="61"/>
      <c r="BM666" s="61"/>
      <c r="BN666" s="61"/>
      <c r="BO666" s="61"/>
      <c r="BP666" s="61"/>
      <c r="BQ666" s="61"/>
      <c r="BR666" s="61"/>
      <c r="BS666" s="61"/>
      <c r="BT666" s="61"/>
      <c r="BU666" s="61"/>
      <c r="BV666" s="61"/>
      <c r="BW666" s="61"/>
      <c r="BX666" s="61"/>
      <c r="BY666" s="61"/>
      <c r="BZ666" s="61"/>
      <c r="CA666" s="61"/>
      <c r="CB666" s="61"/>
      <c r="CC666" s="61"/>
      <c r="CD666" s="61"/>
      <c r="CE666" s="61"/>
      <c r="CF666" s="61"/>
      <c r="CG666" s="61"/>
      <c r="CH666" s="61"/>
      <c r="CI666" s="61"/>
      <c r="CJ666" s="61"/>
      <c r="CK666" s="61"/>
      <c r="CL666" s="61"/>
      <c r="CM666" s="61"/>
      <c r="CN666" s="61"/>
      <c r="CO666" s="61"/>
      <c r="CP666" s="61"/>
      <c r="CQ666" s="61"/>
      <c r="CR666" s="61"/>
      <c r="CS666" s="61"/>
      <c r="CT666" s="61"/>
      <c r="CU666" s="61"/>
      <c r="CV666" s="61"/>
      <c r="CW666" s="61"/>
      <c r="CX666" s="61"/>
      <c r="CY666" s="61"/>
      <c r="CZ666" s="61"/>
      <c r="DA666" s="61"/>
      <c r="DB666" s="61"/>
      <c r="DC666" s="61"/>
      <c r="DD666" s="61"/>
      <c r="DE666" s="61"/>
      <c r="DF666" s="61"/>
      <c r="DG666" s="61"/>
      <c r="DH666" s="61"/>
      <c r="DI666" s="61"/>
      <c r="DJ666" s="61"/>
      <c r="DK666" s="61"/>
      <c r="DL666" s="61"/>
      <c r="DM666" s="61"/>
      <c r="DN666" s="61"/>
      <c r="DO666" s="61"/>
      <c r="DP666" s="61"/>
      <c r="DQ666" s="61"/>
      <c r="DR666" s="61"/>
      <c r="DS666" s="61"/>
      <c r="DT666" s="61"/>
      <c r="DU666" s="61"/>
      <c r="DV666" s="50"/>
      <c r="DW666" s="30"/>
      <c r="DX666" s="30"/>
      <c r="DY666" s="30"/>
      <c r="DZ666" s="30"/>
      <c r="EA666" s="30"/>
      <c r="EB666" s="30"/>
      <c r="EC666" s="30"/>
      <c r="ED666" s="30"/>
      <c r="EE666" s="30"/>
      <c r="EF666" s="30"/>
      <c r="EG666" s="30"/>
      <c r="EW666" s="88" t="e">
        <f ca="1">IF(#REF!="no",INT(RAND()*36+1),INT(RAND()*37))</f>
        <v>#REF!</v>
      </c>
    </row>
    <row r="667" spans="1:153">
      <c r="A667" s="88" t="e">
        <f ca="1">IF(#REF!="no",INT(RAND()*36+1),INT(RAND()*37))</f>
        <v>#REF!</v>
      </c>
      <c r="B667" s="29"/>
      <c r="C667" s="61"/>
      <c r="D667" s="30"/>
      <c r="E667" s="61"/>
      <c r="F667" s="61"/>
      <c r="G667" s="29"/>
      <c r="H667" s="29"/>
      <c r="I667" s="62"/>
      <c r="J667" s="62"/>
      <c r="K667" s="62"/>
      <c r="L667" s="62"/>
      <c r="M667" s="30"/>
      <c r="N667" s="30"/>
      <c r="O667" s="30"/>
      <c r="P667" s="30"/>
      <c r="Q667" s="29"/>
      <c r="R667" s="62"/>
      <c r="S667" s="61"/>
      <c r="T667" s="29"/>
      <c r="U667" s="29"/>
      <c r="V667" s="62"/>
      <c r="W667" s="62"/>
      <c r="X667" s="62"/>
      <c r="Y667" s="62"/>
      <c r="Z667" s="30"/>
      <c r="AA667" s="30"/>
      <c r="AB667" s="30"/>
      <c r="AC667" s="30"/>
      <c r="AD667" s="29"/>
      <c r="AE667" s="62"/>
      <c r="AF667" s="61"/>
      <c r="AG667" s="29"/>
      <c r="AH667" s="29"/>
      <c r="AI667" s="62"/>
      <c r="AJ667" s="62"/>
      <c r="AK667" s="62"/>
      <c r="AL667" s="62"/>
      <c r="AM667" s="30"/>
      <c r="AN667" s="30"/>
      <c r="AO667" s="30"/>
      <c r="AP667" s="30"/>
      <c r="AQ667" s="29"/>
      <c r="AR667" s="62"/>
      <c r="AS667" s="62"/>
      <c r="AT667" s="30"/>
      <c r="AU667" s="29"/>
      <c r="AV667" s="61"/>
      <c r="AW667" s="50"/>
      <c r="AX667" s="38"/>
      <c r="AY667" s="50"/>
      <c r="AZ667" s="61"/>
      <c r="BA667" s="61"/>
      <c r="BB667" s="61"/>
      <c r="BC667" s="61"/>
      <c r="BD667" s="61"/>
      <c r="BE667" s="61"/>
      <c r="BF667" s="61"/>
      <c r="BG667" s="61"/>
      <c r="BH667" s="61"/>
      <c r="BI667" s="61"/>
      <c r="BJ667" s="61"/>
      <c r="BK667" s="61"/>
      <c r="BL667" s="61"/>
      <c r="BM667" s="61"/>
      <c r="BN667" s="61"/>
      <c r="BO667" s="61"/>
      <c r="BP667" s="61"/>
      <c r="BQ667" s="61"/>
      <c r="BR667" s="61"/>
      <c r="BS667" s="61"/>
      <c r="BT667" s="61"/>
      <c r="BU667" s="61"/>
      <c r="BV667" s="61"/>
      <c r="BW667" s="61"/>
      <c r="BX667" s="61"/>
      <c r="BY667" s="61"/>
      <c r="BZ667" s="61"/>
      <c r="CA667" s="61"/>
      <c r="CB667" s="61"/>
      <c r="CC667" s="61"/>
      <c r="CD667" s="61"/>
      <c r="CE667" s="61"/>
      <c r="CF667" s="61"/>
      <c r="CG667" s="61"/>
      <c r="CH667" s="61"/>
      <c r="CI667" s="61"/>
      <c r="CJ667" s="61"/>
      <c r="CK667" s="61"/>
      <c r="CL667" s="61"/>
      <c r="CM667" s="61"/>
      <c r="CN667" s="61"/>
      <c r="CO667" s="61"/>
      <c r="CP667" s="61"/>
      <c r="CQ667" s="61"/>
      <c r="CR667" s="61"/>
      <c r="CS667" s="61"/>
      <c r="CT667" s="61"/>
      <c r="CU667" s="61"/>
      <c r="CV667" s="61"/>
      <c r="CW667" s="61"/>
      <c r="CX667" s="61"/>
      <c r="CY667" s="61"/>
      <c r="CZ667" s="61"/>
      <c r="DA667" s="61"/>
      <c r="DB667" s="61"/>
      <c r="DC667" s="61"/>
      <c r="DD667" s="61"/>
      <c r="DE667" s="61"/>
      <c r="DF667" s="61"/>
      <c r="DG667" s="61"/>
      <c r="DH667" s="61"/>
      <c r="DI667" s="61"/>
      <c r="DJ667" s="61"/>
      <c r="DK667" s="61"/>
      <c r="DL667" s="61"/>
      <c r="DM667" s="61"/>
      <c r="DN667" s="61"/>
      <c r="DO667" s="61"/>
      <c r="DP667" s="61"/>
      <c r="DQ667" s="61"/>
      <c r="DR667" s="61"/>
      <c r="DS667" s="61"/>
      <c r="DT667" s="61"/>
      <c r="DU667" s="61"/>
      <c r="DV667" s="50"/>
      <c r="DW667" s="30"/>
      <c r="DX667" s="30"/>
      <c r="DY667" s="30"/>
      <c r="DZ667" s="30"/>
      <c r="EA667" s="30"/>
      <c r="EB667" s="30"/>
      <c r="EC667" s="30"/>
      <c r="ED667" s="30"/>
      <c r="EE667" s="30"/>
      <c r="EF667" s="30"/>
      <c r="EG667" s="30"/>
      <c r="EW667" s="88" t="e">
        <f ca="1">IF(#REF!="no",INT(RAND()*36+1),INT(RAND()*37))</f>
        <v>#REF!</v>
      </c>
    </row>
    <row r="668" spans="1:153">
      <c r="A668" s="88" t="e">
        <f ca="1">IF(#REF!="no",INT(RAND()*36+1),INT(RAND()*37))</f>
        <v>#REF!</v>
      </c>
      <c r="B668" s="29"/>
      <c r="C668" s="61"/>
      <c r="D668" s="30"/>
      <c r="E668" s="61"/>
      <c r="F668" s="61"/>
      <c r="G668" s="29"/>
      <c r="H668" s="29"/>
      <c r="I668" s="62"/>
      <c r="J668" s="62"/>
      <c r="K668" s="62"/>
      <c r="L668" s="62"/>
      <c r="M668" s="30"/>
      <c r="N668" s="30"/>
      <c r="O668" s="30"/>
      <c r="P668" s="30"/>
      <c r="Q668" s="29"/>
      <c r="R668" s="62"/>
      <c r="S668" s="61"/>
      <c r="T668" s="29"/>
      <c r="U668" s="29"/>
      <c r="V668" s="62"/>
      <c r="W668" s="62"/>
      <c r="X668" s="62"/>
      <c r="Y668" s="62"/>
      <c r="Z668" s="30"/>
      <c r="AA668" s="30"/>
      <c r="AB668" s="30"/>
      <c r="AC668" s="30"/>
      <c r="AD668" s="29"/>
      <c r="AE668" s="62"/>
      <c r="AF668" s="61"/>
      <c r="AG668" s="29"/>
      <c r="AH668" s="29"/>
      <c r="AI668" s="62"/>
      <c r="AJ668" s="62"/>
      <c r="AK668" s="62"/>
      <c r="AL668" s="62"/>
      <c r="AM668" s="30"/>
      <c r="AN668" s="30"/>
      <c r="AO668" s="30"/>
      <c r="AP668" s="30"/>
      <c r="AQ668" s="29"/>
      <c r="AR668" s="62"/>
      <c r="AS668" s="62"/>
      <c r="AT668" s="30"/>
      <c r="AU668" s="29"/>
      <c r="AV668" s="61"/>
      <c r="AW668" s="50"/>
      <c r="AX668" s="38"/>
      <c r="AY668" s="50"/>
      <c r="AZ668" s="61"/>
      <c r="BA668" s="61"/>
      <c r="BB668" s="61"/>
      <c r="BC668" s="61"/>
      <c r="BD668" s="61"/>
      <c r="BE668" s="61"/>
      <c r="BF668" s="61"/>
      <c r="BG668" s="61"/>
      <c r="BH668" s="61"/>
      <c r="BI668" s="61"/>
      <c r="BJ668" s="61"/>
      <c r="BK668" s="61"/>
      <c r="BL668" s="61"/>
      <c r="BM668" s="61"/>
      <c r="BN668" s="61"/>
      <c r="BO668" s="61"/>
      <c r="BP668" s="61"/>
      <c r="BQ668" s="61"/>
      <c r="BR668" s="61"/>
      <c r="BS668" s="61"/>
      <c r="BT668" s="61"/>
      <c r="BU668" s="61"/>
      <c r="BV668" s="61"/>
      <c r="BW668" s="61"/>
      <c r="BX668" s="61"/>
      <c r="BY668" s="61"/>
      <c r="BZ668" s="61"/>
      <c r="CA668" s="61"/>
      <c r="CB668" s="61"/>
      <c r="CC668" s="61"/>
      <c r="CD668" s="61"/>
      <c r="CE668" s="61"/>
      <c r="CF668" s="61"/>
      <c r="CG668" s="61"/>
      <c r="CH668" s="61"/>
      <c r="CI668" s="61"/>
      <c r="CJ668" s="61"/>
      <c r="CK668" s="61"/>
      <c r="CL668" s="61"/>
      <c r="CM668" s="61"/>
      <c r="CN668" s="61"/>
      <c r="CO668" s="61"/>
      <c r="CP668" s="61"/>
      <c r="CQ668" s="61"/>
      <c r="CR668" s="61"/>
      <c r="CS668" s="61"/>
      <c r="CT668" s="61"/>
      <c r="CU668" s="61"/>
      <c r="CV668" s="61"/>
      <c r="CW668" s="61"/>
      <c r="CX668" s="61"/>
      <c r="CY668" s="61"/>
      <c r="CZ668" s="61"/>
      <c r="DA668" s="61"/>
      <c r="DB668" s="61"/>
      <c r="DC668" s="61"/>
      <c r="DD668" s="61"/>
      <c r="DE668" s="61"/>
      <c r="DF668" s="61"/>
      <c r="DG668" s="61"/>
      <c r="DH668" s="61"/>
      <c r="DI668" s="61"/>
      <c r="DJ668" s="61"/>
      <c r="DK668" s="61"/>
      <c r="DL668" s="61"/>
      <c r="DM668" s="61"/>
      <c r="DN668" s="61"/>
      <c r="DO668" s="61"/>
      <c r="DP668" s="61"/>
      <c r="DQ668" s="61"/>
      <c r="DR668" s="61"/>
      <c r="DS668" s="61"/>
      <c r="DT668" s="61"/>
      <c r="DU668" s="61"/>
      <c r="DV668" s="50"/>
      <c r="DW668" s="30"/>
      <c r="DX668" s="30"/>
      <c r="DY668" s="30"/>
      <c r="DZ668" s="30"/>
      <c r="EA668" s="30"/>
      <c r="EB668" s="30"/>
      <c r="EC668" s="30"/>
      <c r="ED668" s="30"/>
      <c r="EE668" s="30"/>
      <c r="EF668" s="30"/>
      <c r="EG668" s="30"/>
      <c r="EW668" s="88" t="e">
        <f ca="1">IF(#REF!="no",INT(RAND()*36+1),INT(RAND()*37))</f>
        <v>#REF!</v>
      </c>
    </row>
    <row r="669" spans="1:153">
      <c r="A669" s="88" t="e">
        <f ca="1">IF(#REF!="no",INT(RAND()*36+1),INT(RAND()*37))</f>
        <v>#REF!</v>
      </c>
      <c r="B669" s="29"/>
      <c r="C669" s="61"/>
      <c r="D669" s="30"/>
      <c r="E669" s="61"/>
      <c r="F669" s="61"/>
      <c r="G669" s="29"/>
      <c r="H669" s="29"/>
      <c r="I669" s="62"/>
      <c r="J669" s="62"/>
      <c r="K669" s="62"/>
      <c r="L669" s="62"/>
      <c r="M669" s="30"/>
      <c r="N669" s="30"/>
      <c r="O669" s="30"/>
      <c r="P669" s="30"/>
      <c r="Q669" s="29"/>
      <c r="R669" s="62"/>
      <c r="S669" s="61"/>
      <c r="T669" s="29"/>
      <c r="U669" s="29"/>
      <c r="V669" s="62"/>
      <c r="W669" s="62"/>
      <c r="X669" s="62"/>
      <c r="Y669" s="62"/>
      <c r="Z669" s="30"/>
      <c r="AA669" s="30"/>
      <c r="AB669" s="30"/>
      <c r="AC669" s="30"/>
      <c r="AD669" s="29"/>
      <c r="AE669" s="62"/>
      <c r="AF669" s="61"/>
      <c r="AG669" s="29"/>
      <c r="AH669" s="29"/>
      <c r="AI669" s="62"/>
      <c r="AJ669" s="62"/>
      <c r="AK669" s="62"/>
      <c r="AL669" s="62"/>
      <c r="AM669" s="30"/>
      <c r="AN669" s="30"/>
      <c r="AO669" s="30"/>
      <c r="AP669" s="30"/>
      <c r="AQ669" s="29"/>
      <c r="AR669" s="62"/>
      <c r="AS669" s="62"/>
      <c r="AT669" s="30"/>
      <c r="AU669" s="29"/>
      <c r="AV669" s="61"/>
      <c r="AW669" s="50"/>
      <c r="AX669" s="38"/>
      <c r="AY669" s="50"/>
      <c r="AZ669" s="61"/>
      <c r="BA669" s="61"/>
      <c r="BB669" s="61"/>
      <c r="BC669" s="61"/>
      <c r="BD669" s="61"/>
      <c r="BE669" s="61"/>
      <c r="BF669" s="61"/>
      <c r="BG669" s="61"/>
      <c r="BH669" s="61"/>
      <c r="BI669" s="61"/>
      <c r="BJ669" s="61"/>
      <c r="BK669" s="61"/>
      <c r="BL669" s="61"/>
      <c r="BM669" s="61"/>
      <c r="BN669" s="61"/>
      <c r="BO669" s="61"/>
      <c r="BP669" s="61"/>
      <c r="BQ669" s="61"/>
      <c r="BR669" s="61"/>
      <c r="BS669" s="61"/>
      <c r="BT669" s="61"/>
      <c r="BU669" s="61"/>
      <c r="BV669" s="61"/>
      <c r="BW669" s="61"/>
      <c r="BX669" s="61"/>
      <c r="BY669" s="61"/>
      <c r="BZ669" s="61"/>
      <c r="CA669" s="61"/>
      <c r="CB669" s="61"/>
      <c r="CC669" s="61"/>
      <c r="CD669" s="61"/>
      <c r="CE669" s="61"/>
      <c r="CF669" s="61"/>
      <c r="CG669" s="61"/>
      <c r="CH669" s="61"/>
      <c r="CI669" s="61"/>
      <c r="CJ669" s="61"/>
      <c r="CK669" s="61"/>
      <c r="CL669" s="61"/>
      <c r="CM669" s="61"/>
      <c r="CN669" s="61"/>
      <c r="CO669" s="61"/>
      <c r="CP669" s="61"/>
      <c r="CQ669" s="61"/>
      <c r="CR669" s="61"/>
      <c r="CS669" s="61"/>
      <c r="CT669" s="61"/>
      <c r="CU669" s="61"/>
      <c r="CV669" s="61"/>
      <c r="CW669" s="61"/>
      <c r="CX669" s="61"/>
      <c r="CY669" s="61"/>
      <c r="CZ669" s="61"/>
      <c r="DA669" s="61"/>
      <c r="DB669" s="61"/>
      <c r="DC669" s="61"/>
      <c r="DD669" s="61"/>
      <c r="DE669" s="61"/>
      <c r="DF669" s="61"/>
      <c r="DG669" s="61"/>
      <c r="DH669" s="61"/>
      <c r="DI669" s="61"/>
      <c r="DJ669" s="61"/>
      <c r="DK669" s="61"/>
      <c r="DL669" s="61"/>
      <c r="DM669" s="61"/>
      <c r="DN669" s="61"/>
      <c r="DO669" s="61"/>
      <c r="DP669" s="61"/>
      <c r="DQ669" s="61"/>
      <c r="DR669" s="61"/>
      <c r="DS669" s="61"/>
      <c r="DT669" s="61"/>
      <c r="DU669" s="61"/>
      <c r="DV669" s="50"/>
      <c r="DW669" s="30"/>
      <c r="DX669" s="30"/>
      <c r="DY669" s="30"/>
      <c r="DZ669" s="30"/>
      <c r="EA669" s="30"/>
      <c r="EB669" s="30"/>
      <c r="EC669" s="30"/>
      <c r="ED669" s="30"/>
      <c r="EE669" s="30"/>
      <c r="EF669" s="30"/>
      <c r="EG669" s="30"/>
      <c r="EW669" s="88" t="e">
        <f ca="1">IF(#REF!="no",INT(RAND()*36+1),INT(RAND()*37))</f>
        <v>#REF!</v>
      </c>
    </row>
    <row r="670" spans="1:153">
      <c r="A670" s="88" t="e">
        <f ca="1">IF(#REF!="no",INT(RAND()*36+1),INT(RAND()*37))</f>
        <v>#REF!</v>
      </c>
      <c r="B670" s="29"/>
      <c r="C670" s="61"/>
      <c r="D670" s="30"/>
      <c r="E670" s="61"/>
      <c r="F670" s="61"/>
      <c r="G670" s="29"/>
      <c r="H670" s="29"/>
      <c r="I670" s="62"/>
      <c r="J670" s="62"/>
      <c r="K670" s="62"/>
      <c r="L670" s="62"/>
      <c r="M670" s="30"/>
      <c r="N670" s="30"/>
      <c r="O670" s="30"/>
      <c r="P670" s="30"/>
      <c r="Q670" s="29"/>
      <c r="R670" s="62"/>
      <c r="S670" s="61"/>
      <c r="T670" s="29"/>
      <c r="U670" s="29"/>
      <c r="V670" s="62"/>
      <c r="W670" s="62"/>
      <c r="X670" s="62"/>
      <c r="Y670" s="62"/>
      <c r="Z670" s="30"/>
      <c r="AA670" s="30"/>
      <c r="AB670" s="30"/>
      <c r="AC670" s="30"/>
      <c r="AD670" s="29"/>
      <c r="AE670" s="62"/>
      <c r="AF670" s="61"/>
      <c r="AG670" s="29"/>
      <c r="AH670" s="29"/>
      <c r="AI670" s="62"/>
      <c r="AJ670" s="62"/>
      <c r="AK670" s="62"/>
      <c r="AL670" s="62"/>
      <c r="AM670" s="30"/>
      <c r="AN670" s="30"/>
      <c r="AO670" s="30"/>
      <c r="AP670" s="30"/>
      <c r="AQ670" s="29"/>
      <c r="AR670" s="62"/>
      <c r="AS670" s="62"/>
      <c r="AT670" s="30"/>
      <c r="AU670" s="29"/>
      <c r="AV670" s="61"/>
      <c r="AW670" s="50"/>
      <c r="AX670" s="38"/>
      <c r="AY670" s="50"/>
      <c r="AZ670" s="61"/>
      <c r="BA670" s="61"/>
      <c r="BB670" s="61"/>
      <c r="BC670" s="61"/>
      <c r="BD670" s="61"/>
      <c r="BE670" s="61"/>
      <c r="BF670" s="61"/>
      <c r="BG670" s="61"/>
      <c r="BH670" s="61"/>
      <c r="BI670" s="61"/>
      <c r="BJ670" s="61"/>
      <c r="BK670" s="61"/>
      <c r="BL670" s="61"/>
      <c r="BM670" s="61"/>
      <c r="BN670" s="61"/>
      <c r="BO670" s="61"/>
      <c r="BP670" s="61"/>
      <c r="BQ670" s="61"/>
      <c r="BR670" s="61"/>
      <c r="BS670" s="61"/>
      <c r="BT670" s="61"/>
      <c r="BU670" s="61"/>
      <c r="BV670" s="61"/>
      <c r="BW670" s="61"/>
      <c r="BX670" s="61"/>
      <c r="BY670" s="61"/>
      <c r="BZ670" s="61"/>
      <c r="CA670" s="61"/>
      <c r="CB670" s="61"/>
      <c r="CC670" s="61"/>
      <c r="CD670" s="61"/>
      <c r="CE670" s="61"/>
      <c r="CF670" s="61"/>
      <c r="CG670" s="61"/>
      <c r="CH670" s="61"/>
      <c r="CI670" s="61"/>
      <c r="CJ670" s="61"/>
      <c r="CK670" s="61"/>
      <c r="CL670" s="61"/>
      <c r="CM670" s="61"/>
      <c r="CN670" s="61"/>
      <c r="CO670" s="61"/>
      <c r="CP670" s="61"/>
      <c r="CQ670" s="61"/>
      <c r="CR670" s="61"/>
      <c r="CS670" s="61"/>
      <c r="CT670" s="61"/>
      <c r="CU670" s="61"/>
      <c r="CV670" s="61"/>
      <c r="CW670" s="61"/>
      <c r="CX670" s="61"/>
      <c r="CY670" s="61"/>
      <c r="CZ670" s="61"/>
      <c r="DA670" s="61"/>
      <c r="DB670" s="61"/>
      <c r="DC670" s="61"/>
      <c r="DD670" s="61"/>
      <c r="DE670" s="61"/>
      <c r="DF670" s="61"/>
      <c r="DG670" s="61"/>
      <c r="DH670" s="61"/>
      <c r="DI670" s="61"/>
      <c r="DJ670" s="61"/>
      <c r="DK670" s="61"/>
      <c r="DL670" s="61"/>
      <c r="DM670" s="61"/>
      <c r="DN670" s="61"/>
      <c r="DO670" s="61"/>
      <c r="DP670" s="61"/>
      <c r="DQ670" s="61"/>
      <c r="DR670" s="61"/>
      <c r="DS670" s="61"/>
      <c r="DT670" s="61"/>
      <c r="DU670" s="61"/>
      <c r="DV670" s="50"/>
      <c r="DW670" s="30"/>
      <c r="DX670" s="30"/>
      <c r="DY670" s="30"/>
      <c r="DZ670" s="30"/>
      <c r="EA670" s="30"/>
      <c r="EB670" s="30"/>
      <c r="EC670" s="30"/>
      <c r="ED670" s="30"/>
      <c r="EE670" s="30"/>
      <c r="EF670" s="30"/>
      <c r="EG670" s="30"/>
      <c r="EW670" s="88" t="e">
        <f ca="1">IF(#REF!="no",INT(RAND()*36+1),INT(RAND()*37))</f>
        <v>#REF!</v>
      </c>
    </row>
    <row r="671" spans="1:153">
      <c r="A671" s="88" t="e">
        <f ca="1">IF(#REF!="no",INT(RAND()*36+1),INT(RAND()*37))</f>
        <v>#REF!</v>
      </c>
      <c r="B671" s="29"/>
      <c r="C671" s="61"/>
      <c r="D671" s="30"/>
      <c r="E671" s="61"/>
      <c r="F671" s="61"/>
      <c r="G671" s="29"/>
      <c r="H671" s="29"/>
      <c r="I671" s="62"/>
      <c r="J671" s="62"/>
      <c r="K671" s="62"/>
      <c r="L671" s="62"/>
      <c r="M671" s="30"/>
      <c r="N671" s="30"/>
      <c r="O671" s="30"/>
      <c r="P671" s="30"/>
      <c r="Q671" s="29"/>
      <c r="R671" s="62"/>
      <c r="S671" s="61"/>
      <c r="T671" s="29"/>
      <c r="U671" s="29"/>
      <c r="V671" s="62"/>
      <c r="W671" s="62"/>
      <c r="X671" s="62"/>
      <c r="Y671" s="62"/>
      <c r="Z671" s="30"/>
      <c r="AA671" s="30"/>
      <c r="AB671" s="30"/>
      <c r="AC671" s="30"/>
      <c r="AD671" s="29"/>
      <c r="AE671" s="62"/>
      <c r="AF671" s="61"/>
      <c r="AG671" s="29"/>
      <c r="AH671" s="29"/>
      <c r="AI671" s="62"/>
      <c r="AJ671" s="62"/>
      <c r="AK671" s="62"/>
      <c r="AL671" s="62"/>
      <c r="AM671" s="30"/>
      <c r="AN671" s="30"/>
      <c r="AO671" s="30"/>
      <c r="AP671" s="30"/>
      <c r="AQ671" s="29"/>
      <c r="AR671" s="62"/>
      <c r="AS671" s="62"/>
      <c r="AT671" s="30"/>
      <c r="AU671" s="29"/>
      <c r="AV671" s="61"/>
      <c r="AW671" s="50"/>
      <c r="AX671" s="38"/>
      <c r="AY671" s="50"/>
      <c r="AZ671" s="61"/>
      <c r="BA671" s="61"/>
      <c r="BB671" s="61"/>
      <c r="BC671" s="61"/>
      <c r="BD671" s="61"/>
      <c r="BE671" s="61"/>
      <c r="BF671" s="61"/>
      <c r="BG671" s="61"/>
      <c r="BH671" s="61"/>
      <c r="BI671" s="61"/>
      <c r="BJ671" s="61"/>
      <c r="BK671" s="61"/>
      <c r="BL671" s="61"/>
      <c r="BM671" s="61"/>
      <c r="BN671" s="61"/>
      <c r="BO671" s="61"/>
      <c r="BP671" s="61"/>
      <c r="BQ671" s="61"/>
      <c r="BR671" s="61"/>
      <c r="BS671" s="61"/>
      <c r="BT671" s="61"/>
      <c r="BU671" s="61"/>
      <c r="BV671" s="61"/>
      <c r="BW671" s="61"/>
      <c r="BX671" s="61"/>
      <c r="BY671" s="61"/>
      <c r="BZ671" s="61"/>
      <c r="CA671" s="61"/>
      <c r="CB671" s="61"/>
      <c r="CC671" s="61"/>
      <c r="CD671" s="61"/>
      <c r="CE671" s="61"/>
      <c r="CF671" s="61"/>
      <c r="CG671" s="61"/>
      <c r="CH671" s="61"/>
      <c r="CI671" s="61"/>
      <c r="CJ671" s="61"/>
      <c r="CK671" s="61"/>
      <c r="CL671" s="61"/>
      <c r="CM671" s="61"/>
      <c r="CN671" s="61"/>
      <c r="CO671" s="61"/>
      <c r="CP671" s="61"/>
      <c r="CQ671" s="61"/>
      <c r="CR671" s="61"/>
      <c r="CS671" s="61"/>
      <c r="CT671" s="61"/>
      <c r="CU671" s="61"/>
      <c r="CV671" s="61"/>
      <c r="CW671" s="61"/>
      <c r="CX671" s="61"/>
      <c r="CY671" s="61"/>
      <c r="CZ671" s="61"/>
      <c r="DA671" s="61"/>
      <c r="DB671" s="61"/>
      <c r="DC671" s="61"/>
      <c r="DD671" s="61"/>
      <c r="DE671" s="61"/>
      <c r="DF671" s="61"/>
      <c r="DG671" s="61"/>
      <c r="DH671" s="61"/>
      <c r="DI671" s="61"/>
      <c r="DJ671" s="61"/>
      <c r="DK671" s="61"/>
      <c r="DL671" s="61"/>
      <c r="DM671" s="61"/>
      <c r="DN671" s="61"/>
      <c r="DO671" s="61"/>
      <c r="DP671" s="61"/>
      <c r="DQ671" s="61"/>
      <c r="DR671" s="61"/>
      <c r="DS671" s="61"/>
      <c r="DT671" s="61"/>
      <c r="DU671" s="61"/>
      <c r="DV671" s="50"/>
      <c r="DW671" s="30"/>
      <c r="DX671" s="30"/>
      <c r="DY671" s="30"/>
      <c r="DZ671" s="30"/>
      <c r="EA671" s="30"/>
      <c r="EB671" s="30"/>
      <c r="EC671" s="30"/>
      <c r="ED671" s="30"/>
      <c r="EE671" s="30"/>
      <c r="EF671" s="30"/>
      <c r="EG671" s="30"/>
      <c r="EW671" s="88" t="e">
        <f ca="1">IF(#REF!="no",INT(RAND()*36+1),INT(RAND()*37))</f>
        <v>#REF!</v>
      </c>
    </row>
    <row r="672" spans="1:153">
      <c r="A672" s="88" t="e">
        <f ca="1">IF(#REF!="no",INT(RAND()*36+1),INT(RAND()*37))</f>
        <v>#REF!</v>
      </c>
      <c r="B672" s="29"/>
      <c r="C672" s="61"/>
      <c r="D672" s="30"/>
      <c r="E672" s="61"/>
      <c r="F672" s="61"/>
      <c r="G672" s="29"/>
      <c r="H672" s="29"/>
      <c r="I672" s="62"/>
      <c r="J672" s="62"/>
      <c r="K672" s="62"/>
      <c r="L672" s="62"/>
      <c r="M672" s="30"/>
      <c r="N672" s="30"/>
      <c r="O672" s="30"/>
      <c r="P672" s="30"/>
      <c r="Q672" s="29"/>
      <c r="R672" s="62"/>
      <c r="S672" s="61"/>
      <c r="T672" s="29"/>
      <c r="U672" s="29"/>
      <c r="V672" s="62"/>
      <c r="W672" s="62"/>
      <c r="X672" s="62"/>
      <c r="Y672" s="62"/>
      <c r="Z672" s="30"/>
      <c r="AA672" s="30"/>
      <c r="AB672" s="30"/>
      <c r="AC672" s="30"/>
      <c r="AD672" s="29"/>
      <c r="AE672" s="62"/>
      <c r="AF672" s="61"/>
      <c r="AG672" s="29"/>
      <c r="AH672" s="29"/>
      <c r="AI672" s="62"/>
      <c r="AJ672" s="62"/>
      <c r="AK672" s="62"/>
      <c r="AL672" s="62"/>
      <c r="AM672" s="30"/>
      <c r="AN672" s="30"/>
      <c r="AO672" s="30"/>
      <c r="AP672" s="30"/>
      <c r="AQ672" s="29"/>
      <c r="AR672" s="62"/>
      <c r="AS672" s="62"/>
      <c r="AT672" s="30"/>
      <c r="AU672" s="29"/>
      <c r="AV672" s="61"/>
      <c r="AW672" s="50"/>
      <c r="AX672" s="38"/>
      <c r="AY672" s="50"/>
      <c r="AZ672" s="61"/>
      <c r="BA672" s="61"/>
      <c r="BB672" s="61"/>
      <c r="BC672" s="61"/>
      <c r="BD672" s="61"/>
      <c r="BE672" s="61"/>
      <c r="BF672" s="61"/>
      <c r="BG672" s="61"/>
      <c r="BH672" s="61"/>
      <c r="BI672" s="61"/>
      <c r="BJ672" s="61"/>
      <c r="BK672" s="61"/>
      <c r="BL672" s="61"/>
      <c r="BM672" s="61"/>
      <c r="BN672" s="61"/>
      <c r="BO672" s="61"/>
      <c r="BP672" s="61"/>
      <c r="BQ672" s="61"/>
      <c r="BR672" s="61"/>
      <c r="BS672" s="61"/>
      <c r="BT672" s="61"/>
      <c r="BU672" s="61"/>
      <c r="BV672" s="61"/>
      <c r="BW672" s="61"/>
      <c r="BX672" s="61"/>
      <c r="BY672" s="61"/>
      <c r="BZ672" s="61"/>
      <c r="CA672" s="61"/>
      <c r="CB672" s="61"/>
      <c r="CC672" s="61"/>
      <c r="CD672" s="61"/>
      <c r="CE672" s="61"/>
      <c r="CF672" s="61"/>
      <c r="CG672" s="61"/>
      <c r="CH672" s="61"/>
      <c r="CI672" s="61"/>
      <c r="CJ672" s="61"/>
      <c r="CK672" s="61"/>
      <c r="CL672" s="61"/>
      <c r="CM672" s="61"/>
      <c r="CN672" s="61"/>
      <c r="CO672" s="61"/>
      <c r="CP672" s="61"/>
      <c r="CQ672" s="61"/>
      <c r="CR672" s="61"/>
      <c r="CS672" s="61"/>
      <c r="CT672" s="61"/>
      <c r="CU672" s="61"/>
      <c r="CV672" s="61"/>
      <c r="CW672" s="61"/>
      <c r="CX672" s="61"/>
      <c r="CY672" s="61"/>
      <c r="CZ672" s="61"/>
      <c r="DA672" s="61"/>
      <c r="DB672" s="61"/>
      <c r="DC672" s="61"/>
      <c r="DD672" s="61"/>
      <c r="DE672" s="61"/>
      <c r="DF672" s="61"/>
      <c r="DG672" s="61"/>
      <c r="DH672" s="61"/>
      <c r="DI672" s="61"/>
      <c r="DJ672" s="61"/>
      <c r="DK672" s="61"/>
      <c r="DL672" s="61"/>
      <c r="DM672" s="61"/>
      <c r="DN672" s="61"/>
      <c r="DO672" s="61"/>
      <c r="DP672" s="61"/>
      <c r="DQ672" s="61"/>
      <c r="DR672" s="61"/>
      <c r="DS672" s="61"/>
      <c r="DT672" s="61"/>
      <c r="DU672" s="61"/>
      <c r="DV672" s="50"/>
      <c r="DW672" s="30"/>
      <c r="DX672" s="30"/>
      <c r="DY672" s="30"/>
      <c r="DZ672" s="30"/>
      <c r="EA672" s="30"/>
      <c r="EB672" s="30"/>
      <c r="EC672" s="30"/>
      <c r="ED672" s="30"/>
      <c r="EE672" s="30"/>
      <c r="EF672" s="30"/>
      <c r="EG672" s="30"/>
      <c r="EW672" s="88" t="e">
        <f ca="1">IF(#REF!="no",INT(RAND()*36+1),INT(RAND()*37))</f>
        <v>#REF!</v>
      </c>
    </row>
    <row r="673" spans="1:153">
      <c r="A673" s="88" t="e">
        <f ca="1">IF(#REF!="no",INT(RAND()*36+1),INT(RAND()*37))</f>
        <v>#REF!</v>
      </c>
      <c r="B673" s="29"/>
      <c r="C673" s="61"/>
      <c r="D673" s="30"/>
      <c r="E673" s="61"/>
      <c r="F673" s="61"/>
      <c r="G673" s="29"/>
      <c r="H673" s="29"/>
      <c r="I673" s="62"/>
      <c r="J673" s="62"/>
      <c r="K673" s="62"/>
      <c r="L673" s="62"/>
      <c r="M673" s="30"/>
      <c r="N673" s="30"/>
      <c r="O673" s="30"/>
      <c r="P673" s="30"/>
      <c r="Q673" s="29"/>
      <c r="R673" s="62"/>
      <c r="S673" s="61"/>
      <c r="T673" s="29"/>
      <c r="U673" s="29"/>
      <c r="V673" s="62"/>
      <c r="W673" s="62"/>
      <c r="X673" s="62"/>
      <c r="Y673" s="62"/>
      <c r="Z673" s="30"/>
      <c r="AA673" s="30"/>
      <c r="AB673" s="30"/>
      <c r="AC673" s="30"/>
      <c r="AD673" s="29"/>
      <c r="AE673" s="62"/>
      <c r="AF673" s="61"/>
      <c r="AG673" s="29"/>
      <c r="AH673" s="29"/>
      <c r="AI673" s="62"/>
      <c r="AJ673" s="62"/>
      <c r="AK673" s="62"/>
      <c r="AL673" s="62"/>
      <c r="AM673" s="30"/>
      <c r="AN673" s="30"/>
      <c r="AO673" s="30"/>
      <c r="AP673" s="30"/>
      <c r="AQ673" s="29"/>
      <c r="AR673" s="62"/>
      <c r="AS673" s="62"/>
      <c r="AT673" s="30"/>
      <c r="AU673" s="29"/>
      <c r="AV673" s="61"/>
      <c r="AW673" s="50"/>
      <c r="AX673" s="38"/>
      <c r="AY673" s="50"/>
      <c r="AZ673" s="61"/>
      <c r="BA673" s="61"/>
      <c r="BB673" s="61"/>
      <c r="BC673" s="61"/>
      <c r="BD673" s="61"/>
      <c r="BE673" s="61"/>
      <c r="BF673" s="61"/>
      <c r="BG673" s="61"/>
      <c r="BH673" s="61"/>
      <c r="BI673" s="61"/>
      <c r="BJ673" s="61"/>
      <c r="BK673" s="61"/>
      <c r="BL673" s="61"/>
      <c r="BM673" s="61"/>
      <c r="BN673" s="61"/>
      <c r="BO673" s="61"/>
      <c r="BP673" s="61"/>
      <c r="BQ673" s="61"/>
      <c r="BR673" s="61"/>
      <c r="BS673" s="61"/>
      <c r="BT673" s="61"/>
      <c r="BU673" s="61"/>
      <c r="BV673" s="61"/>
      <c r="BW673" s="61"/>
      <c r="BX673" s="61"/>
      <c r="BY673" s="61"/>
      <c r="BZ673" s="61"/>
      <c r="CA673" s="61"/>
      <c r="CB673" s="61"/>
      <c r="CC673" s="61"/>
      <c r="CD673" s="61"/>
      <c r="CE673" s="61"/>
      <c r="CF673" s="61"/>
      <c r="CG673" s="61"/>
      <c r="CH673" s="61"/>
      <c r="CI673" s="61"/>
      <c r="CJ673" s="61"/>
      <c r="CK673" s="61"/>
      <c r="CL673" s="61"/>
      <c r="CM673" s="61"/>
      <c r="CN673" s="61"/>
      <c r="CO673" s="61"/>
      <c r="CP673" s="61"/>
      <c r="CQ673" s="61"/>
      <c r="CR673" s="61"/>
      <c r="CS673" s="61"/>
      <c r="CT673" s="61"/>
      <c r="CU673" s="61"/>
      <c r="CV673" s="61"/>
      <c r="CW673" s="61"/>
      <c r="CX673" s="61"/>
      <c r="CY673" s="61"/>
      <c r="CZ673" s="61"/>
      <c r="DA673" s="61"/>
      <c r="DB673" s="61"/>
      <c r="DC673" s="61"/>
      <c r="DD673" s="61"/>
      <c r="DE673" s="61"/>
      <c r="DF673" s="61"/>
      <c r="DG673" s="61"/>
      <c r="DH673" s="61"/>
      <c r="DI673" s="61"/>
      <c r="DJ673" s="61"/>
      <c r="DK673" s="61"/>
      <c r="DL673" s="61"/>
      <c r="DM673" s="61"/>
      <c r="DN673" s="61"/>
      <c r="DO673" s="61"/>
      <c r="DP673" s="61"/>
      <c r="DQ673" s="61"/>
      <c r="DR673" s="61"/>
      <c r="DS673" s="61"/>
      <c r="DT673" s="61"/>
      <c r="DU673" s="61"/>
      <c r="DV673" s="50"/>
      <c r="DW673" s="30"/>
      <c r="DX673" s="30"/>
      <c r="DY673" s="30"/>
      <c r="DZ673" s="30"/>
      <c r="EA673" s="30"/>
      <c r="EB673" s="30"/>
      <c r="EC673" s="30"/>
      <c r="ED673" s="30"/>
      <c r="EE673" s="30"/>
      <c r="EF673" s="30"/>
      <c r="EG673" s="30"/>
      <c r="EW673" s="88" t="e">
        <f ca="1">IF(#REF!="no",INT(RAND()*36+1),INT(RAND()*37))</f>
        <v>#REF!</v>
      </c>
    </row>
    <row r="674" spans="1:153">
      <c r="A674" s="88" t="e">
        <f ca="1">IF(#REF!="no",INT(RAND()*36+1),INT(RAND()*37))</f>
        <v>#REF!</v>
      </c>
      <c r="B674" s="29"/>
      <c r="C674" s="61"/>
      <c r="D674" s="30"/>
      <c r="E674" s="61"/>
      <c r="F674" s="61"/>
      <c r="G674" s="29"/>
      <c r="H674" s="29"/>
      <c r="I674" s="62"/>
      <c r="J674" s="62"/>
      <c r="K674" s="62"/>
      <c r="L674" s="62"/>
      <c r="M674" s="30"/>
      <c r="N674" s="30"/>
      <c r="O674" s="30"/>
      <c r="P674" s="30"/>
      <c r="Q674" s="29"/>
      <c r="R674" s="62"/>
      <c r="S674" s="61"/>
      <c r="T674" s="29"/>
      <c r="U674" s="29"/>
      <c r="V674" s="62"/>
      <c r="W674" s="62"/>
      <c r="X674" s="62"/>
      <c r="Y674" s="62"/>
      <c r="Z674" s="30"/>
      <c r="AA674" s="30"/>
      <c r="AB674" s="30"/>
      <c r="AC674" s="30"/>
      <c r="AD674" s="29"/>
      <c r="AE674" s="62"/>
      <c r="AF674" s="61"/>
      <c r="AG674" s="29"/>
      <c r="AH674" s="29"/>
      <c r="AI674" s="62"/>
      <c r="AJ674" s="62"/>
      <c r="AK674" s="62"/>
      <c r="AL674" s="62"/>
      <c r="AM674" s="30"/>
      <c r="AN674" s="30"/>
      <c r="AO674" s="30"/>
      <c r="AP674" s="30"/>
      <c r="AQ674" s="29"/>
      <c r="AR674" s="62"/>
      <c r="AS674" s="62"/>
      <c r="AT674" s="30"/>
      <c r="AU674" s="29"/>
      <c r="AV674" s="61"/>
      <c r="AW674" s="50"/>
      <c r="AX674" s="38"/>
      <c r="AY674" s="50"/>
      <c r="AZ674" s="61"/>
      <c r="BA674" s="61"/>
      <c r="BB674" s="61"/>
      <c r="BC674" s="61"/>
      <c r="BD674" s="61"/>
      <c r="BE674" s="61"/>
      <c r="BF674" s="61"/>
      <c r="BG674" s="61"/>
      <c r="BH674" s="61"/>
      <c r="BI674" s="61"/>
      <c r="BJ674" s="61"/>
      <c r="BK674" s="61"/>
      <c r="BL674" s="61"/>
      <c r="BM674" s="61"/>
      <c r="BN674" s="61"/>
      <c r="BO674" s="61"/>
      <c r="BP674" s="61"/>
      <c r="BQ674" s="61"/>
      <c r="BR674" s="61"/>
      <c r="BS674" s="61"/>
      <c r="BT674" s="61"/>
      <c r="BU674" s="61"/>
      <c r="BV674" s="61"/>
      <c r="BW674" s="61"/>
      <c r="BX674" s="61"/>
      <c r="BY674" s="61"/>
      <c r="BZ674" s="61"/>
      <c r="CA674" s="61"/>
      <c r="CB674" s="61"/>
      <c r="CC674" s="61"/>
      <c r="CD674" s="61"/>
      <c r="CE674" s="61"/>
      <c r="CF674" s="61"/>
      <c r="CG674" s="61"/>
      <c r="CH674" s="61"/>
      <c r="CI674" s="61"/>
      <c r="CJ674" s="61"/>
      <c r="CK674" s="61"/>
      <c r="CL674" s="61"/>
      <c r="CM674" s="61"/>
      <c r="CN674" s="61"/>
      <c r="CO674" s="61"/>
      <c r="CP674" s="61"/>
      <c r="CQ674" s="61"/>
      <c r="CR674" s="61"/>
      <c r="CS674" s="61"/>
      <c r="CT674" s="61"/>
      <c r="CU674" s="61"/>
      <c r="CV674" s="61"/>
      <c r="CW674" s="61"/>
      <c r="CX674" s="61"/>
      <c r="CY674" s="61"/>
      <c r="CZ674" s="61"/>
      <c r="DA674" s="61"/>
      <c r="DB674" s="61"/>
      <c r="DC674" s="61"/>
      <c r="DD674" s="61"/>
      <c r="DE674" s="61"/>
      <c r="DF674" s="61"/>
      <c r="DG674" s="61"/>
      <c r="DH674" s="61"/>
      <c r="DI674" s="61"/>
      <c r="DJ674" s="61"/>
      <c r="DK674" s="61"/>
      <c r="DL674" s="61"/>
      <c r="DM674" s="61"/>
      <c r="DN674" s="61"/>
      <c r="DO674" s="61"/>
      <c r="DP674" s="61"/>
      <c r="DQ674" s="61"/>
      <c r="DR674" s="61"/>
      <c r="DS674" s="61"/>
      <c r="DT674" s="61"/>
      <c r="DU674" s="61"/>
      <c r="DV674" s="50"/>
      <c r="DW674" s="30"/>
      <c r="DX674" s="30"/>
      <c r="DY674" s="30"/>
      <c r="DZ674" s="30"/>
      <c r="EA674" s="30"/>
      <c r="EB674" s="30"/>
      <c r="EC674" s="30"/>
      <c r="ED674" s="30"/>
      <c r="EE674" s="30"/>
      <c r="EF674" s="30"/>
      <c r="EG674" s="30"/>
      <c r="EW674" s="88" t="e">
        <f ca="1">IF(#REF!="no",INT(RAND()*36+1),INT(RAND()*37))</f>
        <v>#REF!</v>
      </c>
    </row>
    <row r="675" spans="1:153">
      <c r="A675" s="88" t="e">
        <f ca="1">IF(#REF!="no",INT(RAND()*36+1),INT(RAND()*37))</f>
        <v>#REF!</v>
      </c>
      <c r="B675" s="29"/>
      <c r="C675" s="61"/>
      <c r="D675" s="30"/>
      <c r="E675" s="61"/>
      <c r="F675" s="61"/>
      <c r="G675" s="29"/>
      <c r="H675" s="29"/>
      <c r="I675" s="62"/>
      <c r="J675" s="62"/>
      <c r="K675" s="62"/>
      <c r="L675" s="62"/>
      <c r="M675" s="30"/>
      <c r="N675" s="30"/>
      <c r="O675" s="30"/>
      <c r="P675" s="30"/>
      <c r="Q675" s="29"/>
      <c r="R675" s="62"/>
      <c r="S675" s="61"/>
      <c r="T675" s="29"/>
      <c r="U675" s="29"/>
      <c r="V675" s="62"/>
      <c r="W675" s="62"/>
      <c r="X675" s="62"/>
      <c r="Y675" s="62"/>
      <c r="Z675" s="30"/>
      <c r="AA675" s="30"/>
      <c r="AB675" s="30"/>
      <c r="AC675" s="30"/>
      <c r="AD675" s="29"/>
      <c r="AE675" s="62"/>
      <c r="AF675" s="61"/>
      <c r="AG675" s="29"/>
      <c r="AH675" s="29"/>
      <c r="AI675" s="62"/>
      <c r="AJ675" s="62"/>
      <c r="AK675" s="62"/>
      <c r="AL675" s="62"/>
      <c r="AM675" s="30"/>
      <c r="AN675" s="30"/>
      <c r="AO675" s="30"/>
      <c r="AP675" s="30"/>
      <c r="AQ675" s="29"/>
      <c r="AR675" s="62"/>
      <c r="AS675" s="62"/>
      <c r="AT675" s="30"/>
      <c r="AU675" s="29"/>
      <c r="AV675" s="61"/>
      <c r="AW675" s="50"/>
      <c r="AX675" s="38"/>
      <c r="AY675" s="50"/>
      <c r="AZ675" s="61"/>
      <c r="BA675" s="61"/>
      <c r="BB675" s="61"/>
      <c r="BC675" s="61"/>
      <c r="BD675" s="61"/>
      <c r="BE675" s="61"/>
      <c r="BF675" s="61"/>
      <c r="BG675" s="61"/>
      <c r="BH675" s="61"/>
      <c r="BI675" s="61"/>
      <c r="BJ675" s="61"/>
      <c r="BK675" s="61"/>
      <c r="BL675" s="61"/>
      <c r="BM675" s="61"/>
      <c r="BN675" s="61"/>
      <c r="BO675" s="61"/>
      <c r="BP675" s="61"/>
      <c r="BQ675" s="61"/>
      <c r="BR675" s="61"/>
      <c r="BS675" s="61"/>
      <c r="BT675" s="61"/>
      <c r="BU675" s="61"/>
      <c r="BV675" s="61"/>
      <c r="BW675" s="61"/>
      <c r="BX675" s="61"/>
      <c r="BY675" s="61"/>
      <c r="BZ675" s="61"/>
      <c r="CA675" s="61"/>
      <c r="CB675" s="61"/>
      <c r="CC675" s="61"/>
      <c r="CD675" s="61"/>
      <c r="CE675" s="61"/>
      <c r="CF675" s="61"/>
      <c r="CG675" s="61"/>
      <c r="CH675" s="61"/>
      <c r="CI675" s="61"/>
      <c r="CJ675" s="61"/>
      <c r="CK675" s="61"/>
      <c r="CL675" s="61"/>
      <c r="CM675" s="61"/>
      <c r="CN675" s="61"/>
      <c r="CO675" s="61"/>
      <c r="CP675" s="61"/>
      <c r="CQ675" s="61"/>
      <c r="CR675" s="61"/>
      <c r="CS675" s="61"/>
      <c r="CT675" s="61"/>
      <c r="CU675" s="61"/>
      <c r="CV675" s="61"/>
      <c r="CW675" s="61"/>
      <c r="CX675" s="61"/>
      <c r="CY675" s="61"/>
      <c r="CZ675" s="61"/>
      <c r="DA675" s="61"/>
      <c r="DB675" s="61"/>
      <c r="DC675" s="61"/>
      <c r="DD675" s="61"/>
      <c r="DE675" s="61"/>
      <c r="DF675" s="61"/>
      <c r="DG675" s="61"/>
      <c r="DH675" s="61"/>
      <c r="DI675" s="61"/>
      <c r="DJ675" s="61"/>
      <c r="DK675" s="61"/>
      <c r="DL675" s="61"/>
      <c r="DM675" s="61"/>
      <c r="DN675" s="61"/>
      <c r="DO675" s="61"/>
      <c r="DP675" s="61"/>
      <c r="DQ675" s="61"/>
      <c r="DR675" s="61"/>
      <c r="DS675" s="61"/>
      <c r="DT675" s="61"/>
      <c r="DU675" s="61"/>
      <c r="DV675" s="50"/>
      <c r="DW675" s="30"/>
      <c r="DX675" s="30"/>
      <c r="DY675" s="30"/>
      <c r="DZ675" s="30"/>
      <c r="EA675" s="30"/>
      <c r="EB675" s="30"/>
      <c r="EC675" s="30"/>
      <c r="ED675" s="30"/>
      <c r="EE675" s="30"/>
      <c r="EF675" s="30"/>
      <c r="EG675" s="30"/>
      <c r="EW675" s="88" t="e">
        <f ca="1">IF(#REF!="no",INT(RAND()*36+1),INT(RAND()*37))</f>
        <v>#REF!</v>
      </c>
    </row>
    <row r="676" spans="1:153">
      <c r="A676" s="88" t="e">
        <f ca="1">IF(#REF!="no",INT(RAND()*36+1),INT(RAND()*37))</f>
        <v>#REF!</v>
      </c>
      <c r="B676" s="29"/>
      <c r="C676" s="61"/>
      <c r="D676" s="30"/>
      <c r="E676" s="61"/>
      <c r="F676" s="61"/>
      <c r="G676" s="29"/>
      <c r="H676" s="29"/>
      <c r="I676" s="62"/>
      <c r="J676" s="62"/>
      <c r="K676" s="62"/>
      <c r="L676" s="62"/>
      <c r="M676" s="30"/>
      <c r="N676" s="30"/>
      <c r="O676" s="30"/>
      <c r="P676" s="30"/>
      <c r="Q676" s="29"/>
      <c r="R676" s="62"/>
      <c r="S676" s="61"/>
      <c r="T676" s="29"/>
      <c r="U676" s="29"/>
      <c r="V676" s="62"/>
      <c r="W676" s="62"/>
      <c r="X676" s="62"/>
      <c r="Y676" s="62"/>
      <c r="Z676" s="30"/>
      <c r="AA676" s="30"/>
      <c r="AB676" s="30"/>
      <c r="AC676" s="30"/>
      <c r="AD676" s="29"/>
      <c r="AE676" s="62"/>
      <c r="AF676" s="61"/>
      <c r="AG676" s="29"/>
      <c r="AH676" s="29"/>
      <c r="AI676" s="62"/>
      <c r="AJ676" s="62"/>
      <c r="AK676" s="62"/>
      <c r="AL676" s="62"/>
      <c r="AM676" s="30"/>
      <c r="AN676" s="30"/>
      <c r="AO676" s="30"/>
      <c r="AP676" s="30"/>
      <c r="AQ676" s="29"/>
      <c r="AR676" s="62"/>
      <c r="AS676" s="62"/>
      <c r="AT676" s="30"/>
      <c r="AU676" s="29"/>
      <c r="AV676" s="61"/>
      <c r="AW676" s="50"/>
      <c r="AX676" s="38"/>
      <c r="AY676" s="50"/>
      <c r="AZ676" s="61"/>
      <c r="BA676" s="61"/>
      <c r="BB676" s="61"/>
      <c r="BC676" s="61"/>
      <c r="BD676" s="61"/>
      <c r="BE676" s="61"/>
      <c r="BF676" s="61"/>
      <c r="BG676" s="61"/>
      <c r="BH676" s="61"/>
      <c r="BI676" s="61"/>
      <c r="BJ676" s="61"/>
      <c r="BK676" s="61"/>
      <c r="BL676" s="61"/>
      <c r="BM676" s="61"/>
      <c r="BN676" s="61"/>
      <c r="BO676" s="61"/>
      <c r="BP676" s="61"/>
      <c r="BQ676" s="61"/>
      <c r="BR676" s="61"/>
      <c r="BS676" s="61"/>
      <c r="BT676" s="61"/>
      <c r="BU676" s="61"/>
      <c r="BV676" s="61"/>
      <c r="BW676" s="61"/>
      <c r="BX676" s="61"/>
      <c r="BY676" s="61"/>
      <c r="BZ676" s="61"/>
      <c r="CA676" s="61"/>
      <c r="CB676" s="61"/>
      <c r="CC676" s="61"/>
      <c r="CD676" s="61"/>
      <c r="CE676" s="61"/>
      <c r="CF676" s="61"/>
      <c r="CG676" s="61"/>
      <c r="CH676" s="61"/>
      <c r="CI676" s="61"/>
      <c r="CJ676" s="61"/>
      <c r="CK676" s="61"/>
      <c r="CL676" s="61"/>
      <c r="CM676" s="61"/>
      <c r="CN676" s="61"/>
      <c r="CO676" s="61"/>
      <c r="CP676" s="61"/>
      <c r="CQ676" s="61"/>
      <c r="CR676" s="61"/>
      <c r="CS676" s="61"/>
      <c r="CT676" s="61"/>
      <c r="CU676" s="61"/>
      <c r="CV676" s="61"/>
      <c r="CW676" s="61"/>
      <c r="CX676" s="61"/>
      <c r="CY676" s="61"/>
      <c r="CZ676" s="61"/>
      <c r="DA676" s="61"/>
      <c r="DB676" s="61"/>
      <c r="DC676" s="61"/>
      <c r="DD676" s="61"/>
      <c r="DE676" s="61"/>
      <c r="DF676" s="61"/>
      <c r="DG676" s="61"/>
      <c r="DH676" s="61"/>
      <c r="DI676" s="61"/>
      <c r="DJ676" s="61"/>
      <c r="DK676" s="61"/>
      <c r="DL676" s="61"/>
      <c r="DM676" s="61"/>
      <c r="DN676" s="61"/>
      <c r="DO676" s="61"/>
      <c r="DP676" s="61"/>
      <c r="DQ676" s="61"/>
      <c r="DR676" s="61"/>
      <c r="DS676" s="61"/>
      <c r="DT676" s="61"/>
      <c r="DU676" s="61"/>
      <c r="DV676" s="50"/>
      <c r="EW676" s="88" t="e">
        <f ca="1">IF(#REF!="no",INT(RAND()*36+1),INT(RAND()*37))</f>
        <v>#REF!</v>
      </c>
    </row>
    <row r="677" spans="1:153">
      <c r="A677" s="88" t="e">
        <f ca="1">IF(#REF!="no",INT(RAND()*36+1),INT(RAND()*37))</f>
        <v>#REF!</v>
      </c>
      <c r="B677" s="29"/>
      <c r="C677" s="61"/>
      <c r="D677" s="30"/>
      <c r="E677" s="61"/>
      <c r="F677" s="61"/>
      <c r="G677" s="29"/>
      <c r="H677" s="29"/>
      <c r="I677" s="62"/>
      <c r="J677" s="62"/>
      <c r="K677" s="62"/>
      <c r="L677" s="62"/>
      <c r="M677" s="30"/>
      <c r="N677" s="30"/>
      <c r="O677" s="30"/>
      <c r="P677" s="30"/>
      <c r="Q677" s="29"/>
      <c r="R677" s="62"/>
      <c r="S677" s="61"/>
      <c r="T677" s="29"/>
      <c r="U677" s="29"/>
      <c r="V677" s="62"/>
      <c r="W677" s="62"/>
      <c r="X677" s="62"/>
      <c r="Y677" s="62"/>
      <c r="Z677" s="30"/>
      <c r="AA677" s="30"/>
      <c r="AB677" s="30"/>
      <c r="AC677" s="30"/>
      <c r="AD677" s="29"/>
      <c r="AE677" s="62"/>
      <c r="AF677" s="61"/>
      <c r="AG677" s="29"/>
      <c r="AH677" s="29"/>
      <c r="AI677" s="62"/>
      <c r="AJ677" s="62"/>
      <c r="AK677" s="62"/>
      <c r="AL677" s="62"/>
      <c r="AM677" s="30"/>
      <c r="AN677" s="30"/>
      <c r="AO677" s="30"/>
      <c r="AP677" s="30"/>
      <c r="AQ677" s="29"/>
      <c r="AR677" s="62"/>
      <c r="AS677" s="62"/>
      <c r="AT677" s="30"/>
      <c r="AU677" s="29"/>
      <c r="AV677" s="61"/>
      <c r="AW677" s="50"/>
      <c r="AX677" s="38"/>
      <c r="AY677" s="50"/>
      <c r="AZ677" s="61"/>
      <c r="BA677" s="61"/>
      <c r="BB677" s="61"/>
      <c r="BC677" s="61"/>
      <c r="BD677" s="61"/>
      <c r="BE677" s="61"/>
      <c r="BF677" s="61"/>
      <c r="BG677" s="61"/>
      <c r="BH677" s="61"/>
      <c r="BI677" s="61"/>
      <c r="BJ677" s="61"/>
      <c r="BK677" s="61"/>
      <c r="BL677" s="61"/>
      <c r="BM677" s="61"/>
      <c r="BN677" s="61"/>
      <c r="BO677" s="61"/>
      <c r="BP677" s="61"/>
      <c r="BQ677" s="61"/>
      <c r="BR677" s="61"/>
      <c r="BS677" s="61"/>
      <c r="BT677" s="61"/>
      <c r="BU677" s="61"/>
      <c r="BV677" s="61"/>
      <c r="BW677" s="61"/>
      <c r="BX677" s="61"/>
      <c r="BY677" s="61"/>
      <c r="BZ677" s="61"/>
      <c r="CA677" s="61"/>
      <c r="CB677" s="61"/>
      <c r="CC677" s="61"/>
      <c r="CD677" s="61"/>
      <c r="CE677" s="61"/>
      <c r="CF677" s="61"/>
      <c r="CG677" s="61"/>
      <c r="CH677" s="61"/>
      <c r="CI677" s="61"/>
      <c r="CJ677" s="61"/>
      <c r="CK677" s="61"/>
      <c r="CL677" s="61"/>
      <c r="CM677" s="61"/>
      <c r="CN677" s="61"/>
      <c r="CO677" s="61"/>
      <c r="CP677" s="61"/>
      <c r="CQ677" s="61"/>
      <c r="CR677" s="61"/>
      <c r="CS677" s="61"/>
      <c r="CT677" s="61"/>
      <c r="CU677" s="61"/>
      <c r="CV677" s="61"/>
      <c r="CW677" s="61"/>
      <c r="CX677" s="61"/>
      <c r="CY677" s="61"/>
      <c r="CZ677" s="61"/>
      <c r="DA677" s="61"/>
      <c r="DB677" s="61"/>
      <c r="DC677" s="61"/>
      <c r="DD677" s="61"/>
      <c r="DE677" s="61"/>
      <c r="DF677" s="61"/>
      <c r="DG677" s="61"/>
      <c r="DH677" s="61"/>
      <c r="DI677" s="61"/>
      <c r="DJ677" s="61"/>
      <c r="DK677" s="61"/>
      <c r="DL677" s="61"/>
      <c r="DM677" s="61"/>
      <c r="DN677" s="61"/>
      <c r="DO677" s="61"/>
      <c r="DP677" s="61"/>
      <c r="DQ677" s="61"/>
      <c r="DR677" s="61"/>
      <c r="DS677" s="61"/>
      <c r="DT677" s="61"/>
      <c r="DU677" s="61"/>
      <c r="DV677" s="50"/>
      <c r="EW677" s="88" t="e">
        <f ca="1">IF(#REF!="no",INT(RAND()*36+1),INT(RAND()*37))</f>
        <v>#REF!</v>
      </c>
    </row>
    <row r="678" spans="1:153">
      <c r="A678" s="88" t="e">
        <f ca="1">IF(#REF!="no",INT(RAND()*36+1),INT(RAND()*37))</f>
        <v>#REF!</v>
      </c>
      <c r="B678" s="29"/>
      <c r="C678" s="61"/>
      <c r="D678" s="30"/>
      <c r="E678" s="61"/>
      <c r="F678" s="61"/>
      <c r="G678" s="29"/>
      <c r="H678" s="29"/>
      <c r="I678" s="62"/>
      <c r="J678" s="62"/>
      <c r="K678" s="62"/>
      <c r="L678" s="62"/>
      <c r="M678" s="30"/>
      <c r="N678" s="30"/>
      <c r="O678" s="30"/>
      <c r="P678" s="30"/>
      <c r="Q678" s="29"/>
      <c r="R678" s="62"/>
      <c r="S678" s="61"/>
      <c r="T678" s="29"/>
      <c r="U678" s="29"/>
      <c r="V678" s="62"/>
      <c r="W678" s="62"/>
      <c r="X678" s="62"/>
      <c r="Y678" s="62"/>
      <c r="Z678" s="30"/>
      <c r="AA678" s="30"/>
      <c r="AB678" s="30"/>
      <c r="AC678" s="30"/>
      <c r="AD678" s="29"/>
      <c r="AE678" s="62"/>
      <c r="AF678" s="61"/>
      <c r="AG678" s="29"/>
      <c r="AH678" s="29"/>
      <c r="AI678" s="62"/>
      <c r="AJ678" s="62"/>
      <c r="AK678" s="62"/>
      <c r="AL678" s="62"/>
      <c r="AM678" s="30"/>
      <c r="AN678" s="30"/>
      <c r="AO678" s="30"/>
      <c r="AP678" s="30"/>
      <c r="AQ678" s="29"/>
      <c r="AR678" s="62"/>
      <c r="AS678" s="62"/>
      <c r="AT678" s="30"/>
      <c r="AU678" s="29"/>
      <c r="AV678" s="61"/>
      <c r="AW678" s="50"/>
      <c r="AX678" s="38"/>
      <c r="AY678" s="50"/>
      <c r="AZ678" s="61"/>
      <c r="BA678" s="61"/>
      <c r="BB678" s="61"/>
      <c r="BC678" s="61"/>
      <c r="BD678" s="61"/>
      <c r="BE678" s="61"/>
      <c r="BF678" s="61"/>
      <c r="BG678" s="61"/>
      <c r="BH678" s="61"/>
      <c r="BI678" s="61"/>
      <c r="BJ678" s="61"/>
      <c r="BK678" s="61"/>
      <c r="BL678" s="61"/>
      <c r="BM678" s="61"/>
      <c r="BN678" s="61"/>
      <c r="BO678" s="61"/>
      <c r="BP678" s="61"/>
      <c r="BQ678" s="61"/>
      <c r="BR678" s="61"/>
      <c r="BS678" s="61"/>
      <c r="BT678" s="61"/>
      <c r="BU678" s="61"/>
      <c r="BV678" s="61"/>
      <c r="BW678" s="61"/>
      <c r="BX678" s="61"/>
      <c r="BY678" s="61"/>
      <c r="BZ678" s="61"/>
      <c r="CA678" s="61"/>
      <c r="CB678" s="61"/>
      <c r="CC678" s="61"/>
      <c r="CD678" s="61"/>
      <c r="CE678" s="61"/>
      <c r="CF678" s="61"/>
      <c r="CG678" s="61"/>
      <c r="CH678" s="61"/>
      <c r="CI678" s="61"/>
      <c r="CJ678" s="61"/>
      <c r="CK678" s="61"/>
      <c r="CL678" s="61"/>
      <c r="CM678" s="61"/>
      <c r="CN678" s="61"/>
      <c r="CO678" s="61"/>
      <c r="CP678" s="61"/>
      <c r="CQ678" s="61"/>
      <c r="CR678" s="61"/>
      <c r="CS678" s="61"/>
      <c r="CT678" s="61"/>
      <c r="CU678" s="61"/>
      <c r="CV678" s="61"/>
      <c r="CW678" s="61"/>
      <c r="CX678" s="61"/>
      <c r="CY678" s="61"/>
      <c r="CZ678" s="61"/>
      <c r="DA678" s="61"/>
      <c r="DB678" s="61"/>
      <c r="DC678" s="61"/>
      <c r="DD678" s="61"/>
      <c r="DE678" s="61"/>
      <c r="DF678" s="61"/>
      <c r="DG678" s="61"/>
      <c r="DH678" s="61"/>
      <c r="DI678" s="61"/>
      <c r="DJ678" s="61"/>
      <c r="DK678" s="61"/>
      <c r="DL678" s="61"/>
      <c r="DM678" s="61"/>
      <c r="DN678" s="61"/>
      <c r="DO678" s="61"/>
      <c r="DP678" s="61"/>
      <c r="DQ678" s="61"/>
      <c r="DR678" s="61"/>
      <c r="DS678" s="61"/>
      <c r="DT678" s="61"/>
      <c r="DU678" s="61"/>
      <c r="DV678" s="50"/>
      <c r="EW678" s="88" t="e">
        <f ca="1">IF(#REF!="no",INT(RAND()*36+1),INT(RAND()*37))</f>
        <v>#REF!</v>
      </c>
    </row>
    <row r="679" spans="1:153">
      <c r="A679" s="88" t="e">
        <f ca="1">IF(#REF!="no",INT(RAND()*36+1),INT(RAND()*37))</f>
        <v>#REF!</v>
      </c>
      <c r="B679" s="29"/>
      <c r="C679" s="61"/>
      <c r="D679" s="30"/>
      <c r="E679" s="61"/>
      <c r="F679" s="61"/>
      <c r="G679" s="29"/>
      <c r="H679" s="29"/>
      <c r="I679" s="62"/>
      <c r="J679" s="62"/>
      <c r="K679" s="62"/>
      <c r="L679" s="62"/>
      <c r="M679" s="30"/>
      <c r="N679" s="30"/>
      <c r="O679" s="30"/>
      <c r="P679" s="30"/>
      <c r="Q679" s="29"/>
      <c r="R679" s="62"/>
      <c r="S679" s="61"/>
      <c r="T679" s="29"/>
      <c r="U679" s="29"/>
      <c r="V679" s="62"/>
      <c r="W679" s="62"/>
      <c r="X679" s="62"/>
      <c r="Y679" s="62"/>
      <c r="Z679" s="30"/>
      <c r="AA679" s="30"/>
      <c r="AB679" s="30"/>
      <c r="AC679" s="30"/>
      <c r="AD679" s="29"/>
      <c r="AE679" s="62"/>
      <c r="AF679" s="61"/>
      <c r="AG679" s="29"/>
      <c r="AH679" s="29"/>
      <c r="AI679" s="62"/>
      <c r="AJ679" s="62"/>
      <c r="AK679" s="62"/>
      <c r="AL679" s="62"/>
      <c r="AM679" s="30"/>
      <c r="AN679" s="30"/>
      <c r="AO679" s="30"/>
      <c r="AP679" s="30"/>
      <c r="AQ679" s="29"/>
      <c r="AR679" s="62"/>
      <c r="AS679" s="62"/>
      <c r="AT679" s="30"/>
      <c r="AU679" s="29"/>
      <c r="AV679" s="61"/>
      <c r="AW679" s="50"/>
      <c r="AX679" s="38"/>
      <c r="AY679" s="50"/>
      <c r="AZ679" s="61"/>
      <c r="BA679" s="61"/>
      <c r="BB679" s="61"/>
      <c r="BC679" s="61"/>
      <c r="BD679" s="61"/>
      <c r="BE679" s="61"/>
      <c r="BF679" s="61"/>
      <c r="BG679" s="61"/>
      <c r="BH679" s="61"/>
      <c r="BI679" s="61"/>
      <c r="BJ679" s="61"/>
      <c r="BK679" s="61"/>
      <c r="BL679" s="61"/>
      <c r="BM679" s="61"/>
      <c r="BN679" s="61"/>
      <c r="BO679" s="61"/>
      <c r="BP679" s="61"/>
      <c r="BQ679" s="61"/>
      <c r="BR679" s="61"/>
      <c r="BS679" s="61"/>
      <c r="BT679" s="61"/>
      <c r="BU679" s="61"/>
      <c r="BV679" s="61"/>
      <c r="BW679" s="61"/>
      <c r="BX679" s="61"/>
      <c r="BY679" s="61"/>
      <c r="BZ679" s="61"/>
      <c r="CA679" s="61"/>
      <c r="CB679" s="61"/>
      <c r="CC679" s="61"/>
      <c r="CD679" s="61"/>
      <c r="CE679" s="61"/>
      <c r="CF679" s="61"/>
      <c r="CG679" s="61"/>
      <c r="CH679" s="61"/>
      <c r="CI679" s="61"/>
      <c r="CJ679" s="61"/>
      <c r="CK679" s="61"/>
      <c r="CL679" s="61"/>
      <c r="CM679" s="61"/>
      <c r="CN679" s="61"/>
      <c r="CO679" s="61"/>
      <c r="CP679" s="61"/>
      <c r="CQ679" s="61"/>
      <c r="CR679" s="61"/>
      <c r="CS679" s="61"/>
      <c r="CT679" s="61"/>
      <c r="CU679" s="61"/>
      <c r="CV679" s="61"/>
      <c r="CW679" s="61"/>
      <c r="CX679" s="61"/>
      <c r="CY679" s="61"/>
      <c r="CZ679" s="61"/>
      <c r="DA679" s="61"/>
      <c r="DB679" s="61"/>
      <c r="DC679" s="61"/>
      <c r="DD679" s="61"/>
      <c r="DE679" s="61"/>
      <c r="DF679" s="61"/>
      <c r="DG679" s="61"/>
      <c r="DH679" s="61"/>
      <c r="DI679" s="61"/>
      <c r="DJ679" s="61"/>
      <c r="DK679" s="61"/>
      <c r="DL679" s="61"/>
      <c r="DM679" s="61"/>
      <c r="DN679" s="61"/>
      <c r="DO679" s="61"/>
      <c r="DP679" s="61"/>
      <c r="DQ679" s="61"/>
      <c r="DR679" s="61"/>
      <c r="DS679" s="61"/>
      <c r="DT679" s="61"/>
      <c r="DU679" s="61"/>
      <c r="DV679" s="50"/>
      <c r="EW679" s="88" t="e">
        <f ca="1">IF(#REF!="no",INT(RAND()*36+1),INT(RAND()*37))</f>
        <v>#REF!</v>
      </c>
    </row>
    <row r="680" spans="1:153">
      <c r="A680" s="88" t="e">
        <f ca="1">IF(#REF!="no",INT(RAND()*36+1),INT(RAND()*37))</f>
        <v>#REF!</v>
      </c>
      <c r="B680" s="29"/>
      <c r="C680" s="61"/>
      <c r="D680" s="30"/>
      <c r="E680" s="61"/>
      <c r="F680" s="61"/>
      <c r="G680" s="29"/>
      <c r="H680" s="29"/>
      <c r="I680" s="62"/>
      <c r="J680" s="62"/>
      <c r="K680" s="62"/>
      <c r="L680" s="62"/>
      <c r="M680" s="30"/>
      <c r="N680" s="30"/>
      <c r="O680" s="30"/>
      <c r="P680" s="30"/>
      <c r="Q680" s="29"/>
      <c r="R680" s="62"/>
      <c r="S680" s="61"/>
      <c r="T680" s="29"/>
      <c r="U680" s="29"/>
      <c r="V680" s="62"/>
      <c r="W680" s="62"/>
      <c r="X680" s="62"/>
      <c r="Y680" s="62"/>
      <c r="Z680" s="30"/>
      <c r="AA680" s="30"/>
      <c r="AB680" s="30"/>
      <c r="AC680" s="30"/>
      <c r="AD680" s="29"/>
      <c r="AE680" s="62"/>
      <c r="AF680" s="61"/>
      <c r="AG680" s="29"/>
      <c r="AH680" s="29"/>
      <c r="AI680" s="62"/>
      <c r="AJ680" s="62"/>
      <c r="AK680" s="62"/>
      <c r="AL680" s="62"/>
      <c r="AM680" s="30"/>
      <c r="AN680" s="30"/>
      <c r="AO680" s="30"/>
      <c r="AP680" s="30"/>
      <c r="AQ680" s="29"/>
      <c r="AR680" s="62"/>
      <c r="AS680" s="62"/>
      <c r="AT680" s="30"/>
      <c r="AU680" s="29"/>
      <c r="AV680" s="61"/>
      <c r="AW680" s="50"/>
      <c r="AX680" s="38"/>
      <c r="AY680" s="50"/>
      <c r="AZ680" s="61"/>
      <c r="BA680" s="61"/>
      <c r="BB680" s="61"/>
      <c r="BC680" s="61"/>
      <c r="BD680" s="61"/>
      <c r="BE680" s="61"/>
      <c r="BF680" s="61"/>
      <c r="BG680" s="61"/>
      <c r="BH680" s="61"/>
      <c r="BI680" s="61"/>
      <c r="BJ680" s="61"/>
      <c r="BK680" s="61"/>
      <c r="BL680" s="61"/>
      <c r="BM680" s="61"/>
      <c r="BN680" s="61"/>
      <c r="BO680" s="61"/>
      <c r="BP680" s="61"/>
      <c r="BQ680" s="61"/>
      <c r="BR680" s="61"/>
      <c r="BS680" s="61"/>
      <c r="BT680" s="61"/>
      <c r="BU680" s="61"/>
      <c r="BV680" s="61"/>
      <c r="BW680" s="61"/>
      <c r="BX680" s="61"/>
      <c r="BY680" s="61"/>
      <c r="BZ680" s="61"/>
      <c r="CA680" s="61"/>
      <c r="CB680" s="61"/>
      <c r="CC680" s="61"/>
      <c r="CD680" s="61"/>
      <c r="CE680" s="61"/>
      <c r="CF680" s="61"/>
      <c r="CG680" s="61"/>
      <c r="CH680" s="61"/>
      <c r="CI680" s="61"/>
      <c r="CJ680" s="61"/>
      <c r="CK680" s="61"/>
      <c r="CL680" s="61"/>
      <c r="CM680" s="61"/>
      <c r="CN680" s="61"/>
      <c r="CO680" s="61"/>
      <c r="CP680" s="61"/>
      <c r="CQ680" s="61"/>
      <c r="CR680" s="61"/>
      <c r="CS680" s="61"/>
      <c r="CT680" s="61"/>
      <c r="CU680" s="61"/>
      <c r="CV680" s="61"/>
      <c r="CW680" s="61"/>
      <c r="CX680" s="61"/>
      <c r="CY680" s="61"/>
      <c r="CZ680" s="61"/>
      <c r="DA680" s="61"/>
      <c r="DB680" s="61"/>
      <c r="DC680" s="61"/>
      <c r="DD680" s="61"/>
      <c r="DE680" s="61"/>
      <c r="DF680" s="61"/>
      <c r="DG680" s="61"/>
      <c r="DH680" s="61"/>
      <c r="DI680" s="61"/>
      <c r="DJ680" s="61"/>
      <c r="DK680" s="61"/>
      <c r="DL680" s="61"/>
      <c r="DM680" s="61"/>
      <c r="DN680" s="61"/>
      <c r="DO680" s="61"/>
      <c r="DP680" s="61"/>
      <c r="DQ680" s="61"/>
      <c r="DR680" s="61"/>
      <c r="DS680" s="61"/>
      <c r="DT680" s="61"/>
      <c r="DU680" s="61"/>
      <c r="DV680" s="50"/>
      <c r="EW680" s="88" t="e">
        <f ca="1">IF(#REF!="no",INT(RAND()*36+1),INT(RAND()*37))</f>
        <v>#REF!</v>
      </c>
    </row>
    <row r="681" spans="1:153">
      <c r="A681" s="88" t="e">
        <f ca="1">IF(#REF!="no",INT(RAND()*36+1),INT(RAND()*37))</f>
        <v>#REF!</v>
      </c>
      <c r="B681" s="29"/>
      <c r="C681" s="61"/>
      <c r="D681" s="30"/>
      <c r="E681" s="61"/>
      <c r="F681" s="61"/>
      <c r="G681" s="29"/>
      <c r="H681" s="29"/>
      <c r="I681" s="62"/>
      <c r="J681" s="62"/>
      <c r="K681" s="62"/>
      <c r="L681" s="62"/>
      <c r="M681" s="30"/>
      <c r="N681" s="30"/>
      <c r="O681" s="30"/>
      <c r="P681" s="30"/>
      <c r="Q681" s="29"/>
      <c r="R681" s="62"/>
      <c r="S681" s="61"/>
      <c r="T681" s="29"/>
      <c r="U681" s="29"/>
      <c r="V681" s="62"/>
      <c r="W681" s="62"/>
      <c r="X681" s="62"/>
      <c r="Y681" s="62"/>
      <c r="Z681" s="30"/>
      <c r="AA681" s="30"/>
      <c r="AB681" s="30"/>
      <c r="AC681" s="30"/>
      <c r="AD681" s="29"/>
      <c r="AE681" s="62"/>
      <c r="AF681" s="61"/>
      <c r="AG681" s="29"/>
      <c r="AH681" s="29"/>
      <c r="AI681" s="62"/>
      <c r="AJ681" s="62"/>
      <c r="AK681" s="62"/>
      <c r="AL681" s="62"/>
      <c r="AM681" s="30"/>
      <c r="AN681" s="30"/>
      <c r="AO681" s="30"/>
      <c r="AP681" s="30"/>
      <c r="AQ681" s="29"/>
      <c r="AR681" s="62"/>
      <c r="AS681" s="62"/>
      <c r="AT681" s="30"/>
      <c r="AU681" s="29"/>
      <c r="AV681" s="61"/>
      <c r="AW681" s="50"/>
      <c r="AX681" s="38"/>
      <c r="AY681" s="50"/>
      <c r="AZ681" s="61"/>
      <c r="BA681" s="61"/>
      <c r="BB681" s="61"/>
      <c r="BC681" s="61"/>
      <c r="BD681" s="61"/>
      <c r="BE681" s="61"/>
      <c r="BF681" s="61"/>
      <c r="BG681" s="61"/>
      <c r="BH681" s="61"/>
      <c r="BI681" s="61"/>
      <c r="BJ681" s="61"/>
      <c r="BK681" s="61"/>
      <c r="BL681" s="61"/>
      <c r="BM681" s="61"/>
      <c r="BN681" s="61"/>
      <c r="BO681" s="61"/>
      <c r="BP681" s="61"/>
      <c r="BQ681" s="61"/>
      <c r="BR681" s="61"/>
      <c r="BS681" s="61"/>
      <c r="BT681" s="61"/>
      <c r="BU681" s="61"/>
      <c r="BV681" s="61"/>
      <c r="BW681" s="61"/>
      <c r="BX681" s="61"/>
      <c r="BY681" s="61"/>
      <c r="BZ681" s="61"/>
      <c r="CA681" s="61"/>
      <c r="CB681" s="61"/>
      <c r="CC681" s="61"/>
      <c r="CD681" s="61"/>
      <c r="CE681" s="61"/>
      <c r="CF681" s="61"/>
      <c r="CG681" s="61"/>
      <c r="CH681" s="61"/>
      <c r="CI681" s="61"/>
      <c r="CJ681" s="61"/>
      <c r="CK681" s="61"/>
      <c r="CL681" s="61"/>
      <c r="CM681" s="61"/>
      <c r="CN681" s="61"/>
      <c r="CO681" s="61"/>
      <c r="CP681" s="61"/>
      <c r="CQ681" s="61"/>
      <c r="CR681" s="61"/>
      <c r="CS681" s="61"/>
      <c r="CT681" s="61"/>
      <c r="CU681" s="61"/>
      <c r="CV681" s="61"/>
      <c r="CW681" s="61"/>
      <c r="CX681" s="61"/>
      <c r="CY681" s="61"/>
      <c r="CZ681" s="61"/>
      <c r="DA681" s="61"/>
      <c r="DB681" s="61"/>
      <c r="DC681" s="61"/>
      <c r="DD681" s="61"/>
      <c r="DE681" s="61"/>
      <c r="DF681" s="61"/>
      <c r="DG681" s="61"/>
      <c r="DH681" s="61"/>
      <c r="DI681" s="61"/>
      <c r="DJ681" s="61"/>
      <c r="DK681" s="61"/>
      <c r="DL681" s="61"/>
      <c r="DM681" s="61"/>
      <c r="DN681" s="61"/>
      <c r="DO681" s="61"/>
      <c r="DP681" s="61"/>
      <c r="DQ681" s="61"/>
      <c r="DR681" s="61"/>
      <c r="DS681" s="61"/>
      <c r="DT681" s="61"/>
      <c r="DU681" s="61"/>
      <c r="DV681" s="50"/>
      <c r="EW681" s="88" t="e">
        <f ca="1">IF(#REF!="no",INT(RAND()*36+1),INT(RAND()*37))</f>
        <v>#REF!</v>
      </c>
    </row>
    <row r="682" spans="1:153">
      <c r="A682" s="88" t="e">
        <f ca="1">IF(#REF!="no",INT(RAND()*36+1),INT(RAND()*37))</f>
        <v>#REF!</v>
      </c>
      <c r="B682" s="29"/>
      <c r="C682" s="61"/>
      <c r="D682" s="30"/>
      <c r="E682" s="61"/>
      <c r="F682" s="61"/>
      <c r="G682" s="29"/>
      <c r="H682" s="29"/>
      <c r="I682" s="62"/>
      <c r="J682" s="62"/>
      <c r="K682" s="62"/>
      <c r="L682" s="62"/>
      <c r="M682" s="30"/>
      <c r="N682" s="30"/>
      <c r="O682" s="30"/>
      <c r="P682" s="30"/>
      <c r="Q682" s="29"/>
      <c r="R682" s="62"/>
      <c r="S682" s="61"/>
      <c r="T682" s="29"/>
      <c r="U682" s="29"/>
      <c r="V682" s="62"/>
      <c r="W682" s="62"/>
      <c r="X682" s="62"/>
      <c r="Y682" s="62"/>
      <c r="Z682" s="30"/>
      <c r="AA682" s="30"/>
      <c r="AB682" s="30"/>
      <c r="AC682" s="30"/>
      <c r="AD682" s="29"/>
      <c r="AE682" s="62"/>
      <c r="AF682" s="61"/>
      <c r="AG682" s="29"/>
      <c r="AH682" s="29"/>
      <c r="AI682" s="62"/>
      <c r="AJ682" s="62"/>
      <c r="AK682" s="62"/>
      <c r="AL682" s="62"/>
      <c r="AM682" s="30"/>
      <c r="AN682" s="30"/>
      <c r="AO682" s="30"/>
      <c r="AP682" s="30"/>
      <c r="AQ682" s="29"/>
      <c r="AR682" s="62"/>
      <c r="AS682" s="62"/>
      <c r="AT682" s="30"/>
      <c r="AU682" s="29"/>
      <c r="AV682" s="61"/>
      <c r="AW682" s="50"/>
      <c r="AX682" s="38"/>
      <c r="AY682" s="50"/>
      <c r="AZ682" s="61"/>
      <c r="BA682" s="61"/>
      <c r="BB682" s="61"/>
      <c r="BC682" s="61"/>
      <c r="BD682" s="61"/>
      <c r="BE682" s="61"/>
      <c r="BF682" s="61"/>
      <c r="BG682" s="61"/>
      <c r="BH682" s="61"/>
      <c r="BI682" s="61"/>
      <c r="BJ682" s="61"/>
      <c r="BK682" s="61"/>
      <c r="BL682" s="61"/>
      <c r="BM682" s="61"/>
      <c r="BN682" s="61"/>
      <c r="BO682" s="61"/>
      <c r="BP682" s="61"/>
      <c r="BQ682" s="61"/>
      <c r="BR682" s="61"/>
      <c r="BS682" s="61"/>
      <c r="BT682" s="61"/>
      <c r="BU682" s="61"/>
      <c r="BV682" s="61"/>
      <c r="BW682" s="61"/>
      <c r="BX682" s="61"/>
      <c r="BY682" s="61"/>
      <c r="BZ682" s="61"/>
      <c r="CA682" s="61"/>
      <c r="CB682" s="61"/>
      <c r="CC682" s="61"/>
      <c r="CD682" s="61"/>
      <c r="CE682" s="61"/>
      <c r="CF682" s="61"/>
      <c r="CG682" s="61"/>
      <c r="CH682" s="61"/>
      <c r="CI682" s="61"/>
      <c r="CJ682" s="61"/>
      <c r="CK682" s="61"/>
      <c r="CL682" s="61"/>
      <c r="CM682" s="61"/>
      <c r="CN682" s="61"/>
      <c r="CO682" s="61"/>
      <c r="CP682" s="61"/>
      <c r="CQ682" s="61"/>
      <c r="CR682" s="61"/>
      <c r="CS682" s="61"/>
      <c r="CT682" s="61"/>
      <c r="CU682" s="61"/>
      <c r="CV682" s="61"/>
      <c r="CW682" s="61"/>
      <c r="CX682" s="61"/>
      <c r="CY682" s="61"/>
      <c r="CZ682" s="61"/>
      <c r="DA682" s="61"/>
      <c r="DB682" s="61"/>
      <c r="DC682" s="61"/>
      <c r="DD682" s="61"/>
      <c r="DE682" s="61"/>
      <c r="DF682" s="61"/>
      <c r="DG682" s="61"/>
      <c r="DH682" s="61"/>
      <c r="DI682" s="61"/>
      <c r="DJ682" s="61"/>
      <c r="DK682" s="61"/>
      <c r="DL682" s="61"/>
      <c r="DM682" s="61"/>
      <c r="DN682" s="61"/>
      <c r="DO682" s="61"/>
      <c r="DP682" s="61"/>
      <c r="DQ682" s="61"/>
      <c r="DR682" s="61"/>
      <c r="DS682" s="61"/>
      <c r="DT682" s="61"/>
      <c r="DU682" s="61"/>
      <c r="DV682" s="50"/>
      <c r="EW682" s="88" t="e">
        <f ca="1">IF(#REF!="no",INT(RAND()*36+1),INT(RAND()*37))</f>
        <v>#REF!</v>
      </c>
    </row>
    <row r="683" spans="1:153">
      <c r="A683" s="88" t="e">
        <f ca="1">IF(#REF!="no",INT(RAND()*36+1),INT(RAND()*37))</f>
        <v>#REF!</v>
      </c>
      <c r="B683" s="29"/>
      <c r="C683" s="61"/>
      <c r="D683" s="30"/>
      <c r="E683" s="61"/>
      <c r="F683" s="61"/>
      <c r="G683" s="29"/>
      <c r="H683" s="29"/>
      <c r="I683" s="62"/>
      <c r="J683" s="62"/>
      <c r="K683" s="62"/>
      <c r="L683" s="62"/>
      <c r="M683" s="30"/>
      <c r="N683" s="30"/>
      <c r="O683" s="30"/>
      <c r="P683" s="30"/>
      <c r="Q683" s="29"/>
      <c r="R683" s="62"/>
      <c r="S683" s="61"/>
      <c r="T683" s="29"/>
      <c r="U683" s="29"/>
      <c r="V683" s="62"/>
      <c r="W683" s="62"/>
      <c r="X683" s="62"/>
      <c r="Y683" s="62"/>
      <c r="Z683" s="30"/>
      <c r="AA683" s="30"/>
      <c r="AB683" s="30"/>
      <c r="AC683" s="30"/>
      <c r="AD683" s="29"/>
      <c r="AE683" s="62"/>
      <c r="AF683" s="61"/>
      <c r="AG683" s="29"/>
      <c r="AH683" s="29"/>
      <c r="AI683" s="62"/>
      <c r="AJ683" s="62"/>
      <c r="AK683" s="62"/>
      <c r="AL683" s="62"/>
      <c r="AM683" s="30"/>
      <c r="AN683" s="30"/>
      <c r="AO683" s="30"/>
      <c r="AP683" s="30"/>
      <c r="AQ683" s="29"/>
      <c r="AR683" s="62"/>
      <c r="AS683" s="62"/>
      <c r="AT683" s="30"/>
      <c r="AU683" s="29"/>
      <c r="AV683" s="61"/>
      <c r="AW683" s="50"/>
      <c r="AX683" s="38"/>
      <c r="AY683" s="50"/>
      <c r="AZ683" s="61"/>
      <c r="BA683" s="61"/>
      <c r="BB683" s="61"/>
      <c r="BC683" s="61"/>
      <c r="BD683" s="61"/>
      <c r="BE683" s="61"/>
      <c r="BF683" s="61"/>
      <c r="BG683" s="61"/>
      <c r="BH683" s="61"/>
      <c r="BI683" s="61"/>
      <c r="BJ683" s="61"/>
      <c r="BK683" s="61"/>
      <c r="BL683" s="61"/>
      <c r="BM683" s="61"/>
      <c r="BN683" s="61"/>
      <c r="BO683" s="61"/>
      <c r="BP683" s="61"/>
      <c r="BQ683" s="61"/>
      <c r="BR683" s="61"/>
      <c r="BS683" s="61"/>
      <c r="BT683" s="61"/>
      <c r="BU683" s="61"/>
      <c r="BV683" s="61"/>
      <c r="BW683" s="61"/>
      <c r="BX683" s="61"/>
      <c r="BY683" s="61"/>
      <c r="BZ683" s="61"/>
      <c r="CA683" s="61"/>
      <c r="CB683" s="61"/>
      <c r="CC683" s="61"/>
      <c r="CD683" s="61"/>
      <c r="CE683" s="61"/>
      <c r="CF683" s="61"/>
      <c r="CG683" s="61"/>
      <c r="CH683" s="61"/>
      <c r="CI683" s="61"/>
      <c r="CJ683" s="61"/>
      <c r="CK683" s="61"/>
      <c r="CL683" s="61"/>
      <c r="CM683" s="61"/>
      <c r="CN683" s="61"/>
      <c r="CO683" s="61"/>
      <c r="CP683" s="61"/>
      <c r="CQ683" s="61"/>
      <c r="CR683" s="61"/>
      <c r="CS683" s="61"/>
      <c r="CT683" s="61"/>
      <c r="CU683" s="61"/>
      <c r="CV683" s="61"/>
      <c r="CW683" s="61"/>
      <c r="CX683" s="61"/>
      <c r="CY683" s="61"/>
      <c r="CZ683" s="61"/>
      <c r="DA683" s="61"/>
      <c r="DB683" s="61"/>
      <c r="DC683" s="61"/>
      <c r="DD683" s="61"/>
      <c r="DE683" s="61"/>
      <c r="DF683" s="61"/>
      <c r="DG683" s="61"/>
      <c r="DH683" s="61"/>
      <c r="DI683" s="61"/>
      <c r="DJ683" s="61"/>
      <c r="DK683" s="61"/>
      <c r="DL683" s="61"/>
      <c r="DM683" s="61"/>
      <c r="DN683" s="61"/>
      <c r="DO683" s="61"/>
      <c r="DP683" s="61"/>
      <c r="DQ683" s="61"/>
      <c r="DR683" s="61"/>
      <c r="DS683" s="61"/>
      <c r="DT683" s="61"/>
      <c r="DU683" s="61"/>
      <c r="DV683" s="50"/>
      <c r="EW683" s="88" t="e">
        <f ca="1">IF(#REF!="no",INT(RAND()*36+1),INT(RAND()*37))</f>
        <v>#REF!</v>
      </c>
    </row>
    <row r="684" spans="1:153">
      <c r="A684" s="88" t="e">
        <f ca="1">IF(#REF!="no",INT(RAND()*36+1),INT(RAND()*37))</f>
        <v>#REF!</v>
      </c>
      <c r="B684" s="29"/>
      <c r="C684" s="61"/>
      <c r="D684" s="30"/>
      <c r="E684" s="61"/>
      <c r="F684" s="61"/>
      <c r="G684" s="29"/>
      <c r="H684" s="29"/>
      <c r="I684" s="62"/>
      <c r="J684" s="62"/>
      <c r="K684" s="62"/>
      <c r="L684" s="62"/>
      <c r="M684" s="30"/>
      <c r="N684" s="30"/>
      <c r="O684" s="30"/>
      <c r="P684" s="30"/>
      <c r="Q684" s="29"/>
      <c r="R684" s="62"/>
      <c r="S684" s="61"/>
      <c r="T684" s="29"/>
      <c r="U684" s="29"/>
      <c r="V684" s="62"/>
      <c r="W684" s="62"/>
      <c r="X684" s="62"/>
      <c r="Y684" s="62"/>
      <c r="Z684" s="30"/>
      <c r="AA684" s="30"/>
      <c r="AB684" s="30"/>
      <c r="AC684" s="30"/>
      <c r="AD684" s="29"/>
      <c r="AE684" s="62"/>
      <c r="AF684" s="61"/>
      <c r="AG684" s="29"/>
      <c r="AH684" s="29"/>
      <c r="AI684" s="62"/>
      <c r="AJ684" s="62"/>
      <c r="AK684" s="62"/>
      <c r="AL684" s="62"/>
      <c r="AM684" s="30"/>
      <c r="AN684" s="30"/>
      <c r="AO684" s="30"/>
      <c r="AP684" s="30"/>
      <c r="AQ684" s="29"/>
      <c r="AR684" s="62"/>
      <c r="AS684" s="62"/>
      <c r="AT684" s="30"/>
      <c r="AU684" s="29"/>
      <c r="AV684" s="61"/>
      <c r="AW684" s="50"/>
      <c r="AX684" s="38"/>
      <c r="AY684" s="50"/>
      <c r="AZ684" s="61"/>
      <c r="BA684" s="61"/>
      <c r="BB684" s="61"/>
      <c r="BC684" s="61"/>
      <c r="BD684" s="61"/>
      <c r="BE684" s="61"/>
      <c r="BF684" s="61"/>
      <c r="BG684" s="61"/>
      <c r="BH684" s="61"/>
      <c r="BI684" s="61"/>
      <c r="BJ684" s="61"/>
      <c r="BK684" s="61"/>
      <c r="BL684" s="61"/>
      <c r="BM684" s="61"/>
      <c r="BN684" s="61"/>
      <c r="BO684" s="61"/>
      <c r="BP684" s="61"/>
      <c r="BQ684" s="61"/>
      <c r="BR684" s="61"/>
      <c r="BS684" s="61"/>
      <c r="BT684" s="61"/>
      <c r="BU684" s="61"/>
      <c r="BV684" s="61"/>
      <c r="BW684" s="61"/>
      <c r="BX684" s="61"/>
      <c r="BY684" s="61"/>
      <c r="BZ684" s="61"/>
      <c r="CA684" s="61"/>
      <c r="CB684" s="61"/>
      <c r="CC684" s="61"/>
      <c r="CD684" s="61"/>
      <c r="CE684" s="61"/>
      <c r="CF684" s="61"/>
      <c r="CG684" s="61"/>
      <c r="CH684" s="61"/>
      <c r="CI684" s="61"/>
      <c r="CJ684" s="61"/>
      <c r="CK684" s="61"/>
      <c r="CL684" s="61"/>
      <c r="CM684" s="61"/>
      <c r="CN684" s="61"/>
      <c r="CO684" s="61"/>
      <c r="CP684" s="61"/>
      <c r="CQ684" s="61"/>
      <c r="CR684" s="61"/>
      <c r="CS684" s="61"/>
      <c r="CT684" s="61"/>
      <c r="CU684" s="61"/>
      <c r="CV684" s="61"/>
      <c r="CW684" s="61"/>
      <c r="CX684" s="61"/>
      <c r="CY684" s="61"/>
      <c r="CZ684" s="61"/>
      <c r="DA684" s="61"/>
      <c r="DB684" s="61"/>
      <c r="DC684" s="61"/>
      <c r="DD684" s="61"/>
      <c r="DE684" s="61"/>
      <c r="DF684" s="61"/>
      <c r="DG684" s="61"/>
      <c r="DH684" s="61"/>
      <c r="DI684" s="61"/>
      <c r="DJ684" s="61"/>
      <c r="DK684" s="61"/>
      <c r="DL684" s="61"/>
      <c r="DM684" s="61"/>
      <c r="DN684" s="61"/>
      <c r="DO684" s="61"/>
      <c r="DP684" s="61"/>
      <c r="DQ684" s="61"/>
      <c r="DR684" s="61"/>
      <c r="DS684" s="61"/>
      <c r="DT684" s="61"/>
      <c r="DU684" s="61"/>
      <c r="DV684" s="50"/>
      <c r="EW684" s="88" t="e">
        <f ca="1">IF(#REF!="no",INT(RAND()*36+1),INT(RAND()*37))</f>
        <v>#REF!</v>
      </c>
    </row>
    <row r="685" spans="1:153">
      <c r="A685" s="88" t="e">
        <f ca="1">IF(#REF!="no",INT(RAND()*36+1),INT(RAND()*37))</f>
        <v>#REF!</v>
      </c>
      <c r="B685" s="29"/>
      <c r="C685" s="61"/>
      <c r="D685" s="30"/>
      <c r="E685" s="61"/>
      <c r="F685" s="61"/>
      <c r="G685" s="29"/>
      <c r="H685" s="29"/>
      <c r="I685" s="62"/>
      <c r="J685" s="62"/>
      <c r="K685" s="62"/>
      <c r="L685" s="62"/>
      <c r="M685" s="30"/>
      <c r="N685" s="30"/>
      <c r="O685" s="30"/>
      <c r="P685" s="30"/>
      <c r="Q685" s="29"/>
      <c r="R685" s="62"/>
      <c r="S685" s="61"/>
      <c r="T685" s="29"/>
      <c r="U685" s="29"/>
      <c r="V685" s="62"/>
      <c r="W685" s="62"/>
      <c r="X685" s="62"/>
      <c r="Y685" s="62"/>
      <c r="Z685" s="30"/>
      <c r="AA685" s="30"/>
      <c r="AB685" s="30"/>
      <c r="AC685" s="30"/>
      <c r="AD685" s="29"/>
      <c r="AE685" s="62"/>
      <c r="AF685" s="61"/>
      <c r="AG685" s="29"/>
      <c r="AH685" s="29"/>
      <c r="AI685" s="62"/>
      <c r="AJ685" s="62"/>
      <c r="AK685" s="62"/>
      <c r="AL685" s="62"/>
      <c r="AM685" s="30"/>
      <c r="AN685" s="30"/>
      <c r="AO685" s="30"/>
      <c r="AP685" s="30"/>
      <c r="AQ685" s="29"/>
      <c r="AR685" s="62"/>
      <c r="AS685" s="62"/>
      <c r="AT685" s="30"/>
      <c r="AU685" s="29"/>
      <c r="AV685" s="61"/>
      <c r="AW685" s="50"/>
      <c r="AX685" s="38"/>
      <c r="AY685" s="50"/>
      <c r="AZ685" s="61"/>
      <c r="BA685" s="61"/>
      <c r="BB685" s="61"/>
      <c r="BC685" s="61"/>
      <c r="BD685" s="61"/>
      <c r="BE685" s="61"/>
      <c r="BF685" s="61"/>
      <c r="BG685" s="61"/>
      <c r="BH685" s="61"/>
      <c r="BI685" s="61"/>
      <c r="BJ685" s="61"/>
      <c r="BK685" s="61"/>
      <c r="BL685" s="61"/>
      <c r="BM685" s="61"/>
      <c r="BN685" s="61"/>
      <c r="BO685" s="61"/>
      <c r="BP685" s="61"/>
      <c r="BQ685" s="61"/>
      <c r="BR685" s="61"/>
      <c r="BS685" s="61"/>
      <c r="BT685" s="61"/>
      <c r="BU685" s="61"/>
      <c r="BV685" s="61"/>
      <c r="BW685" s="61"/>
      <c r="BX685" s="61"/>
      <c r="BY685" s="61"/>
      <c r="BZ685" s="61"/>
      <c r="CA685" s="61"/>
      <c r="CB685" s="61"/>
      <c r="CC685" s="61"/>
      <c r="CD685" s="61"/>
      <c r="CE685" s="61"/>
      <c r="CF685" s="61"/>
      <c r="CG685" s="61"/>
      <c r="CH685" s="61"/>
      <c r="CI685" s="61"/>
      <c r="CJ685" s="61"/>
      <c r="CK685" s="61"/>
      <c r="CL685" s="61"/>
      <c r="CM685" s="61"/>
      <c r="CN685" s="61"/>
      <c r="CO685" s="61"/>
      <c r="CP685" s="61"/>
      <c r="CQ685" s="61"/>
      <c r="CR685" s="61"/>
      <c r="CS685" s="61"/>
      <c r="CT685" s="61"/>
      <c r="CU685" s="61"/>
      <c r="CV685" s="61"/>
      <c r="CW685" s="61"/>
      <c r="CX685" s="61"/>
      <c r="CY685" s="61"/>
      <c r="CZ685" s="61"/>
      <c r="DA685" s="61"/>
      <c r="DB685" s="61"/>
      <c r="DC685" s="61"/>
      <c r="DD685" s="61"/>
      <c r="DE685" s="61"/>
      <c r="DF685" s="61"/>
      <c r="DG685" s="61"/>
      <c r="DH685" s="61"/>
      <c r="DI685" s="61"/>
      <c r="DJ685" s="61"/>
      <c r="DK685" s="61"/>
      <c r="DL685" s="61"/>
      <c r="DM685" s="61"/>
      <c r="DN685" s="61"/>
      <c r="DO685" s="61"/>
      <c r="DP685" s="61"/>
      <c r="DQ685" s="61"/>
      <c r="DR685" s="61"/>
      <c r="DS685" s="61"/>
      <c r="DT685" s="61"/>
      <c r="DU685" s="61"/>
      <c r="DV685" s="50"/>
      <c r="EW685" s="88" t="e">
        <f ca="1">IF(#REF!="no",INT(RAND()*36+1),INT(RAND()*37))</f>
        <v>#REF!</v>
      </c>
    </row>
    <row r="686" spans="1:153">
      <c r="A686" s="88" t="e">
        <f ca="1">IF(#REF!="no",INT(RAND()*36+1),INT(RAND()*37))</f>
        <v>#REF!</v>
      </c>
      <c r="B686" s="29"/>
      <c r="C686" s="61"/>
      <c r="D686" s="30"/>
      <c r="E686" s="61"/>
      <c r="F686" s="61"/>
      <c r="G686" s="29"/>
      <c r="H686" s="29"/>
      <c r="I686" s="62"/>
      <c r="J686" s="62"/>
      <c r="K686" s="62"/>
      <c r="L686" s="62"/>
      <c r="M686" s="30"/>
      <c r="N686" s="30"/>
      <c r="O686" s="30"/>
      <c r="P686" s="30"/>
      <c r="Q686" s="29"/>
      <c r="R686" s="62"/>
      <c r="S686" s="61"/>
      <c r="T686" s="29"/>
      <c r="U686" s="29"/>
      <c r="V686" s="62"/>
      <c r="W686" s="62"/>
      <c r="X686" s="62"/>
      <c r="Y686" s="62"/>
      <c r="Z686" s="30"/>
      <c r="AA686" s="30"/>
      <c r="AB686" s="30"/>
      <c r="AC686" s="30"/>
      <c r="AD686" s="29"/>
      <c r="AE686" s="62"/>
      <c r="AF686" s="61"/>
      <c r="AG686" s="29"/>
      <c r="AH686" s="29"/>
      <c r="AI686" s="62"/>
      <c r="AJ686" s="62"/>
      <c r="AK686" s="62"/>
      <c r="AL686" s="62"/>
      <c r="AM686" s="30"/>
      <c r="AN686" s="30"/>
      <c r="AO686" s="30"/>
      <c r="AP686" s="30"/>
      <c r="AQ686" s="29"/>
      <c r="AR686" s="62"/>
      <c r="AS686" s="62"/>
      <c r="AT686" s="30"/>
      <c r="AU686" s="29"/>
      <c r="AV686" s="61"/>
      <c r="AW686" s="50"/>
      <c r="AX686" s="38"/>
      <c r="AY686" s="50"/>
      <c r="AZ686" s="61"/>
      <c r="BA686" s="61"/>
      <c r="BB686" s="61"/>
      <c r="BC686" s="61"/>
      <c r="BD686" s="61"/>
      <c r="BE686" s="61"/>
      <c r="BF686" s="61"/>
      <c r="BG686" s="61"/>
      <c r="BH686" s="61"/>
      <c r="BI686" s="61"/>
      <c r="BJ686" s="61"/>
      <c r="BK686" s="61"/>
      <c r="BL686" s="61"/>
      <c r="BM686" s="61"/>
      <c r="BN686" s="61"/>
      <c r="BO686" s="61"/>
      <c r="BP686" s="61"/>
      <c r="BQ686" s="61"/>
      <c r="BR686" s="61"/>
      <c r="BS686" s="61"/>
      <c r="BT686" s="61"/>
      <c r="BU686" s="61"/>
      <c r="BV686" s="61"/>
      <c r="BW686" s="61"/>
      <c r="BX686" s="61"/>
      <c r="BY686" s="61"/>
      <c r="BZ686" s="61"/>
      <c r="CA686" s="61"/>
      <c r="CB686" s="61"/>
      <c r="CC686" s="61"/>
      <c r="CD686" s="61"/>
      <c r="CE686" s="61"/>
      <c r="CF686" s="61"/>
      <c r="CG686" s="61"/>
      <c r="CH686" s="61"/>
      <c r="CI686" s="61"/>
      <c r="CJ686" s="61"/>
      <c r="CK686" s="61"/>
      <c r="CL686" s="61"/>
      <c r="CM686" s="61"/>
      <c r="CN686" s="61"/>
      <c r="CO686" s="61"/>
      <c r="CP686" s="61"/>
      <c r="CQ686" s="61"/>
      <c r="CR686" s="61"/>
      <c r="CS686" s="61"/>
      <c r="CT686" s="61"/>
      <c r="CU686" s="61"/>
      <c r="CV686" s="61"/>
      <c r="CW686" s="61"/>
      <c r="CX686" s="61"/>
      <c r="CY686" s="61"/>
      <c r="CZ686" s="61"/>
      <c r="DA686" s="61"/>
      <c r="DB686" s="61"/>
      <c r="DC686" s="61"/>
      <c r="DD686" s="61"/>
      <c r="DE686" s="61"/>
      <c r="DF686" s="61"/>
      <c r="DG686" s="61"/>
      <c r="DH686" s="61"/>
      <c r="DI686" s="61"/>
      <c r="DJ686" s="61"/>
      <c r="DK686" s="61"/>
      <c r="DL686" s="61"/>
      <c r="DM686" s="61"/>
      <c r="DN686" s="61"/>
      <c r="DO686" s="61"/>
      <c r="DP686" s="61"/>
      <c r="DQ686" s="61"/>
      <c r="DR686" s="61"/>
      <c r="DS686" s="61"/>
      <c r="DT686" s="61"/>
      <c r="DU686" s="61"/>
      <c r="DV686" s="50"/>
      <c r="EW686" s="88" t="e">
        <f ca="1">IF(#REF!="no",INT(RAND()*36+1),INT(RAND()*37))</f>
        <v>#REF!</v>
      </c>
    </row>
    <row r="687" spans="1:153">
      <c r="A687" s="88" t="e">
        <f ca="1">IF(#REF!="no",INT(RAND()*36+1),INT(RAND()*37))</f>
        <v>#REF!</v>
      </c>
      <c r="B687" s="29"/>
      <c r="C687" s="61"/>
      <c r="D687" s="30"/>
      <c r="E687" s="61"/>
      <c r="F687" s="61"/>
      <c r="G687" s="29"/>
      <c r="H687" s="29"/>
      <c r="I687" s="62"/>
      <c r="J687" s="62"/>
      <c r="K687" s="62"/>
      <c r="L687" s="62"/>
      <c r="M687" s="30"/>
      <c r="N687" s="30"/>
      <c r="O687" s="30"/>
      <c r="P687" s="30"/>
      <c r="Q687" s="29"/>
      <c r="R687" s="62"/>
      <c r="S687" s="61"/>
      <c r="T687" s="29"/>
      <c r="U687" s="29"/>
      <c r="V687" s="62"/>
      <c r="W687" s="62"/>
      <c r="X687" s="62"/>
      <c r="Y687" s="62"/>
      <c r="Z687" s="30"/>
      <c r="AA687" s="30"/>
      <c r="AB687" s="30"/>
      <c r="AC687" s="30"/>
      <c r="AD687" s="29"/>
      <c r="AE687" s="62"/>
      <c r="AF687" s="61"/>
      <c r="AG687" s="29"/>
      <c r="AH687" s="29"/>
      <c r="AI687" s="62"/>
      <c r="AJ687" s="62"/>
      <c r="AK687" s="62"/>
      <c r="AL687" s="62"/>
      <c r="AM687" s="30"/>
      <c r="AN687" s="30"/>
      <c r="AO687" s="30"/>
      <c r="AP687" s="30"/>
      <c r="AQ687" s="29"/>
      <c r="AR687" s="62"/>
      <c r="AS687" s="62"/>
      <c r="AT687" s="30"/>
      <c r="AU687" s="29"/>
      <c r="AV687" s="61"/>
      <c r="AW687" s="50"/>
      <c r="AX687" s="38"/>
      <c r="AY687" s="50"/>
      <c r="AZ687" s="61"/>
      <c r="BA687" s="61"/>
      <c r="BB687" s="61"/>
      <c r="BC687" s="61"/>
      <c r="BD687" s="61"/>
      <c r="BE687" s="61"/>
      <c r="BF687" s="61"/>
      <c r="BG687" s="61"/>
      <c r="BH687" s="61"/>
      <c r="BI687" s="61"/>
      <c r="BJ687" s="61"/>
      <c r="BK687" s="61"/>
      <c r="BL687" s="61"/>
      <c r="BM687" s="61"/>
      <c r="BN687" s="61"/>
      <c r="BO687" s="61"/>
      <c r="BP687" s="61"/>
      <c r="BQ687" s="61"/>
      <c r="BR687" s="61"/>
      <c r="BS687" s="61"/>
      <c r="BT687" s="61"/>
      <c r="BU687" s="61"/>
      <c r="BV687" s="61"/>
      <c r="BW687" s="61"/>
      <c r="BX687" s="61"/>
      <c r="BY687" s="61"/>
      <c r="BZ687" s="61"/>
      <c r="CA687" s="61"/>
      <c r="CB687" s="61"/>
      <c r="CC687" s="61"/>
      <c r="CD687" s="61"/>
      <c r="CE687" s="61"/>
      <c r="CF687" s="61"/>
      <c r="CG687" s="61"/>
      <c r="CH687" s="61"/>
      <c r="CI687" s="61"/>
      <c r="CJ687" s="61"/>
      <c r="CK687" s="61"/>
      <c r="CL687" s="61"/>
      <c r="CM687" s="61"/>
      <c r="CN687" s="61"/>
      <c r="CO687" s="61"/>
      <c r="CP687" s="61"/>
      <c r="CQ687" s="61"/>
      <c r="CR687" s="61"/>
      <c r="CS687" s="61"/>
      <c r="CT687" s="61"/>
      <c r="CU687" s="61"/>
      <c r="CV687" s="61"/>
      <c r="CW687" s="61"/>
      <c r="CX687" s="61"/>
      <c r="CY687" s="61"/>
      <c r="CZ687" s="61"/>
      <c r="DA687" s="61"/>
      <c r="DB687" s="61"/>
      <c r="DC687" s="61"/>
      <c r="DD687" s="61"/>
      <c r="DE687" s="61"/>
      <c r="DF687" s="61"/>
      <c r="DG687" s="61"/>
      <c r="DH687" s="61"/>
      <c r="DI687" s="61"/>
      <c r="DJ687" s="61"/>
      <c r="DK687" s="61"/>
      <c r="DL687" s="61"/>
      <c r="DM687" s="61"/>
      <c r="DN687" s="61"/>
      <c r="DO687" s="61"/>
      <c r="DP687" s="61"/>
      <c r="DQ687" s="61"/>
      <c r="DR687" s="61"/>
      <c r="DS687" s="61"/>
      <c r="DT687" s="61"/>
      <c r="DU687" s="61"/>
      <c r="DV687" s="50"/>
      <c r="EW687" s="88" t="e">
        <f ca="1">IF(#REF!="no",INT(RAND()*36+1),INT(RAND()*37))</f>
        <v>#REF!</v>
      </c>
    </row>
    <row r="688" spans="1:153">
      <c r="A688" s="88" t="e">
        <f ca="1">IF(#REF!="no",INT(RAND()*36+1),INT(RAND()*37))</f>
        <v>#REF!</v>
      </c>
      <c r="B688" s="29"/>
      <c r="C688" s="61"/>
      <c r="D688" s="30"/>
      <c r="E688" s="61"/>
      <c r="F688" s="61"/>
      <c r="G688" s="29"/>
      <c r="H688" s="29"/>
      <c r="I688" s="62"/>
      <c r="J688" s="62"/>
      <c r="K688" s="62"/>
      <c r="L688" s="62"/>
      <c r="M688" s="30"/>
      <c r="N688" s="30"/>
      <c r="O688" s="30"/>
      <c r="P688" s="30"/>
      <c r="Q688" s="29"/>
      <c r="R688" s="62"/>
      <c r="S688" s="61"/>
      <c r="T688" s="29"/>
      <c r="U688" s="29"/>
      <c r="V688" s="62"/>
      <c r="W688" s="62"/>
      <c r="X688" s="62"/>
      <c r="Y688" s="62"/>
      <c r="Z688" s="30"/>
      <c r="AA688" s="30"/>
      <c r="AB688" s="30"/>
      <c r="AC688" s="30"/>
      <c r="AD688" s="29"/>
      <c r="AE688" s="62"/>
      <c r="AF688" s="61"/>
      <c r="AG688" s="29"/>
      <c r="AH688" s="29"/>
      <c r="AI688" s="62"/>
      <c r="AJ688" s="62"/>
      <c r="AK688" s="62"/>
      <c r="AL688" s="62"/>
      <c r="AM688" s="30"/>
      <c r="AN688" s="30"/>
      <c r="AO688" s="30"/>
      <c r="AP688" s="30"/>
      <c r="AQ688" s="29"/>
      <c r="AR688" s="62"/>
      <c r="AS688" s="62"/>
      <c r="AT688" s="30"/>
      <c r="AU688" s="29"/>
      <c r="AV688" s="61"/>
      <c r="AW688" s="50"/>
      <c r="AX688" s="38"/>
      <c r="AY688" s="50"/>
      <c r="AZ688" s="61"/>
      <c r="BA688" s="61"/>
      <c r="BB688" s="61"/>
      <c r="BC688" s="61"/>
      <c r="BD688" s="61"/>
      <c r="BE688" s="61"/>
      <c r="BF688" s="61"/>
      <c r="BG688" s="61"/>
      <c r="BH688" s="61"/>
      <c r="BI688" s="61"/>
      <c r="BJ688" s="61"/>
      <c r="BK688" s="61"/>
      <c r="BL688" s="61"/>
      <c r="BM688" s="61"/>
      <c r="BN688" s="61"/>
      <c r="BO688" s="61"/>
      <c r="BP688" s="61"/>
      <c r="BQ688" s="61"/>
      <c r="BR688" s="61"/>
      <c r="BS688" s="61"/>
      <c r="BT688" s="61"/>
      <c r="BU688" s="61"/>
      <c r="BV688" s="61"/>
      <c r="BW688" s="61"/>
      <c r="BX688" s="61"/>
      <c r="BY688" s="61"/>
      <c r="BZ688" s="61"/>
      <c r="CA688" s="61"/>
      <c r="CB688" s="61"/>
      <c r="CC688" s="61"/>
      <c r="CD688" s="61"/>
      <c r="CE688" s="61"/>
      <c r="CF688" s="61"/>
      <c r="CG688" s="61"/>
      <c r="CH688" s="61"/>
      <c r="CI688" s="61"/>
      <c r="CJ688" s="61"/>
      <c r="CK688" s="61"/>
      <c r="CL688" s="61"/>
      <c r="CM688" s="61"/>
      <c r="CN688" s="61"/>
      <c r="CO688" s="61"/>
      <c r="CP688" s="61"/>
      <c r="CQ688" s="61"/>
      <c r="CR688" s="61"/>
      <c r="CS688" s="61"/>
      <c r="CT688" s="61"/>
      <c r="CU688" s="61"/>
      <c r="CV688" s="61"/>
      <c r="CW688" s="61"/>
      <c r="CX688" s="61"/>
      <c r="CY688" s="61"/>
      <c r="CZ688" s="61"/>
      <c r="DA688" s="61"/>
      <c r="DB688" s="61"/>
      <c r="DC688" s="61"/>
      <c r="DD688" s="61"/>
      <c r="DE688" s="61"/>
      <c r="DF688" s="61"/>
      <c r="DG688" s="61"/>
      <c r="DH688" s="61"/>
      <c r="DI688" s="61"/>
      <c r="DJ688" s="61"/>
      <c r="DK688" s="61"/>
      <c r="DL688" s="61"/>
      <c r="DM688" s="61"/>
      <c r="DN688" s="61"/>
      <c r="DO688" s="61"/>
      <c r="DP688" s="61"/>
      <c r="DQ688" s="61"/>
      <c r="DR688" s="61"/>
      <c r="DS688" s="61"/>
      <c r="DT688" s="61"/>
      <c r="DU688" s="61"/>
      <c r="DV688" s="50"/>
      <c r="EW688" s="88" t="e">
        <f ca="1">IF(#REF!="no",INT(RAND()*36+1),INT(RAND()*37))</f>
        <v>#REF!</v>
      </c>
    </row>
    <row r="689" spans="1:153">
      <c r="A689" s="88" t="e">
        <f ca="1">IF(#REF!="no",INT(RAND()*36+1),INT(RAND()*37))</f>
        <v>#REF!</v>
      </c>
      <c r="B689" s="29"/>
      <c r="C689" s="61"/>
      <c r="D689" s="30"/>
      <c r="E689" s="61"/>
      <c r="F689" s="61"/>
      <c r="G689" s="29"/>
      <c r="H689" s="29"/>
      <c r="I689" s="62"/>
      <c r="J689" s="62"/>
      <c r="K689" s="62"/>
      <c r="L689" s="62"/>
      <c r="M689" s="30"/>
      <c r="N689" s="30"/>
      <c r="O689" s="30"/>
      <c r="P689" s="30"/>
      <c r="Q689" s="29"/>
      <c r="R689" s="62"/>
      <c r="S689" s="61"/>
      <c r="T689" s="29"/>
      <c r="U689" s="29"/>
      <c r="V689" s="62"/>
      <c r="W689" s="62"/>
      <c r="X689" s="62"/>
      <c r="Y689" s="62"/>
      <c r="Z689" s="30"/>
      <c r="AA689" s="30"/>
      <c r="AB689" s="30"/>
      <c r="AC689" s="30"/>
      <c r="AD689" s="29"/>
      <c r="AE689" s="62"/>
      <c r="AF689" s="61"/>
      <c r="AG689" s="29"/>
      <c r="AH689" s="29"/>
      <c r="AI689" s="62"/>
      <c r="AJ689" s="62"/>
      <c r="AK689" s="62"/>
      <c r="AL689" s="62"/>
      <c r="AM689" s="30"/>
      <c r="AN689" s="30"/>
      <c r="AO689" s="30"/>
      <c r="AP689" s="30"/>
      <c r="AQ689" s="29"/>
      <c r="AR689" s="62"/>
      <c r="AS689" s="62"/>
      <c r="AT689" s="30"/>
      <c r="AU689" s="29"/>
      <c r="AV689" s="61"/>
      <c r="AW689" s="50"/>
      <c r="AX689" s="38"/>
      <c r="AY689" s="50"/>
      <c r="AZ689" s="61"/>
      <c r="BA689" s="61"/>
      <c r="BB689" s="61"/>
      <c r="BC689" s="61"/>
      <c r="BD689" s="61"/>
      <c r="BE689" s="61"/>
      <c r="BF689" s="61"/>
      <c r="BG689" s="61"/>
      <c r="BH689" s="61"/>
      <c r="BI689" s="61"/>
      <c r="BJ689" s="61"/>
      <c r="BK689" s="61"/>
      <c r="BL689" s="61"/>
      <c r="BM689" s="61"/>
      <c r="BN689" s="61"/>
      <c r="BO689" s="61"/>
      <c r="BP689" s="61"/>
      <c r="BQ689" s="61"/>
      <c r="BR689" s="61"/>
      <c r="BS689" s="61"/>
      <c r="BT689" s="61"/>
      <c r="BU689" s="61"/>
      <c r="BV689" s="61"/>
      <c r="BW689" s="61"/>
      <c r="BX689" s="61"/>
      <c r="BY689" s="61"/>
      <c r="BZ689" s="61"/>
      <c r="CA689" s="61"/>
      <c r="CB689" s="61"/>
      <c r="CC689" s="61"/>
      <c r="CD689" s="61"/>
      <c r="CE689" s="61"/>
      <c r="CF689" s="61"/>
      <c r="CG689" s="61"/>
      <c r="CH689" s="61"/>
      <c r="CI689" s="61"/>
      <c r="CJ689" s="61"/>
      <c r="CK689" s="61"/>
      <c r="CL689" s="61"/>
      <c r="CM689" s="61"/>
      <c r="CN689" s="61"/>
      <c r="CO689" s="61"/>
      <c r="CP689" s="61"/>
      <c r="CQ689" s="61"/>
      <c r="CR689" s="61"/>
      <c r="CS689" s="61"/>
      <c r="CT689" s="61"/>
      <c r="CU689" s="61"/>
      <c r="CV689" s="61"/>
      <c r="CW689" s="61"/>
      <c r="CX689" s="61"/>
      <c r="CY689" s="61"/>
      <c r="CZ689" s="61"/>
      <c r="DA689" s="61"/>
      <c r="DB689" s="61"/>
      <c r="DC689" s="61"/>
      <c r="DD689" s="61"/>
      <c r="DE689" s="61"/>
      <c r="DF689" s="61"/>
      <c r="DG689" s="61"/>
      <c r="DH689" s="61"/>
      <c r="DI689" s="61"/>
      <c r="DJ689" s="61"/>
      <c r="DK689" s="61"/>
      <c r="DL689" s="61"/>
      <c r="DM689" s="61"/>
      <c r="DN689" s="61"/>
      <c r="DO689" s="61"/>
      <c r="DP689" s="61"/>
      <c r="DQ689" s="61"/>
      <c r="DR689" s="61"/>
      <c r="DS689" s="61"/>
      <c r="DT689" s="61"/>
      <c r="DU689" s="61"/>
      <c r="DV689" s="50"/>
      <c r="EW689" s="88" t="e">
        <f ca="1">IF(#REF!="no",INT(RAND()*36+1),INT(RAND()*37))</f>
        <v>#REF!</v>
      </c>
    </row>
    <row r="690" spans="1:153">
      <c r="A690" s="88" t="e">
        <f ca="1">IF(#REF!="no",INT(RAND()*36+1),INT(RAND()*37))</f>
        <v>#REF!</v>
      </c>
      <c r="B690" s="29"/>
      <c r="C690" s="61"/>
      <c r="D690" s="30"/>
      <c r="E690" s="61"/>
      <c r="F690" s="61"/>
      <c r="G690" s="29"/>
      <c r="H690" s="29"/>
      <c r="I690" s="62"/>
      <c r="J690" s="62"/>
      <c r="K690" s="62"/>
      <c r="L690" s="62"/>
      <c r="M690" s="30"/>
      <c r="N690" s="30"/>
      <c r="O690" s="30"/>
      <c r="P690" s="30"/>
      <c r="Q690" s="29"/>
      <c r="R690" s="62"/>
      <c r="S690" s="61"/>
      <c r="T690" s="29"/>
      <c r="U690" s="29"/>
      <c r="V690" s="62"/>
      <c r="W690" s="62"/>
      <c r="X690" s="62"/>
      <c r="Y690" s="62"/>
      <c r="Z690" s="30"/>
      <c r="AA690" s="30"/>
      <c r="AB690" s="30"/>
      <c r="AC690" s="30"/>
      <c r="AD690" s="29"/>
      <c r="AE690" s="62"/>
      <c r="AF690" s="61"/>
      <c r="AG690" s="29"/>
      <c r="AH690" s="29"/>
      <c r="AI690" s="62"/>
      <c r="AJ690" s="62"/>
      <c r="AK690" s="62"/>
      <c r="AL690" s="62"/>
      <c r="AM690" s="30"/>
      <c r="AN690" s="30"/>
      <c r="AO690" s="30"/>
      <c r="AP690" s="30"/>
      <c r="AQ690" s="29"/>
      <c r="AR690" s="62"/>
      <c r="AS690" s="62"/>
      <c r="AT690" s="30"/>
      <c r="AU690" s="29"/>
      <c r="AV690" s="61"/>
      <c r="AW690" s="50"/>
      <c r="AX690" s="38"/>
      <c r="AY690" s="50"/>
      <c r="AZ690" s="61"/>
      <c r="BA690" s="61"/>
      <c r="BB690" s="61"/>
      <c r="BC690" s="61"/>
      <c r="BD690" s="61"/>
      <c r="BE690" s="61"/>
      <c r="BF690" s="61"/>
      <c r="BG690" s="61"/>
      <c r="BH690" s="61"/>
      <c r="BI690" s="61"/>
      <c r="BJ690" s="61"/>
      <c r="BK690" s="61"/>
      <c r="BL690" s="61"/>
      <c r="BM690" s="61"/>
      <c r="BN690" s="61"/>
      <c r="BO690" s="61"/>
      <c r="BP690" s="61"/>
      <c r="BQ690" s="61"/>
      <c r="BR690" s="61"/>
      <c r="BS690" s="61"/>
      <c r="BT690" s="61"/>
      <c r="BU690" s="61"/>
      <c r="BV690" s="61"/>
      <c r="BW690" s="61"/>
      <c r="BX690" s="61"/>
      <c r="BY690" s="61"/>
      <c r="BZ690" s="61"/>
      <c r="CA690" s="61"/>
      <c r="CB690" s="61"/>
      <c r="CC690" s="61"/>
      <c r="CD690" s="61"/>
      <c r="CE690" s="61"/>
      <c r="CF690" s="61"/>
      <c r="CG690" s="61"/>
      <c r="CH690" s="61"/>
      <c r="CI690" s="61"/>
      <c r="CJ690" s="61"/>
      <c r="CK690" s="61"/>
      <c r="CL690" s="61"/>
      <c r="CM690" s="61"/>
      <c r="CN690" s="61"/>
      <c r="CO690" s="61"/>
      <c r="CP690" s="61"/>
      <c r="CQ690" s="61"/>
      <c r="CR690" s="61"/>
      <c r="CS690" s="61"/>
      <c r="CT690" s="61"/>
      <c r="CU690" s="61"/>
      <c r="CV690" s="61"/>
      <c r="CW690" s="61"/>
      <c r="CX690" s="61"/>
      <c r="CY690" s="61"/>
      <c r="CZ690" s="61"/>
      <c r="DA690" s="61"/>
      <c r="DB690" s="61"/>
      <c r="DC690" s="61"/>
      <c r="DD690" s="61"/>
      <c r="DE690" s="61"/>
      <c r="DF690" s="61"/>
      <c r="DG690" s="61"/>
      <c r="DH690" s="61"/>
      <c r="DI690" s="61"/>
      <c r="DJ690" s="61"/>
      <c r="DK690" s="61"/>
      <c r="DL690" s="61"/>
      <c r="DM690" s="61"/>
      <c r="DN690" s="61"/>
      <c r="DO690" s="61"/>
      <c r="DP690" s="61"/>
      <c r="DQ690" s="61"/>
      <c r="DR690" s="61"/>
      <c r="DS690" s="61"/>
      <c r="DT690" s="61"/>
      <c r="DU690" s="61"/>
      <c r="DV690" s="50"/>
      <c r="EW690" s="88" t="e">
        <f ca="1">IF(#REF!="no",INT(RAND()*36+1),INT(RAND()*37))</f>
        <v>#REF!</v>
      </c>
    </row>
    <row r="691" spans="1:153">
      <c r="A691" s="88" t="e">
        <f ca="1">IF(#REF!="no",INT(RAND()*36+1),INT(RAND()*37))</f>
        <v>#REF!</v>
      </c>
      <c r="B691" s="29"/>
      <c r="C691" s="61"/>
      <c r="D691" s="30"/>
      <c r="E691" s="61"/>
      <c r="F691" s="61"/>
      <c r="G691" s="29"/>
      <c r="H691" s="29"/>
      <c r="I691" s="62"/>
      <c r="J691" s="62"/>
      <c r="K691" s="62"/>
      <c r="L691" s="62"/>
      <c r="M691" s="30"/>
      <c r="N691" s="30"/>
      <c r="O691" s="30"/>
      <c r="P691" s="30"/>
      <c r="Q691" s="29"/>
      <c r="R691" s="62"/>
      <c r="S691" s="61"/>
      <c r="T691" s="29"/>
      <c r="U691" s="29"/>
      <c r="V691" s="62"/>
      <c r="W691" s="62"/>
      <c r="X691" s="62"/>
      <c r="Y691" s="62"/>
      <c r="Z691" s="30"/>
      <c r="AA691" s="30"/>
      <c r="AB691" s="30"/>
      <c r="AC691" s="30"/>
      <c r="AD691" s="29"/>
      <c r="AE691" s="62"/>
      <c r="AF691" s="61"/>
      <c r="AG691" s="29"/>
      <c r="AH691" s="29"/>
      <c r="AI691" s="62"/>
      <c r="AJ691" s="62"/>
      <c r="AK691" s="62"/>
      <c r="AL691" s="62"/>
      <c r="AM691" s="30"/>
      <c r="AN691" s="30"/>
      <c r="AO691" s="30"/>
      <c r="AP691" s="30"/>
      <c r="AQ691" s="29"/>
      <c r="AR691" s="62"/>
      <c r="AS691" s="62"/>
      <c r="AT691" s="30"/>
      <c r="AU691" s="29"/>
      <c r="AV691" s="61"/>
      <c r="AW691" s="50"/>
      <c r="AX691" s="38"/>
      <c r="AY691" s="50"/>
      <c r="AZ691" s="61"/>
      <c r="BA691" s="61"/>
      <c r="BB691" s="61"/>
      <c r="BC691" s="61"/>
      <c r="BD691" s="61"/>
      <c r="BE691" s="61"/>
      <c r="BF691" s="61"/>
      <c r="BG691" s="61"/>
      <c r="BH691" s="61"/>
      <c r="BI691" s="61"/>
      <c r="BJ691" s="61"/>
      <c r="BK691" s="61"/>
      <c r="BL691" s="61"/>
      <c r="BM691" s="61"/>
      <c r="BN691" s="61"/>
      <c r="BO691" s="61"/>
      <c r="BP691" s="61"/>
      <c r="BQ691" s="61"/>
      <c r="BR691" s="61"/>
      <c r="BS691" s="61"/>
      <c r="BT691" s="61"/>
      <c r="BU691" s="61"/>
      <c r="BV691" s="61"/>
      <c r="BW691" s="61"/>
      <c r="BX691" s="61"/>
      <c r="BY691" s="61"/>
      <c r="BZ691" s="61"/>
      <c r="CA691" s="61"/>
      <c r="CB691" s="61"/>
      <c r="CC691" s="61"/>
      <c r="CD691" s="61"/>
      <c r="CE691" s="61"/>
      <c r="CF691" s="61"/>
      <c r="CG691" s="61"/>
      <c r="CH691" s="61"/>
      <c r="CI691" s="61"/>
      <c r="CJ691" s="61"/>
      <c r="CK691" s="61"/>
      <c r="CL691" s="61"/>
      <c r="CM691" s="61"/>
      <c r="CN691" s="61"/>
      <c r="CO691" s="61"/>
      <c r="CP691" s="61"/>
      <c r="CQ691" s="61"/>
      <c r="CR691" s="61"/>
      <c r="CS691" s="61"/>
      <c r="CT691" s="61"/>
      <c r="CU691" s="61"/>
      <c r="CV691" s="61"/>
      <c r="CW691" s="61"/>
      <c r="CX691" s="61"/>
      <c r="CY691" s="61"/>
      <c r="CZ691" s="61"/>
      <c r="DA691" s="61"/>
      <c r="DB691" s="61"/>
      <c r="DC691" s="61"/>
      <c r="DD691" s="61"/>
      <c r="DE691" s="61"/>
      <c r="DF691" s="61"/>
      <c r="DG691" s="61"/>
      <c r="DH691" s="61"/>
      <c r="DI691" s="61"/>
      <c r="DJ691" s="61"/>
      <c r="DK691" s="61"/>
      <c r="DL691" s="61"/>
      <c r="DM691" s="61"/>
      <c r="DN691" s="61"/>
      <c r="DO691" s="61"/>
      <c r="DP691" s="61"/>
      <c r="DQ691" s="61"/>
      <c r="DR691" s="61"/>
      <c r="DS691" s="61"/>
      <c r="DT691" s="61"/>
      <c r="DU691" s="61"/>
      <c r="DV691" s="50"/>
      <c r="EW691" s="88" t="e">
        <f ca="1">IF(#REF!="no",INT(RAND()*36+1),INT(RAND()*37))</f>
        <v>#REF!</v>
      </c>
    </row>
    <row r="692" spans="1:153">
      <c r="A692" s="88" t="e">
        <f ca="1">IF(#REF!="no",INT(RAND()*36+1),INT(RAND()*37))</f>
        <v>#REF!</v>
      </c>
      <c r="B692" s="29"/>
      <c r="C692" s="61"/>
      <c r="D692" s="30"/>
      <c r="E692" s="61"/>
      <c r="F692" s="61"/>
      <c r="G692" s="29"/>
      <c r="H692" s="29"/>
      <c r="I692" s="62"/>
      <c r="J692" s="62"/>
      <c r="K692" s="62"/>
      <c r="L692" s="62"/>
      <c r="M692" s="30"/>
      <c r="N692" s="30"/>
      <c r="O692" s="30"/>
      <c r="P692" s="30"/>
      <c r="Q692" s="29"/>
      <c r="R692" s="62"/>
      <c r="S692" s="61"/>
      <c r="T692" s="29"/>
      <c r="U692" s="29"/>
      <c r="V692" s="62"/>
      <c r="W692" s="62"/>
      <c r="X692" s="62"/>
      <c r="Y692" s="62"/>
      <c r="Z692" s="30"/>
      <c r="AA692" s="30"/>
      <c r="AB692" s="30"/>
      <c r="AC692" s="30"/>
      <c r="AD692" s="29"/>
      <c r="AE692" s="62"/>
      <c r="AF692" s="61"/>
      <c r="AG692" s="29"/>
      <c r="AH692" s="29"/>
      <c r="AI692" s="62"/>
      <c r="AJ692" s="62"/>
      <c r="AK692" s="62"/>
      <c r="AL692" s="62"/>
      <c r="AM692" s="30"/>
      <c r="AN692" s="30"/>
      <c r="AO692" s="30"/>
      <c r="AP692" s="30"/>
      <c r="AQ692" s="29"/>
      <c r="AR692" s="62"/>
      <c r="AS692" s="62"/>
      <c r="AT692" s="30"/>
      <c r="AU692" s="29"/>
      <c r="AV692" s="61"/>
      <c r="AW692" s="50"/>
      <c r="AX692" s="38"/>
      <c r="AY692" s="50"/>
      <c r="AZ692" s="61"/>
      <c r="BA692" s="61"/>
      <c r="BB692" s="61"/>
      <c r="BC692" s="61"/>
      <c r="BD692" s="61"/>
      <c r="BE692" s="61"/>
      <c r="BF692" s="61"/>
      <c r="BG692" s="61"/>
      <c r="BH692" s="61"/>
      <c r="BI692" s="61"/>
      <c r="BJ692" s="61"/>
      <c r="BK692" s="61"/>
      <c r="BL692" s="61"/>
      <c r="BM692" s="61"/>
      <c r="BN692" s="61"/>
      <c r="BO692" s="61"/>
      <c r="BP692" s="61"/>
      <c r="BQ692" s="61"/>
      <c r="BR692" s="61"/>
      <c r="BS692" s="61"/>
      <c r="BT692" s="61"/>
      <c r="BU692" s="61"/>
      <c r="BV692" s="61"/>
      <c r="BW692" s="61"/>
      <c r="BX692" s="61"/>
      <c r="BY692" s="61"/>
      <c r="BZ692" s="61"/>
      <c r="CA692" s="61"/>
      <c r="CB692" s="61"/>
      <c r="CC692" s="61"/>
      <c r="CD692" s="61"/>
      <c r="CE692" s="61"/>
      <c r="CF692" s="61"/>
      <c r="CG692" s="61"/>
      <c r="CH692" s="61"/>
      <c r="CI692" s="61"/>
      <c r="CJ692" s="61"/>
      <c r="CK692" s="61"/>
      <c r="CL692" s="61"/>
      <c r="CM692" s="61"/>
      <c r="CN692" s="61"/>
      <c r="CO692" s="61"/>
      <c r="CP692" s="61"/>
      <c r="CQ692" s="61"/>
      <c r="CR692" s="61"/>
      <c r="CS692" s="61"/>
      <c r="CT692" s="61"/>
      <c r="CU692" s="61"/>
      <c r="CV692" s="61"/>
      <c r="CW692" s="61"/>
      <c r="CX692" s="61"/>
      <c r="CY692" s="61"/>
      <c r="CZ692" s="61"/>
      <c r="DA692" s="61"/>
      <c r="DB692" s="61"/>
      <c r="DC692" s="61"/>
      <c r="DD692" s="61"/>
      <c r="DE692" s="61"/>
      <c r="DF692" s="61"/>
      <c r="DG692" s="61"/>
      <c r="DH692" s="61"/>
      <c r="DI692" s="61"/>
      <c r="DJ692" s="61"/>
      <c r="DK692" s="61"/>
      <c r="DL692" s="61"/>
      <c r="DM692" s="61"/>
      <c r="DN692" s="61"/>
      <c r="DO692" s="61"/>
      <c r="DP692" s="61"/>
      <c r="DQ692" s="61"/>
      <c r="DR692" s="61"/>
      <c r="DS692" s="61"/>
      <c r="DT692" s="61"/>
      <c r="DU692" s="61"/>
      <c r="DV692" s="50"/>
      <c r="EW692" s="88" t="e">
        <f ca="1">IF(#REF!="no",INT(RAND()*36+1),INT(RAND()*37))</f>
        <v>#REF!</v>
      </c>
    </row>
    <row r="693" spans="1:153">
      <c r="A693" s="88" t="e">
        <f ca="1">IF(#REF!="no",INT(RAND()*36+1),INT(RAND()*37))</f>
        <v>#REF!</v>
      </c>
      <c r="B693" s="29"/>
      <c r="C693" s="61"/>
      <c r="D693" s="30"/>
      <c r="E693" s="61"/>
      <c r="F693" s="61"/>
      <c r="G693" s="29"/>
      <c r="H693" s="29"/>
      <c r="I693" s="62"/>
      <c r="J693" s="62"/>
      <c r="K693" s="62"/>
      <c r="L693" s="62"/>
      <c r="M693" s="30"/>
      <c r="N693" s="30"/>
      <c r="O693" s="30"/>
      <c r="P693" s="30"/>
      <c r="Q693" s="29"/>
      <c r="R693" s="62"/>
      <c r="S693" s="61"/>
      <c r="T693" s="29"/>
      <c r="U693" s="29"/>
      <c r="V693" s="62"/>
      <c r="W693" s="62"/>
      <c r="X693" s="62"/>
      <c r="Y693" s="62"/>
      <c r="Z693" s="30"/>
      <c r="AA693" s="30"/>
      <c r="AB693" s="30"/>
      <c r="AC693" s="30"/>
      <c r="AD693" s="29"/>
      <c r="AE693" s="62"/>
      <c r="AF693" s="61"/>
      <c r="AG693" s="29"/>
      <c r="AH693" s="29"/>
      <c r="AI693" s="62"/>
      <c r="AJ693" s="62"/>
      <c r="AK693" s="62"/>
      <c r="AL693" s="62"/>
      <c r="AM693" s="30"/>
      <c r="AN693" s="30"/>
      <c r="AO693" s="30"/>
      <c r="AP693" s="30"/>
      <c r="AQ693" s="29"/>
      <c r="AR693" s="62"/>
      <c r="AS693" s="62"/>
      <c r="AT693" s="30"/>
      <c r="AU693" s="29"/>
      <c r="AV693" s="61"/>
      <c r="AW693" s="50"/>
      <c r="AX693" s="38"/>
      <c r="AY693" s="50"/>
      <c r="AZ693" s="61"/>
      <c r="BA693" s="61"/>
      <c r="BB693" s="61"/>
      <c r="BC693" s="61"/>
      <c r="BD693" s="61"/>
      <c r="BE693" s="61"/>
      <c r="BF693" s="61"/>
      <c r="BG693" s="61"/>
      <c r="BH693" s="61"/>
      <c r="BI693" s="61"/>
      <c r="BJ693" s="61"/>
      <c r="BK693" s="61"/>
      <c r="BL693" s="61"/>
      <c r="BM693" s="61"/>
      <c r="BN693" s="61"/>
      <c r="BO693" s="61"/>
      <c r="BP693" s="61"/>
      <c r="BQ693" s="61"/>
      <c r="BR693" s="61"/>
      <c r="BS693" s="61"/>
      <c r="BT693" s="61"/>
      <c r="BU693" s="61"/>
      <c r="BV693" s="61"/>
      <c r="BW693" s="61"/>
      <c r="BX693" s="61"/>
      <c r="BY693" s="61"/>
      <c r="BZ693" s="61"/>
      <c r="CA693" s="61"/>
      <c r="CB693" s="61"/>
      <c r="CC693" s="61"/>
      <c r="CD693" s="61"/>
      <c r="CE693" s="61"/>
      <c r="CF693" s="61"/>
      <c r="CG693" s="61"/>
      <c r="CH693" s="61"/>
      <c r="CI693" s="61"/>
      <c r="CJ693" s="61"/>
      <c r="CK693" s="61"/>
      <c r="CL693" s="61"/>
      <c r="CM693" s="61"/>
      <c r="CN693" s="61"/>
      <c r="CO693" s="61"/>
      <c r="CP693" s="61"/>
      <c r="CQ693" s="61"/>
      <c r="CR693" s="61"/>
      <c r="CS693" s="61"/>
      <c r="CT693" s="61"/>
      <c r="CU693" s="61"/>
      <c r="CV693" s="61"/>
      <c r="CW693" s="61"/>
      <c r="CX693" s="61"/>
      <c r="CY693" s="61"/>
      <c r="CZ693" s="61"/>
      <c r="DA693" s="61"/>
      <c r="DB693" s="61"/>
      <c r="DC693" s="61"/>
      <c r="DD693" s="61"/>
      <c r="DE693" s="61"/>
      <c r="DF693" s="61"/>
      <c r="DG693" s="61"/>
      <c r="DH693" s="61"/>
      <c r="DI693" s="61"/>
      <c r="DJ693" s="61"/>
      <c r="DK693" s="61"/>
      <c r="DL693" s="61"/>
      <c r="DM693" s="61"/>
      <c r="DN693" s="61"/>
      <c r="DO693" s="61"/>
      <c r="DP693" s="61"/>
      <c r="DQ693" s="61"/>
      <c r="DR693" s="61"/>
      <c r="DS693" s="61"/>
      <c r="DT693" s="61"/>
      <c r="DU693" s="61"/>
      <c r="DV693" s="50"/>
      <c r="EW693" s="88" t="e">
        <f ca="1">IF(#REF!="no",INT(RAND()*36+1),INT(RAND()*37))</f>
        <v>#REF!</v>
      </c>
    </row>
    <row r="694" spans="1:153">
      <c r="A694" s="88" t="e">
        <f ca="1">IF(#REF!="no",INT(RAND()*36+1),INT(RAND()*37))</f>
        <v>#REF!</v>
      </c>
      <c r="B694" s="29"/>
      <c r="C694" s="61"/>
      <c r="D694" s="30"/>
      <c r="E694" s="61"/>
      <c r="F694" s="61"/>
      <c r="G694" s="29"/>
      <c r="H694" s="29"/>
      <c r="I694" s="62"/>
      <c r="J694" s="62"/>
      <c r="K694" s="62"/>
      <c r="L694" s="62"/>
      <c r="M694" s="30"/>
      <c r="N694" s="30"/>
      <c r="O694" s="30"/>
      <c r="P694" s="30"/>
      <c r="Q694" s="29"/>
      <c r="R694" s="62"/>
      <c r="S694" s="61"/>
      <c r="T694" s="29"/>
      <c r="U694" s="29"/>
      <c r="V694" s="62"/>
      <c r="W694" s="62"/>
      <c r="X694" s="62"/>
      <c r="Y694" s="62"/>
      <c r="Z694" s="30"/>
      <c r="AA694" s="30"/>
      <c r="AB694" s="30"/>
      <c r="AC694" s="30"/>
      <c r="AD694" s="29"/>
      <c r="AE694" s="62"/>
      <c r="AF694" s="61"/>
      <c r="AG694" s="29"/>
      <c r="AH694" s="29"/>
      <c r="AI694" s="62"/>
      <c r="AJ694" s="62"/>
      <c r="AK694" s="62"/>
      <c r="AL694" s="62"/>
      <c r="AM694" s="30"/>
      <c r="AN694" s="30"/>
      <c r="AO694" s="30"/>
      <c r="AP694" s="30"/>
      <c r="AQ694" s="29"/>
      <c r="AR694" s="62"/>
      <c r="AS694" s="62"/>
      <c r="AT694" s="30"/>
      <c r="AU694" s="29"/>
      <c r="AV694" s="61"/>
      <c r="AW694" s="50"/>
      <c r="AX694" s="38"/>
      <c r="AY694" s="50"/>
      <c r="AZ694" s="61"/>
      <c r="BA694" s="61"/>
      <c r="BB694" s="61"/>
      <c r="BC694" s="61"/>
      <c r="BD694" s="61"/>
      <c r="BE694" s="61"/>
      <c r="BF694" s="61"/>
      <c r="BG694" s="61"/>
      <c r="BH694" s="61"/>
      <c r="BI694" s="61"/>
      <c r="BJ694" s="61"/>
      <c r="BK694" s="61"/>
      <c r="BL694" s="61"/>
      <c r="BM694" s="61"/>
      <c r="BN694" s="61"/>
      <c r="BO694" s="61"/>
      <c r="BP694" s="61"/>
      <c r="BQ694" s="61"/>
      <c r="BR694" s="61"/>
      <c r="BS694" s="61"/>
      <c r="BT694" s="61"/>
      <c r="BU694" s="61"/>
      <c r="BV694" s="61"/>
      <c r="BW694" s="61"/>
      <c r="BX694" s="61"/>
      <c r="BY694" s="61"/>
      <c r="BZ694" s="61"/>
      <c r="CA694" s="61"/>
      <c r="CB694" s="61"/>
      <c r="CC694" s="61"/>
      <c r="CD694" s="61"/>
      <c r="CE694" s="61"/>
      <c r="CF694" s="61"/>
      <c r="CG694" s="61"/>
      <c r="CH694" s="61"/>
      <c r="CI694" s="61"/>
      <c r="CJ694" s="61"/>
      <c r="CK694" s="61"/>
      <c r="CL694" s="61"/>
      <c r="CM694" s="61"/>
      <c r="CN694" s="61"/>
      <c r="CO694" s="61"/>
      <c r="CP694" s="61"/>
      <c r="CQ694" s="61"/>
      <c r="CR694" s="61"/>
      <c r="CS694" s="61"/>
      <c r="CT694" s="61"/>
      <c r="CU694" s="61"/>
      <c r="CV694" s="61"/>
      <c r="CW694" s="61"/>
      <c r="CX694" s="61"/>
      <c r="CY694" s="61"/>
      <c r="CZ694" s="61"/>
      <c r="DA694" s="61"/>
      <c r="DB694" s="61"/>
      <c r="DC694" s="61"/>
      <c r="DD694" s="61"/>
      <c r="DE694" s="61"/>
      <c r="DF694" s="61"/>
      <c r="DG694" s="61"/>
      <c r="DH694" s="61"/>
      <c r="DI694" s="61"/>
      <c r="DJ694" s="61"/>
      <c r="DK694" s="61"/>
      <c r="DL694" s="61"/>
      <c r="DM694" s="61"/>
      <c r="DN694" s="61"/>
      <c r="DO694" s="61"/>
      <c r="DP694" s="61"/>
      <c r="DQ694" s="61"/>
      <c r="DR694" s="61"/>
      <c r="DS694" s="61"/>
      <c r="DT694" s="61"/>
      <c r="DU694" s="61"/>
      <c r="DV694" s="50"/>
      <c r="EW694" s="88" t="e">
        <f ca="1">IF(#REF!="no",INT(RAND()*36+1),INT(RAND()*37))</f>
        <v>#REF!</v>
      </c>
    </row>
    <row r="695" spans="1:153">
      <c r="A695" s="88" t="e">
        <f ca="1">IF(#REF!="no",INT(RAND()*36+1),INT(RAND()*37))</f>
        <v>#REF!</v>
      </c>
      <c r="B695" s="29"/>
      <c r="C695" s="61"/>
      <c r="D695" s="30"/>
      <c r="E695" s="61"/>
      <c r="F695" s="61"/>
      <c r="G695" s="29"/>
      <c r="H695" s="29"/>
      <c r="I695" s="62"/>
      <c r="J695" s="62"/>
      <c r="K695" s="62"/>
      <c r="L695" s="62"/>
      <c r="M695" s="30"/>
      <c r="N695" s="30"/>
      <c r="O695" s="30"/>
      <c r="P695" s="30"/>
      <c r="Q695" s="29"/>
      <c r="R695" s="62"/>
      <c r="S695" s="61"/>
      <c r="T695" s="29"/>
      <c r="U695" s="29"/>
      <c r="V695" s="62"/>
      <c r="W695" s="62"/>
      <c r="X695" s="62"/>
      <c r="Y695" s="62"/>
      <c r="Z695" s="30"/>
      <c r="AA695" s="30"/>
      <c r="AB695" s="30"/>
      <c r="AC695" s="30"/>
      <c r="AD695" s="29"/>
      <c r="AE695" s="62"/>
      <c r="AF695" s="61"/>
      <c r="AG695" s="29"/>
      <c r="AH695" s="29"/>
      <c r="AI695" s="62"/>
      <c r="AJ695" s="62"/>
      <c r="AK695" s="62"/>
      <c r="AL695" s="62"/>
      <c r="AM695" s="30"/>
      <c r="AN695" s="30"/>
      <c r="AO695" s="30"/>
      <c r="AP695" s="30"/>
      <c r="AQ695" s="29"/>
      <c r="AR695" s="62"/>
      <c r="AS695" s="62"/>
      <c r="AT695" s="30"/>
      <c r="AU695" s="29"/>
      <c r="AV695" s="61"/>
      <c r="AW695" s="50"/>
      <c r="AX695" s="38"/>
      <c r="AY695" s="50"/>
      <c r="AZ695" s="61"/>
      <c r="BA695" s="61"/>
      <c r="BB695" s="61"/>
      <c r="BC695" s="61"/>
      <c r="BD695" s="61"/>
      <c r="BE695" s="61"/>
      <c r="BF695" s="61"/>
      <c r="BG695" s="61"/>
      <c r="BH695" s="61"/>
      <c r="BI695" s="61"/>
      <c r="BJ695" s="61"/>
      <c r="BK695" s="61"/>
      <c r="BL695" s="61"/>
      <c r="BM695" s="61"/>
      <c r="BN695" s="61"/>
      <c r="BO695" s="61"/>
      <c r="BP695" s="61"/>
      <c r="BQ695" s="61"/>
      <c r="BR695" s="61"/>
      <c r="BS695" s="61"/>
      <c r="BT695" s="61"/>
      <c r="BU695" s="61"/>
      <c r="BV695" s="61"/>
      <c r="BW695" s="61"/>
      <c r="BX695" s="61"/>
      <c r="BY695" s="61"/>
      <c r="BZ695" s="61"/>
      <c r="CA695" s="61"/>
      <c r="CB695" s="61"/>
      <c r="CC695" s="61"/>
      <c r="CD695" s="61"/>
      <c r="CE695" s="61"/>
      <c r="CF695" s="61"/>
      <c r="CG695" s="61"/>
      <c r="CH695" s="61"/>
      <c r="CI695" s="61"/>
      <c r="CJ695" s="61"/>
      <c r="CK695" s="61"/>
      <c r="CL695" s="61"/>
      <c r="CM695" s="61"/>
      <c r="CN695" s="61"/>
      <c r="CO695" s="61"/>
      <c r="CP695" s="61"/>
      <c r="CQ695" s="61"/>
      <c r="CR695" s="61"/>
      <c r="CS695" s="61"/>
      <c r="CT695" s="61"/>
      <c r="CU695" s="61"/>
      <c r="CV695" s="61"/>
      <c r="CW695" s="61"/>
      <c r="CX695" s="61"/>
      <c r="CY695" s="61"/>
      <c r="CZ695" s="61"/>
      <c r="DA695" s="61"/>
      <c r="DB695" s="61"/>
      <c r="DC695" s="61"/>
      <c r="DD695" s="61"/>
      <c r="DE695" s="61"/>
      <c r="DF695" s="61"/>
      <c r="DG695" s="61"/>
      <c r="DH695" s="61"/>
      <c r="DI695" s="61"/>
      <c r="DJ695" s="61"/>
      <c r="DK695" s="61"/>
      <c r="DL695" s="61"/>
      <c r="DM695" s="61"/>
      <c r="DN695" s="61"/>
      <c r="DO695" s="61"/>
      <c r="DP695" s="61"/>
      <c r="DQ695" s="61"/>
      <c r="DR695" s="61"/>
      <c r="DS695" s="61"/>
      <c r="DT695" s="61"/>
      <c r="DU695" s="61"/>
      <c r="DV695" s="50"/>
      <c r="EW695" s="88" t="e">
        <f ca="1">IF(#REF!="no",INT(RAND()*36+1),INT(RAND()*37))</f>
        <v>#REF!</v>
      </c>
    </row>
    <row r="696" spans="1:153">
      <c r="A696" s="88" t="e">
        <f ca="1">IF(#REF!="no",INT(RAND()*36+1),INT(RAND()*37))</f>
        <v>#REF!</v>
      </c>
      <c r="B696" s="29"/>
      <c r="C696" s="61"/>
      <c r="D696" s="30"/>
      <c r="E696" s="61"/>
      <c r="F696" s="61"/>
      <c r="G696" s="29"/>
      <c r="H696" s="29"/>
      <c r="I696" s="62"/>
      <c r="J696" s="62"/>
      <c r="K696" s="62"/>
      <c r="L696" s="62"/>
      <c r="M696" s="30"/>
      <c r="N696" s="30"/>
      <c r="O696" s="30"/>
      <c r="P696" s="30"/>
      <c r="Q696" s="29"/>
      <c r="R696" s="62"/>
      <c r="S696" s="61"/>
      <c r="T696" s="29"/>
      <c r="U696" s="29"/>
      <c r="V696" s="62"/>
      <c r="W696" s="62"/>
      <c r="X696" s="62"/>
      <c r="Y696" s="62"/>
      <c r="Z696" s="30"/>
      <c r="AA696" s="30"/>
      <c r="AB696" s="30"/>
      <c r="AC696" s="30"/>
      <c r="AD696" s="29"/>
      <c r="AE696" s="62"/>
      <c r="AF696" s="61"/>
      <c r="AG696" s="29"/>
      <c r="AH696" s="29"/>
      <c r="AI696" s="62"/>
      <c r="AJ696" s="62"/>
      <c r="AK696" s="62"/>
      <c r="AL696" s="62"/>
      <c r="AM696" s="30"/>
      <c r="AN696" s="30"/>
      <c r="AO696" s="30"/>
      <c r="AP696" s="30"/>
      <c r="AQ696" s="29"/>
      <c r="AR696" s="62"/>
      <c r="AS696" s="62"/>
      <c r="AT696" s="30"/>
      <c r="AU696" s="29"/>
      <c r="AV696" s="61"/>
      <c r="AW696" s="50"/>
      <c r="AX696" s="38"/>
      <c r="AY696" s="50"/>
      <c r="AZ696" s="61"/>
      <c r="BA696" s="61"/>
      <c r="BB696" s="61"/>
      <c r="BC696" s="61"/>
      <c r="BD696" s="61"/>
      <c r="BE696" s="61"/>
      <c r="BF696" s="61"/>
      <c r="BG696" s="61"/>
      <c r="BH696" s="61"/>
      <c r="BI696" s="61"/>
      <c r="BJ696" s="61"/>
      <c r="BK696" s="61"/>
      <c r="BL696" s="61"/>
      <c r="BM696" s="61"/>
      <c r="BN696" s="61"/>
      <c r="BO696" s="61"/>
      <c r="BP696" s="61"/>
      <c r="BQ696" s="61"/>
      <c r="BR696" s="61"/>
      <c r="BS696" s="61"/>
      <c r="BT696" s="61"/>
      <c r="BU696" s="61"/>
      <c r="BV696" s="61"/>
      <c r="BW696" s="61"/>
      <c r="BX696" s="61"/>
      <c r="BY696" s="61"/>
      <c r="BZ696" s="61"/>
      <c r="CA696" s="61"/>
      <c r="CB696" s="61"/>
      <c r="CC696" s="61"/>
      <c r="CD696" s="61"/>
      <c r="CE696" s="61"/>
      <c r="CF696" s="61"/>
      <c r="CG696" s="61"/>
      <c r="CH696" s="61"/>
      <c r="CI696" s="61"/>
      <c r="CJ696" s="61"/>
      <c r="CK696" s="61"/>
      <c r="CL696" s="61"/>
      <c r="CM696" s="61"/>
      <c r="CN696" s="61"/>
      <c r="CO696" s="61"/>
      <c r="CP696" s="61"/>
      <c r="CQ696" s="61"/>
      <c r="CR696" s="61"/>
      <c r="CS696" s="61"/>
      <c r="CT696" s="61"/>
      <c r="CU696" s="61"/>
      <c r="CV696" s="61"/>
      <c r="CW696" s="61"/>
      <c r="CX696" s="61"/>
      <c r="CY696" s="61"/>
      <c r="CZ696" s="61"/>
      <c r="DA696" s="61"/>
      <c r="DB696" s="61"/>
      <c r="DC696" s="61"/>
      <c r="DD696" s="61"/>
      <c r="DE696" s="61"/>
      <c r="DF696" s="61"/>
      <c r="DG696" s="61"/>
      <c r="DH696" s="61"/>
      <c r="DI696" s="61"/>
      <c r="DJ696" s="61"/>
      <c r="DK696" s="61"/>
      <c r="DL696" s="61"/>
      <c r="DM696" s="61"/>
      <c r="DN696" s="61"/>
      <c r="DO696" s="61"/>
      <c r="DP696" s="61"/>
      <c r="DQ696" s="61"/>
      <c r="DR696" s="61"/>
      <c r="DS696" s="61"/>
      <c r="DT696" s="61"/>
      <c r="DU696" s="61"/>
      <c r="DV696" s="50"/>
      <c r="EW696" s="88" t="e">
        <f ca="1">IF(#REF!="no",INT(RAND()*36+1),INT(RAND()*37))</f>
        <v>#REF!</v>
      </c>
    </row>
    <row r="697" spans="1:153">
      <c r="A697" s="88" t="e">
        <f ca="1">IF(#REF!="no",INT(RAND()*36+1),INT(RAND()*37))</f>
        <v>#REF!</v>
      </c>
      <c r="B697" s="29"/>
      <c r="C697" s="61"/>
      <c r="D697" s="30"/>
      <c r="E697" s="61"/>
      <c r="F697" s="61"/>
      <c r="G697" s="29"/>
      <c r="H697" s="29"/>
      <c r="I697" s="62"/>
      <c r="J697" s="62"/>
      <c r="K697" s="62"/>
      <c r="L697" s="62"/>
      <c r="M697" s="30"/>
      <c r="N697" s="30"/>
      <c r="O697" s="30"/>
      <c r="P697" s="30"/>
      <c r="Q697" s="29"/>
      <c r="R697" s="62"/>
      <c r="S697" s="61"/>
      <c r="T697" s="29"/>
      <c r="U697" s="29"/>
      <c r="V697" s="62"/>
      <c r="W697" s="62"/>
      <c r="X697" s="62"/>
      <c r="Y697" s="62"/>
      <c r="Z697" s="30"/>
      <c r="AA697" s="30"/>
      <c r="AB697" s="30"/>
      <c r="AC697" s="30"/>
      <c r="AD697" s="29"/>
      <c r="AE697" s="62"/>
      <c r="AF697" s="61"/>
      <c r="AG697" s="29"/>
      <c r="AH697" s="29"/>
      <c r="AI697" s="62"/>
      <c r="AJ697" s="62"/>
      <c r="AK697" s="62"/>
      <c r="AL697" s="62"/>
      <c r="AM697" s="30"/>
      <c r="AN697" s="30"/>
      <c r="AO697" s="30"/>
      <c r="AP697" s="30"/>
      <c r="AQ697" s="29"/>
      <c r="AR697" s="62"/>
      <c r="AS697" s="62"/>
      <c r="AT697" s="30"/>
      <c r="AU697" s="29"/>
      <c r="AV697" s="61"/>
      <c r="AW697" s="50"/>
      <c r="AX697" s="38"/>
      <c r="AY697" s="50"/>
      <c r="AZ697" s="61"/>
      <c r="BA697" s="61"/>
      <c r="BB697" s="61"/>
      <c r="BC697" s="61"/>
      <c r="BD697" s="61"/>
      <c r="BE697" s="61"/>
      <c r="BF697" s="61"/>
      <c r="BG697" s="61"/>
      <c r="BH697" s="61"/>
      <c r="BI697" s="61"/>
      <c r="BJ697" s="61"/>
      <c r="BK697" s="61"/>
      <c r="BL697" s="61"/>
      <c r="BM697" s="61"/>
      <c r="BN697" s="61"/>
      <c r="BO697" s="61"/>
      <c r="BP697" s="61"/>
      <c r="BQ697" s="61"/>
      <c r="BR697" s="61"/>
      <c r="BS697" s="61"/>
      <c r="BT697" s="61"/>
      <c r="BU697" s="61"/>
      <c r="BV697" s="61"/>
      <c r="BW697" s="61"/>
      <c r="BX697" s="61"/>
      <c r="BY697" s="61"/>
      <c r="BZ697" s="61"/>
      <c r="CA697" s="61"/>
      <c r="CB697" s="61"/>
      <c r="CC697" s="61"/>
      <c r="CD697" s="61"/>
      <c r="CE697" s="61"/>
      <c r="CF697" s="61"/>
      <c r="CG697" s="61"/>
      <c r="CH697" s="61"/>
      <c r="CI697" s="61"/>
      <c r="CJ697" s="61"/>
      <c r="CK697" s="61"/>
      <c r="CL697" s="61"/>
      <c r="CM697" s="61"/>
      <c r="CN697" s="61"/>
      <c r="CO697" s="61"/>
      <c r="CP697" s="61"/>
      <c r="CQ697" s="61"/>
      <c r="CR697" s="61"/>
      <c r="CS697" s="61"/>
      <c r="CT697" s="61"/>
      <c r="CU697" s="61"/>
      <c r="CV697" s="61"/>
      <c r="CW697" s="61"/>
      <c r="CX697" s="61"/>
      <c r="CY697" s="61"/>
      <c r="CZ697" s="61"/>
      <c r="DA697" s="61"/>
      <c r="DB697" s="61"/>
      <c r="DC697" s="61"/>
      <c r="DD697" s="61"/>
      <c r="DE697" s="61"/>
      <c r="DF697" s="61"/>
      <c r="DG697" s="61"/>
      <c r="DH697" s="61"/>
      <c r="DI697" s="61"/>
      <c r="DJ697" s="61"/>
      <c r="DK697" s="61"/>
      <c r="DL697" s="61"/>
      <c r="DM697" s="61"/>
      <c r="DN697" s="61"/>
      <c r="DO697" s="61"/>
      <c r="DP697" s="61"/>
      <c r="DQ697" s="61"/>
      <c r="DR697" s="61"/>
      <c r="DS697" s="61"/>
      <c r="DT697" s="61"/>
      <c r="DU697" s="61"/>
      <c r="DV697" s="50"/>
      <c r="EW697" s="88" t="e">
        <f ca="1">IF(#REF!="no",INT(RAND()*36+1),INT(RAND()*37))</f>
        <v>#REF!</v>
      </c>
    </row>
    <row r="698" spans="1:153">
      <c r="A698" s="88" t="e">
        <f ca="1">IF(#REF!="no",INT(RAND()*36+1),INT(RAND()*37))</f>
        <v>#REF!</v>
      </c>
      <c r="B698" s="29"/>
      <c r="C698" s="61"/>
      <c r="D698" s="30"/>
      <c r="E698" s="61"/>
      <c r="F698" s="61"/>
      <c r="G698" s="29"/>
      <c r="H698" s="29"/>
      <c r="I698" s="62"/>
      <c r="J698" s="62"/>
      <c r="K698" s="62"/>
      <c r="L698" s="62"/>
      <c r="M698" s="30"/>
      <c r="N698" s="30"/>
      <c r="O698" s="30"/>
      <c r="P698" s="30"/>
      <c r="Q698" s="29"/>
      <c r="R698" s="62"/>
      <c r="S698" s="61"/>
      <c r="T698" s="29"/>
      <c r="U698" s="29"/>
      <c r="V698" s="62"/>
      <c r="W698" s="62"/>
      <c r="X698" s="62"/>
      <c r="Y698" s="62"/>
      <c r="Z698" s="30"/>
      <c r="AA698" s="30"/>
      <c r="AB698" s="30"/>
      <c r="AC698" s="30"/>
      <c r="AD698" s="29"/>
      <c r="AE698" s="62"/>
      <c r="AF698" s="61"/>
      <c r="AG698" s="29"/>
      <c r="AH698" s="29"/>
      <c r="AI698" s="62"/>
      <c r="AJ698" s="62"/>
      <c r="AK698" s="62"/>
      <c r="AL698" s="62"/>
      <c r="AM698" s="30"/>
      <c r="AN698" s="30"/>
      <c r="AO698" s="30"/>
      <c r="AP698" s="30"/>
      <c r="AQ698" s="29"/>
      <c r="AR698" s="62"/>
      <c r="AS698" s="62"/>
      <c r="AT698" s="30"/>
      <c r="AU698" s="29"/>
      <c r="AV698" s="61"/>
      <c r="AW698" s="50"/>
      <c r="AX698" s="38"/>
      <c r="AY698" s="50"/>
      <c r="AZ698" s="61"/>
      <c r="BA698" s="61"/>
      <c r="BB698" s="61"/>
      <c r="BC698" s="61"/>
      <c r="BD698" s="61"/>
      <c r="BE698" s="61"/>
      <c r="BF698" s="61"/>
      <c r="BG698" s="61"/>
      <c r="BH698" s="61"/>
      <c r="BI698" s="61"/>
      <c r="BJ698" s="61"/>
      <c r="BK698" s="61"/>
      <c r="BL698" s="61"/>
      <c r="BM698" s="61"/>
      <c r="BN698" s="61"/>
      <c r="BO698" s="61"/>
      <c r="BP698" s="61"/>
      <c r="BQ698" s="61"/>
      <c r="BR698" s="61"/>
      <c r="BS698" s="61"/>
      <c r="BT698" s="61"/>
      <c r="BU698" s="61"/>
      <c r="BV698" s="61"/>
      <c r="BW698" s="61"/>
      <c r="BX698" s="61"/>
      <c r="BY698" s="61"/>
      <c r="BZ698" s="61"/>
      <c r="CA698" s="61"/>
      <c r="CB698" s="61"/>
      <c r="CC698" s="61"/>
      <c r="CD698" s="61"/>
      <c r="CE698" s="61"/>
      <c r="CF698" s="61"/>
      <c r="CG698" s="61"/>
      <c r="CH698" s="61"/>
      <c r="CI698" s="61"/>
      <c r="CJ698" s="61"/>
      <c r="CK698" s="61"/>
      <c r="CL698" s="61"/>
      <c r="CM698" s="61"/>
      <c r="CN698" s="61"/>
      <c r="CO698" s="61"/>
      <c r="CP698" s="61"/>
      <c r="CQ698" s="61"/>
      <c r="CR698" s="61"/>
      <c r="CS698" s="61"/>
      <c r="CT698" s="61"/>
      <c r="CU698" s="61"/>
      <c r="CV698" s="61"/>
      <c r="CW698" s="61"/>
      <c r="CX698" s="61"/>
      <c r="CY698" s="61"/>
      <c r="CZ698" s="61"/>
      <c r="DA698" s="61"/>
      <c r="DB698" s="61"/>
      <c r="DC698" s="61"/>
      <c r="DD698" s="61"/>
      <c r="DE698" s="61"/>
      <c r="DF698" s="61"/>
      <c r="DG698" s="61"/>
      <c r="DH698" s="61"/>
      <c r="DI698" s="61"/>
      <c r="DJ698" s="61"/>
      <c r="DK698" s="61"/>
      <c r="DL698" s="61"/>
      <c r="DM698" s="61"/>
      <c r="DN698" s="61"/>
      <c r="DO698" s="61"/>
      <c r="DP698" s="61"/>
      <c r="DQ698" s="61"/>
      <c r="DR698" s="61"/>
      <c r="DS698" s="61"/>
      <c r="DT698" s="61"/>
      <c r="DU698" s="61"/>
      <c r="DV698" s="50"/>
      <c r="EW698" s="88" t="e">
        <f ca="1">IF(#REF!="no",INT(RAND()*36+1),INT(RAND()*37))</f>
        <v>#REF!</v>
      </c>
    </row>
    <row r="699" spans="1:153">
      <c r="A699" s="88" t="e">
        <f ca="1">IF(#REF!="no",INT(RAND()*36+1),INT(RAND()*37))</f>
        <v>#REF!</v>
      </c>
      <c r="B699" s="29"/>
      <c r="C699" s="61"/>
      <c r="D699" s="30"/>
      <c r="E699" s="61"/>
      <c r="F699" s="61"/>
      <c r="G699" s="29"/>
      <c r="H699" s="29"/>
      <c r="I699" s="62"/>
      <c r="J699" s="62"/>
      <c r="K699" s="62"/>
      <c r="L699" s="62"/>
      <c r="M699" s="30"/>
      <c r="N699" s="30"/>
      <c r="O699" s="30"/>
      <c r="P699" s="30"/>
      <c r="Q699" s="29"/>
      <c r="R699" s="62"/>
      <c r="S699" s="61"/>
      <c r="T699" s="29"/>
      <c r="U699" s="29"/>
      <c r="V699" s="62"/>
      <c r="W699" s="62"/>
      <c r="X699" s="62"/>
      <c r="Y699" s="62"/>
      <c r="Z699" s="30"/>
      <c r="AA699" s="30"/>
      <c r="AB699" s="30"/>
      <c r="AC699" s="30"/>
      <c r="AD699" s="29"/>
      <c r="AE699" s="62"/>
      <c r="AF699" s="61"/>
      <c r="AG699" s="29"/>
      <c r="AH699" s="29"/>
      <c r="AI699" s="62"/>
      <c r="AJ699" s="62"/>
      <c r="AK699" s="62"/>
      <c r="AL699" s="62"/>
      <c r="AM699" s="30"/>
      <c r="AN699" s="30"/>
      <c r="AO699" s="30"/>
      <c r="AP699" s="30"/>
      <c r="AQ699" s="29"/>
      <c r="AR699" s="62"/>
      <c r="AS699" s="62"/>
      <c r="AT699" s="30"/>
      <c r="AU699" s="29"/>
      <c r="AV699" s="61"/>
      <c r="AW699" s="50"/>
      <c r="AX699" s="38"/>
      <c r="AY699" s="50"/>
      <c r="AZ699" s="61"/>
      <c r="BA699" s="61"/>
      <c r="BB699" s="61"/>
      <c r="BC699" s="61"/>
      <c r="BD699" s="61"/>
      <c r="BE699" s="61"/>
      <c r="BF699" s="61"/>
      <c r="BG699" s="61"/>
      <c r="BH699" s="61"/>
      <c r="BI699" s="61"/>
      <c r="BJ699" s="61"/>
      <c r="BK699" s="61"/>
      <c r="BL699" s="61"/>
      <c r="BM699" s="61"/>
      <c r="BN699" s="61"/>
      <c r="BO699" s="61"/>
      <c r="BP699" s="61"/>
      <c r="BQ699" s="61"/>
      <c r="BR699" s="61"/>
      <c r="BS699" s="61"/>
      <c r="BT699" s="61"/>
      <c r="BU699" s="61"/>
      <c r="BV699" s="61"/>
      <c r="BW699" s="61"/>
      <c r="BX699" s="61"/>
      <c r="BY699" s="61"/>
      <c r="BZ699" s="61"/>
      <c r="CA699" s="61"/>
      <c r="CB699" s="61"/>
      <c r="CC699" s="61"/>
      <c r="CD699" s="61"/>
      <c r="CE699" s="61"/>
      <c r="CF699" s="61"/>
      <c r="CG699" s="61"/>
      <c r="CH699" s="61"/>
      <c r="CI699" s="61"/>
      <c r="CJ699" s="61"/>
      <c r="CK699" s="61"/>
      <c r="CL699" s="61"/>
      <c r="CM699" s="61"/>
      <c r="CN699" s="61"/>
      <c r="CO699" s="61"/>
      <c r="CP699" s="61"/>
      <c r="CQ699" s="61"/>
      <c r="CR699" s="61"/>
      <c r="CS699" s="61"/>
      <c r="CT699" s="61"/>
      <c r="CU699" s="61"/>
      <c r="CV699" s="61"/>
      <c r="CW699" s="61"/>
      <c r="CX699" s="61"/>
      <c r="CY699" s="61"/>
      <c r="CZ699" s="61"/>
      <c r="DA699" s="61"/>
      <c r="DB699" s="61"/>
      <c r="DC699" s="61"/>
      <c r="DD699" s="61"/>
      <c r="DE699" s="61"/>
      <c r="DF699" s="61"/>
      <c r="DG699" s="61"/>
      <c r="DH699" s="61"/>
      <c r="DI699" s="61"/>
      <c r="DJ699" s="61"/>
      <c r="DK699" s="61"/>
      <c r="DL699" s="61"/>
      <c r="DM699" s="61"/>
      <c r="DN699" s="61"/>
      <c r="DO699" s="61"/>
      <c r="DP699" s="61"/>
      <c r="DQ699" s="61"/>
      <c r="DR699" s="61"/>
      <c r="DS699" s="61"/>
      <c r="DT699" s="61"/>
      <c r="DU699" s="61"/>
      <c r="DV699" s="50"/>
      <c r="EW699" s="88" t="e">
        <f ca="1">IF(#REF!="no",INT(RAND()*36+1),INT(RAND()*37))</f>
        <v>#REF!</v>
      </c>
    </row>
    <row r="700" spans="1:153">
      <c r="A700" s="88" t="e">
        <f ca="1">IF(#REF!="no",INT(RAND()*36+1),INT(RAND()*37))</f>
        <v>#REF!</v>
      </c>
      <c r="B700" s="29"/>
      <c r="C700" s="61"/>
      <c r="D700" s="30"/>
      <c r="E700" s="61"/>
      <c r="F700" s="61"/>
      <c r="G700" s="29"/>
      <c r="H700" s="29"/>
      <c r="I700" s="62"/>
      <c r="J700" s="62"/>
      <c r="K700" s="62"/>
      <c r="L700" s="62"/>
      <c r="M700" s="30"/>
      <c r="N700" s="30"/>
      <c r="O700" s="30"/>
      <c r="P700" s="30"/>
      <c r="Q700" s="29"/>
      <c r="R700" s="62"/>
      <c r="S700" s="61"/>
      <c r="T700" s="29"/>
      <c r="U700" s="29"/>
      <c r="V700" s="62"/>
      <c r="W700" s="62"/>
      <c r="X700" s="62"/>
      <c r="Y700" s="62"/>
      <c r="Z700" s="30"/>
      <c r="AA700" s="30"/>
      <c r="AB700" s="30"/>
      <c r="AC700" s="30"/>
      <c r="AD700" s="29"/>
      <c r="AE700" s="62"/>
      <c r="AF700" s="61"/>
      <c r="AG700" s="29"/>
      <c r="AH700" s="29"/>
      <c r="AI700" s="62"/>
      <c r="AJ700" s="62"/>
      <c r="AK700" s="62"/>
      <c r="AL700" s="62"/>
      <c r="AM700" s="30"/>
      <c r="AN700" s="30"/>
      <c r="AO700" s="30"/>
      <c r="AP700" s="30"/>
      <c r="AQ700" s="29"/>
      <c r="AR700" s="62"/>
      <c r="AS700" s="62"/>
      <c r="AT700" s="30"/>
      <c r="AU700" s="29"/>
      <c r="AV700" s="61"/>
      <c r="AW700" s="50"/>
      <c r="AX700" s="38"/>
      <c r="AY700" s="50"/>
      <c r="AZ700" s="61"/>
      <c r="BA700" s="61"/>
      <c r="BB700" s="61"/>
      <c r="BC700" s="61"/>
      <c r="BD700" s="61"/>
      <c r="BE700" s="61"/>
      <c r="BF700" s="61"/>
      <c r="BG700" s="61"/>
      <c r="BH700" s="61"/>
      <c r="BI700" s="61"/>
      <c r="BJ700" s="61"/>
      <c r="BK700" s="61"/>
      <c r="BL700" s="61"/>
      <c r="BM700" s="61"/>
      <c r="BN700" s="61"/>
      <c r="BO700" s="61"/>
      <c r="BP700" s="61"/>
      <c r="BQ700" s="61"/>
      <c r="BR700" s="61"/>
      <c r="BS700" s="61"/>
      <c r="BT700" s="61"/>
      <c r="BU700" s="61"/>
      <c r="BV700" s="61"/>
      <c r="BW700" s="61"/>
      <c r="BX700" s="61"/>
      <c r="BY700" s="61"/>
      <c r="BZ700" s="61"/>
      <c r="CA700" s="61"/>
      <c r="CB700" s="61"/>
      <c r="CC700" s="61"/>
      <c r="CD700" s="61"/>
      <c r="CE700" s="61"/>
      <c r="CF700" s="61"/>
      <c r="CG700" s="61"/>
      <c r="CH700" s="61"/>
      <c r="CI700" s="61"/>
      <c r="CJ700" s="61"/>
      <c r="CK700" s="61"/>
      <c r="CL700" s="61"/>
      <c r="CM700" s="61"/>
      <c r="CN700" s="61"/>
      <c r="CO700" s="61"/>
      <c r="CP700" s="61"/>
      <c r="CQ700" s="61"/>
      <c r="CR700" s="61"/>
      <c r="CS700" s="61"/>
      <c r="CT700" s="61"/>
      <c r="CU700" s="61"/>
      <c r="CV700" s="61"/>
      <c r="CW700" s="61"/>
      <c r="CX700" s="61"/>
      <c r="CY700" s="61"/>
      <c r="CZ700" s="61"/>
      <c r="DA700" s="61"/>
      <c r="DB700" s="61"/>
      <c r="DC700" s="61"/>
      <c r="DD700" s="61"/>
      <c r="DE700" s="61"/>
      <c r="DF700" s="61"/>
      <c r="DG700" s="61"/>
      <c r="DH700" s="61"/>
      <c r="DI700" s="61"/>
      <c r="DJ700" s="61"/>
      <c r="DK700" s="61"/>
      <c r="DL700" s="61"/>
      <c r="DM700" s="61"/>
      <c r="DN700" s="61"/>
      <c r="DO700" s="61"/>
      <c r="DP700" s="61"/>
      <c r="DQ700" s="61"/>
      <c r="DR700" s="61"/>
      <c r="DS700" s="61"/>
      <c r="DT700" s="61"/>
      <c r="DU700" s="61"/>
      <c r="DV700" s="50"/>
      <c r="EW700" s="88" t="e">
        <f ca="1">IF(#REF!="no",INT(RAND()*36+1),INT(RAND()*37))</f>
        <v>#REF!</v>
      </c>
    </row>
    <row r="701" spans="1:153">
      <c r="A701" s="88" t="e">
        <f ca="1">IF(#REF!="no",INT(RAND()*36+1),INT(RAND()*37))</f>
        <v>#REF!</v>
      </c>
      <c r="B701" s="29"/>
      <c r="C701" s="61"/>
      <c r="D701" s="30"/>
      <c r="E701" s="61"/>
      <c r="F701" s="61"/>
      <c r="G701" s="29"/>
      <c r="H701" s="29"/>
      <c r="I701" s="62"/>
      <c r="J701" s="62"/>
      <c r="K701" s="62"/>
      <c r="L701" s="62"/>
      <c r="M701" s="30"/>
      <c r="N701" s="30"/>
      <c r="O701" s="30"/>
      <c r="P701" s="30"/>
      <c r="Q701" s="29"/>
      <c r="R701" s="62"/>
      <c r="S701" s="61"/>
      <c r="T701" s="29"/>
      <c r="U701" s="29"/>
      <c r="V701" s="62"/>
      <c r="W701" s="62"/>
      <c r="X701" s="62"/>
      <c r="Y701" s="62"/>
      <c r="Z701" s="30"/>
      <c r="AA701" s="30"/>
      <c r="AB701" s="30"/>
      <c r="AC701" s="30"/>
      <c r="AD701" s="29"/>
      <c r="AE701" s="62"/>
      <c r="AF701" s="61"/>
      <c r="AG701" s="29"/>
      <c r="AH701" s="29"/>
      <c r="AI701" s="62"/>
      <c r="AJ701" s="62"/>
      <c r="AK701" s="62"/>
      <c r="AL701" s="62"/>
      <c r="AM701" s="30"/>
      <c r="AN701" s="30"/>
      <c r="AO701" s="30"/>
      <c r="AP701" s="30"/>
      <c r="AQ701" s="29"/>
      <c r="AR701" s="62"/>
      <c r="AS701" s="62"/>
      <c r="AT701" s="30"/>
      <c r="AU701" s="29"/>
      <c r="AV701" s="61"/>
      <c r="AW701" s="50"/>
      <c r="AX701" s="38"/>
      <c r="AY701" s="50"/>
      <c r="AZ701" s="61"/>
      <c r="BA701" s="61"/>
      <c r="BB701" s="61"/>
      <c r="BC701" s="61"/>
      <c r="BD701" s="61"/>
      <c r="BE701" s="61"/>
      <c r="BF701" s="61"/>
      <c r="BG701" s="61"/>
      <c r="BH701" s="61"/>
      <c r="BI701" s="61"/>
      <c r="BJ701" s="61"/>
      <c r="BK701" s="61"/>
      <c r="BL701" s="61"/>
      <c r="BM701" s="61"/>
      <c r="BN701" s="61"/>
      <c r="BO701" s="61"/>
      <c r="BP701" s="61"/>
      <c r="BQ701" s="61"/>
      <c r="BR701" s="61"/>
      <c r="BS701" s="61"/>
      <c r="BT701" s="61"/>
      <c r="BU701" s="61"/>
      <c r="BV701" s="61"/>
      <c r="BW701" s="61"/>
      <c r="BX701" s="61"/>
      <c r="BY701" s="61"/>
      <c r="BZ701" s="61"/>
      <c r="CA701" s="61"/>
      <c r="CB701" s="61"/>
      <c r="CC701" s="61"/>
      <c r="CD701" s="61"/>
      <c r="CE701" s="61"/>
      <c r="CF701" s="61"/>
      <c r="CG701" s="61"/>
      <c r="CH701" s="61"/>
      <c r="CI701" s="61"/>
      <c r="CJ701" s="61"/>
      <c r="CK701" s="61"/>
      <c r="CL701" s="61"/>
      <c r="CM701" s="61"/>
      <c r="CN701" s="61"/>
      <c r="CO701" s="61"/>
      <c r="CP701" s="61"/>
      <c r="CQ701" s="61"/>
      <c r="CR701" s="61"/>
      <c r="CS701" s="61"/>
      <c r="CT701" s="61"/>
      <c r="CU701" s="61"/>
      <c r="CV701" s="61"/>
      <c r="CW701" s="61"/>
      <c r="CX701" s="61"/>
      <c r="CY701" s="61"/>
      <c r="CZ701" s="61"/>
      <c r="DA701" s="61"/>
      <c r="DB701" s="61"/>
      <c r="DC701" s="61"/>
      <c r="DD701" s="61"/>
      <c r="DE701" s="61"/>
      <c r="DF701" s="61"/>
      <c r="DG701" s="61"/>
      <c r="DH701" s="61"/>
      <c r="DI701" s="61"/>
      <c r="DJ701" s="61"/>
      <c r="DK701" s="61"/>
      <c r="DL701" s="61"/>
      <c r="DM701" s="61"/>
      <c r="DN701" s="61"/>
      <c r="DO701" s="61"/>
      <c r="DP701" s="61"/>
      <c r="DQ701" s="61"/>
      <c r="DR701" s="61"/>
      <c r="DS701" s="61"/>
      <c r="DT701" s="61"/>
      <c r="DU701" s="61"/>
      <c r="DV701" s="50"/>
      <c r="EW701" s="88" t="e">
        <f ca="1">IF(#REF!="no",INT(RAND()*36+1),INT(RAND()*37))</f>
        <v>#REF!</v>
      </c>
    </row>
    <row r="702" spans="1:153">
      <c r="A702" s="88" t="e">
        <f ca="1">IF(#REF!="no",INT(RAND()*36+1),INT(RAND()*37))</f>
        <v>#REF!</v>
      </c>
      <c r="B702" s="29"/>
      <c r="C702" s="61"/>
      <c r="D702" s="30"/>
      <c r="E702" s="61"/>
      <c r="F702" s="61"/>
      <c r="G702" s="29"/>
      <c r="H702" s="29"/>
      <c r="I702" s="62"/>
      <c r="J702" s="62"/>
      <c r="K702" s="62"/>
      <c r="L702" s="62"/>
      <c r="M702" s="30"/>
      <c r="N702" s="30"/>
      <c r="O702" s="30"/>
      <c r="P702" s="30"/>
      <c r="Q702" s="29"/>
      <c r="R702" s="62"/>
      <c r="S702" s="61"/>
      <c r="T702" s="29"/>
      <c r="U702" s="29"/>
      <c r="V702" s="62"/>
      <c r="W702" s="62"/>
      <c r="X702" s="62"/>
      <c r="Y702" s="62"/>
      <c r="Z702" s="30"/>
      <c r="AA702" s="30"/>
      <c r="AB702" s="30"/>
      <c r="AC702" s="30"/>
      <c r="AD702" s="29"/>
      <c r="AE702" s="62"/>
      <c r="AF702" s="61"/>
      <c r="AG702" s="29"/>
      <c r="AH702" s="29"/>
      <c r="AI702" s="62"/>
      <c r="AJ702" s="62"/>
      <c r="AK702" s="62"/>
      <c r="AL702" s="62"/>
      <c r="AM702" s="30"/>
      <c r="AN702" s="30"/>
      <c r="AO702" s="30"/>
      <c r="AP702" s="30"/>
      <c r="AQ702" s="29"/>
      <c r="AR702" s="62"/>
      <c r="AS702" s="62"/>
      <c r="AT702" s="30"/>
      <c r="AU702" s="29"/>
      <c r="AV702" s="61"/>
      <c r="AW702" s="50"/>
      <c r="AX702" s="38"/>
      <c r="AY702" s="50"/>
      <c r="AZ702" s="61"/>
      <c r="BA702" s="61"/>
      <c r="BB702" s="61"/>
      <c r="BC702" s="61"/>
      <c r="BD702" s="61"/>
      <c r="BE702" s="61"/>
      <c r="BF702" s="61"/>
      <c r="BG702" s="61"/>
      <c r="BH702" s="61"/>
      <c r="BI702" s="61"/>
      <c r="BJ702" s="61"/>
      <c r="BK702" s="61"/>
      <c r="BL702" s="61"/>
      <c r="BM702" s="61"/>
      <c r="BN702" s="61"/>
      <c r="BO702" s="61"/>
      <c r="BP702" s="61"/>
      <c r="BQ702" s="61"/>
      <c r="BR702" s="61"/>
      <c r="BS702" s="61"/>
      <c r="BT702" s="61"/>
      <c r="BU702" s="61"/>
      <c r="BV702" s="61"/>
      <c r="BW702" s="61"/>
      <c r="BX702" s="61"/>
      <c r="BY702" s="61"/>
      <c r="BZ702" s="61"/>
      <c r="CA702" s="61"/>
      <c r="CB702" s="61"/>
      <c r="CC702" s="61"/>
      <c r="CD702" s="61"/>
      <c r="CE702" s="61"/>
      <c r="CF702" s="61"/>
      <c r="CG702" s="61"/>
      <c r="CH702" s="61"/>
      <c r="CI702" s="61"/>
      <c r="CJ702" s="61"/>
      <c r="CK702" s="61"/>
      <c r="CL702" s="61"/>
      <c r="CM702" s="61"/>
      <c r="CN702" s="61"/>
      <c r="CO702" s="61"/>
      <c r="CP702" s="61"/>
      <c r="CQ702" s="61"/>
      <c r="CR702" s="61"/>
      <c r="CS702" s="61"/>
      <c r="CT702" s="61"/>
      <c r="CU702" s="61"/>
      <c r="CV702" s="61"/>
      <c r="CW702" s="61"/>
      <c r="CX702" s="61"/>
      <c r="CY702" s="61"/>
      <c r="CZ702" s="61"/>
      <c r="DA702" s="61"/>
      <c r="DB702" s="61"/>
      <c r="DC702" s="61"/>
      <c r="DD702" s="61"/>
      <c r="DE702" s="61"/>
      <c r="DF702" s="61"/>
      <c r="DG702" s="61"/>
      <c r="DH702" s="61"/>
      <c r="DI702" s="61"/>
      <c r="DJ702" s="61"/>
      <c r="DK702" s="61"/>
      <c r="DL702" s="61"/>
      <c r="DM702" s="61"/>
      <c r="DN702" s="61"/>
      <c r="DO702" s="61"/>
      <c r="DP702" s="61"/>
      <c r="DQ702" s="61"/>
      <c r="DR702" s="61"/>
      <c r="DS702" s="61"/>
      <c r="DT702" s="61"/>
      <c r="DU702" s="61"/>
      <c r="DV702" s="50"/>
      <c r="EW702" s="88" t="e">
        <f ca="1">IF(#REF!="no",INT(RAND()*36+1),INT(RAND()*37))</f>
        <v>#REF!</v>
      </c>
    </row>
    <row r="703" spans="1:153">
      <c r="A703" s="88" t="e">
        <f ca="1">IF(#REF!="no",INT(RAND()*36+1),INT(RAND()*37))</f>
        <v>#REF!</v>
      </c>
      <c r="B703" s="29"/>
      <c r="C703" s="61"/>
      <c r="D703" s="30"/>
      <c r="E703" s="61"/>
      <c r="F703" s="61"/>
      <c r="G703" s="29"/>
      <c r="H703" s="29"/>
      <c r="I703" s="62"/>
      <c r="J703" s="62"/>
      <c r="K703" s="62"/>
      <c r="L703" s="62"/>
      <c r="M703" s="30"/>
      <c r="N703" s="30"/>
      <c r="O703" s="30"/>
      <c r="P703" s="30"/>
      <c r="Q703" s="29"/>
      <c r="R703" s="62"/>
      <c r="S703" s="61"/>
      <c r="T703" s="29"/>
      <c r="U703" s="29"/>
      <c r="V703" s="62"/>
      <c r="W703" s="62"/>
      <c r="X703" s="62"/>
      <c r="Y703" s="62"/>
      <c r="Z703" s="30"/>
      <c r="AA703" s="30"/>
      <c r="AB703" s="30"/>
      <c r="AC703" s="30"/>
      <c r="AD703" s="29"/>
      <c r="AE703" s="62"/>
      <c r="AF703" s="61"/>
      <c r="AG703" s="29"/>
      <c r="AH703" s="29"/>
      <c r="AI703" s="62"/>
      <c r="AJ703" s="62"/>
      <c r="AK703" s="62"/>
      <c r="AL703" s="62"/>
      <c r="AM703" s="30"/>
      <c r="AN703" s="30"/>
      <c r="AO703" s="30"/>
      <c r="AP703" s="30"/>
      <c r="AQ703" s="29"/>
      <c r="AR703" s="62"/>
      <c r="AS703" s="62"/>
      <c r="AT703" s="30"/>
      <c r="AU703" s="29"/>
      <c r="AV703" s="61"/>
      <c r="AW703" s="50"/>
      <c r="AX703" s="38"/>
      <c r="AY703" s="50"/>
      <c r="AZ703" s="61"/>
      <c r="BA703" s="61"/>
      <c r="BB703" s="61"/>
      <c r="BC703" s="61"/>
      <c r="BD703" s="61"/>
      <c r="BE703" s="61"/>
      <c r="BF703" s="61"/>
      <c r="BG703" s="61"/>
      <c r="BH703" s="61"/>
      <c r="BI703" s="61"/>
      <c r="BJ703" s="61"/>
      <c r="BK703" s="61"/>
      <c r="BL703" s="61"/>
      <c r="BM703" s="61"/>
      <c r="BN703" s="61"/>
      <c r="BO703" s="61"/>
      <c r="BP703" s="61"/>
      <c r="BQ703" s="61"/>
      <c r="BR703" s="61"/>
      <c r="BS703" s="61"/>
      <c r="BT703" s="61"/>
      <c r="BU703" s="61"/>
      <c r="BV703" s="61"/>
      <c r="BW703" s="61"/>
      <c r="BX703" s="61"/>
      <c r="BY703" s="61"/>
      <c r="BZ703" s="61"/>
      <c r="CA703" s="61"/>
      <c r="CB703" s="61"/>
      <c r="CC703" s="61"/>
      <c r="CD703" s="61"/>
      <c r="CE703" s="61"/>
      <c r="CF703" s="61"/>
      <c r="CG703" s="61"/>
      <c r="CH703" s="61"/>
      <c r="CI703" s="61"/>
      <c r="CJ703" s="61"/>
      <c r="CK703" s="61"/>
      <c r="CL703" s="61"/>
      <c r="CM703" s="61"/>
      <c r="CN703" s="61"/>
      <c r="CO703" s="61"/>
      <c r="CP703" s="61"/>
      <c r="CQ703" s="61"/>
      <c r="CR703" s="61"/>
      <c r="CS703" s="61"/>
      <c r="CT703" s="61"/>
      <c r="CU703" s="61"/>
      <c r="CV703" s="61"/>
      <c r="CW703" s="61"/>
      <c r="CX703" s="61"/>
      <c r="CY703" s="61"/>
      <c r="CZ703" s="61"/>
      <c r="DA703" s="61"/>
      <c r="DB703" s="61"/>
      <c r="DC703" s="61"/>
      <c r="DD703" s="61"/>
      <c r="DE703" s="61"/>
      <c r="DF703" s="61"/>
      <c r="DG703" s="61"/>
      <c r="DH703" s="61"/>
      <c r="DI703" s="61"/>
      <c r="DJ703" s="61"/>
      <c r="DK703" s="61"/>
      <c r="DL703" s="61"/>
      <c r="DM703" s="61"/>
      <c r="DN703" s="61"/>
      <c r="DO703" s="61"/>
      <c r="DP703" s="61"/>
      <c r="DQ703" s="61"/>
      <c r="DR703" s="61"/>
      <c r="DS703" s="61"/>
      <c r="DT703" s="61"/>
      <c r="DU703" s="61"/>
      <c r="DV703" s="50"/>
      <c r="EW703" s="88" t="e">
        <f ca="1">IF(#REF!="no",INT(RAND()*36+1),INT(RAND()*37))</f>
        <v>#REF!</v>
      </c>
    </row>
    <row r="704" spans="1:153">
      <c r="A704" s="88" t="e">
        <f ca="1">IF(#REF!="no",INT(RAND()*36+1),INT(RAND()*37))</f>
        <v>#REF!</v>
      </c>
      <c r="B704" s="29"/>
      <c r="C704" s="61"/>
      <c r="D704" s="30"/>
      <c r="E704" s="61"/>
      <c r="F704" s="61"/>
      <c r="G704" s="29"/>
      <c r="H704" s="29"/>
      <c r="I704" s="62"/>
      <c r="J704" s="62"/>
      <c r="K704" s="62"/>
      <c r="L704" s="62"/>
      <c r="M704" s="30"/>
      <c r="N704" s="30"/>
      <c r="O704" s="30"/>
      <c r="P704" s="30"/>
      <c r="Q704" s="29"/>
      <c r="R704" s="62"/>
      <c r="S704" s="61"/>
      <c r="T704" s="29"/>
      <c r="U704" s="29"/>
      <c r="V704" s="62"/>
      <c r="W704" s="62"/>
      <c r="X704" s="62"/>
      <c r="Y704" s="62"/>
      <c r="Z704" s="30"/>
      <c r="AA704" s="30"/>
      <c r="AB704" s="30"/>
      <c r="AC704" s="30"/>
      <c r="AD704" s="29"/>
      <c r="AE704" s="62"/>
      <c r="AF704" s="61"/>
      <c r="AG704" s="29"/>
      <c r="AH704" s="29"/>
      <c r="AI704" s="62"/>
      <c r="AJ704" s="62"/>
      <c r="AK704" s="62"/>
      <c r="AL704" s="62"/>
      <c r="AM704" s="30"/>
      <c r="AN704" s="30"/>
      <c r="AO704" s="30"/>
      <c r="AP704" s="30"/>
      <c r="AQ704" s="29"/>
      <c r="AR704" s="62"/>
      <c r="AS704" s="62"/>
      <c r="AT704" s="30"/>
      <c r="AU704" s="29"/>
      <c r="AV704" s="61"/>
      <c r="AW704" s="50"/>
      <c r="AX704" s="38"/>
      <c r="AY704" s="50"/>
      <c r="AZ704" s="61"/>
      <c r="BA704" s="61"/>
      <c r="BB704" s="61"/>
      <c r="BC704" s="61"/>
      <c r="BD704" s="61"/>
      <c r="BE704" s="61"/>
      <c r="BF704" s="61"/>
      <c r="BG704" s="61"/>
      <c r="BH704" s="61"/>
      <c r="BI704" s="61"/>
      <c r="BJ704" s="61"/>
      <c r="BK704" s="61"/>
      <c r="BL704" s="61"/>
      <c r="BM704" s="61"/>
      <c r="BN704" s="61"/>
      <c r="BO704" s="61"/>
      <c r="BP704" s="61"/>
      <c r="BQ704" s="61"/>
      <c r="BR704" s="61"/>
      <c r="BS704" s="61"/>
      <c r="BT704" s="61"/>
      <c r="BU704" s="61"/>
      <c r="BV704" s="61"/>
      <c r="BW704" s="61"/>
      <c r="BX704" s="61"/>
      <c r="BY704" s="61"/>
      <c r="BZ704" s="61"/>
      <c r="CA704" s="61"/>
      <c r="CB704" s="61"/>
      <c r="CC704" s="61"/>
      <c r="CD704" s="61"/>
      <c r="CE704" s="61"/>
      <c r="CF704" s="61"/>
      <c r="CG704" s="61"/>
      <c r="CH704" s="61"/>
      <c r="CI704" s="61"/>
      <c r="CJ704" s="61"/>
      <c r="CK704" s="61"/>
      <c r="CL704" s="61"/>
      <c r="CM704" s="61"/>
      <c r="CN704" s="61"/>
      <c r="CO704" s="61"/>
      <c r="CP704" s="61"/>
      <c r="CQ704" s="61"/>
      <c r="CR704" s="61"/>
      <c r="CS704" s="61"/>
      <c r="CT704" s="61"/>
      <c r="CU704" s="61"/>
      <c r="CV704" s="61"/>
      <c r="CW704" s="61"/>
      <c r="CX704" s="61"/>
      <c r="CY704" s="61"/>
      <c r="CZ704" s="61"/>
      <c r="DA704" s="61"/>
      <c r="DB704" s="61"/>
      <c r="DC704" s="61"/>
      <c r="DD704" s="61"/>
      <c r="DE704" s="61"/>
      <c r="DF704" s="61"/>
      <c r="DG704" s="61"/>
      <c r="DH704" s="61"/>
      <c r="DI704" s="61"/>
      <c r="DJ704" s="61"/>
      <c r="DK704" s="61"/>
      <c r="DL704" s="61"/>
      <c r="DM704" s="61"/>
      <c r="DN704" s="61"/>
      <c r="DO704" s="61"/>
      <c r="DP704" s="61"/>
      <c r="DQ704" s="61"/>
      <c r="DR704" s="61"/>
      <c r="DS704" s="61"/>
      <c r="DT704" s="61"/>
      <c r="DU704" s="61"/>
      <c r="DV704" s="50"/>
      <c r="EW704" s="88" t="e">
        <f ca="1">IF(#REF!="no",INT(RAND()*36+1),INT(RAND()*37))</f>
        <v>#REF!</v>
      </c>
    </row>
    <row r="705" spans="1:153">
      <c r="A705" s="88" t="e">
        <f ca="1">IF(#REF!="no",INT(RAND()*36+1),INT(RAND()*37))</f>
        <v>#REF!</v>
      </c>
      <c r="B705" s="29"/>
      <c r="C705" s="61"/>
      <c r="D705" s="30"/>
      <c r="E705" s="61"/>
      <c r="F705" s="61"/>
      <c r="G705" s="29"/>
      <c r="H705" s="29"/>
      <c r="I705" s="62"/>
      <c r="J705" s="62"/>
      <c r="K705" s="62"/>
      <c r="L705" s="62"/>
      <c r="M705" s="30"/>
      <c r="N705" s="30"/>
      <c r="O705" s="30"/>
      <c r="P705" s="30"/>
      <c r="Q705" s="29"/>
      <c r="R705" s="62"/>
      <c r="S705" s="61"/>
      <c r="T705" s="29"/>
      <c r="U705" s="29"/>
      <c r="V705" s="62"/>
      <c r="W705" s="62"/>
      <c r="X705" s="62"/>
      <c r="Y705" s="62"/>
      <c r="Z705" s="30"/>
      <c r="AA705" s="30"/>
      <c r="AB705" s="30"/>
      <c r="AC705" s="30"/>
      <c r="AD705" s="29"/>
      <c r="AE705" s="62"/>
      <c r="AF705" s="61"/>
      <c r="AG705" s="29"/>
      <c r="AH705" s="29"/>
      <c r="AI705" s="62"/>
      <c r="AJ705" s="62"/>
      <c r="AK705" s="62"/>
      <c r="AL705" s="62"/>
      <c r="AM705" s="30"/>
      <c r="AN705" s="30"/>
      <c r="AO705" s="30"/>
      <c r="AP705" s="30"/>
      <c r="AQ705" s="29"/>
      <c r="AR705" s="62"/>
      <c r="AS705" s="62"/>
      <c r="AT705" s="30"/>
      <c r="AU705" s="29"/>
      <c r="AV705" s="61"/>
      <c r="AW705" s="50"/>
      <c r="AX705" s="38"/>
      <c r="AY705" s="50"/>
      <c r="AZ705" s="61"/>
      <c r="BA705" s="61"/>
      <c r="BB705" s="61"/>
      <c r="BC705" s="61"/>
      <c r="BD705" s="61"/>
      <c r="BE705" s="61"/>
      <c r="BF705" s="61"/>
      <c r="BG705" s="61"/>
      <c r="BH705" s="61"/>
      <c r="BI705" s="61"/>
      <c r="BJ705" s="61"/>
      <c r="BK705" s="61"/>
      <c r="BL705" s="61"/>
      <c r="BM705" s="61"/>
      <c r="BN705" s="61"/>
      <c r="BO705" s="61"/>
      <c r="BP705" s="61"/>
      <c r="BQ705" s="61"/>
      <c r="BR705" s="61"/>
      <c r="BS705" s="61"/>
      <c r="BT705" s="61"/>
      <c r="BU705" s="61"/>
      <c r="BV705" s="61"/>
      <c r="BW705" s="61"/>
      <c r="BX705" s="61"/>
      <c r="BY705" s="61"/>
      <c r="BZ705" s="61"/>
      <c r="CA705" s="61"/>
      <c r="CB705" s="61"/>
      <c r="CC705" s="61"/>
      <c r="CD705" s="61"/>
      <c r="CE705" s="61"/>
      <c r="CF705" s="61"/>
      <c r="CG705" s="61"/>
      <c r="CH705" s="61"/>
      <c r="CI705" s="61"/>
      <c r="CJ705" s="61"/>
      <c r="CK705" s="61"/>
      <c r="CL705" s="61"/>
      <c r="CM705" s="61"/>
      <c r="CN705" s="61"/>
      <c r="CO705" s="61"/>
      <c r="CP705" s="61"/>
      <c r="CQ705" s="61"/>
      <c r="CR705" s="61"/>
      <c r="CS705" s="61"/>
      <c r="CT705" s="61"/>
      <c r="CU705" s="61"/>
      <c r="CV705" s="61"/>
      <c r="CW705" s="61"/>
      <c r="CX705" s="61"/>
      <c r="CY705" s="61"/>
      <c r="CZ705" s="61"/>
      <c r="DA705" s="61"/>
      <c r="DB705" s="61"/>
      <c r="DC705" s="61"/>
      <c r="DD705" s="61"/>
      <c r="DE705" s="61"/>
      <c r="DF705" s="61"/>
      <c r="DG705" s="61"/>
      <c r="DH705" s="61"/>
      <c r="DI705" s="61"/>
      <c r="DJ705" s="61"/>
      <c r="DK705" s="61"/>
      <c r="DL705" s="61"/>
      <c r="DM705" s="61"/>
      <c r="DN705" s="61"/>
      <c r="DO705" s="61"/>
      <c r="DP705" s="61"/>
      <c r="DQ705" s="61"/>
      <c r="DR705" s="61"/>
      <c r="DS705" s="61"/>
      <c r="DT705" s="61"/>
      <c r="DU705" s="61"/>
      <c r="DV705" s="50"/>
      <c r="EW705" s="88" t="e">
        <f ca="1">IF(#REF!="no",INT(RAND()*36+1),INT(RAND()*37))</f>
        <v>#REF!</v>
      </c>
    </row>
    <row r="706" spans="1:153">
      <c r="A706" s="88" t="e">
        <f ca="1">IF(#REF!="no",INT(RAND()*36+1),INT(RAND()*37))</f>
        <v>#REF!</v>
      </c>
      <c r="B706" s="29"/>
      <c r="C706" s="61"/>
      <c r="D706" s="30"/>
      <c r="E706" s="61"/>
      <c r="F706" s="61"/>
      <c r="G706" s="29"/>
      <c r="H706" s="29"/>
      <c r="I706" s="62"/>
      <c r="J706" s="62"/>
      <c r="K706" s="62"/>
      <c r="L706" s="62"/>
      <c r="M706" s="30"/>
      <c r="N706" s="30"/>
      <c r="O706" s="30"/>
      <c r="P706" s="30"/>
      <c r="Q706" s="29"/>
      <c r="R706" s="62"/>
      <c r="S706" s="61"/>
      <c r="T706" s="29"/>
      <c r="U706" s="29"/>
      <c r="V706" s="62"/>
      <c r="W706" s="62"/>
      <c r="X706" s="62"/>
      <c r="Y706" s="62"/>
      <c r="Z706" s="30"/>
      <c r="AA706" s="30"/>
      <c r="AB706" s="30"/>
      <c r="AC706" s="30"/>
      <c r="AD706" s="29"/>
      <c r="AE706" s="62"/>
      <c r="AF706" s="61"/>
      <c r="AG706" s="29"/>
      <c r="AH706" s="29"/>
      <c r="AI706" s="62"/>
      <c r="AJ706" s="62"/>
      <c r="AK706" s="62"/>
      <c r="AL706" s="62"/>
      <c r="AM706" s="30"/>
      <c r="AN706" s="30"/>
      <c r="AO706" s="30"/>
      <c r="AP706" s="30"/>
      <c r="AQ706" s="29"/>
      <c r="AR706" s="62"/>
      <c r="AS706" s="62"/>
      <c r="AT706" s="30"/>
      <c r="AU706" s="29"/>
      <c r="AV706" s="61"/>
      <c r="AW706" s="50"/>
      <c r="AX706" s="38"/>
      <c r="AY706" s="50"/>
      <c r="AZ706" s="61"/>
      <c r="BA706" s="61"/>
      <c r="BB706" s="61"/>
      <c r="BC706" s="61"/>
      <c r="BD706" s="61"/>
      <c r="BE706" s="61"/>
      <c r="BF706" s="61"/>
      <c r="BG706" s="61"/>
      <c r="BH706" s="61"/>
      <c r="BI706" s="61"/>
      <c r="BJ706" s="61"/>
      <c r="BK706" s="61"/>
      <c r="BL706" s="61"/>
      <c r="BM706" s="61"/>
      <c r="BN706" s="61"/>
      <c r="BO706" s="61"/>
      <c r="BP706" s="61"/>
      <c r="BQ706" s="61"/>
      <c r="BR706" s="61"/>
      <c r="BS706" s="61"/>
      <c r="BT706" s="61"/>
      <c r="BU706" s="61"/>
      <c r="BV706" s="61"/>
      <c r="BW706" s="61"/>
      <c r="BX706" s="61"/>
      <c r="BY706" s="61"/>
      <c r="BZ706" s="61"/>
      <c r="CA706" s="61"/>
      <c r="CB706" s="61"/>
      <c r="CC706" s="61"/>
      <c r="CD706" s="61"/>
      <c r="CE706" s="61"/>
      <c r="CF706" s="61"/>
      <c r="CG706" s="61"/>
      <c r="CH706" s="61"/>
      <c r="CI706" s="61"/>
      <c r="CJ706" s="61"/>
      <c r="CK706" s="61"/>
      <c r="CL706" s="61"/>
      <c r="CM706" s="61"/>
      <c r="CN706" s="61"/>
      <c r="CO706" s="61"/>
      <c r="CP706" s="61"/>
      <c r="CQ706" s="61"/>
      <c r="CR706" s="61"/>
      <c r="CS706" s="61"/>
      <c r="CT706" s="61"/>
      <c r="CU706" s="61"/>
      <c r="CV706" s="61"/>
      <c r="CW706" s="61"/>
      <c r="CX706" s="61"/>
      <c r="CY706" s="61"/>
      <c r="CZ706" s="61"/>
      <c r="DA706" s="61"/>
      <c r="DB706" s="61"/>
      <c r="DC706" s="61"/>
      <c r="DD706" s="61"/>
      <c r="DE706" s="61"/>
      <c r="DF706" s="61"/>
      <c r="DG706" s="61"/>
      <c r="DH706" s="61"/>
      <c r="DI706" s="61"/>
      <c r="DJ706" s="61"/>
      <c r="DK706" s="61"/>
      <c r="DL706" s="61"/>
      <c r="DM706" s="61"/>
      <c r="DN706" s="61"/>
      <c r="DO706" s="61"/>
      <c r="DP706" s="61"/>
      <c r="DQ706" s="61"/>
      <c r="DR706" s="61"/>
      <c r="DS706" s="61"/>
      <c r="DT706" s="61"/>
      <c r="DU706" s="61"/>
      <c r="DV706" s="50"/>
      <c r="EW706" s="88" t="e">
        <f ca="1">IF(#REF!="no",INT(RAND()*36+1),INT(RAND()*37))</f>
        <v>#REF!</v>
      </c>
    </row>
    <row r="707" spans="1:153">
      <c r="A707" s="88" t="e">
        <f ca="1">IF(#REF!="no",INT(RAND()*36+1),INT(RAND()*37))</f>
        <v>#REF!</v>
      </c>
      <c r="B707" s="29"/>
      <c r="C707" s="61"/>
      <c r="D707" s="30"/>
      <c r="E707" s="61"/>
      <c r="F707" s="61"/>
      <c r="G707" s="29"/>
      <c r="H707" s="29"/>
      <c r="I707" s="62"/>
      <c r="J707" s="62"/>
      <c r="K707" s="62"/>
      <c r="L707" s="62"/>
      <c r="M707" s="30"/>
      <c r="N707" s="30"/>
      <c r="O707" s="30"/>
      <c r="P707" s="30"/>
      <c r="Q707" s="29"/>
      <c r="R707" s="62"/>
      <c r="S707" s="61"/>
      <c r="T707" s="29"/>
      <c r="U707" s="29"/>
      <c r="V707" s="62"/>
      <c r="W707" s="62"/>
      <c r="X707" s="62"/>
      <c r="Y707" s="62"/>
      <c r="Z707" s="30"/>
      <c r="AA707" s="30"/>
      <c r="AB707" s="30"/>
      <c r="AC707" s="30"/>
      <c r="AD707" s="29"/>
      <c r="AE707" s="62"/>
      <c r="AF707" s="61"/>
      <c r="AG707" s="29"/>
      <c r="AH707" s="29"/>
      <c r="AI707" s="62"/>
      <c r="AJ707" s="62"/>
      <c r="AK707" s="62"/>
      <c r="AL707" s="62"/>
      <c r="AM707" s="30"/>
      <c r="AN707" s="30"/>
      <c r="AO707" s="30"/>
      <c r="AP707" s="30"/>
      <c r="AQ707" s="29"/>
      <c r="AR707" s="62"/>
      <c r="AS707" s="62"/>
      <c r="AT707" s="30"/>
      <c r="AU707" s="29"/>
      <c r="AV707" s="61"/>
      <c r="AW707" s="50"/>
      <c r="AX707" s="38"/>
      <c r="AY707" s="50"/>
      <c r="AZ707" s="61"/>
      <c r="BA707" s="61"/>
      <c r="BB707" s="61"/>
      <c r="BC707" s="61"/>
      <c r="BD707" s="61"/>
      <c r="BE707" s="61"/>
      <c r="BF707" s="61"/>
      <c r="BG707" s="61"/>
      <c r="BH707" s="61"/>
      <c r="BI707" s="61"/>
      <c r="BJ707" s="61"/>
      <c r="BK707" s="61"/>
      <c r="BL707" s="61"/>
      <c r="BM707" s="61"/>
      <c r="BN707" s="61"/>
      <c r="BO707" s="61"/>
      <c r="BP707" s="61"/>
      <c r="BQ707" s="61"/>
      <c r="BR707" s="61"/>
      <c r="BS707" s="61"/>
      <c r="BT707" s="61"/>
      <c r="BU707" s="61"/>
      <c r="BV707" s="61"/>
      <c r="BW707" s="61"/>
      <c r="BX707" s="61"/>
      <c r="BY707" s="61"/>
      <c r="BZ707" s="61"/>
      <c r="CA707" s="61"/>
      <c r="CB707" s="61"/>
      <c r="CC707" s="61"/>
      <c r="CD707" s="61"/>
      <c r="CE707" s="61"/>
      <c r="CF707" s="61"/>
      <c r="CG707" s="61"/>
      <c r="CH707" s="61"/>
      <c r="CI707" s="61"/>
      <c r="CJ707" s="61"/>
      <c r="CK707" s="61"/>
      <c r="CL707" s="61"/>
      <c r="CM707" s="61"/>
      <c r="CN707" s="61"/>
      <c r="CO707" s="61"/>
      <c r="CP707" s="61"/>
      <c r="CQ707" s="61"/>
      <c r="CR707" s="61"/>
      <c r="CS707" s="61"/>
      <c r="CT707" s="61"/>
      <c r="CU707" s="61"/>
      <c r="CV707" s="61"/>
      <c r="CW707" s="61"/>
      <c r="CX707" s="61"/>
      <c r="CY707" s="61"/>
      <c r="CZ707" s="61"/>
      <c r="DA707" s="61"/>
      <c r="DB707" s="61"/>
      <c r="DC707" s="61"/>
      <c r="DD707" s="61"/>
      <c r="DE707" s="61"/>
      <c r="DF707" s="61"/>
      <c r="DG707" s="61"/>
      <c r="DH707" s="61"/>
      <c r="DI707" s="61"/>
      <c r="DJ707" s="61"/>
      <c r="DK707" s="61"/>
      <c r="DL707" s="61"/>
      <c r="DM707" s="61"/>
      <c r="DN707" s="61"/>
      <c r="DO707" s="61"/>
      <c r="DP707" s="61"/>
      <c r="DQ707" s="61"/>
      <c r="DR707" s="61"/>
      <c r="DS707" s="61"/>
      <c r="DT707" s="61"/>
      <c r="DU707" s="61"/>
      <c r="DV707" s="50"/>
      <c r="EW707" s="88" t="e">
        <f ca="1">IF(#REF!="no",INT(RAND()*36+1),INT(RAND()*37))</f>
        <v>#REF!</v>
      </c>
    </row>
    <row r="708" spans="1:153">
      <c r="A708" s="88" t="e">
        <f ca="1">IF(#REF!="no",INT(RAND()*36+1),INT(RAND()*37))</f>
        <v>#REF!</v>
      </c>
      <c r="B708" s="29"/>
      <c r="C708" s="61"/>
      <c r="D708" s="30"/>
      <c r="E708" s="61"/>
      <c r="F708" s="61"/>
      <c r="G708" s="29"/>
      <c r="H708" s="29"/>
      <c r="I708" s="62"/>
      <c r="J708" s="62"/>
      <c r="K708" s="62"/>
      <c r="L708" s="62"/>
      <c r="M708" s="30"/>
      <c r="N708" s="30"/>
      <c r="O708" s="30"/>
      <c r="P708" s="30"/>
      <c r="Q708" s="29"/>
      <c r="R708" s="62"/>
      <c r="S708" s="61"/>
      <c r="T708" s="29"/>
      <c r="U708" s="29"/>
      <c r="V708" s="62"/>
      <c r="W708" s="62"/>
      <c r="X708" s="62"/>
      <c r="Y708" s="62"/>
      <c r="Z708" s="30"/>
      <c r="AA708" s="30"/>
      <c r="AB708" s="30"/>
      <c r="AC708" s="30"/>
      <c r="AD708" s="29"/>
      <c r="AE708" s="62"/>
      <c r="AF708" s="61"/>
      <c r="AG708" s="29"/>
      <c r="AH708" s="29"/>
      <c r="AI708" s="62"/>
      <c r="AJ708" s="62"/>
      <c r="AK708" s="62"/>
      <c r="AL708" s="62"/>
      <c r="AM708" s="30"/>
      <c r="AN708" s="30"/>
      <c r="AO708" s="30"/>
      <c r="AP708" s="30"/>
      <c r="AQ708" s="29"/>
      <c r="AR708" s="62"/>
      <c r="AS708" s="62"/>
      <c r="AT708" s="30"/>
      <c r="AU708" s="29"/>
      <c r="AV708" s="61"/>
      <c r="AW708" s="50"/>
      <c r="AX708" s="38"/>
      <c r="AY708" s="50"/>
      <c r="AZ708" s="61"/>
      <c r="BA708" s="61"/>
      <c r="BB708" s="61"/>
      <c r="BC708" s="61"/>
      <c r="BD708" s="61"/>
      <c r="BE708" s="61"/>
      <c r="BF708" s="61"/>
      <c r="BG708" s="61"/>
      <c r="BH708" s="61"/>
      <c r="BI708" s="61"/>
      <c r="BJ708" s="61"/>
      <c r="BK708" s="61"/>
      <c r="BL708" s="61"/>
      <c r="BM708" s="61"/>
      <c r="BN708" s="61"/>
      <c r="BO708" s="61"/>
      <c r="BP708" s="61"/>
      <c r="BQ708" s="61"/>
      <c r="BR708" s="61"/>
      <c r="BS708" s="61"/>
      <c r="BT708" s="61"/>
      <c r="BU708" s="61"/>
      <c r="BV708" s="61"/>
      <c r="BW708" s="61"/>
      <c r="BX708" s="61"/>
      <c r="BY708" s="61"/>
      <c r="BZ708" s="61"/>
      <c r="CA708" s="61"/>
      <c r="CB708" s="61"/>
      <c r="CC708" s="61"/>
      <c r="CD708" s="61"/>
      <c r="CE708" s="61"/>
      <c r="CF708" s="61"/>
      <c r="CG708" s="61"/>
      <c r="CH708" s="61"/>
      <c r="CI708" s="61"/>
      <c r="CJ708" s="61"/>
      <c r="CK708" s="61"/>
      <c r="CL708" s="61"/>
      <c r="CM708" s="61"/>
      <c r="CN708" s="61"/>
      <c r="CO708" s="61"/>
      <c r="CP708" s="61"/>
      <c r="CQ708" s="61"/>
      <c r="CR708" s="61"/>
      <c r="CS708" s="61"/>
      <c r="CT708" s="61"/>
      <c r="CU708" s="61"/>
      <c r="CV708" s="61"/>
      <c r="CW708" s="61"/>
      <c r="CX708" s="61"/>
      <c r="CY708" s="61"/>
      <c r="CZ708" s="61"/>
      <c r="DA708" s="61"/>
      <c r="DB708" s="61"/>
      <c r="DC708" s="61"/>
      <c r="DD708" s="61"/>
      <c r="DE708" s="61"/>
      <c r="DF708" s="61"/>
      <c r="DG708" s="61"/>
      <c r="DH708" s="61"/>
      <c r="DI708" s="61"/>
      <c r="DJ708" s="61"/>
      <c r="DK708" s="61"/>
      <c r="DL708" s="61"/>
      <c r="DM708" s="61"/>
      <c r="DN708" s="61"/>
      <c r="DO708" s="61"/>
      <c r="DP708" s="61"/>
      <c r="DQ708" s="61"/>
      <c r="DR708" s="61"/>
      <c r="DS708" s="61"/>
      <c r="DT708" s="61"/>
      <c r="DU708" s="61"/>
      <c r="DV708" s="50"/>
      <c r="EW708" s="88" t="e">
        <f ca="1">IF(#REF!="no",INT(RAND()*36+1),INT(RAND()*37))</f>
        <v>#REF!</v>
      </c>
    </row>
    <row r="709" spans="1:153">
      <c r="A709" s="88" t="e">
        <f ca="1">IF(#REF!="no",INT(RAND()*36+1),INT(RAND()*37))</f>
        <v>#REF!</v>
      </c>
      <c r="B709" s="29"/>
      <c r="C709" s="61"/>
      <c r="D709" s="30"/>
      <c r="E709" s="61"/>
      <c r="F709" s="61"/>
      <c r="G709" s="29"/>
      <c r="H709" s="29"/>
      <c r="I709" s="62"/>
      <c r="J709" s="62"/>
      <c r="K709" s="62"/>
      <c r="L709" s="62"/>
      <c r="M709" s="30"/>
      <c r="N709" s="30"/>
      <c r="O709" s="30"/>
      <c r="P709" s="30"/>
      <c r="Q709" s="29"/>
      <c r="R709" s="62"/>
      <c r="S709" s="61"/>
      <c r="T709" s="29"/>
      <c r="U709" s="29"/>
      <c r="V709" s="62"/>
      <c r="W709" s="62"/>
      <c r="X709" s="62"/>
      <c r="Y709" s="62"/>
      <c r="Z709" s="30"/>
      <c r="AA709" s="30"/>
      <c r="AB709" s="30"/>
      <c r="AC709" s="30"/>
      <c r="AD709" s="29"/>
      <c r="AE709" s="62"/>
      <c r="AF709" s="61"/>
      <c r="AG709" s="29"/>
      <c r="AH709" s="29"/>
      <c r="AI709" s="62"/>
      <c r="AJ709" s="62"/>
      <c r="AK709" s="62"/>
      <c r="AL709" s="62"/>
      <c r="AM709" s="30"/>
      <c r="AN709" s="30"/>
      <c r="AO709" s="30"/>
      <c r="AP709" s="30"/>
      <c r="AQ709" s="29"/>
      <c r="AR709" s="62"/>
      <c r="AS709" s="62"/>
      <c r="AT709" s="30"/>
      <c r="AU709" s="29"/>
      <c r="AV709" s="61"/>
      <c r="AW709" s="50"/>
      <c r="AX709" s="38"/>
      <c r="AY709" s="50"/>
      <c r="AZ709" s="61"/>
      <c r="BA709" s="61"/>
      <c r="BB709" s="61"/>
      <c r="BC709" s="61"/>
      <c r="BD709" s="61"/>
      <c r="BE709" s="61"/>
      <c r="BF709" s="61"/>
      <c r="BG709" s="61"/>
      <c r="BH709" s="61"/>
      <c r="BI709" s="61"/>
      <c r="BJ709" s="61"/>
      <c r="BK709" s="61"/>
      <c r="BL709" s="61"/>
      <c r="BM709" s="61"/>
      <c r="BN709" s="61"/>
      <c r="BO709" s="61"/>
      <c r="BP709" s="61"/>
      <c r="BQ709" s="61"/>
      <c r="BR709" s="61"/>
      <c r="BS709" s="61"/>
      <c r="BT709" s="61"/>
      <c r="BU709" s="61"/>
      <c r="BV709" s="61"/>
      <c r="BW709" s="61"/>
      <c r="BX709" s="61"/>
      <c r="BY709" s="61"/>
      <c r="BZ709" s="61"/>
      <c r="CA709" s="61"/>
      <c r="CB709" s="61"/>
      <c r="CC709" s="61"/>
      <c r="CD709" s="61"/>
      <c r="CE709" s="61"/>
      <c r="CF709" s="61"/>
      <c r="CG709" s="61"/>
      <c r="CH709" s="61"/>
      <c r="CI709" s="61"/>
      <c r="CJ709" s="61"/>
      <c r="CK709" s="61"/>
      <c r="CL709" s="61"/>
      <c r="CM709" s="61"/>
      <c r="CN709" s="61"/>
      <c r="CO709" s="61"/>
      <c r="CP709" s="61"/>
      <c r="CQ709" s="61"/>
      <c r="CR709" s="61"/>
      <c r="CS709" s="61"/>
      <c r="CT709" s="61"/>
      <c r="CU709" s="61"/>
      <c r="CV709" s="61"/>
      <c r="CW709" s="61"/>
      <c r="CX709" s="61"/>
      <c r="CY709" s="61"/>
      <c r="CZ709" s="61"/>
      <c r="DA709" s="61"/>
      <c r="DB709" s="61"/>
      <c r="DC709" s="61"/>
      <c r="DD709" s="61"/>
      <c r="DE709" s="61"/>
      <c r="DF709" s="61"/>
      <c r="DG709" s="61"/>
      <c r="DH709" s="61"/>
      <c r="DI709" s="61"/>
      <c r="DJ709" s="61"/>
      <c r="DK709" s="61"/>
      <c r="DL709" s="61"/>
      <c r="DM709" s="61"/>
      <c r="DN709" s="61"/>
      <c r="DO709" s="61"/>
      <c r="DP709" s="61"/>
      <c r="DQ709" s="61"/>
      <c r="DR709" s="61"/>
      <c r="DS709" s="61"/>
      <c r="DT709" s="61"/>
      <c r="DU709" s="61"/>
      <c r="DV709" s="50"/>
      <c r="EW709" s="88" t="e">
        <f ca="1">IF(#REF!="no",INT(RAND()*36+1),INT(RAND()*37))</f>
        <v>#REF!</v>
      </c>
    </row>
    <row r="710" spans="1:153">
      <c r="A710" s="88" t="e">
        <f ca="1">IF(#REF!="no",INT(RAND()*36+1),INT(RAND()*37))</f>
        <v>#REF!</v>
      </c>
      <c r="B710" s="29"/>
      <c r="C710" s="61"/>
      <c r="D710" s="30"/>
      <c r="E710" s="61"/>
      <c r="F710" s="61"/>
      <c r="G710" s="29"/>
      <c r="H710" s="29"/>
      <c r="I710" s="62"/>
      <c r="J710" s="62"/>
      <c r="K710" s="62"/>
      <c r="L710" s="62"/>
      <c r="M710" s="30"/>
      <c r="N710" s="30"/>
      <c r="O710" s="30"/>
      <c r="P710" s="30"/>
      <c r="Q710" s="29"/>
      <c r="R710" s="62"/>
      <c r="S710" s="61"/>
      <c r="T710" s="29"/>
      <c r="U710" s="29"/>
      <c r="V710" s="62"/>
      <c r="W710" s="62"/>
      <c r="X710" s="62"/>
      <c r="Y710" s="62"/>
      <c r="Z710" s="30"/>
      <c r="AA710" s="30"/>
      <c r="AB710" s="30"/>
      <c r="AC710" s="30"/>
      <c r="AD710" s="29"/>
      <c r="AE710" s="62"/>
      <c r="AF710" s="61"/>
      <c r="AG710" s="29"/>
      <c r="AH710" s="29"/>
      <c r="AI710" s="62"/>
      <c r="AJ710" s="62"/>
      <c r="AK710" s="62"/>
      <c r="AL710" s="62"/>
      <c r="AM710" s="30"/>
      <c r="AN710" s="30"/>
      <c r="AO710" s="30"/>
      <c r="AP710" s="30"/>
      <c r="AQ710" s="29"/>
      <c r="AR710" s="62"/>
      <c r="AS710" s="62"/>
      <c r="AT710" s="30"/>
      <c r="AU710" s="29"/>
      <c r="AV710" s="61"/>
      <c r="AW710" s="50"/>
      <c r="AX710" s="38"/>
      <c r="AY710" s="50"/>
      <c r="AZ710" s="61"/>
      <c r="BA710" s="61"/>
      <c r="BB710" s="61"/>
      <c r="BC710" s="61"/>
      <c r="BD710" s="61"/>
      <c r="BE710" s="61"/>
      <c r="BF710" s="61"/>
      <c r="BG710" s="61"/>
      <c r="BH710" s="61"/>
      <c r="BI710" s="61"/>
      <c r="BJ710" s="61"/>
      <c r="BK710" s="61"/>
      <c r="BL710" s="61"/>
      <c r="BM710" s="61"/>
      <c r="BN710" s="61"/>
      <c r="BO710" s="61"/>
      <c r="BP710" s="61"/>
      <c r="BQ710" s="61"/>
      <c r="BR710" s="61"/>
      <c r="BS710" s="61"/>
      <c r="BT710" s="61"/>
      <c r="BU710" s="61"/>
      <c r="BV710" s="61"/>
      <c r="BW710" s="61"/>
      <c r="BX710" s="61"/>
      <c r="BY710" s="61"/>
      <c r="BZ710" s="61"/>
      <c r="CA710" s="61"/>
      <c r="CB710" s="61"/>
      <c r="CC710" s="61"/>
      <c r="CD710" s="61"/>
      <c r="CE710" s="61"/>
      <c r="CF710" s="61"/>
      <c r="CG710" s="61"/>
      <c r="CH710" s="61"/>
      <c r="CI710" s="61"/>
      <c r="CJ710" s="61"/>
      <c r="CK710" s="61"/>
      <c r="CL710" s="61"/>
      <c r="CM710" s="61"/>
      <c r="CN710" s="61"/>
      <c r="CO710" s="61"/>
      <c r="CP710" s="61"/>
      <c r="CQ710" s="61"/>
      <c r="CR710" s="61"/>
      <c r="CS710" s="61"/>
      <c r="CT710" s="61"/>
      <c r="CU710" s="61"/>
      <c r="CV710" s="61"/>
      <c r="CW710" s="61"/>
      <c r="CX710" s="61"/>
      <c r="CY710" s="61"/>
      <c r="CZ710" s="61"/>
      <c r="DA710" s="61"/>
      <c r="DB710" s="61"/>
      <c r="DC710" s="61"/>
      <c r="DD710" s="61"/>
      <c r="DE710" s="61"/>
      <c r="DF710" s="61"/>
      <c r="DG710" s="61"/>
      <c r="DH710" s="61"/>
      <c r="DI710" s="61"/>
      <c r="DJ710" s="61"/>
      <c r="DK710" s="61"/>
      <c r="DL710" s="61"/>
      <c r="DM710" s="61"/>
      <c r="DN710" s="61"/>
      <c r="DO710" s="61"/>
      <c r="DP710" s="61"/>
      <c r="DQ710" s="61"/>
      <c r="DR710" s="61"/>
      <c r="DS710" s="61"/>
      <c r="DT710" s="61"/>
      <c r="DU710" s="61"/>
      <c r="DV710" s="50"/>
      <c r="EW710" s="88" t="e">
        <f ca="1">IF(#REF!="no",INT(RAND()*36+1),INT(RAND()*37))</f>
        <v>#REF!</v>
      </c>
    </row>
    <row r="711" spans="1:153">
      <c r="A711" s="88" t="e">
        <f ca="1">IF(#REF!="no",INT(RAND()*36+1),INT(RAND()*37))</f>
        <v>#REF!</v>
      </c>
      <c r="B711" s="29"/>
      <c r="C711" s="61"/>
      <c r="D711" s="30"/>
      <c r="E711" s="61"/>
      <c r="F711" s="61"/>
      <c r="G711" s="29"/>
      <c r="H711" s="29"/>
      <c r="I711" s="62"/>
      <c r="J711" s="62"/>
      <c r="K711" s="62"/>
      <c r="L711" s="62"/>
      <c r="M711" s="30"/>
      <c r="N711" s="30"/>
      <c r="O711" s="30"/>
      <c r="P711" s="30"/>
      <c r="Q711" s="29"/>
      <c r="R711" s="62"/>
      <c r="S711" s="61"/>
      <c r="T711" s="29"/>
      <c r="U711" s="29"/>
      <c r="V711" s="62"/>
      <c r="W711" s="62"/>
      <c r="X711" s="62"/>
      <c r="Y711" s="62"/>
      <c r="Z711" s="30"/>
      <c r="AA711" s="30"/>
      <c r="AB711" s="30"/>
      <c r="AC711" s="30"/>
      <c r="AD711" s="29"/>
      <c r="AE711" s="62"/>
      <c r="AF711" s="61"/>
      <c r="AG711" s="29"/>
      <c r="AH711" s="29"/>
      <c r="AI711" s="62"/>
      <c r="AJ711" s="62"/>
      <c r="AK711" s="62"/>
      <c r="AL711" s="62"/>
      <c r="AM711" s="30"/>
      <c r="AN711" s="30"/>
      <c r="AO711" s="30"/>
      <c r="AP711" s="30"/>
      <c r="AQ711" s="29"/>
      <c r="AR711" s="62"/>
      <c r="AS711" s="62"/>
      <c r="AT711" s="30"/>
      <c r="AU711" s="29"/>
      <c r="AV711" s="61"/>
      <c r="AW711" s="50"/>
      <c r="AX711" s="38"/>
      <c r="AY711" s="50"/>
      <c r="AZ711" s="61"/>
      <c r="BA711" s="61"/>
      <c r="BB711" s="61"/>
      <c r="BC711" s="61"/>
      <c r="BD711" s="61"/>
      <c r="BE711" s="61"/>
      <c r="BF711" s="61"/>
      <c r="BG711" s="61"/>
      <c r="BH711" s="61"/>
      <c r="BI711" s="61"/>
      <c r="BJ711" s="61"/>
      <c r="BK711" s="61"/>
      <c r="BL711" s="61"/>
      <c r="BM711" s="61"/>
      <c r="BN711" s="61"/>
      <c r="BO711" s="61"/>
      <c r="BP711" s="61"/>
      <c r="BQ711" s="61"/>
      <c r="BR711" s="61"/>
      <c r="BS711" s="61"/>
      <c r="BT711" s="61"/>
      <c r="BU711" s="61"/>
      <c r="BV711" s="61"/>
      <c r="BW711" s="61"/>
      <c r="BX711" s="61"/>
      <c r="BY711" s="61"/>
      <c r="BZ711" s="61"/>
      <c r="CA711" s="61"/>
      <c r="CB711" s="61"/>
      <c r="CC711" s="61"/>
      <c r="CD711" s="61"/>
      <c r="CE711" s="61"/>
      <c r="CF711" s="61"/>
      <c r="CG711" s="61"/>
      <c r="CH711" s="61"/>
      <c r="CI711" s="61"/>
      <c r="CJ711" s="61"/>
      <c r="CK711" s="61"/>
      <c r="CL711" s="61"/>
      <c r="CM711" s="61"/>
      <c r="CN711" s="61"/>
      <c r="CO711" s="61"/>
      <c r="CP711" s="61"/>
      <c r="CQ711" s="61"/>
      <c r="CR711" s="61"/>
      <c r="CS711" s="61"/>
      <c r="CT711" s="61"/>
      <c r="CU711" s="61"/>
      <c r="CV711" s="61"/>
      <c r="CW711" s="61"/>
      <c r="CX711" s="61"/>
      <c r="CY711" s="61"/>
      <c r="CZ711" s="61"/>
      <c r="DA711" s="61"/>
      <c r="DB711" s="61"/>
      <c r="DC711" s="61"/>
      <c r="DD711" s="61"/>
      <c r="DE711" s="61"/>
      <c r="DF711" s="61"/>
      <c r="DG711" s="61"/>
      <c r="DH711" s="61"/>
      <c r="DI711" s="61"/>
      <c r="DJ711" s="61"/>
      <c r="DK711" s="61"/>
      <c r="DL711" s="61"/>
      <c r="DM711" s="61"/>
      <c r="DN711" s="61"/>
      <c r="DO711" s="61"/>
      <c r="DP711" s="61"/>
      <c r="DQ711" s="61"/>
      <c r="DR711" s="61"/>
      <c r="DS711" s="61"/>
      <c r="DT711" s="61"/>
      <c r="DU711" s="61"/>
      <c r="DV711" s="50"/>
      <c r="EW711" s="88" t="e">
        <f ca="1">IF(#REF!="no",INT(RAND()*36+1),INT(RAND()*37))</f>
        <v>#REF!</v>
      </c>
    </row>
    <row r="712" spans="1:153">
      <c r="A712" s="88" t="e">
        <f ca="1">IF(#REF!="no",INT(RAND()*36+1),INT(RAND()*37))</f>
        <v>#REF!</v>
      </c>
      <c r="B712" s="29"/>
      <c r="C712" s="61"/>
      <c r="D712" s="30"/>
      <c r="E712" s="61"/>
      <c r="F712" s="61"/>
      <c r="G712" s="29"/>
      <c r="H712" s="29"/>
      <c r="I712" s="62"/>
      <c r="J712" s="62"/>
      <c r="K712" s="62"/>
      <c r="L712" s="62"/>
      <c r="M712" s="30"/>
      <c r="N712" s="30"/>
      <c r="O712" s="30"/>
      <c r="P712" s="30"/>
      <c r="Q712" s="29"/>
      <c r="R712" s="62"/>
      <c r="S712" s="61"/>
      <c r="T712" s="29"/>
      <c r="U712" s="29"/>
      <c r="V712" s="62"/>
      <c r="W712" s="62"/>
      <c r="X712" s="62"/>
      <c r="Y712" s="62"/>
      <c r="Z712" s="30"/>
      <c r="AA712" s="30"/>
      <c r="AB712" s="30"/>
      <c r="AC712" s="30"/>
      <c r="AD712" s="29"/>
      <c r="AE712" s="62"/>
      <c r="AF712" s="61"/>
      <c r="AG712" s="29"/>
      <c r="AH712" s="29"/>
      <c r="AI712" s="62"/>
      <c r="AJ712" s="62"/>
      <c r="AK712" s="62"/>
      <c r="AL712" s="62"/>
      <c r="AM712" s="30"/>
      <c r="AN712" s="30"/>
      <c r="AO712" s="30"/>
      <c r="AP712" s="30"/>
      <c r="AQ712" s="29"/>
      <c r="AR712" s="62"/>
      <c r="AS712" s="62"/>
      <c r="AT712" s="30"/>
      <c r="AU712" s="29"/>
      <c r="AV712" s="61"/>
      <c r="AW712" s="50"/>
      <c r="AX712" s="38"/>
      <c r="AY712" s="50"/>
      <c r="AZ712" s="61"/>
      <c r="BA712" s="61"/>
      <c r="BB712" s="61"/>
      <c r="BC712" s="61"/>
      <c r="BD712" s="61"/>
      <c r="BE712" s="61"/>
      <c r="BF712" s="61"/>
      <c r="BG712" s="61"/>
      <c r="BH712" s="61"/>
      <c r="BI712" s="61"/>
      <c r="BJ712" s="61"/>
      <c r="BK712" s="61"/>
      <c r="BL712" s="61"/>
      <c r="BM712" s="61"/>
      <c r="BN712" s="61"/>
      <c r="BO712" s="61"/>
      <c r="BP712" s="61"/>
      <c r="BQ712" s="61"/>
      <c r="BR712" s="61"/>
      <c r="BS712" s="61"/>
      <c r="BT712" s="61"/>
      <c r="BU712" s="61"/>
      <c r="BV712" s="61"/>
      <c r="BW712" s="61"/>
      <c r="BX712" s="61"/>
      <c r="BY712" s="61"/>
      <c r="BZ712" s="61"/>
      <c r="CA712" s="61"/>
      <c r="CB712" s="61"/>
      <c r="CC712" s="61"/>
      <c r="CD712" s="61"/>
      <c r="CE712" s="61"/>
      <c r="CF712" s="61"/>
      <c r="CG712" s="61"/>
      <c r="CH712" s="61"/>
      <c r="CI712" s="61"/>
      <c r="CJ712" s="61"/>
      <c r="CK712" s="61"/>
      <c r="CL712" s="61"/>
      <c r="CM712" s="61"/>
      <c r="CN712" s="61"/>
      <c r="CO712" s="61"/>
      <c r="CP712" s="61"/>
      <c r="CQ712" s="61"/>
      <c r="CR712" s="61"/>
      <c r="CS712" s="61"/>
      <c r="CT712" s="61"/>
      <c r="CU712" s="61"/>
      <c r="CV712" s="61"/>
      <c r="CW712" s="61"/>
      <c r="CX712" s="61"/>
      <c r="CY712" s="61"/>
      <c r="CZ712" s="61"/>
      <c r="DA712" s="61"/>
      <c r="DB712" s="61"/>
      <c r="DC712" s="61"/>
      <c r="DD712" s="61"/>
      <c r="DE712" s="61"/>
      <c r="DF712" s="61"/>
      <c r="DG712" s="61"/>
      <c r="DH712" s="61"/>
      <c r="DI712" s="61"/>
      <c r="DJ712" s="61"/>
      <c r="DK712" s="61"/>
      <c r="DL712" s="61"/>
      <c r="DM712" s="61"/>
      <c r="DN712" s="61"/>
      <c r="DO712" s="61"/>
      <c r="DP712" s="61"/>
      <c r="DQ712" s="61"/>
      <c r="DR712" s="61"/>
      <c r="DS712" s="61"/>
      <c r="DT712" s="61"/>
      <c r="DU712" s="61"/>
      <c r="DV712" s="50"/>
      <c r="EW712" s="88" t="e">
        <f ca="1">IF(#REF!="no",INT(RAND()*36+1),INT(RAND()*37))</f>
        <v>#REF!</v>
      </c>
    </row>
    <row r="713" spans="1:153">
      <c r="A713" s="88" t="e">
        <f ca="1">IF(#REF!="no",INT(RAND()*36+1),INT(RAND()*37))</f>
        <v>#REF!</v>
      </c>
      <c r="B713" s="29"/>
      <c r="C713" s="61"/>
      <c r="D713" s="30"/>
      <c r="E713" s="61"/>
      <c r="F713" s="61"/>
      <c r="G713" s="29"/>
      <c r="H713" s="29"/>
      <c r="I713" s="62"/>
      <c r="J713" s="62"/>
      <c r="K713" s="62"/>
      <c r="L713" s="62"/>
      <c r="M713" s="30"/>
      <c r="N713" s="30"/>
      <c r="O713" s="30"/>
      <c r="P713" s="30"/>
      <c r="Q713" s="29"/>
      <c r="R713" s="62"/>
      <c r="S713" s="61"/>
      <c r="T713" s="29"/>
      <c r="U713" s="29"/>
      <c r="V713" s="62"/>
      <c r="W713" s="62"/>
      <c r="X713" s="62"/>
      <c r="Y713" s="62"/>
      <c r="Z713" s="30"/>
      <c r="AA713" s="30"/>
      <c r="AB713" s="30"/>
      <c r="AC713" s="30"/>
      <c r="AD713" s="29"/>
      <c r="AE713" s="62"/>
      <c r="AF713" s="61"/>
      <c r="AG713" s="29"/>
      <c r="AH713" s="29"/>
      <c r="AI713" s="62"/>
      <c r="AJ713" s="62"/>
      <c r="AK713" s="62"/>
      <c r="AL713" s="62"/>
      <c r="AM713" s="30"/>
      <c r="AN713" s="30"/>
      <c r="AO713" s="30"/>
      <c r="AP713" s="30"/>
      <c r="AQ713" s="29"/>
      <c r="AR713" s="62"/>
      <c r="AS713" s="62"/>
      <c r="AT713" s="30"/>
      <c r="AU713" s="29"/>
      <c r="AV713" s="61"/>
      <c r="AW713" s="50"/>
      <c r="AX713" s="38"/>
      <c r="AY713" s="50"/>
      <c r="AZ713" s="61"/>
      <c r="BA713" s="61"/>
      <c r="BB713" s="61"/>
      <c r="BC713" s="61"/>
      <c r="BD713" s="61"/>
      <c r="BE713" s="61"/>
      <c r="BF713" s="61"/>
      <c r="BG713" s="61"/>
      <c r="BH713" s="61"/>
      <c r="BI713" s="61"/>
      <c r="BJ713" s="61"/>
      <c r="BK713" s="61"/>
      <c r="BL713" s="61"/>
      <c r="BM713" s="61"/>
      <c r="BN713" s="61"/>
      <c r="BO713" s="61"/>
      <c r="BP713" s="61"/>
      <c r="BQ713" s="61"/>
      <c r="BR713" s="61"/>
      <c r="BS713" s="61"/>
      <c r="BT713" s="61"/>
      <c r="BU713" s="61"/>
      <c r="BV713" s="61"/>
      <c r="BW713" s="61"/>
      <c r="BX713" s="61"/>
      <c r="BY713" s="61"/>
      <c r="BZ713" s="61"/>
      <c r="CA713" s="61"/>
      <c r="CB713" s="61"/>
      <c r="CC713" s="61"/>
      <c r="CD713" s="61"/>
      <c r="CE713" s="61"/>
      <c r="CF713" s="61"/>
      <c r="CG713" s="61"/>
      <c r="CH713" s="61"/>
      <c r="CI713" s="61"/>
      <c r="CJ713" s="61"/>
      <c r="CK713" s="61"/>
      <c r="CL713" s="61"/>
      <c r="CM713" s="61"/>
      <c r="CN713" s="61"/>
      <c r="CO713" s="61"/>
      <c r="CP713" s="61"/>
      <c r="CQ713" s="61"/>
      <c r="CR713" s="61"/>
      <c r="CS713" s="61"/>
      <c r="CT713" s="61"/>
      <c r="CU713" s="61"/>
      <c r="CV713" s="61"/>
      <c r="CW713" s="61"/>
      <c r="CX713" s="61"/>
      <c r="CY713" s="61"/>
      <c r="CZ713" s="61"/>
      <c r="DA713" s="61"/>
      <c r="DB713" s="61"/>
      <c r="DC713" s="61"/>
      <c r="DD713" s="61"/>
      <c r="DE713" s="61"/>
      <c r="DF713" s="61"/>
      <c r="DG713" s="61"/>
      <c r="DH713" s="61"/>
      <c r="DI713" s="61"/>
      <c r="DJ713" s="61"/>
      <c r="DK713" s="61"/>
      <c r="DL713" s="61"/>
      <c r="DM713" s="61"/>
      <c r="DN713" s="61"/>
      <c r="DO713" s="61"/>
      <c r="DP713" s="61"/>
      <c r="DQ713" s="61"/>
      <c r="DR713" s="61"/>
      <c r="DS713" s="61"/>
      <c r="DT713" s="61"/>
      <c r="DU713" s="61"/>
      <c r="DV713" s="50"/>
      <c r="EW713" s="88" t="e">
        <f ca="1">IF(#REF!="no",INT(RAND()*36+1),INT(RAND()*37))</f>
        <v>#REF!</v>
      </c>
    </row>
    <row r="714" spans="1:153">
      <c r="A714" s="88" t="e">
        <f ca="1">IF(#REF!="no",INT(RAND()*36+1),INT(RAND()*37))</f>
        <v>#REF!</v>
      </c>
      <c r="B714" s="29"/>
      <c r="C714" s="61"/>
      <c r="D714" s="30"/>
      <c r="E714" s="61"/>
      <c r="F714" s="61"/>
      <c r="G714" s="29"/>
      <c r="H714" s="29"/>
      <c r="I714" s="62"/>
      <c r="J714" s="62"/>
      <c r="K714" s="62"/>
      <c r="L714" s="62"/>
      <c r="M714" s="30"/>
      <c r="N714" s="30"/>
      <c r="O714" s="30"/>
      <c r="P714" s="30"/>
      <c r="Q714" s="29"/>
      <c r="R714" s="62"/>
      <c r="S714" s="61"/>
      <c r="T714" s="29"/>
      <c r="U714" s="29"/>
      <c r="V714" s="62"/>
      <c r="W714" s="62"/>
      <c r="X714" s="62"/>
      <c r="Y714" s="62"/>
      <c r="Z714" s="30"/>
      <c r="AA714" s="30"/>
      <c r="AB714" s="30"/>
      <c r="AC714" s="30"/>
      <c r="AD714" s="29"/>
      <c r="AE714" s="62"/>
      <c r="AF714" s="61"/>
      <c r="AG714" s="29"/>
      <c r="AH714" s="29"/>
      <c r="AI714" s="62"/>
      <c r="AJ714" s="62"/>
      <c r="AK714" s="62"/>
      <c r="AL714" s="62"/>
      <c r="AM714" s="30"/>
      <c r="AN714" s="30"/>
      <c r="AO714" s="30"/>
      <c r="AP714" s="30"/>
      <c r="AQ714" s="29"/>
      <c r="AR714" s="62"/>
      <c r="AS714" s="62"/>
      <c r="AT714" s="30"/>
      <c r="AU714" s="29"/>
      <c r="AV714" s="61"/>
      <c r="AW714" s="50"/>
      <c r="AX714" s="38"/>
      <c r="AY714" s="50"/>
      <c r="AZ714" s="61"/>
      <c r="BA714" s="61"/>
      <c r="BB714" s="61"/>
      <c r="BC714" s="61"/>
      <c r="BD714" s="61"/>
      <c r="BE714" s="61"/>
      <c r="BF714" s="61"/>
      <c r="BG714" s="61"/>
      <c r="BH714" s="61"/>
      <c r="BI714" s="61"/>
      <c r="BJ714" s="61"/>
      <c r="BK714" s="61"/>
      <c r="BL714" s="61"/>
      <c r="BM714" s="61"/>
      <c r="BN714" s="61"/>
      <c r="BO714" s="61"/>
      <c r="BP714" s="61"/>
      <c r="BQ714" s="61"/>
      <c r="BR714" s="61"/>
      <c r="BS714" s="61"/>
      <c r="BT714" s="61"/>
      <c r="BU714" s="61"/>
      <c r="BV714" s="61"/>
      <c r="BW714" s="61"/>
      <c r="BX714" s="61"/>
      <c r="BY714" s="61"/>
      <c r="BZ714" s="61"/>
      <c r="CA714" s="61"/>
      <c r="CB714" s="61"/>
      <c r="CC714" s="61"/>
      <c r="CD714" s="61"/>
      <c r="CE714" s="61"/>
      <c r="CF714" s="61"/>
      <c r="CG714" s="61"/>
      <c r="CH714" s="61"/>
      <c r="CI714" s="61"/>
      <c r="CJ714" s="61"/>
      <c r="CK714" s="61"/>
      <c r="CL714" s="61"/>
      <c r="CM714" s="61"/>
      <c r="CN714" s="61"/>
      <c r="CO714" s="61"/>
      <c r="CP714" s="61"/>
      <c r="CQ714" s="61"/>
      <c r="CR714" s="61"/>
      <c r="CS714" s="61"/>
      <c r="CT714" s="61"/>
      <c r="CU714" s="61"/>
      <c r="CV714" s="61"/>
      <c r="CW714" s="61"/>
      <c r="CX714" s="61"/>
      <c r="CY714" s="61"/>
      <c r="CZ714" s="61"/>
      <c r="DA714" s="61"/>
      <c r="DB714" s="61"/>
      <c r="DC714" s="61"/>
      <c r="DD714" s="61"/>
      <c r="DE714" s="61"/>
      <c r="DF714" s="61"/>
      <c r="DG714" s="61"/>
      <c r="DH714" s="61"/>
      <c r="DI714" s="61"/>
      <c r="DJ714" s="61"/>
      <c r="DK714" s="61"/>
      <c r="DL714" s="61"/>
      <c r="DM714" s="61"/>
      <c r="DN714" s="61"/>
      <c r="DO714" s="61"/>
      <c r="DP714" s="61"/>
      <c r="DQ714" s="61"/>
      <c r="DR714" s="61"/>
      <c r="DS714" s="61"/>
      <c r="DT714" s="61"/>
      <c r="DU714" s="61"/>
      <c r="DV714" s="50"/>
      <c r="EW714" s="88" t="e">
        <f ca="1">IF(#REF!="no",INT(RAND()*36+1),INT(RAND()*37))</f>
        <v>#REF!</v>
      </c>
    </row>
    <row r="715" spans="1:153">
      <c r="A715" s="88" t="e">
        <f ca="1">IF(#REF!="no",INT(RAND()*36+1),INT(RAND()*37))</f>
        <v>#REF!</v>
      </c>
      <c r="B715" s="29"/>
      <c r="C715" s="61"/>
      <c r="D715" s="30"/>
      <c r="E715" s="61"/>
      <c r="F715" s="61"/>
      <c r="G715" s="29"/>
      <c r="H715" s="29"/>
      <c r="I715" s="62"/>
      <c r="J715" s="62"/>
      <c r="K715" s="62"/>
      <c r="L715" s="62"/>
      <c r="M715" s="30"/>
      <c r="N715" s="30"/>
      <c r="O715" s="30"/>
      <c r="P715" s="30"/>
      <c r="Q715" s="29"/>
      <c r="R715" s="62"/>
      <c r="S715" s="61"/>
      <c r="T715" s="29"/>
      <c r="U715" s="29"/>
      <c r="V715" s="62"/>
      <c r="W715" s="62"/>
      <c r="X715" s="62"/>
      <c r="Y715" s="62"/>
      <c r="Z715" s="30"/>
      <c r="AA715" s="30"/>
      <c r="AB715" s="30"/>
      <c r="AC715" s="30"/>
      <c r="AD715" s="29"/>
      <c r="AE715" s="62"/>
      <c r="AF715" s="61"/>
      <c r="AG715" s="29"/>
      <c r="AH715" s="29"/>
      <c r="AI715" s="62"/>
      <c r="AJ715" s="62"/>
      <c r="AK715" s="62"/>
      <c r="AL715" s="62"/>
      <c r="AM715" s="30"/>
      <c r="AN715" s="30"/>
      <c r="AO715" s="30"/>
      <c r="AP715" s="30"/>
      <c r="AQ715" s="29"/>
      <c r="AR715" s="62"/>
      <c r="AS715" s="62"/>
      <c r="AT715" s="30"/>
      <c r="AU715" s="29"/>
      <c r="AV715" s="61"/>
      <c r="AW715" s="50"/>
      <c r="AX715" s="38"/>
      <c r="AY715" s="50"/>
      <c r="AZ715" s="61"/>
      <c r="BA715" s="61"/>
      <c r="BB715" s="61"/>
      <c r="BC715" s="61"/>
      <c r="BD715" s="61"/>
      <c r="BE715" s="61"/>
      <c r="BF715" s="61"/>
      <c r="BG715" s="61"/>
      <c r="BH715" s="61"/>
      <c r="BI715" s="61"/>
      <c r="BJ715" s="61"/>
      <c r="BK715" s="61"/>
      <c r="BL715" s="61"/>
      <c r="BM715" s="61"/>
      <c r="BN715" s="61"/>
      <c r="BO715" s="61"/>
      <c r="BP715" s="61"/>
      <c r="BQ715" s="61"/>
      <c r="BR715" s="61"/>
      <c r="BS715" s="61"/>
      <c r="BT715" s="61"/>
      <c r="BU715" s="61"/>
      <c r="BV715" s="61"/>
      <c r="BW715" s="61"/>
      <c r="BX715" s="61"/>
      <c r="BY715" s="61"/>
      <c r="BZ715" s="61"/>
      <c r="CA715" s="61"/>
      <c r="CB715" s="61"/>
      <c r="CC715" s="61"/>
      <c r="CD715" s="61"/>
      <c r="CE715" s="61"/>
      <c r="CF715" s="61"/>
      <c r="CG715" s="61"/>
      <c r="CH715" s="61"/>
      <c r="CI715" s="61"/>
      <c r="CJ715" s="61"/>
      <c r="CK715" s="61"/>
      <c r="CL715" s="61"/>
      <c r="CM715" s="61"/>
      <c r="CN715" s="61"/>
      <c r="CO715" s="61"/>
      <c r="CP715" s="61"/>
      <c r="CQ715" s="61"/>
      <c r="CR715" s="61"/>
      <c r="CS715" s="61"/>
      <c r="CT715" s="61"/>
      <c r="CU715" s="61"/>
      <c r="CV715" s="61"/>
      <c r="CW715" s="61"/>
      <c r="CX715" s="61"/>
      <c r="CY715" s="61"/>
      <c r="CZ715" s="61"/>
      <c r="DA715" s="61"/>
      <c r="DB715" s="61"/>
      <c r="DC715" s="61"/>
      <c r="DD715" s="61"/>
      <c r="DE715" s="61"/>
      <c r="DF715" s="61"/>
      <c r="DG715" s="61"/>
      <c r="DH715" s="61"/>
      <c r="DI715" s="61"/>
      <c r="DJ715" s="61"/>
      <c r="DK715" s="61"/>
      <c r="DL715" s="61"/>
      <c r="DM715" s="61"/>
      <c r="DN715" s="61"/>
      <c r="DO715" s="61"/>
      <c r="DP715" s="61"/>
      <c r="DQ715" s="61"/>
      <c r="DR715" s="61"/>
      <c r="DS715" s="61"/>
      <c r="DT715" s="61"/>
      <c r="DU715" s="61"/>
      <c r="DV715" s="50"/>
      <c r="EW715" s="88" t="e">
        <f ca="1">IF(#REF!="no",INT(RAND()*36+1),INT(RAND()*37))</f>
        <v>#REF!</v>
      </c>
    </row>
    <row r="716" spans="1:153">
      <c r="A716" s="88" t="e">
        <f ca="1">IF(#REF!="no",INT(RAND()*36+1),INT(RAND()*37))</f>
        <v>#REF!</v>
      </c>
      <c r="B716" s="29"/>
      <c r="C716" s="61"/>
      <c r="D716" s="30"/>
      <c r="E716" s="61"/>
      <c r="F716" s="61"/>
      <c r="G716" s="29"/>
      <c r="H716" s="29"/>
      <c r="I716" s="62"/>
      <c r="J716" s="62"/>
      <c r="K716" s="62"/>
      <c r="L716" s="62"/>
      <c r="M716" s="30"/>
      <c r="N716" s="30"/>
      <c r="O716" s="30"/>
      <c r="P716" s="30"/>
      <c r="Q716" s="29"/>
      <c r="R716" s="62"/>
      <c r="S716" s="61"/>
      <c r="T716" s="29"/>
      <c r="U716" s="29"/>
      <c r="V716" s="62"/>
      <c r="W716" s="62"/>
      <c r="X716" s="62"/>
      <c r="Y716" s="62"/>
      <c r="Z716" s="30"/>
      <c r="AA716" s="30"/>
      <c r="AB716" s="30"/>
      <c r="AC716" s="30"/>
      <c r="AD716" s="29"/>
      <c r="AE716" s="62"/>
      <c r="AF716" s="61"/>
      <c r="AG716" s="29"/>
      <c r="AH716" s="29"/>
      <c r="AI716" s="62"/>
      <c r="AJ716" s="62"/>
      <c r="AK716" s="62"/>
      <c r="AL716" s="62"/>
      <c r="AM716" s="30"/>
      <c r="AN716" s="30"/>
      <c r="AO716" s="30"/>
      <c r="AP716" s="30"/>
      <c r="AQ716" s="29"/>
      <c r="AR716" s="62"/>
      <c r="AS716" s="62"/>
      <c r="AT716" s="30"/>
      <c r="AU716" s="29"/>
      <c r="AV716" s="61"/>
      <c r="AW716" s="50"/>
      <c r="AX716" s="38"/>
      <c r="AY716" s="50"/>
      <c r="AZ716" s="61"/>
      <c r="BA716" s="61"/>
      <c r="BB716" s="61"/>
      <c r="BC716" s="61"/>
      <c r="BD716" s="61"/>
      <c r="BE716" s="61"/>
      <c r="BF716" s="61"/>
      <c r="BG716" s="61"/>
      <c r="BH716" s="61"/>
      <c r="BI716" s="61"/>
      <c r="BJ716" s="61"/>
      <c r="BK716" s="61"/>
      <c r="BL716" s="61"/>
      <c r="BM716" s="61"/>
      <c r="BN716" s="61"/>
      <c r="BO716" s="61"/>
      <c r="BP716" s="61"/>
      <c r="BQ716" s="61"/>
      <c r="BR716" s="61"/>
      <c r="BS716" s="61"/>
      <c r="BT716" s="61"/>
      <c r="BU716" s="61"/>
      <c r="BV716" s="61"/>
      <c r="BW716" s="61"/>
      <c r="BX716" s="61"/>
      <c r="BY716" s="61"/>
      <c r="BZ716" s="61"/>
      <c r="CA716" s="61"/>
      <c r="CB716" s="61"/>
      <c r="CC716" s="61"/>
      <c r="CD716" s="61"/>
      <c r="CE716" s="61"/>
      <c r="CF716" s="61"/>
      <c r="CG716" s="61"/>
      <c r="CH716" s="61"/>
      <c r="CI716" s="61"/>
      <c r="CJ716" s="61"/>
      <c r="CK716" s="61"/>
      <c r="CL716" s="61"/>
      <c r="CM716" s="61"/>
      <c r="CN716" s="61"/>
      <c r="CO716" s="61"/>
      <c r="CP716" s="61"/>
      <c r="CQ716" s="61"/>
      <c r="CR716" s="61"/>
      <c r="CS716" s="61"/>
      <c r="CT716" s="61"/>
      <c r="CU716" s="61"/>
      <c r="CV716" s="61"/>
      <c r="CW716" s="61"/>
      <c r="CX716" s="61"/>
      <c r="CY716" s="61"/>
      <c r="CZ716" s="61"/>
      <c r="DA716" s="61"/>
      <c r="DB716" s="61"/>
      <c r="DC716" s="61"/>
      <c r="DD716" s="61"/>
      <c r="DE716" s="61"/>
      <c r="DF716" s="61"/>
      <c r="DG716" s="61"/>
      <c r="DH716" s="61"/>
      <c r="DI716" s="61"/>
      <c r="DJ716" s="61"/>
      <c r="DK716" s="61"/>
      <c r="DL716" s="61"/>
      <c r="DM716" s="61"/>
      <c r="DN716" s="61"/>
      <c r="DO716" s="61"/>
      <c r="DP716" s="61"/>
      <c r="DQ716" s="61"/>
      <c r="DR716" s="61"/>
      <c r="DS716" s="61"/>
      <c r="DT716" s="61"/>
      <c r="DU716" s="61"/>
      <c r="DV716" s="50"/>
      <c r="EW716" s="88" t="e">
        <f ca="1">IF(#REF!="no",INT(RAND()*36+1),INT(RAND()*37))</f>
        <v>#REF!</v>
      </c>
    </row>
    <row r="717" spans="1:153">
      <c r="A717" s="88" t="e">
        <f ca="1">IF(#REF!="no",INT(RAND()*36+1),INT(RAND()*37))</f>
        <v>#REF!</v>
      </c>
      <c r="B717" s="29"/>
      <c r="C717" s="61"/>
      <c r="D717" s="30"/>
      <c r="E717" s="61"/>
      <c r="F717" s="61"/>
      <c r="G717" s="29"/>
      <c r="H717" s="29"/>
      <c r="I717" s="62"/>
      <c r="J717" s="62"/>
      <c r="K717" s="62"/>
      <c r="L717" s="62"/>
      <c r="M717" s="30"/>
      <c r="N717" s="30"/>
      <c r="O717" s="30"/>
      <c r="P717" s="30"/>
      <c r="Q717" s="29"/>
      <c r="R717" s="62"/>
      <c r="S717" s="61"/>
      <c r="T717" s="29"/>
      <c r="U717" s="29"/>
      <c r="V717" s="62"/>
      <c r="W717" s="62"/>
      <c r="X717" s="62"/>
      <c r="Y717" s="62"/>
      <c r="Z717" s="30"/>
      <c r="AA717" s="30"/>
      <c r="AB717" s="30"/>
      <c r="AC717" s="30"/>
      <c r="AD717" s="29"/>
      <c r="AE717" s="62"/>
      <c r="AF717" s="61"/>
      <c r="AG717" s="29"/>
      <c r="AH717" s="29"/>
      <c r="AI717" s="62"/>
      <c r="AJ717" s="62"/>
      <c r="AK717" s="62"/>
      <c r="AL717" s="62"/>
      <c r="AM717" s="30"/>
      <c r="AN717" s="30"/>
      <c r="AO717" s="30"/>
      <c r="AP717" s="30"/>
      <c r="AQ717" s="29"/>
      <c r="AR717" s="62"/>
      <c r="AS717" s="62"/>
      <c r="AT717" s="30"/>
      <c r="AU717" s="29"/>
      <c r="AV717" s="61"/>
      <c r="AW717" s="50"/>
      <c r="AX717" s="38"/>
      <c r="AY717" s="50"/>
      <c r="AZ717" s="61"/>
      <c r="BA717" s="61"/>
      <c r="BB717" s="61"/>
      <c r="BC717" s="61"/>
      <c r="BD717" s="61"/>
      <c r="BE717" s="61"/>
      <c r="BF717" s="61"/>
      <c r="BG717" s="61"/>
      <c r="BH717" s="61"/>
      <c r="BI717" s="61"/>
      <c r="BJ717" s="61"/>
      <c r="BK717" s="61"/>
      <c r="BL717" s="61"/>
      <c r="BM717" s="61"/>
      <c r="BN717" s="61"/>
      <c r="BO717" s="61"/>
      <c r="BP717" s="61"/>
      <c r="BQ717" s="61"/>
      <c r="BR717" s="61"/>
      <c r="BS717" s="61"/>
      <c r="BT717" s="61"/>
      <c r="BU717" s="61"/>
      <c r="BV717" s="61"/>
      <c r="BW717" s="61"/>
      <c r="BX717" s="61"/>
      <c r="BY717" s="61"/>
      <c r="BZ717" s="61"/>
      <c r="CA717" s="61"/>
      <c r="CB717" s="61"/>
      <c r="CC717" s="61"/>
      <c r="CD717" s="61"/>
      <c r="CE717" s="61"/>
      <c r="CF717" s="61"/>
      <c r="CG717" s="61"/>
      <c r="CH717" s="61"/>
      <c r="CI717" s="61"/>
      <c r="CJ717" s="61"/>
      <c r="CK717" s="61"/>
      <c r="CL717" s="61"/>
      <c r="CM717" s="61"/>
      <c r="CN717" s="61"/>
      <c r="CO717" s="61"/>
      <c r="CP717" s="61"/>
      <c r="CQ717" s="61"/>
      <c r="CR717" s="61"/>
      <c r="CS717" s="61"/>
      <c r="CT717" s="61"/>
      <c r="CU717" s="61"/>
      <c r="CV717" s="61"/>
      <c r="CW717" s="61"/>
      <c r="CX717" s="61"/>
      <c r="CY717" s="61"/>
      <c r="CZ717" s="61"/>
      <c r="DA717" s="61"/>
      <c r="DB717" s="61"/>
      <c r="DC717" s="61"/>
      <c r="DD717" s="61"/>
      <c r="DE717" s="61"/>
      <c r="DF717" s="61"/>
      <c r="DG717" s="61"/>
      <c r="DH717" s="61"/>
      <c r="DI717" s="61"/>
      <c r="DJ717" s="61"/>
      <c r="DK717" s="61"/>
      <c r="DL717" s="61"/>
      <c r="DM717" s="61"/>
      <c r="DN717" s="61"/>
      <c r="DO717" s="61"/>
      <c r="DP717" s="61"/>
      <c r="DQ717" s="61"/>
      <c r="DR717" s="61"/>
      <c r="DS717" s="61"/>
      <c r="DT717" s="61"/>
      <c r="DU717" s="61"/>
      <c r="DV717" s="50"/>
      <c r="EW717" s="88" t="e">
        <f ca="1">IF(#REF!="no",INT(RAND()*36+1),INT(RAND()*37))</f>
        <v>#REF!</v>
      </c>
    </row>
    <row r="718" spans="1:153">
      <c r="A718" s="88" t="e">
        <f ca="1">IF(#REF!="no",INT(RAND()*36+1),INT(RAND()*37))</f>
        <v>#REF!</v>
      </c>
      <c r="B718" s="29"/>
      <c r="C718" s="61"/>
      <c r="D718" s="30"/>
      <c r="E718" s="61"/>
      <c r="F718" s="61"/>
      <c r="G718" s="29"/>
      <c r="H718" s="29"/>
      <c r="I718" s="62"/>
      <c r="J718" s="62"/>
      <c r="K718" s="62"/>
      <c r="L718" s="62"/>
      <c r="M718" s="30"/>
      <c r="N718" s="30"/>
      <c r="O718" s="30"/>
      <c r="P718" s="30"/>
      <c r="Q718" s="29"/>
      <c r="R718" s="62"/>
      <c r="S718" s="61"/>
      <c r="T718" s="29"/>
      <c r="U718" s="29"/>
      <c r="V718" s="62"/>
      <c r="W718" s="62"/>
      <c r="X718" s="62"/>
      <c r="Y718" s="62"/>
      <c r="Z718" s="30"/>
      <c r="AA718" s="30"/>
      <c r="AB718" s="30"/>
      <c r="AC718" s="30"/>
      <c r="AD718" s="29"/>
      <c r="AE718" s="62"/>
      <c r="AF718" s="61"/>
      <c r="AG718" s="29"/>
      <c r="AH718" s="29"/>
      <c r="AI718" s="62"/>
      <c r="AJ718" s="62"/>
      <c r="AK718" s="62"/>
      <c r="AL718" s="62"/>
      <c r="AM718" s="30"/>
      <c r="AN718" s="30"/>
      <c r="AO718" s="30"/>
      <c r="AP718" s="30"/>
      <c r="AQ718" s="29"/>
      <c r="AR718" s="62"/>
      <c r="AS718" s="62"/>
      <c r="AT718" s="30"/>
      <c r="AU718" s="29"/>
      <c r="AV718" s="61"/>
      <c r="AW718" s="50"/>
      <c r="AX718" s="38"/>
      <c r="AY718" s="50"/>
      <c r="AZ718" s="61"/>
      <c r="BA718" s="61"/>
      <c r="BB718" s="61"/>
      <c r="BC718" s="61"/>
      <c r="BD718" s="61"/>
      <c r="BE718" s="61"/>
      <c r="BF718" s="61"/>
      <c r="BG718" s="61"/>
      <c r="BH718" s="61"/>
      <c r="BI718" s="61"/>
      <c r="BJ718" s="61"/>
      <c r="BK718" s="61"/>
      <c r="BL718" s="61"/>
      <c r="BM718" s="61"/>
      <c r="BN718" s="61"/>
      <c r="BO718" s="61"/>
      <c r="BP718" s="61"/>
      <c r="BQ718" s="61"/>
      <c r="BR718" s="61"/>
      <c r="BS718" s="61"/>
      <c r="BT718" s="61"/>
      <c r="BU718" s="61"/>
      <c r="BV718" s="61"/>
      <c r="BW718" s="61"/>
      <c r="BX718" s="61"/>
      <c r="BY718" s="61"/>
      <c r="BZ718" s="61"/>
      <c r="CA718" s="61"/>
      <c r="CB718" s="61"/>
      <c r="CC718" s="61"/>
      <c r="CD718" s="61"/>
      <c r="CE718" s="61"/>
      <c r="CF718" s="61"/>
      <c r="CG718" s="61"/>
      <c r="CH718" s="61"/>
      <c r="CI718" s="61"/>
      <c r="CJ718" s="61"/>
      <c r="CK718" s="61"/>
      <c r="CL718" s="61"/>
      <c r="CM718" s="61"/>
      <c r="CN718" s="61"/>
      <c r="CO718" s="61"/>
      <c r="CP718" s="61"/>
      <c r="CQ718" s="61"/>
      <c r="CR718" s="61"/>
      <c r="CS718" s="61"/>
      <c r="CT718" s="61"/>
      <c r="CU718" s="61"/>
      <c r="CV718" s="61"/>
      <c r="CW718" s="61"/>
      <c r="CX718" s="61"/>
      <c r="CY718" s="61"/>
      <c r="CZ718" s="61"/>
      <c r="DA718" s="61"/>
      <c r="DB718" s="61"/>
      <c r="DC718" s="61"/>
      <c r="DD718" s="61"/>
      <c r="DE718" s="61"/>
      <c r="DF718" s="61"/>
      <c r="DG718" s="61"/>
      <c r="DH718" s="61"/>
      <c r="DI718" s="61"/>
      <c r="DJ718" s="61"/>
      <c r="DK718" s="61"/>
      <c r="DL718" s="61"/>
      <c r="DM718" s="61"/>
      <c r="DN718" s="61"/>
      <c r="DO718" s="61"/>
      <c r="DP718" s="61"/>
      <c r="DQ718" s="61"/>
      <c r="DR718" s="61"/>
      <c r="DS718" s="61"/>
      <c r="DT718" s="61"/>
      <c r="DU718" s="61"/>
      <c r="DV718" s="50"/>
      <c r="EW718" s="88" t="e">
        <f ca="1">IF(#REF!="no",INT(RAND()*36+1),INT(RAND()*37))</f>
        <v>#REF!</v>
      </c>
    </row>
    <row r="719" spans="1:153">
      <c r="A719" s="88" t="e">
        <f ca="1">IF(#REF!="no",INT(RAND()*36+1),INT(RAND()*37))</f>
        <v>#REF!</v>
      </c>
      <c r="B719" s="29"/>
      <c r="C719" s="61"/>
      <c r="D719" s="30"/>
      <c r="E719" s="61"/>
      <c r="F719" s="61"/>
      <c r="G719" s="29"/>
      <c r="H719" s="29"/>
      <c r="I719" s="62"/>
      <c r="J719" s="62"/>
      <c r="K719" s="62"/>
      <c r="L719" s="62"/>
      <c r="M719" s="30"/>
      <c r="N719" s="30"/>
      <c r="O719" s="30"/>
      <c r="P719" s="30"/>
      <c r="Q719" s="29"/>
      <c r="R719" s="62"/>
      <c r="S719" s="61"/>
      <c r="T719" s="29"/>
      <c r="U719" s="29"/>
      <c r="V719" s="62"/>
      <c r="W719" s="62"/>
      <c r="X719" s="62"/>
      <c r="Y719" s="62"/>
      <c r="Z719" s="30"/>
      <c r="AA719" s="30"/>
      <c r="AB719" s="30"/>
      <c r="AC719" s="30"/>
      <c r="AD719" s="29"/>
      <c r="AE719" s="62"/>
      <c r="AF719" s="61"/>
      <c r="AG719" s="29"/>
      <c r="AH719" s="29"/>
      <c r="AI719" s="62"/>
      <c r="AJ719" s="62"/>
      <c r="AK719" s="62"/>
      <c r="AL719" s="62"/>
      <c r="AM719" s="30"/>
      <c r="AN719" s="30"/>
      <c r="AO719" s="30"/>
      <c r="AP719" s="30"/>
      <c r="AQ719" s="29"/>
      <c r="AR719" s="62"/>
      <c r="AS719" s="62"/>
      <c r="AT719" s="30"/>
      <c r="AU719" s="29"/>
      <c r="AV719" s="61"/>
      <c r="AW719" s="50"/>
      <c r="AX719" s="38"/>
      <c r="AY719" s="50"/>
      <c r="AZ719" s="61"/>
      <c r="BA719" s="61"/>
      <c r="BB719" s="61"/>
      <c r="BC719" s="61"/>
      <c r="BD719" s="61"/>
      <c r="BE719" s="61"/>
      <c r="BF719" s="61"/>
      <c r="BG719" s="61"/>
      <c r="BH719" s="61"/>
      <c r="BI719" s="61"/>
      <c r="BJ719" s="61"/>
      <c r="BK719" s="61"/>
      <c r="BL719" s="61"/>
      <c r="BM719" s="61"/>
      <c r="BN719" s="61"/>
      <c r="BO719" s="61"/>
      <c r="BP719" s="61"/>
      <c r="BQ719" s="61"/>
      <c r="BR719" s="61"/>
      <c r="BS719" s="61"/>
      <c r="BT719" s="61"/>
      <c r="BU719" s="61"/>
      <c r="BV719" s="61"/>
      <c r="BW719" s="61"/>
      <c r="BX719" s="61"/>
      <c r="BY719" s="61"/>
      <c r="BZ719" s="61"/>
      <c r="CA719" s="61"/>
      <c r="CB719" s="61"/>
      <c r="CC719" s="61"/>
      <c r="CD719" s="61"/>
      <c r="CE719" s="61"/>
      <c r="CF719" s="61"/>
      <c r="CG719" s="61"/>
      <c r="CH719" s="61"/>
      <c r="CI719" s="61"/>
      <c r="CJ719" s="61"/>
      <c r="CK719" s="61"/>
      <c r="CL719" s="61"/>
      <c r="CM719" s="61"/>
      <c r="CN719" s="61"/>
      <c r="CO719" s="61"/>
      <c r="CP719" s="61"/>
      <c r="CQ719" s="61"/>
      <c r="CR719" s="61"/>
      <c r="CS719" s="61"/>
      <c r="CT719" s="61"/>
      <c r="CU719" s="61"/>
      <c r="CV719" s="61"/>
      <c r="CW719" s="61"/>
      <c r="CX719" s="61"/>
      <c r="CY719" s="61"/>
      <c r="CZ719" s="61"/>
      <c r="DA719" s="61"/>
      <c r="DB719" s="61"/>
      <c r="DC719" s="61"/>
      <c r="DD719" s="61"/>
      <c r="DE719" s="61"/>
      <c r="DF719" s="61"/>
      <c r="DG719" s="61"/>
      <c r="DH719" s="61"/>
      <c r="DI719" s="61"/>
      <c r="DJ719" s="61"/>
      <c r="DK719" s="61"/>
      <c r="DL719" s="61"/>
      <c r="DM719" s="61"/>
      <c r="DN719" s="61"/>
      <c r="DO719" s="61"/>
      <c r="DP719" s="61"/>
      <c r="DQ719" s="61"/>
      <c r="DR719" s="61"/>
      <c r="DS719" s="61"/>
      <c r="DT719" s="61"/>
      <c r="DU719" s="61"/>
      <c r="DV719" s="50"/>
      <c r="EW719" s="88" t="e">
        <f ca="1">IF(#REF!="no",INT(RAND()*36+1),INT(RAND()*37))</f>
        <v>#REF!</v>
      </c>
    </row>
    <row r="720" spans="1:153">
      <c r="A720" s="88" t="e">
        <f ca="1">IF(#REF!="no",INT(RAND()*36+1),INT(RAND()*37))</f>
        <v>#REF!</v>
      </c>
      <c r="B720" s="29"/>
      <c r="C720" s="61"/>
      <c r="D720" s="30"/>
      <c r="E720" s="61"/>
      <c r="F720" s="61"/>
      <c r="G720" s="29"/>
      <c r="H720" s="29"/>
      <c r="I720" s="62"/>
      <c r="J720" s="62"/>
      <c r="K720" s="62"/>
      <c r="L720" s="62"/>
      <c r="M720" s="30"/>
      <c r="N720" s="30"/>
      <c r="O720" s="30"/>
      <c r="P720" s="30"/>
      <c r="Q720" s="29"/>
      <c r="R720" s="62"/>
      <c r="S720" s="61"/>
      <c r="T720" s="29"/>
      <c r="U720" s="29"/>
      <c r="V720" s="62"/>
      <c r="W720" s="62"/>
      <c r="X720" s="62"/>
      <c r="Y720" s="62"/>
      <c r="Z720" s="30"/>
      <c r="AA720" s="30"/>
      <c r="AB720" s="30"/>
      <c r="AC720" s="30"/>
      <c r="AD720" s="29"/>
      <c r="AE720" s="62"/>
      <c r="AF720" s="61"/>
      <c r="AG720" s="29"/>
      <c r="AH720" s="29"/>
      <c r="AI720" s="62"/>
      <c r="AJ720" s="62"/>
      <c r="AK720" s="62"/>
      <c r="AL720" s="62"/>
      <c r="AM720" s="30"/>
      <c r="AN720" s="30"/>
      <c r="AO720" s="30"/>
      <c r="AP720" s="30"/>
      <c r="AQ720" s="29"/>
      <c r="AR720" s="62"/>
      <c r="AS720" s="62"/>
      <c r="AT720" s="30"/>
      <c r="AU720" s="29"/>
      <c r="AV720" s="61"/>
      <c r="AW720" s="50"/>
      <c r="AX720" s="38"/>
      <c r="AY720" s="50"/>
      <c r="AZ720" s="61"/>
      <c r="BA720" s="61"/>
      <c r="BB720" s="61"/>
      <c r="BC720" s="61"/>
      <c r="BD720" s="61"/>
      <c r="BE720" s="61"/>
      <c r="BF720" s="61"/>
      <c r="BG720" s="61"/>
      <c r="BH720" s="61"/>
      <c r="BI720" s="61"/>
      <c r="BJ720" s="61"/>
      <c r="BK720" s="61"/>
      <c r="BL720" s="61"/>
      <c r="BM720" s="61"/>
      <c r="BN720" s="61"/>
      <c r="BO720" s="61"/>
      <c r="BP720" s="61"/>
      <c r="BQ720" s="61"/>
      <c r="BR720" s="61"/>
      <c r="BS720" s="61"/>
      <c r="BT720" s="61"/>
      <c r="BU720" s="61"/>
      <c r="BV720" s="61"/>
      <c r="BW720" s="61"/>
      <c r="BX720" s="61"/>
      <c r="BY720" s="61"/>
      <c r="BZ720" s="61"/>
      <c r="CA720" s="61"/>
      <c r="CB720" s="61"/>
      <c r="CC720" s="61"/>
      <c r="CD720" s="61"/>
      <c r="CE720" s="61"/>
      <c r="CF720" s="61"/>
      <c r="CG720" s="61"/>
      <c r="CH720" s="61"/>
      <c r="CI720" s="61"/>
      <c r="CJ720" s="61"/>
      <c r="CK720" s="61"/>
      <c r="CL720" s="61"/>
      <c r="CM720" s="61"/>
      <c r="CN720" s="61"/>
      <c r="CO720" s="61"/>
      <c r="CP720" s="61"/>
      <c r="CQ720" s="61"/>
      <c r="CR720" s="61"/>
      <c r="CS720" s="61"/>
      <c r="CT720" s="61"/>
      <c r="CU720" s="61"/>
      <c r="CV720" s="61"/>
      <c r="CW720" s="61"/>
      <c r="CX720" s="61"/>
      <c r="CY720" s="61"/>
      <c r="CZ720" s="61"/>
      <c r="DA720" s="61"/>
      <c r="DB720" s="61"/>
      <c r="DC720" s="61"/>
      <c r="DD720" s="61"/>
      <c r="DE720" s="61"/>
      <c r="DF720" s="61"/>
      <c r="DG720" s="61"/>
      <c r="DH720" s="61"/>
      <c r="DI720" s="61"/>
      <c r="DJ720" s="61"/>
      <c r="DK720" s="61"/>
      <c r="DL720" s="61"/>
      <c r="DM720" s="61"/>
      <c r="DN720" s="61"/>
      <c r="DO720" s="61"/>
      <c r="DP720" s="61"/>
      <c r="DQ720" s="61"/>
      <c r="DR720" s="61"/>
      <c r="DS720" s="61"/>
      <c r="DT720" s="61"/>
      <c r="DU720" s="61"/>
      <c r="DV720" s="50"/>
      <c r="EW720" s="88" t="e">
        <f ca="1">IF(#REF!="no",INT(RAND()*36+1),INT(RAND()*37))</f>
        <v>#REF!</v>
      </c>
    </row>
    <row r="721" spans="1:153">
      <c r="A721" s="88" t="e">
        <f ca="1">IF(#REF!="no",INT(RAND()*36+1),INT(RAND()*37))</f>
        <v>#REF!</v>
      </c>
      <c r="B721" s="29"/>
      <c r="C721" s="61"/>
      <c r="D721" s="30"/>
      <c r="E721" s="61"/>
      <c r="F721" s="61"/>
      <c r="G721" s="29"/>
      <c r="H721" s="29"/>
      <c r="I721" s="62"/>
      <c r="J721" s="62"/>
      <c r="K721" s="62"/>
      <c r="L721" s="62"/>
      <c r="M721" s="30"/>
      <c r="N721" s="30"/>
      <c r="O721" s="30"/>
      <c r="P721" s="30"/>
      <c r="Q721" s="29"/>
      <c r="R721" s="62"/>
      <c r="S721" s="61"/>
      <c r="T721" s="29"/>
      <c r="U721" s="29"/>
      <c r="V721" s="62"/>
      <c r="W721" s="62"/>
      <c r="X721" s="62"/>
      <c r="Y721" s="62"/>
      <c r="Z721" s="30"/>
      <c r="AA721" s="30"/>
      <c r="AB721" s="30"/>
      <c r="AC721" s="30"/>
      <c r="AD721" s="29"/>
      <c r="AE721" s="62"/>
      <c r="AF721" s="61"/>
      <c r="AG721" s="29"/>
      <c r="AH721" s="29"/>
      <c r="AI721" s="62"/>
      <c r="AJ721" s="62"/>
      <c r="AK721" s="62"/>
      <c r="AL721" s="62"/>
      <c r="AM721" s="30"/>
      <c r="AN721" s="30"/>
      <c r="AO721" s="30"/>
      <c r="AP721" s="30"/>
      <c r="AQ721" s="29"/>
      <c r="AR721" s="62"/>
      <c r="AS721" s="62"/>
      <c r="AT721" s="30"/>
      <c r="AU721" s="29"/>
      <c r="AV721" s="61"/>
      <c r="AW721" s="50"/>
      <c r="AX721" s="38"/>
      <c r="AY721" s="50"/>
      <c r="AZ721" s="61"/>
      <c r="BA721" s="61"/>
      <c r="BB721" s="61"/>
      <c r="BC721" s="61"/>
      <c r="BD721" s="61"/>
      <c r="BE721" s="61"/>
      <c r="BF721" s="61"/>
      <c r="BG721" s="61"/>
      <c r="BH721" s="61"/>
      <c r="BI721" s="61"/>
      <c r="BJ721" s="61"/>
      <c r="BK721" s="61"/>
      <c r="BL721" s="61"/>
      <c r="BM721" s="61"/>
      <c r="BN721" s="61"/>
      <c r="BO721" s="61"/>
      <c r="BP721" s="61"/>
      <c r="BQ721" s="61"/>
      <c r="BR721" s="61"/>
      <c r="BS721" s="61"/>
      <c r="BT721" s="61"/>
      <c r="BU721" s="61"/>
      <c r="BV721" s="61"/>
      <c r="BW721" s="61"/>
      <c r="BX721" s="61"/>
      <c r="BY721" s="61"/>
      <c r="BZ721" s="61"/>
      <c r="CA721" s="61"/>
      <c r="CB721" s="61"/>
      <c r="CC721" s="61"/>
      <c r="CD721" s="61"/>
      <c r="CE721" s="61"/>
      <c r="CF721" s="61"/>
      <c r="CG721" s="61"/>
      <c r="CH721" s="61"/>
      <c r="CI721" s="61"/>
      <c r="CJ721" s="61"/>
      <c r="CK721" s="61"/>
      <c r="CL721" s="61"/>
      <c r="CM721" s="61"/>
      <c r="CN721" s="61"/>
      <c r="CO721" s="61"/>
      <c r="CP721" s="61"/>
      <c r="CQ721" s="61"/>
      <c r="CR721" s="61"/>
      <c r="CS721" s="61"/>
      <c r="CT721" s="61"/>
      <c r="CU721" s="61"/>
      <c r="CV721" s="61"/>
      <c r="CW721" s="61"/>
      <c r="CX721" s="61"/>
      <c r="CY721" s="61"/>
      <c r="CZ721" s="61"/>
      <c r="DA721" s="61"/>
      <c r="DB721" s="61"/>
      <c r="DC721" s="61"/>
      <c r="DD721" s="61"/>
      <c r="DE721" s="61"/>
      <c r="DF721" s="61"/>
      <c r="DG721" s="61"/>
      <c r="DH721" s="61"/>
      <c r="DI721" s="61"/>
      <c r="DJ721" s="61"/>
      <c r="DK721" s="61"/>
      <c r="DL721" s="61"/>
      <c r="DM721" s="61"/>
      <c r="DN721" s="61"/>
      <c r="DO721" s="61"/>
      <c r="DP721" s="61"/>
      <c r="DQ721" s="61"/>
      <c r="DR721" s="61"/>
      <c r="DS721" s="61"/>
      <c r="DT721" s="61"/>
      <c r="DU721" s="61"/>
      <c r="DV721" s="50"/>
      <c r="EW721" s="88" t="e">
        <f ca="1">IF(#REF!="no",INT(RAND()*36+1),INT(RAND()*37))</f>
        <v>#REF!</v>
      </c>
    </row>
    <row r="722" spans="1:153">
      <c r="A722" s="88" t="e">
        <f ca="1">IF(#REF!="no",INT(RAND()*36+1),INT(RAND()*37))</f>
        <v>#REF!</v>
      </c>
      <c r="B722" s="29"/>
      <c r="C722" s="61"/>
      <c r="D722" s="30"/>
      <c r="E722" s="61"/>
      <c r="F722" s="61"/>
      <c r="G722" s="29"/>
      <c r="H722" s="29"/>
      <c r="I722" s="62"/>
      <c r="J722" s="62"/>
      <c r="K722" s="62"/>
      <c r="L722" s="62"/>
      <c r="M722" s="30"/>
      <c r="N722" s="30"/>
      <c r="O722" s="30"/>
      <c r="P722" s="30"/>
      <c r="Q722" s="29"/>
      <c r="R722" s="62"/>
      <c r="S722" s="61"/>
      <c r="T722" s="29"/>
      <c r="U722" s="29"/>
      <c r="V722" s="62"/>
      <c r="W722" s="62"/>
      <c r="X722" s="62"/>
      <c r="Y722" s="62"/>
      <c r="Z722" s="30"/>
      <c r="AA722" s="30"/>
      <c r="AB722" s="30"/>
      <c r="AC722" s="30"/>
      <c r="AD722" s="29"/>
      <c r="AE722" s="62"/>
      <c r="AF722" s="61"/>
      <c r="AG722" s="29"/>
      <c r="AH722" s="29"/>
      <c r="AI722" s="62"/>
      <c r="AJ722" s="62"/>
      <c r="AK722" s="62"/>
      <c r="AL722" s="62"/>
      <c r="AM722" s="30"/>
      <c r="AN722" s="30"/>
      <c r="AO722" s="30"/>
      <c r="AP722" s="30"/>
      <c r="AQ722" s="29"/>
      <c r="AR722" s="62"/>
      <c r="AS722" s="62"/>
      <c r="AT722" s="30"/>
      <c r="AU722" s="29"/>
      <c r="AV722" s="61"/>
      <c r="AW722" s="50"/>
      <c r="AX722" s="38"/>
      <c r="AY722" s="50"/>
      <c r="AZ722" s="61"/>
      <c r="BA722" s="61"/>
      <c r="BB722" s="61"/>
      <c r="BC722" s="61"/>
      <c r="BD722" s="61"/>
      <c r="BE722" s="61"/>
      <c r="BF722" s="61"/>
      <c r="BG722" s="61"/>
      <c r="BH722" s="61"/>
      <c r="BI722" s="61"/>
      <c r="BJ722" s="61"/>
      <c r="BK722" s="61"/>
      <c r="BL722" s="61"/>
      <c r="BM722" s="61"/>
      <c r="BN722" s="61"/>
      <c r="BO722" s="61"/>
      <c r="BP722" s="61"/>
      <c r="BQ722" s="61"/>
      <c r="BR722" s="61"/>
      <c r="BS722" s="61"/>
      <c r="BT722" s="61"/>
      <c r="BU722" s="61"/>
      <c r="BV722" s="61"/>
      <c r="BW722" s="61"/>
      <c r="BX722" s="61"/>
      <c r="BY722" s="61"/>
      <c r="BZ722" s="61"/>
      <c r="CA722" s="61"/>
      <c r="CB722" s="61"/>
      <c r="CC722" s="61"/>
      <c r="CD722" s="61"/>
      <c r="CE722" s="61"/>
      <c r="CF722" s="61"/>
      <c r="CG722" s="61"/>
      <c r="CH722" s="61"/>
      <c r="CI722" s="61"/>
      <c r="CJ722" s="61"/>
      <c r="CK722" s="61"/>
      <c r="CL722" s="61"/>
      <c r="CM722" s="61"/>
      <c r="CN722" s="61"/>
      <c r="CO722" s="61"/>
      <c r="CP722" s="61"/>
      <c r="CQ722" s="61"/>
      <c r="CR722" s="61"/>
      <c r="CS722" s="61"/>
      <c r="CT722" s="61"/>
      <c r="CU722" s="61"/>
      <c r="CV722" s="61"/>
      <c r="CW722" s="61"/>
      <c r="CX722" s="61"/>
      <c r="CY722" s="61"/>
      <c r="CZ722" s="61"/>
      <c r="DA722" s="61"/>
      <c r="DB722" s="61"/>
      <c r="DC722" s="61"/>
      <c r="DD722" s="61"/>
      <c r="DE722" s="61"/>
      <c r="DF722" s="61"/>
      <c r="DG722" s="61"/>
      <c r="DH722" s="61"/>
      <c r="DI722" s="61"/>
      <c r="DJ722" s="61"/>
      <c r="DK722" s="61"/>
      <c r="DL722" s="61"/>
      <c r="DM722" s="61"/>
      <c r="DN722" s="61"/>
      <c r="DO722" s="61"/>
      <c r="DP722" s="61"/>
      <c r="DQ722" s="61"/>
      <c r="DR722" s="61"/>
      <c r="DS722" s="61"/>
      <c r="DT722" s="61"/>
      <c r="DU722" s="61"/>
      <c r="DV722" s="50"/>
      <c r="EW722" s="88" t="e">
        <f ca="1">IF(#REF!="no",INT(RAND()*36+1),INT(RAND()*37))</f>
        <v>#REF!</v>
      </c>
    </row>
    <row r="723" spans="1:153">
      <c r="A723" s="88" t="e">
        <f ca="1">IF(#REF!="no",INT(RAND()*36+1),INT(RAND()*37))</f>
        <v>#REF!</v>
      </c>
      <c r="B723" s="29"/>
      <c r="C723" s="61"/>
      <c r="D723" s="30"/>
      <c r="E723" s="61"/>
      <c r="F723" s="61"/>
      <c r="G723" s="29"/>
      <c r="H723" s="29"/>
      <c r="I723" s="62"/>
      <c r="J723" s="62"/>
      <c r="K723" s="62"/>
      <c r="L723" s="62"/>
      <c r="M723" s="30"/>
      <c r="N723" s="30"/>
      <c r="O723" s="30"/>
      <c r="P723" s="30"/>
      <c r="Q723" s="29"/>
      <c r="R723" s="62"/>
      <c r="S723" s="61"/>
      <c r="T723" s="29"/>
      <c r="U723" s="29"/>
      <c r="V723" s="62"/>
      <c r="W723" s="62"/>
      <c r="X723" s="62"/>
      <c r="Y723" s="62"/>
      <c r="Z723" s="30"/>
      <c r="AA723" s="30"/>
      <c r="AB723" s="30"/>
      <c r="AC723" s="30"/>
      <c r="AD723" s="29"/>
      <c r="AE723" s="62"/>
      <c r="AF723" s="61"/>
      <c r="AG723" s="29"/>
      <c r="AH723" s="29"/>
      <c r="AI723" s="62"/>
      <c r="AJ723" s="62"/>
      <c r="AK723" s="62"/>
      <c r="AL723" s="62"/>
      <c r="AM723" s="30"/>
      <c r="AN723" s="30"/>
      <c r="AO723" s="30"/>
      <c r="AP723" s="30"/>
      <c r="AQ723" s="29"/>
      <c r="AR723" s="62"/>
      <c r="AS723" s="62"/>
      <c r="AT723" s="30"/>
      <c r="AU723" s="29"/>
      <c r="AV723" s="61"/>
      <c r="AW723" s="50"/>
      <c r="AX723" s="38"/>
      <c r="AY723" s="50"/>
      <c r="AZ723" s="61"/>
      <c r="BA723" s="61"/>
      <c r="BB723" s="61"/>
      <c r="BC723" s="61"/>
      <c r="BD723" s="61"/>
      <c r="BE723" s="61"/>
      <c r="BF723" s="61"/>
      <c r="BG723" s="61"/>
      <c r="BH723" s="61"/>
      <c r="BI723" s="61"/>
      <c r="BJ723" s="61"/>
      <c r="BK723" s="61"/>
      <c r="BL723" s="61"/>
      <c r="BM723" s="61"/>
      <c r="BN723" s="61"/>
      <c r="BO723" s="61"/>
      <c r="BP723" s="61"/>
      <c r="BQ723" s="61"/>
      <c r="BR723" s="61"/>
      <c r="BS723" s="61"/>
      <c r="BT723" s="61"/>
      <c r="BU723" s="61"/>
      <c r="BV723" s="61"/>
      <c r="BW723" s="61"/>
      <c r="BX723" s="61"/>
      <c r="BY723" s="61"/>
      <c r="BZ723" s="61"/>
      <c r="CA723" s="61"/>
      <c r="CB723" s="61"/>
      <c r="CC723" s="61"/>
      <c r="CD723" s="61"/>
      <c r="CE723" s="61"/>
      <c r="CF723" s="61"/>
      <c r="CG723" s="61"/>
      <c r="CH723" s="61"/>
      <c r="CI723" s="61"/>
      <c r="CJ723" s="61"/>
      <c r="CK723" s="61"/>
      <c r="CL723" s="61"/>
      <c r="CM723" s="61"/>
      <c r="CN723" s="61"/>
      <c r="CO723" s="61"/>
      <c r="CP723" s="61"/>
      <c r="CQ723" s="61"/>
      <c r="CR723" s="61"/>
      <c r="CS723" s="61"/>
      <c r="CT723" s="61"/>
      <c r="CU723" s="61"/>
      <c r="CV723" s="61"/>
      <c r="CW723" s="61"/>
      <c r="CX723" s="61"/>
      <c r="CY723" s="61"/>
      <c r="CZ723" s="61"/>
      <c r="DA723" s="61"/>
      <c r="DB723" s="61"/>
      <c r="DC723" s="61"/>
      <c r="DD723" s="61"/>
      <c r="DE723" s="61"/>
      <c r="DF723" s="61"/>
      <c r="DG723" s="61"/>
      <c r="DH723" s="61"/>
      <c r="DI723" s="61"/>
      <c r="DJ723" s="61"/>
      <c r="DK723" s="61"/>
      <c r="DL723" s="61"/>
      <c r="DM723" s="61"/>
      <c r="DN723" s="61"/>
      <c r="DO723" s="61"/>
      <c r="DP723" s="61"/>
      <c r="DQ723" s="61"/>
      <c r="DR723" s="61"/>
      <c r="DS723" s="61"/>
      <c r="DT723" s="61"/>
      <c r="DU723" s="61"/>
      <c r="DV723" s="50"/>
      <c r="EW723" s="88" t="e">
        <f ca="1">IF(#REF!="no",INT(RAND()*36+1),INT(RAND()*37))</f>
        <v>#REF!</v>
      </c>
    </row>
    <row r="724" spans="1:153">
      <c r="A724" s="88" t="e">
        <f ca="1">IF(#REF!="no",INT(RAND()*36+1),INT(RAND()*37))</f>
        <v>#REF!</v>
      </c>
      <c r="B724" s="29"/>
      <c r="C724" s="61"/>
      <c r="D724" s="30"/>
      <c r="E724" s="61"/>
      <c r="F724" s="61"/>
      <c r="G724" s="29"/>
      <c r="H724" s="29"/>
      <c r="I724" s="62"/>
      <c r="J724" s="62"/>
      <c r="K724" s="62"/>
      <c r="L724" s="62"/>
      <c r="M724" s="30"/>
      <c r="N724" s="30"/>
      <c r="O724" s="30"/>
      <c r="P724" s="30"/>
      <c r="Q724" s="29"/>
      <c r="R724" s="62"/>
      <c r="S724" s="61"/>
      <c r="T724" s="29"/>
      <c r="U724" s="29"/>
      <c r="V724" s="62"/>
      <c r="W724" s="62"/>
      <c r="X724" s="62"/>
      <c r="Y724" s="62"/>
      <c r="Z724" s="30"/>
      <c r="AA724" s="30"/>
      <c r="AB724" s="30"/>
      <c r="AC724" s="30"/>
      <c r="AD724" s="29"/>
      <c r="AE724" s="62"/>
      <c r="AF724" s="61"/>
      <c r="AG724" s="29"/>
      <c r="AH724" s="29"/>
      <c r="AI724" s="62"/>
      <c r="AJ724" s="62"/>
      <c r="AK724" s="62"/>
      <c r="AL724" s="62"/>
      <c r="AM724" s="30"/>
      <c r="AN724" s="30"/>
      <c r="AO724" s="30"/>
      <c r="AP724" s="30"/>
      <c r="AQ724" s="29"/>
      <c r="AR724" s="62"/>
      <c r="AS724" s="62"/>
      <c r="AT724" s="30"/>
      <c r="AU724" s="29"/>
      <c r="AV724" s="61"/>
      <c r="AW724" s="50"/>
      <c r="AX724" s="38"/>
      <c r="AY724" s="50"/>
      <c r="AZ724" s="61"/>
      <c r="BA724" s="61"/>
      <c r="BB724" s="61"/>
      <c r="BC724" s="61"/>
      <c r="BD724" s="61"/>
      <c r="BE724" s="61"/>
      <c r="BF724" s="61"/>
      <c r="BG724" s="61"/>
      <c r="BH724" s="61"/>
      <c r="BI724" s="61"/>
      <c r="BJ724" s="61"/>
      <c r="BK724" s="61"/>
      <c r="BL724" s="61"/>
      <c r="BM724" s="61"/>
      <c r="BN724" s="61"/>
      <c r="BO724" s="61"/>
      <c r="BP724" s="61"/>
      <c r="BQ724" s="61"/>
      <c r="BR724" s="61"/>
      <c r="BS724" s="61"/>
      <c r="BT724" s="61"/>
      <c r="BU724" s="61"/>
      <c r="BV724" s="61"/>
      <c r="BW724" s="61"/>
      <c r="BX724" s="61"/>
      <c r="BY724" s="61"/>
      <c r="BZ724" s="61"/>
      <c r="CA724" s="61"/>
      <c r="CB724" s="61"/>
      <c r="CC724" s="61"/>
      <c r="CD724" s="61"/>
      <c r="CE724" s="61"/>
      <c r="CF724" s="61"/>
      <c r="CG724" s="61"/>
      <c r="CH724" s="61"/>
      <c r="CI724" s="61"/>
      <c r="CJ724" s="61"/>
      <c r="CK724" s="61"/>
      <c r="CL724" s="61"/>
      <c r="CM724" s="61"/>
      <c r="CN724" s="61"/>
      <c r="CO724" s="61"/>
      <c r="CP724" s="61"/>
      <c r="CQ724" s="61"/>
      <c r="CR724" s="61"/>
      <c r="CS724" s="61"/>
      <c r="CT724" s="61"/>
      <c r="CU724" s="61"/>
      <c r="CV724" s="61"/>
      <c r="CW724" s="61"/>
      <c r="CX724" s="61"/>
      <c r="CY724" s="61"/>
      <c r="CZ724" s="61"/>
      <c r="DA724" s="61"/>
      <c r="DB724" s="61"/>
      <c r="DC724" s="61"/>
      <c r="DD724" s="61"/>
      <c r="DE724" s="61"/>
      <c r="DF724" s="61"/>
      <c r="DG724" s="61"/>
      <c r="DH724" s="61"/>
      <c r="DI724" s="61"/>
      <c r="DJ724" s="61"/>
      <c r="DK724" s="61"/>
      <c r="DL724" s="61"/>
      <c r="DM724" s="61"/>
      <c r="DN724" s="61"/>
      <c r="DO724" s="61"/>
      <c r="DP724" s="61"/>
      <c r="DQ724" s="61"/>
      <c r="DR724" s="61"/>
      <c r="DS724" s="61"/>
      <c r="DT724" s="61"/>
      <c r="DU724" s="61"/>
      <c r="DV724" s="50"/>
      <c r="EW724" s="88" t="e">
        <f ca="1">IF(#REF!="no",INT(RAND()*36+1),INT(RAND()*37))</f>
        <v>#REF!</v>
      </c>
    </row>
    <row r="725" spans="1:153">
      <c r="A725" s="88" t="e">
        <f ca="1">IF(#REF!="no",INT(RAND()*36+1),INT(RAND()*37))</f>
        <v>#REF!</v>
      </c>
      <c r="B725" s="29"/>
      <c r="C725" s="61"/>
      <c r="D725" s="30"/>
      <c r="E725" s="61"/>
      <c r="F725" s="61"/>
      <c r="G725" s="29"/>
      <c r="H725" s="29"/>
      <c r="I725" s="62"/>
      <c r="J725" s="62"/>
      <c r="K725" s="62"/>
      <c r="L725" s="62"/>
      <c r="M725" s="30"/>
      <c r="N725" s="30"/>
      <c r="O725" s="30"/>
      <c r="P725" s="30"/>
      <c r="Q725" s="29"/>
      <c r="R725" s="62"/>
      <c r="S725" s="61"/>
      <c r="T725" s="29"/>
      <c r="U725" s="29"/>
      <c r="V725" s="62"/>
      <c r="W725" s="62"/>
      <c r="X725" s="62"/>
      <c r="Y725" s="62"/>
      <c r="Z725" s="30"/>
      <c r="AA725" s="30"/>
      <c r="AB725" s="30"/>
      <c r="AC725" s="30"/>
      <c r="AD725" s="29"/>
      <c r="AE725" s="62"/>
      <c r="AF725" s="61"/>
      <c r="AG725" s="29"/>
      <c r="AH725" s="29"/>
      <c r="AI725" s="62"/>
      <c r="AJ725" s="62"/>
      <c r="AK725" s="62"/>
      <c r="AL725" s="62"/>
      <c r="AM725" s="30"/>
      <c r="AN725" s="30"/>
      <c r="AO725" s="30"/>
      <c r="AP725" s="30"/>
      <c r="AQ725" s="29"/>
      <c r="AR725" s="62"/>
      <c r="AS725" s="62"/>
      <c r="AT725" s="30"/>
      <c r="AU725" s="29"/>
      <c r="AV725" s="61"/>
      <c r="AW725" s="50"/>
      <c r="AX725" s="38"/>
      <c r="AY725" s="50"/>
      <c r="AZ725" s="61"/>
      <c r="BA725" s="61"/>
      <c r="BB725" s="61"/>
      <c r="BC725" s="61"/>
      <c r="BD725" s="61"/>
      <c r="BE725" s="61"/>
      <c r="BF725" s="61"/>
      <c r="BG725" s="61"/>
      <c r="BH725" s="61"/>
      <c r="BI725" s="61"/>
      <c r="BJ725" s="61"/>
      <c r="BK725" s="61"/>
      <c r="BL725" s="61"/>
      <c r="BM725" s="61"/>
      <c r="BN725" s="61"/>
      <c r="BO725" s="61"/>
      <c r="BP725" s="61"/>
      <c r="BQ725" s="61"/>
      <c r="BR725" s="61"/>
      <c r="BS725" s="61"/>
      <c r="BT725" s="61"/>
      <c r="BU725" s="61"/>
      <c r="BV725" s="61"/>
      <c r="BW725" s="61"/>
      <c r="BX725" s="61"/>
      <c r="BY725" s="61"/>
      <c r="BZ725" s="61"/>
      <c r="CA725" s="61"/>
      <c r="CB725" s="61"/>
      <c r="CC725" s="61"/>
      <c r="CD725" s="61"/>
      <c r="CE725" s="61"/>
      <c r="CF725" s="61"/>
      <c r="CG725" s="61"/>
      <c r="CH725" s="61"/>
      <c r="CI725" s="61"/>
      <c r="CJ725" s="61"/>
      <c r="CK725" s="61"/>
      <c r="CL725" s="61"/>
      <c r="CM725" s="61"/>
      <c r="CN725" s="61"/>
      <c r="CO725" s="61"/>
      <c r="CP725" s="61"/>
      <c r="CQ725" s="61"/>
      <c r="CR725" s="61"/>
      <c r="CS725" s="61"/>
      <c r="CT725" s="61"/>
      <c r="CU725" s="61"/>
      <c r="CV725" s="61"/>
      <c r="CW725" s="61"/>
      <c r="CX725" s="61"/>
      <c r="CY725" s="61"/>
      <c r="CZ725" s="61"/>
      <c r="DA725" s="61"/>
      <c r="DB725" s="61"/>
      <c r="DC725" s="61"/>
      <c r="DD725" s="61"/>
      <c r="DE725" s="61"/>
      <c r="DF725" s="61"/>
      <c r="DG725" s="61"/>
      <c r="DH725" s="61"/>
      <c r="DI725" s="61"/>
      <c r="DJ725" s="61"/>
      <c r="DK725" s="61"/>
      <c r="DL725" s="61"/>
      <c r="DM725" s="61"/>
      <c r="DN725" s="61"/>
      <c r="DO725" s="61"/>
      <c r="DP725" s="61"/>
      <c r="DQ725" s="61"/>
      <c r="DR725" s="61"/>
      <c r="DS725" s="61"/>
      <c r="DT725" s="61"/>
      <c r="DU725" s="61"/>
      <c r="DV725" s="50"/>
      <c r="EW725" s="88" t="e">
        <f ca="1">IF(#REF!="no",INT(RAND()*36+1),INT(RAND()*37))</f>
        <v>#REF!</v>
      </c>
    </row>
    <row r="726" spans="1:153">
      <c r="A726" s="88" t="e">
        <f ca="1">IF(#REF!="no",INT(RAND()*36+1),INT(RAND()*37))</f>
        <v>#REF!</v>
      </c>
      <c r="B726" s="29"/>
      <c r="C726" s="61"/>
      <c r="D726" s="30"/>
      <c r="E726" s="61"/>
      <c r="F726" s="61"/>
      <c r="G726" s="29"/>
      <c r="H726" s="29"/>
      <c r="I726" s="62"/>
      <c r="J726" s="62"/>
      <c r="K726" s="62"/>
      <c r="L726" s="62"/>
      <c r="M726" s="30"/>
      <c r="N726" s="30"/>
      <c r="O726" s="30"/>
      <c r="P726" s="30"/>
      <c r="Q726" s="29"/>
      <c r="R726" s="62"/>
      <c r="S726" s="61"/>
      <c r="T726" s="29"/>
      <c r="U726" s="29"/>
      <c r="V726" s="62"/>
      <c r="W726" s="62"/>
      <c r="X726" s="62"/>
      <c r="Y726" s="62"/>
      <c r="Z726" s="30"/>
      <c r="AA726" s="30"/>
      <c r="AB726" s="30"/>
      <c r="AC726" s="30"/>
      <c r="AD726" s="29"/>
      <c r="AE726" s="62"/>
      <c r="AF726" s="61"/>
      <c r="AG726" s="29"/>
      <c r="AH726" s="29"/>
      <c r="AI726" s="62"/>
      <c r="AJ726" s="62"/>
      <c r="AK726" s="62"/>
      <c r="AL726" s="62"/>
      <c r="AM726" s="30"/>
      <c r="AN726" s="30"/>
      <c r="AO726" s="30"/>
      <c r="AP726" s="30"/>
      <c r="AQ726" s="29"/>
      <c r="AR726" s="62"/>
      <c r="AS726" s="62"/>
      <c r="AT726" s="30"/>
      <c r="AU726" s="29"/>
      <c r="AV726" s="61"/>
      <c r="AW726" s="50"/>
      <c r="AX726" s="38"/>
      <c r="AY726" s="50"/>
      <c r="AZ726" s="61"/>
      <c r="BA726" s="61"/>
      <c r="BB726" s="61"/>
      <c r="BC726" s="61"/>
      <c r="BD726" s="61"/>
      <c r="BE726" s="61"/>
      <c r="BF726" s="61"/>
      <c r="BG726" s="61"/>
      <c r="BH726" s="61"/>
      <c r="BI726" s="61"/>
      <c r="BJ726" s="61"/>
      <c r="BK726" s="61"/>
      <c r="BL726" s="61"/>
      <c r="BM726" s="61"/>
      <c r="BN726" s="61"/>
      <c r="BO726" s="61"/>
      <c r="BP726" s="61"/>
      <c r="BQ726" s="61"/>
      <c r="BR726" s="61"/>
      <c r="BS726" s="61"/>
      <c r="BT726" s="61"/>
      <c r="BU726" s="61"/>
      <c r="BV726" s="61"/>
      <c r="BW726" s="61"/>
      <c r="BX726" s="61"/>
      <c r="BY726" s="61"/>
      <c r="BZ726" s="61"/>
      <c r="CA726" s="61"/>
      <c r="CB726" s="61"/>
      <c r="CC726" s="61"/>
      <c r="CD726" s="61"/>
      <c r="CE726" s="61"/>
      <c r="CF726" s="61"/>
      <c r="CG726" s="61"/>
      <c r="CH726" s="61"/>
      <c r="CI726" s="61"/>
      <c r="CJ726" s="61"/>
      <c r="CK726" s="61"/>
      <c r="CL726" s="61"/>
      <c r="CM726" s="61"/>
      <c r="CN726" s="61"/>
      <c r="CO726" s="61"/>
      <c r="CP726" s="61"/>
      <c r="CQ726" s="61"/>
      <c r="CR726" s="61"/>
      <c r="CS726" s="61"/>
      <c r="CT726" s="61"/>
      <c r="CU726" s="61"/>
      <c r="CV726" s="61"/>
      <c r="CW726" s="61"/>
      <c r="CX726" s="61"/>
      <c r="CY726" s="61"/>
      <c r="CZ726" s="61"/>
      <c r="DA726" s="61"/>
      <c r="DB726" s="61"/>
      <c r="DC726" s="61"/>
      <c r="DD726" s="61"/>
      <c r="DE726" s="61"/>
      <c r="DF726" s="61"/>
      <c r="DG726" s="61"/>
      <c r="DH726" s="61"/>
      <c r="DI726" s="61"/>
      <c r="DJ726" s="61"/>
      <c r="DK726" s="61"/>
      <c r="DL726" s="61"/>
      <c r="DM726" s="61"/>
      <c r="DN726" s="61"/>
      <c r="DO726" s="61"/>
      <c r="DP726" s="61"/>
      <c r="DQ726" s="61"/>
      <c r="DR726" s="61"/>
      <c r="DS726" s="61"/>
      <c r="DT726" s="61"/>
      <c r="DU726" s="61"/>
      <c r="DV726" s="50"/>
      <c r="EW726" s="88" t="e">
        <f ca="1">IF(#REF!="no",INT(RAND()*36+1),INT(RAND()*37))</f>
        <v>#REF!</v>
      </c>
    </row>
    <row r="727" spans="1:153">
      <c r="A727" s="88" t="e">
        <f ca="1">IF(#REF!="no",INT(RAND()*36+1),INT(RAND()*37))</f>
        <v>#REF!</v>
      </c>
      <c r="B727" s="29"/>
      <c r="C727" s="61"/>
      <c r="D727" s="30"/>
      <c r="E727" s="61"/>
      <c r="F727" s="61"/>
      <c r="G727" s="29"/>
      <c r="H727" s="29"/>
      <c r="I727" s="62"/>
      <c r="J727" s="62"/>
      <c r="K727" s="62"/>
      <c r="L727" s="62"/>
      <c r="M727" s="30"/>
      <c r="N727" s="30"/>
      <c r="O727" s="30"/>
      <c r="P727" s="30"/>
      <c r="Q727" s="29"/>
      <c r="R727" s="62"/>
      <c r="S727" s="61"/>
      <c r="T727" s="29"/>
      <c r="U727" s="29"/>
      <c r="V727" s="62"/>
      <c r="W727" s="62"/>
      <c r="X727" s="62"/>
      <c r="Y727" s="62"/>
      <c r="Z727" s="30"/>
      <c r="AA727" s="30"/>
      <c r="AB727" s="30"/>
      <c r="AC727" s="30"/>
      <c r="AD727" s="29"/>
      <c r="AE727" s="62"/>
      <c r="AF727" s="61"/>
      <c r="AG727" s="29"/>
      <c r="AH727" s="29"/>
      <c r="AI727" s="62"/>
      <c r="AJ727" s="62"/>
      <c r="AK727" s="62"/>
      <c r="AL727" s="62"/>
      <c r="AM727" s="30"/>
      <c r="AN727" s="30"/>
      <c r="AO727" s="30"/>
      <c r="AP727" s="30"/>
      <c r="AQ727" s="29"/>
      <c r="AR727" s="62"/>
      <c r="AS727" s="62"/>
      <c r="AT727" s="30"/>
      <c r="AU727" s="29"/>
      <c r="AV727" s="61"/>
      <c r="AW727" s="50"/>
      <c r="AX727" s="38"/>
      <c r="AY727" s="50"/>
      <c r="AZ727" s="61"/>
      <c r="BA727" s="61"/>
      <c r="BB727" s="61"/>
      <c r="BC727" s="61"/>
      <c r="BD727" s="61"/>
      <c r="BE727" s="61"/>
      <c r="BF727" s="61"/>
      <c r="BG727" s="61"/>
      <c r="BH727" s="61"/>
      <c r="BI727" s="61"/>
      <c r="BJ727" s="61"/>
      <c r="BK727" s="61"/>
      <c r="BL727" s="61"/>
      <c r="BM727" s="61"/>
      <c r="BN727" s="61"/>
      <c r="BO727" s="61"/>
      <c r="BP727" s="61"/>
      <c r="BQ727" s="61"/>
      <c r="BR727" s="61"/>
      <c r="BS727" s="61"/>
      <c r="BT727" s="61"/>
      <c r="BU727" s="61"/>
      <c r="BV727" s="61"/>
      <c r="BW727" s="61"/>
      <c r="BX727" s="61"/>
      <c r="BY727" s="61"/>
      <c r="BZ727" s="61"/>
      <c r="CA727" s="61"/>
      <c r="CB727" s="61"/>
      <c r="CC727" s="61"/>
      <c r="CD727" s="61"/>
      <c r="CE727" s="61"/>
      <c r="CF727" s="61"/>
      <c r="CG727" s="61"/>
      <c r="CH727" s="61"/>
      <c r="CI727" s="61"/>
      <c r="CJ727" s="61"/>
      <c r="CK727" s="61"/>
      <c r="CL727" s="61"/>
      <c r="CM727" s="61"/>
      <c r="CN727" s="61"/>
      <c r="CO727" s="61"/>
      <c r="CP727" s="61"/>
      <c r="CQ727" s="61"/>
      <c r="CR727" s="61"/>
      <c r="CS727" s="61"/>
      <c r="CT727" s="61"/>
      <c r="CU727" s="61"/>
      <c r="CV727" s="61"/>
      <c r="CW727" s="61"/>
      <c r="CX727" s="61"/>
      <c r="CY727" s="61"/>
      <c r="CZ727" s="61"/>
      <c r="DA727" s="61"/>
      <c r="DB727" s="61"/>
      <c r="DC727" s="61"/>
      <c r="DD727" s="61"/>
      <c r="DE727" s="61"/>
      <c r="DF727" s="61"/>
      <c r="DG727" s="61"/>
      <c r="DH727" s="61"/>
      <c r="DI727" s="61"/>
      <c r="DJ727" s="61"/>
      <c r="DK727" s="61"/>
      <c r="DL727" s="61"/>
      <c r="DM727" s="61"/>
      <c r="DN727" s="61"/>
      <c r="DO727" s="61"/>
      <c r="DP727" s="61"/>
      <c r="DQ727" s="61"/>
      <c r="DR727" s="61"/>
      <c r="DS727" s="61"/>
      <c r="DT727" s="61"/>
      <c r="DU727" s="61"/>
      <c r="DV727" s="50"/>
      <c r="EW727" s="88" t="e">
        <f ca="1">IF(#REF!="no",INT(RAND()*36+1),INT(RAND()*37))</f>
        <v>#REF!</v>
      </c>
    </row>
    <row r="728" spans="1:153">
      <c r="A728" s="88" t="e">
        <f ca="1">IF(#REF!="no",INT(RAND()*36+1),INT(RAND()*37))</f>
        <v>#REF!</v>
      </c>
      <c r="B728" s="29"/>
      <c r="C728" s="61"/>
      <c r="D728" s="30"/>
      <c r="E728" s="61"/>
      <c r="F728" s="61"/>
      <c r="G728" s="29"/>
      <c r="H728" s="29"/>
      <c r="I728" s="62"/>
      <c r="J728" s="62"/>
      <c r="K728" s="62"/>
      <c r="L728" s="62"/>
      <c r="M728" s="30"/>
      <c r="N728" s="30"/>
      <c r="O728" s="30"/>
      <c r="P728" s="30"/>
      <c r="Q728" s="29"/>
      <c r="R728" s="62"/>
      <c r="S728" s="61"/>
      <c r="T728" s="29"/>
      <c r="U728" s="29"/>
      <c r="V728" s="62"/>
      <c r="W728" s="62"/>
      <c r="X728" s="62"/>
      <c r="Y728" s="62"/>
      <c r="Z728" s="30"/>
      <c r="AA728" s="30"/>
      <c r="AB728" s="30"/>
      <c r="AC728" s="30"/>
      <c r="AD728" s="29"/>
      <c r="AE728" s="62"/>
      <c r="AF728" s="61"/>
      <c r="AG728" s="29"/>
      <c r="AH728" s="29"/>
      <c r="AI728" s="62"/>
      <c r="AJ728" s="62"/>
      <c r="AK728" s="62"/>
      <c r="AL728" s="62"/>
      <c r="AM728" s="30"/>
      <c r="AN728" s="30"/>
      <c r="AO728" s="30"/>
      <c r="AP728" s="30"/>
      <c r="AQ728" s="29"/>
      <c r="AR728" s="62"/>
      <c r="AS728" s="62"/>
      <c r="AT728" s="30"/>
      <c r="AU728" s="29"/>
      <c r="AV728" s="61"/>
      <c r="AW728" s="50"/>
      <c r="AX728" s="38"/>
      <c r="AY728" s="50"/>
      <c r="AZ728" s="61"/>
      <c r="BA728" s="61"/>
      <c r="BB728" s="61"/>
      <c r="BC728" s="61"/>
      <c r="BD728" s="61"/>
      <c r="BE728" s="61"/>
      <c r="BF728" s="61"/>
      <c r="BG728" s="61"/>
      <c r="BH728" s="61"/>
      <c r="BI728" s="61"/>
      <c r="BJ728" s="61"/>
      <c r="BK728" s="61"/>
      <c r="BL728" s="61"/>
      <c r="BM728" s="61"/>
      <c r="BN728" s="61"/>
      <c r="BO728" s="61"/>
      <c r="BP728" s="61"/>
      <c r="BQ728" s="61"/>
      <c r="BR728" s="61"/>
      <c r="BS728" s="61"/>
      <c r="BT728" s="61"/>
      <c r="BU728" s="61"/>
      <c r="BV728" s="61"/>
      <c r="BW728" s="61"/>
      <c r="BX728" s="61"/>
      <c r="BY728" s="61"/>
      <c r="BZ728" s="61"/>
      <c r="CA728" s="61"/>
      <c r="CB728" s="61"/>
      <c r="CC728" s="61"/>
      <c r="CD728" s="61"/>
      <c r="CE728" s="61"/>
      <c r="CF728" s="61"/>
      <c r="CG728" s="61"/>
      <c r="CH728" s="61"/>
      <c r="CI728" s="61"/>
      <c r="CJ728" s="61"/>
      <c r="CK728" s="61"/>
      <c r="CL728" s="61"/>
      <c r="CM728" s="61"/>
      <c r="CN728" s="61"/>
      <c r="CO728" s="61"/>
      <c r="CP728" s="61"/>
      <c r="CQ728" s="61"/>
      <c r="CR728" s="61"/>
      <c r="CS728" s="61"/>
      <c r="CT728" s="61"/>
      <c r="CU728" s="61"/>
      <c r="CV728" s="61"/>
      <c r="CW728" s="61"/>
      <c r="CX728" s="61"/>
      <c r="CY728" s="61"/>
      <c r="CZ728" s="61"/>
      <c r="DA728" s="61"/>
      <c r="DB728" s="61"/>
      <c r="DC728" s="61"/>
      <c r="DD728" s="61"/>
      <c r="DE728" s="61"/>
      <c r="DF728" s="61"/>
      <c r="DG728" s="61"/>
      <c r="DH728" s="61"/>
      <c r="DI728" s="61"/>
      <c r="DJ728" s="61"/>
      <c r="DK728" s="61"/>
      <c r="DL728" s="61"/>
      <c r="DM728" s="61"/>
      <c r="DN728" s="61"/>
      <c r="DO728" s="61"/>
      <c r="DP728" s="61"/>
      <c r="DQ728" s="61"/>
      <c r="DR728" s="61"/>
      <c r="DS728" s="61"/>
      <c r="DT728" s="61"/>
      <c r="DU728" s="61"/>
      <c r="DV728" s="50"/>
      <c r="EW728" s="88" t="e">
        <f ca="1">IF(#REF!="no",INT(RAND()*36+1),INT(RAND()*37))</f>
        <v>#REF!</v>
      </c>
    </row>
    <row r="729" spans="1:153">
      <c r="A729" s="88" t="e">
        <f ca="1">IF(#REF!="no",INT(RAND()*36+1),INT(RAND()*37))</f>
        <v>#REF!</v>
      </c>
      <c r="B729" s="29"/>
      <c r="C729" s="61"/>
      <c r="D729" s="30"/>
      <c r="E729" s="61"/>
      <c r="F729" s="61"/>
      <c r="G729" s="29"/>
      <c r="H729" s="29"/>
      <c r="I729" s="62"/>
      <c r="J729" s="62"/>
      <c r="K729" s="62"/>
      <c r="L729" s="62"/>
      <c r="M729" s="30"/>
      <c r="N729" s="30"/>
      <c r="O729" s="30"/>
      <c r="P729" s="30"/>
      <c r="Q729" s="29"/>
      <c r="R729" s="62"/>
      <c r="S729" s="61"/>
      <c r="T729" s="29"/>
      <c r="U729" s="29"/>
      <c r="V729" s="62"/>
      <c r="W729" s="62"/>
      <c r="X729" s="62"/>
      <c r="Y729" s="62"/>
      <c r="Z729" s="30"/>
      <c r="AA729" s="30"/>
      <c r="AB729" s="30"/>
      <c r="AC729" s="30"/>
      <c r="AD729" s="29"/>
      <c r="AE729" s="62"/>
      <c r="AF729" s="61"/>
      <c r="AG729" s="29"/>
      <c r="AH729" s="29"/>
      <c r="AI729" s="62"/>
      <c r="AJ729" s="62"/>
      <c r="AK729" s="62"/>
      <c r="AL729" s="62"/>
      <c r="AM729" s="30"/>
      <c r="AN729" s="30"/>
      <c r="AO729" s="30"/>
      <c r="AP729" s="30"/>
      <c r="AQ729" s="29"/>
      <c r="AR729" s="62"/>
      <c r="AS729" s="62"/>
      <c r="AT729" s="30"/>
      <c r="AU729" s="29"/>
      <c r="AV729" s="61"/>
      <c r="AW729" s="50"/>
      <c r="AX729" s="38"/>
      <c r="AY729" s="50"/>
      <c r="AZ729" s="61"/>
      <c r="BA729" s="61"/>
      <c r="BB729" s="61"/>
      <c r="BC729" s="61"/>
      <c r="BD729" s="61"/>
      <c r="BE729" s="61"/>
      <c r="BF729" s="61"/>
      <c r="BG729" s="61"/>
      <c r="BH729" s="61"/>
      <c r="BI729" s="61"/>
      <c r="BJ729" s="61"/>
      <c r="BK729" s="61"/>
      <c r="BL729" s="61"/>
      <c r="BM729" s="61"/>
      <c r="BN729" s="61"/>
      <c r="BO729" s="61"/>
      <c r="BP729" s="61"/>
      <c r="BQ729" s="61"/>
      <c r="BR729" s="61"/>
      <c r="BS729" s="61"/>
      <c r="BT729" s="61"/>
      <c r="BU729" s="61"/>
      <c r="BV729" s="61"/>
      <c r="BW729" s="61"/>
      <c r="BX729" s="61"/>
      <c r="BY729" s="61"/>
      <c r="BZ729" s="61"/>
      <c r="CA729" s="61"/>
      <c r="CB729" s="61"/>
      <c r="CC729" s="61"/>
      <c r="CD729" s="61"/>
      <c r="CE729" s="61"/>
      <c r="CF729" s="61"/>
      <c r="CG729" s="61"/>
      <c r="CH729" s="61"/>
      <c r="CI729" s="61"/>
      <c r="CJ729" s="61"/>
      <c r="CK729" s="61"/>
      <c r="CL729" s="61"/>
      <c r="CM729" s="61"/>
      <c r="CN729" s="61"/>
      <c r="CO729" s="61"/>
      <c r="CP729" s="61"/>
      <c r="CQ729" s="61"/>
      <c r="CR729" s="61"/>
      <c r="CS729" s="61"/>
      <c r="CT729" s="61"/>
      <c r="CU729" s="61"/>
      <c r="CV729" s="61"/>
      <c r="CW729" s="61"/>
      <c r="CX729" s="61"/>
      <c r="CY729" s="61"/>
      <c r="CZ729" s="61"/>
      <c r="DA729" s="61"/>
      <c r="DB729" s="61"/>
      <c r="DC729" s="61"/>
      <c r="DD729" s="61"/>
      <c r="DE729" s="61"/>
      <c r="DF729" s="61"/>
      <c r="DG729" s="61"/>
      <c r="DH729" s="61"/>
      <c r="DI729" s="61"/>
      <c r="DJ729" s="61"/>
      <c r="DK729" s="61"/>
      <c r="DL729" s="61"/>
      <c r="DM729" s="61"/>
      <c r="DN729" s="61"/>
      <c r="DO729" s="61"/>
      <c r="DP729" s="61"/>
      <c r="DQ729" s="61"/>
      <c r="DR729" s="61"/>
      <c r="DS729" s="61"/>
      <c r="DT729" s="61"/>
      <c r="DU729" s="61"/>
      <c r="DV729" s="50"/>
      <c r="EW729" s="88" t="e">
        <f ca="1">IF(#REF!="no",INT(RAND()*36+1),INT(RAND()*37))</f>
        <v>#REF!</v>
      </c>
    </row>
    <row r="730" spans="1:153">
      <c r="A730" s="88" t="e">
        <f ca="1">IF(#REF!="no",INT(RAND()*36+1),INT(RAND()*37))</f>
        <v>#REF!</v>
      </c>
      <c r="B730" s="29"/>
      <c r="C730" s="61"/>
      <c r="D730" s="30"/>
      <c r="E730" s="61"/>
      <c r="F730" s="61"/>
      <c r="G730" s="29"/>
      <c r="H730" s="29"/>
      <c r="I730" s="62"/>
      <c r="J730" s="62"/>
      <c r="K730" s="62"/>
      <c r="L730" s="62"/>
      <c r="M730" s="30"/>
      <c r="N730" s="30"/>
      <c r="O730" s="30"/>
      <c r="P730" s="30"/>
      <c r="Q730" s="29"/>
      <c r="R730" s="62"/>
      <c r="S730" s="61"/>
      <c r="T730" s="29"/>
      <c r="U730" s="29"/>
      <c r="V730" s="62"/>
      <c r="W730" s="62"/>
      <c r="X730" s="62"/>
      <c r="Y730" s="62"/>
      <c r="Z730" s="30"/>
      <c r="AA730" s="30"/>
      <c r="AB730" s="30"/>
      <c r="AC730" s="30"/>
      <c r="AD730" s="29"/>
      <c r="AE730" s="62"/>
      <c r="AF730" s="61"/>
      <c r="AG730" s="29"/>
      <c r="AH730" s="29"/>
      <c r="AI730" s="62"/>
      <c r="AJ730" s="62"/>
      <c r="AK730" s="62"/>
      <c r="AL730" s="62"/>
      <c r="AM730" s="30"/>
      <c r="AN730" s="30"/>
      <c r="AO730" s="30"/>
      <c r="AP730" s="30"/>
      <c r="AQ730" s="29"/>
      <c r="AR730" s="62"/>
      <c r="AS730" s="62"/>
      <c r="AT730" s="30"/>
      <c r="AU730" s="29"/>
      <c r="AV730" s="61"/>
      <c r="AW730" s="50"/>
      <c r="AX730" s="38"/>
      <c r="AY730" s="50"/>
      <c r="AZ730" s="61"/>
      <c r="BA730" s="61"/>
      <c r="BB730" s="61"/>
      <c r="BC730" s="61"/>
      <c r="BD730" s="61"/>
      <c r="BE730" s="61"/>
      <c r="BF730" s="61"/>
      <c r="BG730" s="61"/>
      <c r="BH730" s="61"/>
      <c r="BI730" s="61"/>
      <c r="BJ730" s="61"/>
      <c r="BK730" s="61"/>
      <c r="BL730" s="61"/>
      <c r="BM730" s="61"/>
      <c r="BN730" s="61"/>
      <c r="BO730" s="61"/>
      <c r="BP730" s="61"/>
      <c r="BQ730" s="61"/>
      <c r="BR730" s="61"/>
      <c r="BS730" s="61"/>
      <c r="BT730" s="61"/>
      <c r="BU730" s="61"/>
      <c r="BV730" s="61"/>
      <c r="BW730" s="61"/>
      <c r="BX730" s="61"/>
      <c r="BY730" s="61"/>
      <c r="BZ730" s="61"/>
      <c r="CA730" s="61"/>
      <c r="CB730" s="61"/>
      <c r="CC730" s="61"/>
      <c r="CD730" s="61"/>
      <c r="CE730" s="61"/>
      <c r="CF730" s="61"/>
      <c r="CG730" s="61"/>
      <c r="CH730" s="61"/>
      <c r="CI730" s="61"/>
      <c r="CJ730" s="61"/>
      <c r="CK730" s="61"/>
      <c r="CL730" s="61"/>
      <c r="CM730" s="61"/>
      <c r="CN730" s="61"/>
      <c r="CO730" s="61"/>
      <c r="CP730" s="61"/>
      <c r="CQ730" s="61"/>
      <c r="CR730" s="61"/>
      <c r="CS730" s="61"/>
      <c r="CT730" s="61"/>
      <c r="CU730" s="61"/>
      <c r="CV730" s="61"/>
      <c r="CW730" s="61"/>
      <c r="CX730" s="61"/>
      <c r="CY730" s="61"/>
      <c r="CZ730" s="61"/>
      <c r="DA730" s="61"/>
      <c r="DB730" s="61"/>
      <c r="DC730" s="61"/>
      <c r="DD730" s="61"/>
      <c r="DE730" s="61"/>
      <c r="DF730" s="61"/>
      <c r="DG730" s="61"/>
      <c r="DH730" s="61"/>
      <c r="DI730" s="61"/>
      <c r="DJ730" s="61"/>
      <c r="DK730" s="61"/>
      <c r="DL730" s="61"/>
      <c r="DM730" s="61"/>
      <c r="DN730" s="61"/>
      <c r="DO730" s="61"/>
      <c r="DP730" s="61"/>
      <c r="DQ730" s="61"/>
      <c r="DR730" s="61"/>
      <c r="DS730" s="61"/>
      <c r="DT730" s="61"/>
      <c r="DU730" s="61"/>
      <c r="DV730" s="50"/>
      <c r="EW730" s="88" t="e">
        <f ca="1">IF(#REF!="no",INT(RAND()*36+1),INT(RAND()*37))</f>
        <v>#REF!</v>
      </c>
    </row>
    <row r="731" spans="1:153">
      <c r="A731" s="88" t="e">
        <f ca="1">IF(#REF!="no",INT(RAND()*36+1),INT(RAND()*37))</f>
        <v>#REF!</v>
      </c>
      <c r="B731" s="29"/>
      <c r="C731" s="61"/>
      <c r="D731" s="30"/>
      <c r="E731" s="61"/>
      <c r="F731" s="61"/>
      <c r="G731" s="29"/>
      <c r="H731" s="29"/>
      <c r="I731" s="62"/>
      <c r="J731" s="62"/>
      <c r="K731" s="62"/>
      <c r="L731" s="62"/>
      <c r="M731" s="30"/>
      <c r="N731" s="30"/>
      <c r="O731" s="30"/>
      <c r="P731" s="30"/>
      <c r="Q731" s="29"/>
      <c r="R731" s="62"/>
      <c r="S731" s="61"/>
      <c r="T731" s="29"/>
      <c r="U731" s="29"/>
      <c r="V731" s="62"/>
      <c r="W731" s="62"/>
      <c r="X731" s="62"/>
      <c r="Y731" s="62"/>
      <c r="Z731" s="30"/>
      <c r="AA731" s="30"/>
      <c r="AB731" s="30"/>
      <c r="AC731" s="30"/>
      <c r="AD731" s="29"/>
      <c r="AE731" s="62"/>
      <c r="AF731" s="61"/>
      <c r="AG731" s="29"/>
      <c r="AH731" s="29"/>
      <c r="AI731" s="62"/>
      <c r="AJ731" s="62"/>
      <c r="AK731" s="62"/>
      <c r="AL731" s="62"/>
      <c r="AM731" s="30"/>
      <c r="AN731" s="30"/>
      <c r="AO731" s="30"/>
      <c r="AP731" s="30"/>
      <c r="AQ731" s="29"/>
      <c r="AR731" s="62"/>
      <c r="AS731" s="62"/>
      <c r="AT731" s="30"/>
      <c r="AU731" s="29"/>
      <c r="AV731" s="61"/>
      <c r="AW731" s="50"/>
      <c r="AX731" s="38"/>
      <c r="AY731" s="50"/>
      <c r="AZ731" s="61"/>
      <c r="BA731" s="61"/>
      <c r="BB731" s="61"/>
      <c r="BC731" s="61"/>
      <c r="BD731" s="61"/>
      <c r="BE731" s="61"/>
      <c r="BF731" s="61"/>
      <c r="BG731" s="61"/>
      <c r="BH731" s="61"/>
      <c r="BI731" s="61"/>
      <c r="BJ731" s="61"/>
      <c r="BK731" s="61"/>
      <c r="BL731" s="61"/>
      <c r="BM731" s="61"/>
      <c r="BN731" s="61"/>
      <c r="BO731" s="61"/>
      <c r="BP731" s="61"/>
      <c r="BQ731" s="61"/>
      <c r="BR731" s="61"/>
      <c r="BS731" s="61"/>
      <c r="BT731" s="61"/>
      <c r="BU731" s="61"/>
      <c r="BV731" s="61"/>
      <c r="BW731" s="61"/>
      <c r="BX731" s="61"/>
      <c r="BY731" s="61"/>
      <c r="BZ731" s="61"/>
      <c r="CA731" s="61"/>
      <c r="CB731" s="61"/>
      <c r="CC731" s="61"/>
      <c r="CD731" s="61"/>
      <c r="CE731" s="61"/>
      <c r="CF731" s="61"/>
      <c r="CG731" s="61"/>
      <c r="CH731" s="61"/>
      <c r="CI731" s="61"/>
      <c r="CJ731" s="61"/>
      <c r="CK731" s="61"/>
      <c r="CL731" s="61"/>
      <c r="CM731" s="61"/>
      <c r="CN731" s="61"/>
      <c r="CO731" s="61"/>
      <c r="CP731" s="61"/>
      <c r="CQ731" s="61"/>
      <c r="CR731" s="61"/>
      <c r="CS731" s="61"/>
      <c r="CT731" s="61"/>
      <c r="CU731" s="61"/>
      <c r="CV731" s="61"/>
      <c r="CW731" s="61"/>
      <c r="CX731" s="61"/>
      <c r="CY731" s="61"/>
      <c r="CZ731" s="61"/>
      <c r="DA731" s="61"/>
      <c r="DB731" s="61"/>
      <c r="DC731" s="61"/>
      <c r="DD731" s="61"/>
      <c r="DE731" s="61"/>
      <c r="DF731" s="61"/>
      <c r="DG731" s="61"/>
      <c r="DH731" s="61"/>
      <c r="DI731" s="61"/>
      <c r="DJ731" s="61"/>
      <c r="DK731" s="61"/>
      <c r="DL731" s="61"/>
      <c r="DM731" s="61"/>
      <c r="DN731" s="61"/>
      <c r="DO731" s="61"/>
      <c r="DP731" s="61"/>
      <c r="DQ731" s="61"/>
      <c r="DR731" s="61"/>
      <c r="DS731" s="61"/>
      <c r="DT731" s="61"/>
      <c r="DU731" s="61"/>
      <c r="DV731" s="50"/>
      <c r="EW731" s="88" t="e">
        <f ca="1">IF(#REF!="no",INT(RAND()*36+1),INT(RAND()*37))</f>
        <v>#REF!</v>
      </c>
    </row>
    <row r="732" spans="1:153">
      <c r="A732" s="88" t="e">
        <f ca="1">IF(#REF!="no",INT(RAND()*36+1),INT(RAND()*37))</f>
        <v>#REF!</v>
      </c>
      <c r="B732" s="29"/>
      <c r="C732" s="61"/>
      <c r="D732" s="30"/>
      <c r="E732" s="61"/>
      <c r="F732" s="61"/>
      <c r="G732" s="29"/>
      <c r="H732" s="29"/>
      <c r="I732" s="62"/>
      <c r="J732" s="62"/>
      <c r="K732" s="62"/>
      <c r="L732" s="62"/>
      <c r="M732" s="30"/>
      <c r="N732" s="30"/>
      <c r="O732" s="30"/>
      <c r="P732" s="30"/>
      <c r="Q732" s="29"/>
      <c r="R732" s="62"/>
      <c r="S732" s="61"/>
      <c r="T732" s="29"/>
      <c r="U732" s="29"/>
      <c r="V732" s="62"/>
      <c r="W732" s="62"/>
      <c r="X732" s="62"/>
      <c r="Y732" s="62"/>
      <c r="Z732" s="30"/>
      <c r="AA732" s="30"/>
      <c r="AB732" s="30"/>
      <c r="AC732" s="30"/>
      <c r="AD732" s="29"/>
      <c r="AE732" s="62"/>
      <c r="AF732" s="61"/>
      <c r="AG732" s="29"/>
      <c r="AH732" s="29"/>
      <c r="AI732" s="62"/>
      <c r="AJ732" s="62"/>
      <c r="AK732" s="62"/>
      <c r="AL732" s="62"/>
      <c r="AM732" s="30"/>
      <c r="AN732" s="30"/>
      <c r="AO732" s="30"/>
      <c r="AP732" s="30"/>
      <c r="AQ732" s="29"/>
      <c r="AR732" s="62"/>
      <c r="AS732" s="62"/>
      <c r="AT732" s="30"/>
      <c r="AU732" s="29"/>
      <c r="AV732" s="61"/>
      <c r="AW732" s="50"/>
      <c r="AX732" s="38"/>
      <c r="AY732" s="50"/>
      <c r="AZ732" s="61"/>
      <c r="BA732" s="61"/>
      <c r="BB732" s="61"/>
      <c r="BC732" s="61"/>
      <c r="BD732" s="61"/>
      <c r="BE732" s="61"/>
      <c r="BF732" s="61"/>
      <c r="BG732" s="61"/>
      <c r="BH732" s="61"/>
      <c r="BI732" s="61"/>
      <c r="BJ732" s="61"/>
      <c r="BK732" s="61"/>
      <c r="BL732" s="61"/>
      <c r="BM732" s="61"/>
      <c r="BN732" s="61"/>
      <c r="BO732" s="61"/>
      <c r="BP732" s="61"/>
      <c r="BQ732" s="61"/>
      <c r="BR732" s="61"/>
      <c r="BS732" s="61"/>
      <c r="BT732" s="61"/>
      <c r="BU732" s="61"/>
      <c r="BV732" s="61"/>
      <c r="BW732" s="61"/>
      <c r="BX732" s="61"/>
      <c r="BY732" s="61"/>
      <c r="BZ732" s="61"/>
      <c r="CA732" s="61"/>
      <c r="CB732" s="61"/>
      <c r="CC732" s="61"/>
      <c r="CD732" s="61"/>
      <c r="CE732" s="61"/>
      <c r="CF732" s="61"/>
      <c r="CG732" s="61"/>
      <c r="CH732" s="61"/>
      <c r="CI732" s="61"/>
      <c r="CJ732" s="61"/>
      <c r="CK732" s="61"/>
      <c r="CL732" s="61"/>
      <c r="CM732" s="61"/>
      <c r="CN732" s="61"/>
      <c r="CO732" s="61"/>
      <c r="CP732" s="61"/>
      <c r="CQ732" s="61"/>
      <c r="CR732" s="61"/>
      <c r="CS732" s="61"/>
      <c r="CT732" s="61"/>
      <c r="CU732" s="61"/>
      <c r="CV732" s="61"/>
      <c r="CW732" s="61"/>
      <c r="CX732" s="61"/>
      <c r="CY732" s="61"/>
      <c r="CZ732" s="61"/>
      <c r="DA732" s="61"/>
      <c r="DB732" s="61"/>
      <c r="DC732" s="61"/>
      <c r="DD732" s="61"/>
      <c r="DE732" s="61"/>
      <c r="DF732" s="61"/>
      <c r="DG732" s="61"/>
      <c r="DH732" s="61"/>
      <c r="DI732" s="61"/>
      <c r="DJ732" s="61"/>
      <c r="DK732" s="61"/>
      <c r="DL732" s="61"/>
      <c r="DM732" s="61"/>
      <c r="DN732" s="61"/>
      <c r="DO732" s="61"/>
      <c r="DP732" s="61"/>
      <c r="DQ732" s="61"/>
      <c r="DR732" s="61"/>
      <c r="DS732" s="61"/>
      <c r="DT732" s="61"/>
      <c r="DU732" s="61"/>
      <c r="DV732" s="50"/>
      <c r="EW732" s="88" t="e">
        <f ca="1">IF(#REF!="no",INT(RAND()*36+1),INT(RAND()*37))</f>
        <v>#REF!</v>
      </c>
    </row>
    <row r="733" spans="1:153">
      <c r="A733" s="88" t="e">
        <f ca="1">IF(#REF!="no",INT(RAND()*36+1),INT(RAND()*37))</f>
        <v>#REF!</v>
      </c>
      <c r="B733" s="29"/>
      <c r="C733" s="61"/>
      <c r="D733" s="30"/>
      <c r="E733" s="61"/>
      <c r="F733" s="61"/>
      <c r="G733" s="29"/>
      <c r="H733" s="29"/>
      <c r="I733" s="62"/>
      <c r="J733" s="62"/>
      <c r="K733" s="62"/>
      <c r="L733" s="62"/>
      <c r="M733" s="30"/>
      <c r="N733" s="30"/>
      <c r="O733" s="30"/>
      <c r="P733" s="30"/>
      <c r="Q733" s="29"/>
      <c r="R733" s="62"/>
      <c r="S733" s="61"/>
      <c r="T733" s="29"/>
      <c r="U733" s="29"/>
      <c r="V733" s="62"/>
      <c r="W733" s="62"/>
      <c r="X733" s="62"/>
      <c r="Y733" s="62"/>
      <c r="Z733" s="30"/>
      <c r="AA733" s="30"/>
      <c r="AB733" s="30"/>
      <c r="AC733" s="30"/>
      <c r="AD733" s="29"/>
      <c r="AE733" s="62"/>
      <c r="AF733" s="61"/>
      <c r="AG733" s="29"/>
      <c r="AH733" s="29"/>
      <c r="AI733" s="62"/>
      <c r="AJ733" s="62"/>
      <c r="AK733" s="62"/>
      <c r="AL733" s="62"/>
      <c r="AM733" s="30"/>
      <c r="AN733" s="30"/>
      <c r="AO733" s="30"/>
      <c r="AP733" s="30"/>
      <c r="AQ733" s="29"/>
      <c r="AR733" s="62"/>
      <c r="AS733" s="62"/>
      <c r="AT733" s="30"/>
      <c r="AU733" s="29"/>
      <c r="AV733" s="61"/>
      <c r="AW733" s="50"/>
      <c r="AX733" s="38"/>
      <c r="AY733" s="50"/>
      <c r="AZ733" s="61"/>
      <c r="BA733" s="61"/>
      <c r="BB733" s="61"/>
      <c r="BC733" s="61"/>
      <c r="BD733" s="61"/>
      <c r="BE733" s="61"/>
      <c r="BF733" s="61"/>
      <c r="BG733" s="61"/>
      <c r="BH733" s="61"/>
      <c r="BI733" s="61"/>
      <c r="BJ733" s="61"/>
      <c r="BK733" s="61"/>
      <c r="BL733" s="61"/>
      <c r="BM733" s="61"/>
      <c r="BN733" s="61"/>
      <c r="BO733" s="61"/>
      <c r="BP733" s="61"/>
      <c r="BQ733" s="61"/>
      <c r="BR733" s="61"/>
      <c r="BS733" s="61"/>
      <c r="BT733" s="61"/>
      <c r="BU733" s="61"/>
      <c r="BV733" s="61"/>
      <c r="BW733" s="61"/>
      <c r="BX733" s="61"/>
      <c r="BY733" s="61"/>
      <c r="BZ733" s="61"/>
      <c r="CA733" s="61"/>
      <c r="CB733" s="61"/>
      <c r="CC733" s="61"/>
      <c r="CD733" s="61"/>
      <c r="CE733" s="61"/>
      <c r="CF733" s="61"/>
      <c r="CG733" s="61"/>
      <c r="CH733" s="61"/>
      <c r="CI733" s="61"/>
      <c r="CJ733" s="61"/>
      <c r="CK733" s="61"/>
      <c r="CL733" s="61"/>
      <c r="CM733" s="61"/>
      <c r="CN733" s="61"/>
      <c r="CO733" s="61"/>
      <c r="CP733" s="61"/>
      <c r="CQ733" s="61"/>
      <c r="CR733" s="61"/>
      <c r="CS733" s="61"/>
      <c r="CT733" s="61"/>
      <c r="CU733" s="61"/>
      <c r="CV733" s="61"/>
      <c r="CW733" s="61"/>
      <c r="CX733" s="61"/>
      <c r="CY733" s="61"/>
      <c r="CZ733" s="61"/>
      <c r="DA733" s="61"/>
      <c r="DB733" s="61"/>
      <c r="DC733" s="61"/>
      <c r="DD733" s="61"/>
      <c r="DE733" s="61"/>
      <c r="DF733" s="61"/>
      <c r="DG733" s="61"/>
      <c r="DH733" s="61"/>
      <c r="DI733" s="61"/>
      <c r="DJ733" s="61"/>
      <c r="DK733" s="61"/>
      <c r="DL733" s="61"/>
      <c r="DM733" s="61"/>
      <c r="DN733" s="61"/>
      <c r="DO733" s="61"/>
      <c r="DP733" s="61"/>
      <c r="DQ733" s="61"/>
      <c r="DR733" s="61"/>
      <c r="DS733" s="61"/>
      <c r="DT733" s="61"/>
      <c r="DU733" s="61"/>
      <c r="DV733" s="50"/>
      <c r="EW733" s="88" t="e">
        <f ca="1">IF(#REF!="no",INT(RAND()*36+1),INT(RAND()*37))</f>
        <v>#REF!</v>
      </c>
    </row>
    <row r="734" spans="1:153">
      <c r="A734" s="88" t="e">
        <f ca="1">IF(#REF!="no",INT(RAND()*36+1),INT(RAND()*37))</f>
        <v>#REF!</v>
      </c>
      <c r="B734" s="29"/>
      <c r="C734" s="61"/>
      <c r="D734" s="30"/>
      <c r="E734" s="61"/>
      <c r="F734" s="61"/>
      <c r="G734" s="29"/>
      <c r="H734" s="29"/>
      <c r="I734" s="62"/>
      <c r="J734" s="62"/>
      <c r="K734" s="62"/>
      <c r="L734" s="62"/>
      <c r="M734" s="30"/>
      <c r="N734" s="30"/>
      <c r="O734" s="30"/>
      <c r="P734" s="30"/>
      <c r="Q734" s="29"/>
      <c r="R734" s="62"/>
      <c r="S734" s="61"/>
      <c r="T734" s="29"/>
      <c r="U734" s="29"/>
      <c r="V734" s="62"/>
      <c r="W734" s="62"/>
      <c r="X734" s="62"/>
      <c r="Y734" s="62"/>
      <c r="Z734" s="30"/>
      <c r="AA734" s="30"/>
      <c r="AB734" s="30"/>
      <c r="AC734" s="30"/>
      <c r="AD734" s="29"/>
      <c r="AE734" s="62"/>
      <c r="AF734" s="61"/>
      <c r="AG734" s="29"/>
      <c r="AH734" s="29"/>
      <c r="AI734" s="62"/>
      <c r="AJ734" s="62"/>
      <c r="AK734" s="62"/>
      <c r="AL734" s="62"/>
      <c r="AM734" s="30"/>
      <c r="AN734" s="30"/>
      <c r="AO734" s="30"/>
      <c r="AP734" s="30"/>
      <c r="AQ734" s="29"/>
      <c r="AR734" s="62"/>
      <c r="AS734" s="62"/>
      <c r="AT734" s="30"/>
      <c r="AU734" s="29"/>
      <c r="AV734" s="61"/>
      <c r="AW734" s="50"/>
      <c r="AX734" s="38"/>
      <c r="AY734" s="50"/>
      <c r="AZ734" s="61"/>
      <c r="BA734" s="61"/>
      <c r="BB734" s="61"/>
      <c r="BC734" s="61"/>
      <c r="BD734" s="61"/>
      <c r="BE734" s="61"/>
      <c r="BF734" s="61"/>
      <c r="BG734" s="61"/>
      <c r="BH734" s="61"/>
      <c r="BI734" s="61"/>
      <c r="BJ734" s="61"/>
      <c r="BK734" s="61"/>
      <c r="BL734" s="61"/>
      <c r="BM734" s="61"/>
      <c r="BN734" s="61"/>
      <c r="BO734" s="61"/>
      <c r="BP734" s="61"/>
      <c r="BQ734" s="61"/>
      <c r="BR734" s="61"/>
      <c r="BS734" s="61"/>
      <c r="BT734" s="61"/>
      <c r="BU734" s="61"/>
      <c r="BV734" s="61"/>
      <c r="BW734" s="61"/>
      <c r="BX734" s="61"/>
      <c r="BY734" s="61"/>
      <c r="BZ734" s="61"/>
      <c r="CA734" s="61"/>
      <c r="CB734" s="61"/>
      <c r="CC734" s="61"/>
      <c r="CD734" s="61"/>
      <c r="CE734" s="61"/>
      <c r="CF734" s="61"/>
      <c r="CG734" s="61"/>
      <c r="CH734" s="61"/>
      <c r="CI734" s="61"/>
      <c r="CJ734" s="61"/>
      <c r="CK734" s="61"/>
      <c r="CL734" s="61"/>
      <c r="CM734" s="61"/>
      <c r="CN734" s="61"/>
      <c r="CO734" s="61"/>
      <c r="CP734" s="61"/>
      <c r="CQ734" s="61"/>
      <c r="CR734" s="61"/>
      <c r="CS734" s="61"/>
      <c r="CT734" s="61"/>
      <c r="CU734" s="61"/>
      <c r="CV734" s="61"/>
      <c r="CW734" s="61"/>
      <c r="CX734" s="61"/>
      <c r="CY734" s="61"/>
      <c r="CZ734" s="61"/>
      <c r="DA734" s="61"/>
      <c r="DB734" s="61"/>
      <c r="DC734" s="61"/>
      <c r="DD734" s="61"/>
      <c r="DE734" s="61"/>
      <c r="DF734" s="61"/>
      <c r="DG734" s="61"/>
      <c r="DH734" s="61"/>
      <c r="DI734" s="61"/>
      <c r="DJ734" s="61"/>
      <c r="DK734" s="61"/>
      <c r="DL734" s="61"/>
      <c r="DM734" s="61"/>
      <c r="DN734" s="61"/>
      <c r="DO734" s="61"/>
      <c r="DP734" s="61"/>
      <c r="DQ734" s="61"/>
      <c r="DR734" s="61"/>
      <c r="DS734" s="61"/>
      <c r="DT734" s="61"/>
      <c r="DU734" s="61"/>
      <c r="DV734" s="50"/>
      <c r="EW734" s="88" t="e">
        <f ca="1">IF(#REF!="no",INT(RAND()*36+1),INT(RAND()*37))</f>
        <v>#REF!</v>
      </c>
    </row>
    <row r="735" spans="1:153">
      <c r="A735" s="88" t="e">
        <f ca="1">IF(#REF!="no",INT(RAND()*36+1),INT(RAND()*37))</f>
        <v>#REF!</v>
      </c>
      <c r="B735" s="29"/>
      <c r="C735" s="61"/>
      <c r="D735" s="30"/>
      <c r="E735" s="61"/>
      <c r="F735" s="61"/>
      <c r="G735" s="29"/>
      <c r="H735" s="29"/>
      <c r="I735" s="62"/>
      <c r="J735" s="62"/>
      <c r="K735" s="62"/>
      <c r="L735" s="62"/>
      <c r="M735" s="30"/>
      <c r="N735" s="30"/>
      <c r="O735" s="30"/>
      <c r="P735" s="30"/>
      <c r="Q735" s="29"/>
      <c r="R735" s="62"/>
      <c r="S735" s="61"/>
      <c r="T735" s="29"/>
      <c r="U735" s="29"/>
      <c r="V735" s="62"/>
      <c r="W735" s="62"/>
      <c r="X735" s="62"/>
      <c r="Y735" s="62"/>
      <c r="Z735" s="30"/>
      <c r="AA735" s="30"/>
      <c r="AB735" s="30"/>
      <c r="AC735" s="30"/>
      <c r="AD735" s="29"/>
      <c r="AE735" s="62"/>
      <c r="AF735" s="61"/>
      <c r="AG735" s="29"/>
      <c r="AH735" s="29"/>
      <c r="AI735" s="62"/>
      <c r="AJ735" s="62"/>
      <c r="AK735" s="62"/>
      <c r="AL735" s="62"/>
      <c r="AM735" s="30"/>
      <c r="AN735" s="30"/>
      <c r="AO735" s="30"/>
      <c r="AP735" s="30"/>
      <c r="AQ735" s="29"/>
      <c r="AR735" s="62"/>
      <c r="AS735" s="62"/>
      <c r="AT735" s="30"/>
      <c r="AU735" s="29"/>
      <c r="AV735" s="61"/>
      <c r="AW735" s="50"/>
      <c r="AX735" s="38"/>
      <c r="AY735" s="50"/>
      <c r="AZ735" s="61"/>
      <c r="BA735" s="61"/>
      <c r="BB735" s="61"/>
      <c r="BC735" s="61"/>
      <c r="BD735" s="61"/>
      <c r="BE735" s="61"/>
      <c r="BF735" s="61"/>
      <c r="BG735" s="61"/>
      <c r="BH735" s="61"/>
      <c r="BI735" s="61"/>
      <c r="BJ735" s="61"/>
      <c r="BK735" s="61"/>
      <c r="BL735" s="61"/>
      <c r="BM735" s="61"/>
      <c r="BN735" s="61"/>
      <c r="BO735" s="61"/>
      <c r="BP735" s="61"/>
      <c r="BQ735" s="61"/>
      <c r="BR735" s="61"/>
      <c r="BS735" s="61"/>
      <c r="BT735" s="61"/>
      <c r="BU735" s="61"/>
      <c r="BV735" s="61"/>
      <c r="BW735" s="61"/>
      <c r="BX735" s="61"/>
      <c r="BY735" s="61"/>
      <c r="BZ735" s="61"/>
      <c r="CA735" s="61"/>
      <c r="CB735" s="61"/>
      <c r="CC735" s="61"/>
      <c r="CD735" s="61"/>
      <c r="CE735" s="61"/>
      <c r="CF735" s="61"/>
      <c r="CG735" s="61"/>
      <c r="CH735" s="61"/>
      <c r="CI735" s="61"/>
      <c r="CJ735" s="61"/>
      <c r="CK735" s="61"/>
      <c r="CL735" s="61"/>
      <c r="CM735" s="61"/>
      <c r="CN735" s="61"/>
      <c r="CO735" s="61"/>
      <c r="CP735" s="61"/>
      <c r="CQ735" s="61"/>
      <c r="CR735" s="61"/>
      <c r="CS735" s="61"/>
      <c r="CT735" s="61"/>
      <c r="CU735" s="61"/>
      <c r="CV735" s="61"/>
      <c r="CW735" s="61"/>
      <c r="CX735" s="61"/>
      <c r="CY735" s="61"/>
      <c r="CZ735" s="61"/>
      <c r="DA735" s="61"/>
      <c r="DB735" s="61"/>
      <c r="DC735" s="61"/>
      <c r="DD735" s="61"/>
      <c r="DE735" s="61"/>
      <c r="DF735" s="61"/>
      <c r="DG735" s="61"/>
      <c r="DH735" s="61"/>
      <c r="DI735" s="61"/>
      <c r="DJ735" s="61"/>
      <c r="DK735" s="61"/>
      <c r="DL735" s="61"/>
      <c r="DM735" s="61"/>
      <c r="DN735" s="61"/>
      <c r="DO735" s="61"/>
      <c r="DP735" s="61"/>
      <c r="DQ735" s="61"/>
      <c r="DR735" s="61"/>
      <c r="DS735" s="61"/>
      <c r="DT735" s="61"/>
      <c r="DU735" s="61"/>
      <c r="DV735" s="50"/>
      <c r="EW735" s="88" t="e">
        <f ca="1">IF(#REF!="no",INT(RAND()*36+1),INT(RAND()*37))</f>
        <v>#REF!</v>
      </c>
    </row>
    <row r="736" spans="1:153">
      <c r="A736" s="88" t="e">
        <f ca="1">IF(#REF!="no",INT(RAND()*36+1),INT(RAND()*37))</f>
        <v>#REF!</v>
      </c>
      <c r="B736" s="29"/>
      <c r="C736" s="61"/>
      <c r="D736" s="30"/>
      <c r="E736" s="61"/>
      <c r="F736" s="61"/>
      <c r="G736" s="29"/>
      <c r="H736" s="29"/>
      <c r="I736" s="62"/>
      <c r="J736" s="62"/>
      <c r="K736" s="62"/>
      <c r="L736" s="62"/>
      <c r="M736" s="30"/>
      <c r="N736" s="30"/>
      <c r="O736" s="30"/>
      <c r="P736" s="30"/>
      <c r="Q736" s="29"/>
      <c r="R736" s="62"/>
      <c r="S736" s="61"/>
      <c r="T736" s="29"/>
      <c r="U736" s="29"/>
      <c r="V736" s="62"/>
      <c r="W736" s="62"/>
      <c r="X736" s="62"/>
      <c r="Y736" s="62"/>
      <c r="Z736" s="30"/>
      <c r="AA736" s="30"/>
      <c r="AB736" s="30"/>
      <c r="AC736" s="30"/>
      <c r="AD736" s="29"/>
      <c r="AE736" s="62"/>
      <c r="AF736" s="61"/>
      <c r="AG736" s="29"/>
      <c r="AH736" s="29"/>
      <c r="AI736" s="62"/>
      <c r="AJ736" s="62"/>
      <c r="AK736" s="62"/>
      <c r="AL736" s="62"/>
      <c r="AM736" s="30"/>
      <c r="AN736" s="30"/>
      <c r="AO736" s="30"/>
      <c r="AP736" s="30"/>
      <c r="AQ736" s="29"/>
      <c r="AR736" s="62"/>
      <c r="AS736" s="62"/>
      <c r="AT736" s="30"/>
      <c r="AU736" s="29"/>
      <c r="AV736" s="61"/>
      <c r="AW736" s="50"/>
      <c r="AX736" s="38"/>
      <c r="AY736" s="50"/>
      <c r="AZ736" s="61"/>
      <c r="BA736" s="61"/>
      <c r="BB736" s="61"/>
      <c r="BC736" s="61"/>
      <c r="BD736" s="61"/>
      <c r="BE736" s="61"/>
      <c r="BF736" s="61"/>
      <c r="BG736" s="61"/>
      <c r="BH736" s="61"/>
      <c r="BI736" s="61"/>
      <c r="BJ736" s="61"/>
      <c r="BK736" s="61"/>
      <c r="BL736" s="61"/>
      <c r="BM736" s="61"/>
      <c r="BN736" s="61"/>
      <c r="BO736" s="61"/>
      <c r="BP736" s="61"/>
      <c r="BQ736" s="61"/>
      <c r="BR736" s="61"/>
      <c r="BS736" s="61"/>
      <c r="BT736" s="61"/>
      <c r="BU736" s="61"/>
      <c r="BV736" s="61"/>
      <c r="BW736" s="61"/>
      <c r="BX736" s="61"/>
      <c r="BY736" s="61"/>
      <c r="BZ736" s="61"/>
      <c r="CA736" s="61"/>
      <c r="CB736" s="61"/>
      <c r="CC736" s="61"/>
      <c r="CD736" s="61"/>
      <c r="CE736" s="61"/>
      <c r="CF736" s="61"/>
      <c r="CG736" s="61"/>
      <c r="CH736" s="61"/>
      <c r="CI736" s="61"/>
      <c r="CJ736" s="61"/>
      <c r="CK736" s="61"/>
      <c r="CL736" s="61"/>
      <c r="CM736" s="61"/>
      <c r="CN736" s="61"/>
      <c r="CO736" s="61"/>
      <c r="CP736" s="61"/>
      <c r="CQ736" s="61"/>
      <c r="CR736" s="61"/>
      <c r="CS736" s="61"/>
      <c r="CT736" s="61"/>
      <c r="CU736" s="61"/>
      <c r="CV736" s="61"/>
      <c r="CW736" s="61"/>
      <c r="CX736" s="61"/>
      <c r="CY736" s="61"/>
      <c r="CZ736" s="61"/>
      <c r="DA736" s="61"/>
      <c r="DB736" s="61"/>
      <c r="DC736" s="61"/>
      <c r="DD736" s="61"/>
      <c r="DE736" s="61"/>
      <c r="DF736" s="61"/>
      <c r="DG736" s="61"/>
      <c r="DH736" s="61"/>
      <c r="DI736" s="61"/>
      <c r="DJ736" s="61"/>
      <c r="DK736" s="61"/>
      <c r="DL736" s="61"/>
      <c r="DM736" s="61"/>
      <c r="DN736" s="61"/>
      <c r="DO736" s="61"/>
      <c r="DP736" s="61"/>
      <c r="DQ736" s="61"/>
      <c r="DR736" s="61"/>
      <c r="DS736" s="61"/>
      <c r="DT736" s="61"/>
      <c r="DU736" s="61"/>
      <c r="DV736" s="50"/>
      <c r="EW736" s="88" t="e">
        <f ca="1">IF(#REF!="no",INT(RAND()*36+1),INT(RAND()*37))</f>
        <v>#REF!</v>
      </c>
    </row>
    <row r="737" spans="1:153">
      <c r="A737" s="88" t="e">
        <f ca="1">IF(#REF!="no",INT(RAND()*36+1),INT(RAND()*37))</f>
        <v>#REF!</v>
      </c>
      <c r="B737" s="29"/>
      <c r="C737" s="61"/>
      <c r="D737" s="30"/>
      <c r="E737" s="61"/>
      <c r="F737" s="61"/>
      <c r="G737" s="29"/>
      <c r="H737" s="29"/>
      <c r="I737" s="62"/>
      <c r="J737" s="62"/>
      <c r="K737" s="62"/>
      <c r="L737" s="62"/>
      <c r="M737" s="30"/>
      <c r="N737" s="30"/>
      <c r="O737" s="30"/>
      <c r="P737" s="30"/>
      <c r="Q737" s="29"/>
      <c r="R737" s="62"/>
      <c r="S737" s="61"/>
      <c r="T737" s="29"/>
      <c r="U737" s="29"/>
      <c r="V737" s="62"/>
      <c r="W737" s="62"/>
      <c r="X737" s="62"/>
      <c r="Y737" s="62"/>
      <c r="Z737" s="30"/>
      <c r="AA737" s="30"/>
      <c r="AB737" s="30"/>
      <c r="AC737" s="30"/>
      <c r="AD737" s="29"/>
      <c r="AE737" s="62"/>
      <c r="AF737" s="61"/>
      <c r="AG737" s="29"/>
      <c r="AH737" s="29"/>
      <c r="AI737" s="62"/>
      <c r="AJ737" s="62"/>
      <c r="AK737" s="62"/>
      <c r="AL737" s="62"/>
      <c r="AM737" s="30"/>
      <c r="AN737" s="30"/>
      <c r="AO737" s="30"/>
      <c r="AP737" s="30"/>
      <c r="AQ737" s="29"/>
      <c r="AR737" s="62"/>
      <c r="AS737" s="62"/>
      <c r="AT737" s="30"/>
      <c r="AU737" s="29"/>
      <c r="AV737" s="61"/>
      <c r="AW737" s="50"/>
      <c r="AX737" s="38"/>
      <c r="AY737" s="50"/>
      <c r="AZ737" s="61"/>
      <c r="BA737" s="61"/>
      <c r="BB737" s="61"/>
      <c r="BC737" s="61"/>
      <c r="BD737" s="61"/>
      <c r="BE737" s="61"/>
      <c r="BF737" s="61"/>
      <c r="BG737" s="61"/>
      <c r="BH737" s="61"/>
      <c r="BI737" s="61"/>
      <c r="BJ737" s="61"/>
      <c r="BK737" s="61"/>
      <c r="BL737" s="61"/>
      <c r="BM737" s="61"/>
      <c r="BN737" s="61"/>
      <c r="BO737" s="61"/>
      <c r="BP737" s="61"/>
      <c r="BQ737" s="61"/>
      <c r="BR737" s="61"/>
      <c r="BS737" s="61"/>
      <c r="BT737" s="61"/>
      <c r="BU737" s="61"/>
      <c r="BV737" s="61"/>
      <c r="BW737" s="61"/>
      <c r="BX737" s="61"/>
      <c r="BY737" s="61"/>
      <c r="BZ737" s="61"/>
      <c r="CA737" s="61"/>
      <c r="CB737" s="61"/>
      <c r="CC737" s="61"/>
      <c r="CD737" s="61"/>
      <c r="CE737" s="61"/>
      <c r="CF737" s="61"/>
      <c r="CG737" s="61"/>
      <c r="CH737" s="61"/>
      <c r="CI737" s="61"/>
      <c r="CJ737" s="61"/>
      <c r="CK737" s="61"/>
      <c r="CL737" s="61"/>
      <c r="CM737" s="61"/>
      <c r="CN737" s="61"/>
      <c r="CO737" s="61"/>
      <c r="CP737" s="61"/>
      <c r="CQ737" s="61"/>
      <c r="CR737" s="61"/>
      <c r="CS737" s="61"/>
      <c r="CT737" s="61"/>
      <c r="CU737" s="61"/>
      <c r="CV737" s="61"/>
      <c r="CW737" s="61"/>
      <c r="CX737" s="61"/>
      <c r="CY737" s="61"/>
      <c r="CZ737" s="61"/>
      <c r="DA737" s="61"/>
      <c r="DB737" s="61"/>
      <c r="DC737" s="61"/>
      <c r="DD737" s="61"/>
      <c r="DE737" s="61"/>
      <c r="DF737" s="61"/>
      <c r="DG737" s="61"/>
      <c r="DH737" s="61"/>
      <c r="DI737" s="61"/>
      <c r="DJ737" s="61"/>
      <c r="DK737" s="61"/>
      <c r="DL737" s="61"/>
      <c r="DM737" s="61"/>
      <c r="DN737" s="61"/>
      <c r="DO737" s="61"/>
      <c r="DP737" s="61"/>
      <c r="DQ737" s="61"/>
      <c r="DR737" s="61"/>
      <c r="DS737" s="61"/>
      <c r="DT737" s="61"/>
      <c r="DU737" s="61"/>
      <c r="DV737" s="50"/>
      <c r="EW737" s="88" t="e">
        <f ca="1">IF(#REF!="no",INT(RAND()*36+1),INT(RAND()*37))</f>
        <v>#REF!</v>
      </c>
    </row>
    <row r="738" spans="1:153">
      <c r="A738" s="88" t="e">
        <f ca="1">IF(#REF!="no",INT(RAND()*36+1),INT(RAND()*37))</f>
        <v>#REF!</v>
      </c>
      <c r="B738" s="29"/>
      <c r="C738" s="61"/>
      <c r="D738" s="30"/>
      <c r="E738" s="61"/>
      <c r="F738" s="61"/>
      <c r="G738" s="29"/>
      <c r="H738" s="29"/>
      <c r="I738" s="62"/>
      <c r="J738" s="62"/>
      <c r="K738" s="62"/>
      <c r="L738" s="62"/>
      <c r="M738" s="30"/>
      <c r="N738" s="30"/>
      <c r="O738" s="30"/>
      <c r="P738" s="30"/>
      <c r="Q738" s="29"/>
      <c r="R738" s="62"/>
      <c r="S738" s="61"/>
      <c r="T738" s="29"/>
      <c r="U738" s="29"/>
      <c r="V738" s="62"/>
      <c r="W738" s="62"/>
      <c r="X738" s="62"/>
      <c r="Y738" s="62"/>
      <c r="Z738" s="30"/>
      <c r="AA738" s="30"/>
      <c r="AB738" s="30"/>
      <c r="AC738" s="30"/>
      <c r="AD738" s="29"/>
      <c r="AE738" s="62"/>
      <c r="AF738" s="61"/>
      <c r="AG738" s="29"/>
      <c r="AH738" s="29"/>
      <c r="AI738" s="62"/>
      <c r="AJ738" s="62"/>
      <c r="AK738" s="62"/>
      <c r="AL738" s="62"/>
      <c r="AM738" s="30"/>
      <c r="AN738" s="30"/>
      <c r="AO738" s="30"/>
      <c r="AP738" s="30"/>
      <c r="AQ738" s="29"/>
      <c r="AR738" s="62"/>
      <c r="AS738" s="62"/>
      <c r="AT738" s="30"/>
      <c r="AU738" s="29"/>
      <c r="AV738" s="61"/>
      <c r="AW738" s="50"/>
      <c r="AX738" s="38"/>
      <c r="AY738" s="50"/>
      <c r="AZ738" s="61"/>
      <c r="BA738" s="61"/>
      <c r="BB738" s="61"/>
      <c r="BC738" s="61"/>
      <c r="BD738" s="61"/>
      <c r="BE738" s="61"/>
      <c r="BF738" s="61"/>
      <c r="BG738" s="61"/>
      <c r="BH738" s="61"/>
      <c r="BI738" s="61"/>
      <c r="BJ738" s="61"/>
      <c r="BK738" s="61"/>
      <c r="BL738" s="61"/>
      <c r="BM738" s="61"/>
      <c r="BN738" s="61"/>
      <c r="BO738" s="61"/>
      <c r="BP738" s="61"/>
      <c r="BQ738" s="61"/>
      <c r="BR738" s="61"/>
      <c r="BS738" s="61"/>
      <c r="BT738" s="61"/>
      <c r="BU738" s="61"/>
      <c r="BV738" s="61"/>
      <c r="BW738" s="61"/>
      <c r="BX738" s="61"/>
      <c r="BY738" s="61"/>
      <c r="BZ738" s="61"/>
      <c r="CA738" s="61"/>
      <c r="CB738" s="61"/>
      <c r="CC738" s="61"/>
      <c r="CD738" s="61"/>
      <c r="CE738" s="61"/>
      <c r="CF738" s="61"/>
      <c r="CG738" s="61"/>
      <c r="CH738" s="61"/>
      <c r="CI738" s="61"/>
      <c r="CJ738" s="61"/>
      <c r="CK738" s="61"/>
      <c r="CL738" s="61"/>
      <c r="CM738" s="61"/>
      <c r="CN738" s="61"/>
      <c r="CO738" s="61"/>
      <c r="CP738" s="61"/>
      <c r="CQ738" s="61"/>
      <c r="CR738" s="61"/>
      <c r="CS738" s="61"/>
      <c r="CT738" s="61"/>
      <c r="CU738" s="61"/>
      <c r="CV738" s="61"/>
      <c r="CW738" s="61"/>
      <c r="CX738" s="61"/>
      <c r="CY738" s="61"/>
      <c r="CZ738" s="61"/>
      <c r="DA738" s="61"/>
      <c r="DB738" s="61"/>
      <c r="DC738" s="61"/>
      <c r="DD738" s="61"/>
      <c r="DE738" s="61"/>
      <c r="DF738" s="61"/>
      <c r="DG738" s="61"/>
      <c r="DH738" s="61"/>
      <c r="DI738" s="61"/>
      <c r="DJ738" s="61"/>
      <c r="DK738" s="61"/>
      <c r="DL738" s="61"/>
      <c r="DM738" s="61"/>
      <c r="DN738" s="61"/>
      <c r="DO738" s="61"/>
      <c r="DP738" s="61"/>
      <c r="DQ738" s="61"/>
      <c r="DR738" s="61"/>
      <c r="DS738" s="61"/>
      <c r="DT738" s="61"/>
      <c r="DU738" s="61"/>
      <c r="DV738" s="50"/>
      <c r="EW738" s="88" t="e">
        <f ca="1">IF(#REF!="no",INT(RAND()*36+1),INT(RAND()*37))</f>
        <v>#REF!</v>
      </c>
    </row>
    <row r="739" spans="1:153">
      <c r="A739" s="88" t="e">
        <f ca="1">IF(#REF!="no",INT(RAND()*36+1),INT(RAND()*37))</f>
        <v>#REF!</v>
      </c>
      <c r="B739" s="29"/>
      <c r="C739" s="61"/>
      <c r="D739" s="30"/>
      <c r="E739" s="61"/>
      <c r="F739" s="61"/>
      <c r="G739" s="29"/>
      <c r="H739" s="29"/>
      <c r="I739" s="62"/>
      <c r="J739" s="62"/>
      <c r="K739" s="62"/>
      <c r="L739" s="62"/>
      <c r="M739" s="30"/>
      <c r="N739" s="30"/>
      <c r="O739" s="30"/>
      <c r="P739" s="30"/>
      <c r="Q739" s="29"/>
      <c r="R739" s="62"/>
      <c r="S739" s="61"/>
      <c r="T739" s="29"/>
      <c r="U739" s="29"/>
      <c r="V739" s="62"/>
      <c r="W739" s="62"/>
      <c r="X739" s="62"/>
      <c r="Y739" s="62"/>
      <c r="Z739" s="30"/>
      <c r="AA739" s="30"/>
      <c r="AB739" s="30"/>
      <c r="AC739" s="30"/>
      <c r="AD739" s="29"/>
      <c r="AE739" s="62"/>
      <c r="AF739" s="61"/>
      <c r="AG739" s="29"/>
      <c r="AH739" s="29"/>
      <c r="AI739" s="62"/>
      <c r="AJ739" s="62"/>
      <c r="AK739" s="62"/>
      <c r="AL739" s="62"/>
      <c r="AM739" s="30"/>
      <c r="AN739" s="30"/>
      <c r="AO739" s="30"/>
      <c r="AP739" s="30"/>
      <c r="AQ739" s="29"/>
      <c r="AR739" s="62"/>
      <c r="AS739" s="62"/>
      <c r="AT739" s="30"/>
      <c r="AU739" s="29"/>
      <c r="AV739" s="61"/>
      <c r="AW739" s="50"/>
      <c r="AX739" s="38"/>
      <c r="AY739" s="50"/>
      <c r="AZ739" s="61"/>
      <c r="BA739" s="61"/>
      <c r="BB739" s="61"/>
      <c r="BC739" s="61"/>
      <c r="BD739" s="61"/>
      <c r="BE739" s="61"/>
      <c r="BF739" s="61"/>
      <c r="BG739" s="61"/>
      <c r="BH739" s="61"/>
      <c r="BI739" s="61"/>
      <c r="BJ739" s="61"/>
      <c r="BK739" s="61"/>
      <c r="BL739" s="61"/>
      <c r="BM739" s="61"/>
      <c r="BN739" s="61"/>
      <c r="BO739" s="61"/>
      <c r="BP739" s="61"/>
      <c r="BQ739" s="61"/>
      <c r="BR739" s="61"/>
      <c r="BS739" s="61"/>
      <c r="BT739" s="61"/>
      <c r="BU739" s="61"/>
      <c r="BV739" s="61"/>
      <c r="BW739" s="61"/>
      <c r="BX739" s="61"/>
      <c r="BY739" s="61"/>
      <c r="BZ739" s="61"/>
      <c r="CA739" s="61"/>
      <c r="CB739" s="61"/>
      <c r="CC739" s="61"/>
      <c r="CD739" s="61"/>
      <c r="CE739" s="61"/>
      <c r="CF739" s="61"/>
      <c r="CG739" s="61"/>
      <c r="CH739" s="61"/>
      <c r="CI739" s="61"/>
      <c r="CJ739" s="61"/>
      <c r="CK739" s="61"/>
      <c r="CL739" s="61"/>
      <c r="CM739" s="61"/>
      <c r="CN739" s="61"/>
      <c r="CO739" s="61"/>
      <c r="CP739" s="61"/>
      <c r="CQ739" s="61"/>
      <c r="CR739" s="61"/>
      <c r="CS739" s="61"/>
      <c r="CT739" s="61"/>
      <c r="CU739" s="61"/>
      <c r="CV739" s="61"/>
      <c r="CW739" s="61"/>
      <c r="CX739" s="61"/>
      <c r="CY739" s="61"/>
      <c r="CZ739" s="61"/>
      <c r="DA739" s="61"/>
      <c r="DB739" s="61"/>
      <c r="DC739" s="61"/>
      <c r="DD739" s="61"/>
      <c r="DE739" s="61"/>
      <c r="DF739" s="61"/>
      <c r="DG739" s="61"/>
      <c r="DH739" s="61"/>
      <c r="DI739" s="61"/>
      <c r="DJ739" s="61"/>
      <c r="DK739" s="61"/>
      <c r="DL739" s="61"/>
      <c r="DM739" s="61"/>
      <c r="DN739" s="61"/>
      <c r="DO739" s="61"/>
      <c r="DP739" s="61"/>
      <c r="DQ739" s="61"/>
      <c r="DR739" s="61"/>
      <c r="DS739" s="61"/>
      <c r="DT739" s="61"/>
      <c r="DU739" s="61"/>
      <c r="DV739" s="50"/>
      <c r="EW739" s="88" t="e">
        <f ca="1">IF(#REF!="no",INT(RAND()*36+1),INT(RAND()*37))</f>
        <v>#REF!</v>
      </c>
    </row>
    <row r="740" spans="1:153">
      <c r="A740" s="88" t="e">
        <f ca="1">IF(#REF!="no",INT(RAND()*36+1),INT(RAND()*37))</f>
        <v>#REF!</v>
      </c>
      <c r="B740" s="29"/>
      <c r="C740" s="61"/>
      <c r="D740" s="30"/>
      <c r="E740" s="61"/>
      <c r="F740" s="61"/>
      <c r="G740" s="29"/>
      <c r="H740" s="29"/>
      <c r="I740" s="62"/>
      <c r="J740" s="62"/>
      <c r="K740" s="62"/>
      <c r="L740" s="62"/>
      <c r="M740" s="30"/>
      <c r="N740" s="30"/>
      <c r="O740" s="30"/>
      <c r="P740" s="30"/>
      <c r="Q740" s="29"/>
      <c r="R740" s="62"/>
      <c r="S740" s="61"/>
      <c r="T740" s="29"/>
      <c r="U740" s="29"/>
      <c r="V740" s="62"/>
      <c r="W740" s="62"/>
      <c r="X740" s="62"/>
      <c r="Y740" s="62"/>
      <c r="Z740" s="30"/>
      <c r="AA740" s="30"/>
      <c r="AB740" s="30"/>
      <c r="AC740" s="30"/>
      <c r="AD740" s="29"/>
      <c r="AE740" s="62"/>
      <c r="AF740" s="61"/>
      <c r="AG740" s="29"/>
      <c r="AH740" s="29"/>
      <c r="AI740" s="62"/>
      <c r="AJ740" s="62"/>
      <c r="AK740" s="62"/>
      <c r="AL740" s="62"/>
      <c r="AM740" s="30"/>
      <c r="AN740" s="30"/>
      <c r="AO740" s="30"/>
      <c r="AP740" s="30"/>
      <c r="AQ740" s="29"/>
      <c r="AR740" s="62"/>
      <c r="AS740" s="62"/>
      <c r="AT740" s="30"/>
      <c r="AU740" s="29"/>
      <c r="AV740" s="61"/>
      <c r="AW740" s="50"/>
      <c r="AX740" s="38"/>
      <c r="AY740" s="50"/>
      <c r="AZ740" s="61"/>
      <c r="BA740" s="61"/>
      <c r="BB740" s="61"/>
      <c r="BC740" s="61"/>
      <c r="BD740" s="61"/>
      <c r="BE740" s="61"/>
      <c r="BF740" s="61"/>
      <c r="BG740" s="61"/>
      <c r="BH740" s="61"/>
      <c r="BI740" s="61"/>
      <c r="BJ740" s="61"/>
      <c r="BK740" s="61"/>
      <c r="BL740" s="61"/>
      <c r="BM740" s="61"/>
      <c r="BN740" s="61"/>
      <c r="BO740" s="61"/>
      <c r="BP740" s="61"/>
      <c r="BQ740" s="61"/>
      <c r="BR740" s="61"/>
      <c r="BS740" s="61"/>
      <c r="BT740" s="61"/>
      <c r="BU740" s="61"/>
      <c r="BV740" s="61"/>
      <c r="BW740" s="61"/>
      <c r="BX740" s="61"/>
      <c r="BY740" s="61"/>
      <c r="BZ740" s="61"/>
      <c r="CA740" s="61"/>
      <c r="CB740" s="61"/>
      <c r="CC740" s="61"/>
      <c r="CD740" s="61"/>
      <c r="CE740" s="61"/>
      <c r="CF740" s="61"/>
      <c r="CG740" s="61"/>
      <c r="CH740" s="61"/>
      <c r="CI740" s="61"/>
      <c r="CJ740" s="61"/>
      <c r="CK740" s="61"/>
      <c r="CL740" s="61"/>
      <c r="CM740" s="61"/>
      <c r="CN740" s="61"/>
      <c r="CO740" s="61"/>
      <c r="CP740" s="61"/>
      <c r="CQ740" s="61"/>
      <c r="CR740" s="61"/>
      <c r="CS740" s="61"/>
      <c r="CT740" s="61"/>
      <c r="CU740" s="61"/>
      <c r="CV740" s="61"/>
      <c r="CW740" s="61"/>
      <c r="CX740" s="61"/>
      <c r="CY740" s="61"/>
      <c r="CZ740" s="61"/>
      <c r="DA740" s="61"/>
      <c r="DB740" s="61"/>
      <c r="DC740" s="61"/>
      <c r="DD740" s="61"/>
      <c r="DE740" s="61"/>
      <c r="DF740" s="61"/>
      <c r="DG740" s="61"/>
      <c r="DH740" s="61"/>
      <c r="DI740" s="61"/>
      <c r="DJ740" s="61"/>
      <c r="DK740" s="61"/>
      <c r="DL740" s="61"/>
      <c r="DM740" s="61"/>
      <c r="DN740" s="61"/>
      <c r="DO740" s="61"/>
      <c r="DP740" s="61"/>
      <c r="DQ740" s="61"/>
      <c r="DR740" s="61"/>
      <c r="DS740" s="61"/>
      <c r="DT740" s="61"/>
      <c r="DU740" s="61"/>
      <c r="DV740" s="50"/>
      <c r="EW740" s="88" t="e">
        <f ca="1">IF(#REF!="no",INT(RAND()*36+1),INT(RAND()*37))</f>
        <v>#REF!</v>
      </c>
    </row>
    <row r="741" spans="1:153">
      <c r="A741" s="88" t="e">
        <f ca="1">IF(#REF!="no",INT(RAND()*36+1),INT(RAND()*37))</f>
        <v>#REF!</v>
      </c>
      <c r="B741" s="29"/>
      <c r="C741" s="61"/>
      <c r="D741" s="30"/>
      <c r="E741" s="61"/>
      <c r="F741" s="61"/>
      <c r="G741" s="29"/>
      <c r="H741" s="29"/>
      <c r="I741" s="62"/>
      <c r="J741" s="62"/>
      <c r="K741" s="62"/>
      <c r="L741" s="62"/>
      <c r="M741" s="30"/>
      <c r="N741" s="30"/>
      <c r="O741" s="30"/>
      <c r="P741" s="30"/>
      <c r="Q741" s="29"/>
      <c r="R741" s="62"/>
      <c r="S741" s="61"/>
      <c r="T741" s="29"/>
      <c r="U741" s="29"/>
      <c r="V741" s="62"/>
      <c r="W741" s="62"/>
      <c r="X741" s="62"/>
      <c r="Y741" s="62"/>
      <c r="Z741" s="30"/>
      <c r="AA741" s="30"/>
      <c r="AB741" s="30"/>
      <c r="AC741" s="30"/>
      <c r="AD741" s="29"/>
      <c r="AE741" s="62"/>
      <c r="AF741" s="61"/>
      <c r="AG741" s="29"/>
      <c r="AH741" s="29"/>
      <c r="AI741" s="62"/>
      <c r="AJ741" s="62"/>
      <c r="AK741" s="62"/>
      <c r="AL741" s="62"/>
      <c r="AM741" s="30"/>
      <c r="AN741" s="30"/>
      <c r="AO741" s="30"/>
      <c r="AP741" s="30"/>
      <c r="AQ741" s="29"/>
      <c r="AR741" s="62"/>
      <c r="AS741" s="62"/>
      <c r="AT741" s="30"/>
      <c r="AU741" s="29"/>
      <c r="AV741" s="61"/>
      <c r="AW741" s="50"/>
      <c r="AX741" s="38"/>
      <c r="AY741" s="50"/>
      <c r="AZ741" s="61"/>
      <c r="BA741" s="61"/>
      <c r="BB741" s="61"/>
      <c r="BC741" s="61"/>
      <c r="BD741" s="61"/>
      <c r="BE741" s="61"/>
      <c r="BF741" s="61"/>
      <c r="BG741" s="61"/>
      <c r="BH741" s="61"/>
      <c r="BI741" s="61"/>
      <c r="BJ741" s="61"/>
      <c r="BK741" s="61"/>
      <c r="BL741" s="61"/>
      <c r="BM741" s="61"/>
      <c r="BN741" s="61"/>
      <c r="BO741" s="61"/>
      <c r="BP741" s="61"/>
      <c r="BQ741" s="61"/>
      <c r="BR741" s="61"/>
      <c r="BS741" s="61"/>
      <c r="BT741" s="61"/>
      <c r="BU741" s="61"/>
      <c r="BV741" s="61"/>
      <c r="BW741" s="61"/>
      <c r="BX741" s="61"/>
      <c r="BY741" s="61"/>
      <c r="BZ741" s="61"/>
      <c r="CA741" s="61"/>
      <c r="CB741" s="61"/>
      <c r="CC741" s="61"/>
      <c r="CD741" s="61"/>
      <c r="CE741" s="61"/>
      <c r="CF741" s="61"/>
      <c r="CG741" s="61"/>
      <c r="CH741" s="61"/>
      <c r="CI741" s="61"/>
      <c r="CJ741" s="61"/>
      <c r="CK741" s="61"/>
      <c r="CL741" s="61"/>
      <c r="CM741" s="61"/>
      <c r="CN741" s="61"/>
      <c r="CO741" s="61"/>
      <c r="CP741" s="61"/>
      <c r="CQ741" s="61"/>
      <c r="CR741" s="61"/>
      <c r="CS741" s="61"/>
      <c r="CT741" s="61"/>
      <c r="CU741" s="61"/>
      <c r="CV741" s="61"/>
      <c r="CW741" s="61"/>
      <c r="CX741" s="61"/>
      <c r="CY741" s="61"/>
      <c r="CZ741" s="61"/>
      <c r="DA741" s="61"/>
      <c r="DB741" s="61"/>
      <c r="DC741" s="61"/>
      <c r="DD741" s="61"/>
      <c r="DE741" s="61"/>
      <c r="DF741" s="61"/>
      <c r="DG741" s="61"/>
      <c r="DH741" s="61"/>
      <c r="DI741" s="61"/>
      <c r="DJ741" s="61"/>
      <c r="DK741" s="61"/>
      <c r="DL741" s="61"/>
      <c r="DM741" s="61"/>
      <c r="DN741" s="61"/>
      <c r="DO741" s="61"/>
      <c r="DP741" s="61"/>
      <c r="DQ741" s="61"/>
      <c r="DR741" s="61"/>
      <c r="DS741" s="61"/>
      <c r="DT741" s="61"/>
      <c r="DU741" s="61"/>
      <c r="DV741" s="50"/>
      <c r="EW741" s="88" t="e">
        <f ca="1">IF(#REF!="no",INT(RAND()*36+1),INT(RAND()*37))</f>
        <v>#REF!</v>
      </c>
    </row>
    <row r="742" spans="1:153">
      <c r="A742" s="88" t="e">
        <f ca="1">IF(#REF!="no",INT(RAND()*36+1),INT(RAND()*37))</f>
        <v>#REF!</v>
      </c>
      <c r="B742" s="29"/>
      <c r="C742" s="61"/>
      <c r="D742" s="30"/>
      <c r="E742" s="61"/>
      <c r="F742" s="61"/>
      <c r="G742" s="29"/>
      <c r="H742" s="29"/>
      <c r="I742" s="62"/>
      <c r="J742" s="62"/>
      <c r="K742" s="62"/>
      <c r="L742" s="62"/>
      <c r="M742" s="30"/>
      <c r="N742" s="30"/>
      <c r="O742" s="30"/>
      <c r="P742" s="30"/>
      <c r="Q742" s="29"/>
      <c r="R742" s="62"/>
      <c r="S742" s="61"/>
      <c r="T742" s="29"/>
      <c r="U742" s="29"/>
      <c r="V742" s="62"/>
      <c r="W742" s="62"/>
      <c r="X742" s="62"/>
      <c r="Y742" s="62"/>
      <c r="Z742" s="30"/>
      <c r="AA742" s="30"/>
      <c r="AB742" s="30"/>
      <c r="AC742" s="30"/>
      <c r="AD742" s="29"/>
      <c r="AE742" s="62"/>
      <c r="AF742" s="61"/>
      <c r="AG742" s="29"/>
      <c r="AH742" s="29"/>
      <c r="AI742" s="62"/>
      <c r="AJ742" s="62"/>
      <c r="AK742" s="62"/>
      <c r="AL742" s="62"/>
      <c r="AM742" s="30"/>
      <c r="AN742" s="30"/>
      <c r="AO742" s="30"/>
      <c r="AP742" s="30"/>
      <c r="AQ742" s="29"/>
      <c r="AR742" s="62"/>
      <c r="AS742" s="62"/>
      <c r="AT742" s="30"/>
      <c r="AU742" s="29"/>
      <c r="AV742" s="61"/>
      <c r="AW742" s="50"/>
      <c r="AX742" s="38"/>
      <c r="AY742" s="50"/>
      <c r="AZ742" s="61"/>
      <c r="BA742" s="61"/>
      <c r="BB742" s="61"/>
      <c r="BC742" s="61"/>
      <c r="BD742" s="61"/>
      <c r="BE742" s="61"/>
      <c r="BF742" s="61"/>
      <c r="BG742" s="61"/>
      <c r="BH742" s="61"/>
      <c r="BI742" s="61"/>
      <c r="BJ742" s="61"/>
      <c r="BK742" s="61"/>
      <c r="BL742" s="61"/>
      <c r="BM742" s="61"/>
      <c r="BN742" s="61"/>
      <c r="BO742" s="61"/>
      <c r="BP742" s="61"/>
      <c r="BQ742" s="61"/>
      <c r="BR742" s="61"/>
      <c r="BS742" s="61"/>
      <c r="BT742" s="61"/>
      <c r="BU742" s="61"/>
      <c r="BV742" s="61"/>
      <c r="BW742" s="61"/>
      <c r="BX742" s="61"/>
      <c r="BY742" s="61"/>
      <c r="BZ742" s="61"/>
      <c r="CA742" s="61"/>
      <c r="CB742" s="61"/>
      <c r="CC742" s="61"/>
      <c r="CD742" s="61"/>
      <c r="CE742" s="61"/>
      <c r="CF742" s="61"/>
      <c r="CG742" s="61"/>
      <c r="CH742" s="61"/>
      <c r="CI742" s="61"/>
      <c r="CJ742" s="61"/>
      <c r="CK742" s="61"/>
      <c r="CL742" s="61"/>
      <c r="CM742" s="61"/>
      <c r="CN742" s="61"/>
      <c r="CO742" s="61"/>
      <c r="CP742" s="61"/>
      <c r="CQ742" s="61"/>
      <c r="CR742" s="61"/>
      <c r="CS742" s="61"/>
      <c r="CT742" s="61"/>
      <c r="CU742" s="61"/>
      <c r="CV742" s="61"/>
      <c r="CW742" s="61"/>
      <c r="CX742" s="61"/>
      <c r="CY742" s="61"/>
      <c r="CZ742" s="61"/>
      <c r="DA742" s="61"/>
      <c r="DB742" s="61"/>
      <c r="DC742" s="61"/>
      <c r="DD742" s="61"/>
      <c r="DE742" s="61"/>
      <c r="DF742" s="61"/>
      <c r="DG742" s="61"/>
      <c r="DH742" s="61"/>
      <c r="DI742" s="61"/>
      <c r="DJ742" s="61"/>
      <c r="DK742" s="61"/>
      <c r="DL742" s="61"/>
      <c r="DM742" s="61"/>
      <c r="DN742" s="61"/>
      <c r="DO742" s="61"/>
      <c r="DP742" s="61"/>
      <c r="DQ742" s="61"/>
      <c r="DR742" s="61"/>
      <c r="DS742" s="61"/>
      <c r="DT742" s="61"/>
      <c r="DU742" s="61"/>
      <c r="DV742" s="50"/>
      <c r="EW742" s="88" t="e">
        <f ca="1">IF(#REF!="no",INT(RAND()*36+1),INT(RAND()*37))</f>
        <v>#REF!</v>
      </c>
    </row>
    <row r="743" spans="1:153">
      <c r="A743" s="88" t="e">
        <f ca="1">IF(#REF!="no",INT(RAND()*36+1),INT(RAND()*37))</f>
        <v>#REF!</v>
      </c>
      <c r="B743" s="29"/>
      <c r="C743" s="61"/>
      <c r="D743" s="30"/>
      <c r="E743" s="61"/>
      <c r="F743" s="61"/>
      <c r="G743" s="29"/>
      <c r="H743" s="29"/>
      <c r="I743" s="62"/>
      <c r="J743" s="62"/>
      <c r="K743" s="62"/>
      <c r="L743" s="62"/>
      <c r="M743" s="30"/>
      <c r="N743" s="30"/>
      <c r="O743" s="30"/>
      <c r="P743" s="30"/>
      <c r="Q743" s="29"/>
      <c r="R743" s="62"/>
      <c r="S743" s="61"/>
      <c r="T743" s="29"/>
      <c r="U743" s="29"/>
      <c r="V743" s="62"/>
      <c r="W743" s="62"/>
      <c r="X743" s="62"/>
      <c r="Y743" s="62"/>
      <c r="Z743" s="30"/>
      <c r="AA743" s="30"/>
      <c r="AB743" s="30"/>
      <c r="AC743" s="30"/>
      <c r="AD743" s="29"/>
      <c r="AE743" s="62"/>
      <c r="AF743" s="61"/>
      <c r="AG743" s="29"/>
      <c r="AH743" s="29"/>
      <c r="AI743" s="62"/>
      <c r="AJ743" s="62"/>
      <c r="AK743" s="62"/>
      <c r="AL743" s="62"/>
      <c r="AM743" s="30"/>
      <c r="AN743" s="30"/>
      <c r="AO743" s="30"/>
      <c r="AP743" s="30"/>
      <c r="AQ743" s="29"/>
      <c r="AR743" s="62"/>
      <c r="AS743" s="62"/>
      <c r="AT743" s="30"/>
      <c r="AU743" s="29"/>
      <c r="AV743" s="61"/>
      <c r="AW743" s="50"/>
      <c r="AX743" s="38"/>
      <c r="AY743" s="50"/>
      <c r="AZ743" s="61"/>
      <c r="BA743" s="61"/>
      <c r="BB743" s="61"/>
      <c r="BC743" s="61"/>
      <c r="BD743" s="61"/>
      <c r="BE743" s="61"/>
      <c r="BF743" s="61"/>
      <c r="BG743" s="61"/>
      <c r="BH743" s="61"/>
      <c r="BI743" s="61"/>
      <c r="BJ743" s="61"/>
      <c r="BK743" s="61"/>
      <c r="BL743" s="61"/>
      <c r="BM743" s="61"/>
      <c r="BN743" s="61"/>
      <c r="BO743" s="61"/>
      <c r="BP743" s="61"/>
      <c r="BQ743" s="61"/>
      <c r="BR743" s="61"/>
      <c r="BS743" s="61"/>
      <c r="BT743" s="61"/>
      <c r="BU743" s="61"/>
      <c r="BV743" s="61"/>
      <c r="BW743" s="61"/>
      <c r="BX743" s="61"/>
      <c r="BY743" s="61"/>
      <c r="BZ743" s="61"/>
      <c r="CA743" s="61"/>
      <c r="CB743" s="61"/>
      <c r="CC743" s="61"/>
      <c r="CD743" s="61"/>
      <c r="CE743" s="61"/>
      <c r="CF743" s="61"/>
      <c r="CG743" s="61"/>
      <c r="CH743" s="61"/>
      <c r="CI743" s="61"/>
      <c r="CJ743" s="61"/>
      <c r="CK743" s="61"/>
      <c r="CL743" s="61"/>
      <c r="CM743" s="61"/>
      <c r="CN743" s="61"/>
      <c r="CO743" s="61"/>
      <c r="CP743" s="61"/>
      <c r="CQ743" s="61"/>
      <c r="CR743" s="61"/>
      <c r="CS743" s="61"/>
      <c r="CT743" s="61"/>
      <c r="CU743" s="61"/>
      <c r="CV743" s="61"/>
      <c r="CW743" s="61"/>
      <c r="CX743" s="61"/>
      <c r="CY743" s="61"/>
      <c r="CZ743" s="61"/>
      <c r="DA743" s="61"/>
      <c r="DB743" s="61"/>
      <c r="DC743" s="61"/>
      <c r="DD743" s="61"/>
      <c r="DE743" s="61"/>
      <c r="DF743" s="61"/>
      <c r="DG743" s="61"/>
      <c r="DH743" s="61"/>
      <c r="DI743" s="61"/>
      <c r="DJ743" s="61"/>
      <c r="DK743" s="61"/>
      <c r="DL743" s="61"/>
      <c r="DM743" s="61"/>
      <c r="DN743" s="61"/>
      <c r="DO743" s="61"/>
      <c r="DP743" s="61"/>
      <c r="DQ743" s="61"/>
      <c r="DR743" s="61"/>
      <c r="DS743" s="61"/>
      <c r="DT743" s="61"/>
      <c r="DU743" s="61"/>
      <c r="DV743" s="50"/>
      <c r="EW743" s="88" t="e">
        <f ca="1">IF(#REF!="no",INT(RAND()*36+1),INT(RAND()*37))</f>
        <v>#REF!</v>
      </c>
    </row>
    <row r="744" spans="1:153">
      <c r="A744" s="88" t="e">
        <f ca="1">IF(#REF!="no",INT(RAND()*36+1),INT(RAND()*37))</f>
        <v>#REF!</v>
      </c>
      <c r="B744" s="29"/>
      <c r="C744" s="61"/>
      <c r="D744" s="30"/>
      <c r="E744" s="61"/>
      <c r="F744" s="61"/>
      <c r="G744" s="29"/>
      <c r="H744" s="29"/>
      <c r="I744" s="62"/>
      <c r="J744" s="62"/>
      <c r="K744" s="62"/>
      <c r="L744" s="62"/>
      <c r="M744" s="30"/>
      <c r="N744" s="30"/>
      <c r="O744" s="30"/>
      <c r="P744" s="30"/>
      <c r="Q744" s="29"/>
      <c r="R744" s="62"/>
      <c r="S744" s="61"/>
      <c r="T744" s="29"/>
      <c r="U744" s="29"/>
      <c r="V744" s="62"/>
      <c r="W744" s="62"/>
      <c r="X744" s="62"/>
      <c r="Y744" s="62"/>
      <c r="Z744" s="30"/>
      <c r="AA744" s="30"/>
      <c r="AB744" s="30"/>
      <c r="AC744" s="30"/>
      <c r="AD744" s="29"/>
      <c r="AE744" s="62"/>
      <c r="AF744" s="61"/>
      <c r="AG744" s="29"/>
      <c r="AH744" s="29"/>
      <c r="AI744" s="62"/>
      <c r="AJ744" s="62"/>
      <c r="AK744" s="62"/>
      <c r="AL744" s="62"/>
      <c r="AM744" s="30"/>
      <c r="AN744" s="30"/>
      <c r="AO744" s="30"/>
      <c r="AP744" s="30"/>
      <c r="AQ744" s="29"/>
      <c r="AR744" s="62"/>
      <c r="AS744" s="62"/>
      <c r="AT744" s="30"/>
      <c r="AU744" s="29"/>
      <c r="AV744" s="61"/>
      <c r="AW744" s="50"/>
      <c r="AX744" s="38"/>
      <c r="AY744" s="50"/>
      <c r="AZ744" s="61"/>
      <c r="BA744" s="61"/>
      <c r="BB744" s="61"/>
      <c r="BC744" s="61"/>
      <c r="BD744" s="61"/>
      <c r="BE744" s="61"/>
      <c r="BF744" s="61"/>
      <c r="BG744" s="61"/>
      <c r="BH744" s="61"/>
      <c r="BI744" s="61"/>
      <c r="BJ744" s="61"/>
      <c r="BK744" s="61"/>
      <c r="BL744" s="61"/>
      <c r="BM744" s="61"/>
      <c r="BN744" s="61"/>
      <c r="BO744" s="61"/>
      <c r="BP744" s="61"/>
      <c r="BQ744" s="61"/>
      <c r="BR744" s="61"/>
      <c r="BS744" s="61"/>
      <c r="BT744" s="61"/>
      <c r="BU744" s="61"/>
      <c r="BV744" s="61"/>
      <c r="BW744" s="61"/>
      <c r="BX744" s="61"/>
      <c r="BY744" s="61"/>
      <c r="BZ744" s="61"/>
      <c r="CA744" s="61"/>
      <c r="CB744" s="61"/>
      <c r="CC744" s="61"/>
      <c r="CD744" s="61"/>
      <c r="CE744" s="61"/>
      <c r="CF744" s="61"/>
      <c r="CG744" s="61"/>
      <c r="CH744" s="61"/>
      <c r="CI744" s="61"/>
      <c r="CJ744" s="61"/>
      <c r="CK744" s="61"/>
      <c r="CL744" s="61"/>
      <c r="CM744" s="61"/>
      <c r="CN744" s="61"/>
      <c r="CO744" s="61"/>
      <c r="CP744" s="61"/>
      <c r="CQ744" s="61"/>
      <c r="CR744" s="61"/>
      <c r="CS744" s="61"/>
      <c r="CT744" s="61"/>
      <c r="CU744" s="61"/>
      <c r="CV744" s="61"/>
      <c r="CW744" s="61"/>
      <c r="CX744" s="61"/>
      <c r="CY744" s="61"/>
      <c r="CZ744" s="61"/>
      <c r="DA744" s="61"/>
      <c r="DB744" s="61"/>
      <c r="DC744" s="61"/>
      <c r="DD744" s="61"/>
      <c r="DE744" s="61"/>
      <c r="DF744" s="61"/>
      <c r="DG744" s="61"/>
      <c r="DH744" s="61"/>
      <c r="DI744" s="61"/>
      <c r="DJ744" s="61"/>
      <c r="DK744" s="61"/>
      <c r="DL744" s="61"/>
      <c r="DM744" s="61"/>
      <c r="DN744" s="61"/>
      <c r="DO744" s="61"/>
      <c r="DP744" s="61"/>
      <c r="DQ744" s="61"/>
      <c r="DR744" s="61"/>
      <c r="DS744" s="61"/>
      <c r="DT744" s="61"/>
      <c r="DU744" s="61"/>
      <c r="DV744" s="50"/>
      <c r="EW744" s="88" t="e">
        <f ca="1">IF(#REF!="no",INT(RAND()*36+1),INT(RAND()*37))</f>
        <v>#REF!</v>
      </c>
    </row>
    <row r="745" spans="1:153">
      <c r="A745" s="88" t="e">
        <f ca="1">IF(#REF!="no",INT(RAND()*36+1),INT(RAND()*37))</f>
        <v>#REF!</v>
      </c>
      <c r="B745" s="29"/>
      <c r="C745" s="61"/>
      <c r="D745" s="30"/>
      <c r="E745" s="61"/>
      <c r="F745" s="61"/>
      <c r="G745" s="29"/>
      <c r="H745" s="29"/>
      <c r="I745" s="62"/>
      <c r="J745" s="62"/>
      <c r="K745" s="62"/>
      <c r="L745" s="62"/>
      <c r="M745" s="30"/>
      <c r="N745" s="30"/>
      <c r="O745" s="30"/>
      <c r="P745" s="30"/>
      <c r="Q745" s="29"/>
      <c r="R745" s="62"/>
      <c r="S745" s="61"/>
      <c r="T745" s="29"/>
      <c r="U745" s="29"/>
      <c r="V745" s="62"/>
      <c r="W745" s="62"/>
      <c r="X745" s="62"/>
      <c r="Y745" s="62"/>
      <c r="Z745" s="30"/>
      <c r="AA745" s="30"/>
      <c r="AB745" s="30"/>
      <c r="AC745" s="30"/>
      <c r="AD745" s="29"/>
      <c r="AE745" s="62"/>
      <c r="AF745" s="61"/>
      <c r="AG745" s="29"/>
      <c r="AH745" s="29"/>
      <c r="AI745" s="62"/>
      <c r="AJ745" s="62"/>
      <c r="AK745" s="62"/>
      <c r="AL745" s="62"/>
      <c r="AM745" s="30"/>
      <c r="AN745" s="30"/>
      <c r="AO745" s="30"/>
      <c r="AP745" s="30"/>
      <c r="AQ745" s="29"/>
      <c r="AR745" s="62"/>
      <c r="AS745" s="62"/>
      <c r="AT745" s="30"/>
      <c r="AU745" s="29"/>
      <c r="AV745" s="61"/>
      <c r="AW745" s="50"/>
      <c r="AX745" s="38"/>
      <c r="AY745" s="50"/>
      <c r="AZ745" s="61"/>
      <c r="BA745" s="61"/>
      <c r="BB745" s="61"/>
      <c r="BC745" s="61"/>
      <c r="BD745" s="61"/>
      <c r="BE745" s="61"/>
      <c r="BF745" s="61"/>
      <c r="BG745" s="61"/>
      <c r="BH745" s="61"/>
      <c r="BI745" s="61"/>
      <c r="BJ745" s="61"/>
      <c r="BK745" s="61"/>
      <c r="BL745" s="61"/>
      <c r="BM745" s="61"/>
      <c r="BN745" s="61"/>
      <c r="BO745" s="61"/>
      <c r="BP745" s="61"/>
      <c r="BQ745" s="61"/>
      <c r="BR745" s="61"/>
      <c r="BS745" s="61"/>
      <c r="BT745" s="61"/>
      <c r="BU745" s="61"/>
      <c r="BV745" s="61"/>
      <c r="BW745" s="61"/>
      <c r="BX745" s="61"/>
      <c r="BY745" s="61"/>
      <c r="BZ745" s="61"/>
      <c r="CA745" s="61"/>
      <c r="CB745" s="61"/>
      <c r="CC745" s="61"/>
      <c r="CD745" s="61"/>
      <c r="CE745" s="61"/>
      <c r="CF745" s="61"/>
      <c r="CG745" s="61"/>
      <c r="CH745" s="61"/>
      <c r="CI745" s="61"/>
      <c r="CJ745" s="61"/>
      <c r="CK745" s="61"/>
      <c r="CL745" s="61"/>
      <c r="CM745" s="61"/>
      <c r="CN745" s="61"/>
      <c r="CO745" s="61"/>
      <c r="CP745" s="61"/>
      <c r="CQ745" s="61"/>
      <c r="CR745" s="61"/>
      <c r="CS745" s="61"/>
      <c r="CT745" s="61"/>
      <c r="CU745" s="61"/>
      <c r="CV745" s="61"/>
      <c r="CW745" s="61"/>
      <c r="CX745" s="61"/>
      <c r="CY745" s="61"/>
      <c r="CZ745" s="61"/>
      <c r="DA745" s="61"/>
      <c r="DB745" s="61"/>
      <c r="DC745" s="61"/>
      <c r="DD745" s="61"/>
      <c r="DE745" s="61"/>
      <c r="DF745" s="61"/>
      <c r="DG745" s="61"/>
      <c r="DH745" s="61"/>
      <c r="DI745" s="61"/>
      <c r="DJ745" s="61"/>
      <c r="DK745" s="61"/>
      <c r="DL745" s="61"/>
      <c r="DM745" s="61"/>
      <c r="DN745" s="61"/>
      <c r="DO745" s="61"/>
      <c r="DP745" s="61"/>
      <c r="DQ745" s="61"/>
      <c r="DR745" s="61"/>
      <c r="DS745" s="61"/>
      <c r="DT745" s="61"/>
      <c r="DU745" s="61"/>
      <c r="DV745" s="50"/>
      <c r="EW745" s="88" t="e">
        <f ca="1">IF(#REF!="no",INT(RAND()*36+1),INT(RAND()*37))</f>
        <v>#REF!</v>
      </c>
    </row>
    <row r="746" spans="1:153">
      <c r="A746" s="88" t="e">
        <f ca="1">IF(#REF!="no",INT(RAND()*36+1),INT(RAND()*37))</f>
        <v>#REF!</v>
      </c>
      <c r="B746" s="29"/>
      <c r="C746" s="61"/>
      <c r="D746" s="30"/>
      <c r="E746" s="61"/>
      <c r="F746" s="61"/>
      <c r="G746" s="29"/>
      <c r="H746" s="29"/>
      <c r="I746" s="62"/>
      <c r="J746" s="62"/>
      <c r="K746" s="62"/>
      <c r="L746" s="62"/>
      <c r="M746" s="30"/>
      <c r="N746" s="30"/>
      <c r="O746" s="30"/>
      <c r="P746" s="30"/>
      <c r="Q746" s="29"/>
      <c r="R746" s="62"/>
      <c r="S746" s="61"/>
      <c r="T746" s="29"/>
      <c r="U746" s="29"/>
      <c r="V746" s="62"/>
      <c r="W746" s="62"/>
      <c r="X746" s="62"/>
      <c r="Y746" s="62"/>
      <c r="Z746" s="30"/>
      <c r="AA746" s="30"/>
      <c r="AB746" s="30"/>
      <c r="AC746" s="30"/>
      <c r="AD746" s="29"/>
      <c r="AE746" s="62"/>
      <c r="AF746" s="61"/>
      <c r="AG746" s="29"/>
      <c r="AH746" s="29"/>
      <c r="AI746" s="62"/>
      <c r="AJ746" s="62"/>
      <c r="AK746" s="62"/>
      <c r="AL746" s="62"/>
      <c r="AM746" s="30"/>
      <c r="AN746" s="30"/>
      <c r="AO746" s="30"/>
      <c r="AP746" s="30"/>
      <c r="AQ746" s="29"/>
      <c r="AR746" s="62"/>
      <c r="AS746" s="62"/>
      <c r="AT746" s="30"/>
      <c r="AU746" s="29"/>
      <c r="AV746" s="61"/>
      <c r="AW746" s="50"/>
      <c r="AX746" s="38"/>
      <c r="AY746" s="50"/>
      <c r="AZ746" s="61"/>
      <c r="BA746" s="61"/>
      <c r="BB746" s="61"/>
      <c r="BC746" s="61"/>
      <c r="BD746" s="61"/>
      <c r="BE746" s="61"/>
      <c r="BF746" s="61"/>
      <c r="BG746" s="61"/>
      <c r="BH746" s="61"/>
      <c r="BI746" s="61"/>
      <c r="BJ746" s="61"/>
      <c r="BK746" s="61"/>
      <c r="BL746" s="61"/>
      <c r="BM746" s="61"/>
      <c r="BN746" s="61"/>
      <c r="BO746" s="61"/>
      <c r="BP746" s="61"/>
      <c r="BQ746" s="61"/>
      <c r="BR746" s="61"/>
      <c r="BS746" s="61"/>
      <c r="BT746" s="61"/>
      <c r="BU746" s="61"/>
      <c r="BV746" s="61"/>
      <c r="BW746" s="61"/>
      <c r="BX746" s="61"/>
      <c r="BY746" s="61"/>
      <c r="BZ746" s="61"/>
      <c r="CA746" s="61"/>
      <c r="CB746" s="61"/>
      <c r="CC746" s="61"/>
      <c r="CD746" s="61"/>
      <c r="CE746" s="61"/>
      <c r="CF746" s="61"/>
      <c r="CG746" s="61"/>
      <c r="CH746" s="61"/>
      <c r="CI746" s="61"/>
      <c r="CJ746" s="61"/>
      <c r="CK746" s="61"/>
      <c r="CL746" s="61"/>
      <c r="CM746" s="61"/>
      <c r="CN746" s="61"/>
      <c r="CO746" s="61"/>
      <c r="CP746" s="61"/>
      <c r="CQ746" s="61"/>
      <c r="CR746" s="61"/>
      <c r="CS746" s="61"/>
      <c r="CT746" s="61"/>
      <c r="CU746" s="61"/>
      <c r="CV746" s="61"/>
      <c r="CW746" s="61"/>
      <c r="CX746" s="61"/>
      <c r="CY746" s="61"/>
      <c r="CZ746" s="61"/>
      <c r="DA746" s="61"/>
      <c r="DB746" s="61"/>
      <c r="DC746" s="61"/>
      <c r="DD746" s="61"/>
      <c r="DE746" s="61"/>
      <c r="DF746" s="61"/>
      <c r="DG746" s="61"/>
      <c r="DH746" s="61"/>
      <c r="DI746" s="61"/>
      <c r="DJ746" s="61"/>
      <c r="DK746" s="61"/>
      <c r="DL746" s="61"/>
      <c r="DM746" s="61"/>
      <c r="DN746" s="61"/>
      <c r="DO746" s="61"/>
      <c r="DP746" s="61"/>
      <c r="DQ746" s="61"/>
      <c r="DR746" s="61"/>
      <c r="DS746" s="61"/>
      <c r="DT746" s="61"/>
      <c r="DU746" s="61"/>
      <c r="DV746" s="50"/>
      <c r="EW746" s="88" t="e">
        <f ca="1">IF(#REF!="no",INT(RAND()*36+1),INT(RAND()*37))</f>
        <v>#REF!</v>
      </c>
    </row>
    <row r="747" spans="1:153">
      <c r="A747" s="88" t="e">
        <f ca="1">IF(#REF!="no",INT(RAND()*36+1),INT(RAND()*37))</f>
        <v>#REF!</v>
      </c>
      <c r="B747" s="29"/>
      <c r="C747" s="61"/>
      <c r="D747" s="30"/>
      <c r="E747" s="61"/>
      <c r="F747" s="61"/>
      <c r="G747" s="29"/>
      <c r="H747" s="29"/>
      <c r="I747" s="62"/>
      <c r="J747" s="62"/>
      <c r="K747" s="62"/>
      <c r="L747" s="62"/>
      <c r="M747" s="30"/>
      <c r="N747" s="30"/>
      <c r="O747" s="30"/>
      <c r="P747" s="30"/>
      <c r="Q747" s="29"/>
      <c r="R747" s="62"/>
      <c r="S747" s="61"/>
      <c r="T747" s="29"/>
      <c r="U747" s="29"/>
      <c r="V747" s="62"/>
      <c r="W747" s="62"/>
      <c r="X747" s="62"/>
      <c r="Y747" s="62"/>
      <c r="Z747" s="30"/>
      <c r="AA747" s="30"/>
      <c r="AB747" s="30"/>
      <c r="AC747" s="30"/>
      <c r="AD747" s="29"/>
      <c r="AE747" s="62"/>
      <c r="AF747" s="61"/>
      <c r="AG747" s="29"/>
      <c r="AH747" s="29"/>
      <c r="AI747" s="62"/>
      <c r="AJ747" s="62"/>
      <c r="AK747" s="62"/>
      <c r="AL747" s="62"/>
      <c r="AM747" s="30"/>
      <c r="AN747" s="30"/>
      <c r="AO747" s="30"/>
      <c r="AP747" s="30"/>
      <c r="AQ747" s="29"/>
      <c r="AR747" s="62"/>
      <c r="AS747" s="62"/>
      <c r="AT747" s="30"/>
      <c r="AU747" s="29"/>
      <c r="AV747" s="61"/>
      <c r="AW747" s="50"/>
      <c r="AX747" s="38"/>
      <c r="AY747" s="50"/>
      <c r="AZ747" s="61"/>
      <c r="BA747" s="61"/>
      <c r="BB747" s="61"/>
      <c r="BC747" s="61"/>
      <c r="BD747" s="61"/>
      <c r="BE747" s="61"/>
      <c r="BF747" s="61"/>
      <c r="BG747" s="61"/>
      <c r="BH747" s="61"/>
      <c r="BI747" s="61"/>
      <c r="BJ747" s="61"/>
      <c r="BK747" s="61"/>
      <c r="BL747" s="61"/>
      <c r="BM747" s="61"/>
      <c r="BN747" s="61"/>
      <c r="BO747" s="61"/>
      <c r="BP747" s="61"/>
      <c r="BQ747" s="61"/>
      <c r="BR747" s="61"/>
      <c r="BS747" s="61"/>
      <c r="BT747" s="61"/>
      <c r="BU747" s="61"/>
      <c r="BV747" s="61"/>
      <c r="BW747" s="61"/>
      <c r="BX747" s="61"/>
      <c r="BY747" s="61"/>
      <c r="BZ747" s="61"/>
      <c r="CA747" s="61"/>
      <c r="CB747" s="61"/>
      <c r="CC747" s="61"/>
      <c r="CD747" s="61"/>
      <c r="CE747" s="61"/>
      <c r="CF747" s="61"/>
      <c r="CG747" s="61"/>
      <c r="CH747" s="61"/>
      <c r="CI747" s="61"/>
      <c r="CJ747" s="61"/>
      <c r="CK747" s="61"/>
      <c r="CL747" s="61"/>
      <c r="CM747" s="61"/>
      <c r="CN747" s="61"/>
      <c r="CO747" s="61"/>
      <c r="CP747" s="61"/>
      <c r="CQ747" s="61"/>
      <c r="CR747" s="61"/>
      <c r="CS747" s="61"/>
      <c r="CT747" s="61"/>
      <c r="CU747" s="61"/>
      <c r="CV747" s="61"/>
      <c r="CW747" s="61"/>
      <c r="CX747" s="61"/>
      <c r="CY747" s="61"/>
      <c r="CZ747" s="61"/>
      <c r="DA747" s="61"/>
      <c r="DB747" s="61"/>
      <c r="DC747" s="61"/>
      <c r="DD747" s="61"/>
      <c r="DE747" s="61"/>
      <c r="DF747" s="61"/>
      <c r="DG747" s="61"/>
      <c r="DH747" s="61"/>
      <c r="DI747" s="61"/>
      <c r="DJ747" s="61"/>
      <c r="DK747" s="61"/>
      <c r="DL747" s="61"/>
      <c r="DM747" s="61"/>
      <c r="DN747" s="61"/>
      <c r="DO747" s="61"/>
      <c r="DP747" s="61"/>
      <c r="DQ747" s="61"/>
      <c r="DR747" s="61"/>
      <c r="DS747" s="61"/>
      <c r="DT747" s="61"/>
      <c r="DU747" s="61"/>
      <c r="DV747" s="50"/>
      <c r="EW747" s="88" t="e">
        <f ca="1">IF(#REF!="no",INT(RAND()*36+1),INT(RAND()*37))</f>
        <v>#REF!</v>
      </c>
    </row>
    <row r="748" spans="1:153">
      <c r="A748" s="88" t="e">
        <f ca="1">IF(#REF!="no",INT(RAND()*36+1),INT(RAND()*37))</f>
        <v>#REF!</v>
      </c>
      <c r="B748" s="29"/>
      <c r="C748" s="61"/>
      <c r="D748" s="30"/>
      <c r="E748" s="61"/>
      <c r="F748" s="61"/>
      <c r="G748" s="29"/>
      <c r="H748" s="29"/>
      <c r="I748" s="62"/>
      <c r="J748" s="62"/>
      <c r="K748" s="62"/>
      <c r="L748" s="62"/>
      <c r="M748" s="30"/>
      <c r="N748" s="30"/>
      <c r="O748" s="30"/>
      <c r="P748" s="30"/>
      <c r="Q748" s="29"/>
      <c r="R748" s="62"/>
      <c r="S748" s="61"/>
      <c r="T748" s="29"/>
      <c r="U748" s="29"/>
      <c r="V748" s="62"/>
      <c r="W748" s="62"/>
      <c r="X748" s="62"/>
      <c r="Y748" s="62"/>
      <c r="Z748" s="30"/>
      <c r="AA748" s="30"/>
      <c r="AB748" s="30"/>
      <c r="AC748" s="30"/>
      <c r="AD748" s="29"/>
      <c r="AE748" s="62"/>
      <c r="AF748" s="61"/>
      <c r="AG748" s="29"/>
      <c r="AH748" s="29"/>
      <c r="AI748" s="62"/>
      <c r="AJ748" s="62"/>
      <c r="AK748" s="62"/>
      <c r="AL748" s="62"/>
      <c r="AM748" s="30"/>
      <c r="AN748" s="30"/>
      <c r="AO748" s="30"/>
      <c r="AP748" s="30"/>
      <c r="AQ748" s="29"/>
      <c r="AR748" s="62"/>
      <c r="AS748" s="62"/>
      <c r="AT748" s="30"/>
      <c r="AU748" s="29"/>
      <c r="AV748" s="61"/>
      <c r="AW748" s="50"/>
      <c r="AX748" s="38"/>
      <c r="AY748" s="50"/>
      <c r="AZ748" s="61"/>
      <c r="BA748" s="61"/>
      <c r="BB748" s="61"/>
      <c r="BC748" s="61"/>
      <c r="BD748" s="61"/>
      <c r="BE748" s="61"/>
      <c r="BF748" s="61"/>
      <c r="BG748" s="61"/>
      <c r="BH748" s="61"/>
      <c r="BI748" s="61"/>
      <c r="BJ748" s="61"/>
      <c r="BK748" s="61"/>
      <c r="BL748" s="61"/>
      <c r="BM748" s="61"/>
      <c r="BN748" s="61"/>
      <c r="BO748" s="61"/>
      <c r="BP748" s="61"/>
      <c r="BQ748" s="61"/>
      <c r="BR748" s="61"/>
      <c r="BS748" s="61"/>
      <c r="BT748" s="61"/>
      <c r="BU748" s="61"/>
      <c r="BV748" s="61"/>
      <c r="BW748" s="61"/>
      <c r="BX748" s="61"/>
      <c r="BY748" s="61"/>
      <c r="BZ748" s="61"/>
      <c r="CA748" s="61"/>
      <c r="CB748" s="61"/>
      <c r="CC748" s="61"/>
      <c r="CD748" s="61"/>
      <c r="CE748" s="61"/>
      <c r="CF748" s="61"/>
      <c r="CG748" s="61"/>
      <c r="CH748" s="61"/>
      <c r="CI748" s="61"/>
      <c r="CJ748" s="61"/>
      <c r="CK748" s="61"/>
      <c r="CL748" s="61"/>
      <c r="CM748" s="61"/>
      <c r="CN748" s="61"/>
      <c r="CO748" s="61"/>
      <c r="CP748" s="61"/>
      <c r="CQ748" s="61"/>
      <c r="CR748" s="61"/>
      <c r="CS748" s="61"/>
      <c r="CT748" s="61"/>
      <c r="CU748" s="61"/>
      <c r="CV748" s="61"/>
      <c r="CW748" s="61"/>
      <c r="CX748" s="61"/>
      <c r="CY748" s="61"/>
      <c r="CZ748" s="61"/>
      <c r="DA748" s="61"/>
      <c r="DB748" s="61"/>
      <c r="DC748" s="61"/>
      <c r="DD748" s="61"/>
      <c r="DE748" s="61"/>
      <c r="DF748" s="61"/>
      <c r="DG748" s="61"/>
      <c r="DH748" s="61"/>
      <c r="DI748" s="61"/>
      <c r="DJ748" s="61"/>
      <c r="DK748" s="61"/>
      <c r="DL748" s="61"/>
      <c r="DM748" s="61"/>
      <c r="DN748" s="61"/>
      <c r="DO748" s="61"/>
      <c r="DP748" s="61"/>
      <c r="DQ748" s="61"/>
      <c r="DR748" s="61"/>
      <c r="DS748" s="61"/>
      <c r="DT748" s="61"/>
      <c r="DU748" s="61"/>
      <c r="DV748" s="50"/>
      <c r="EW748" s="88" t="e">
        <f ca="1">IF(#REF!="no",INT(RAND()*36+1),INT(RAND()*37))</f>
        <v>#REF!</v>
      </c>
    </row>
    <row r="749" spans="1:153">
      <c r="A749" s="88" t="e">
        <f ca="1">IF(#REF!="no",INT(RAND()*36+1),INT(RAND()*37))</f>
        <v>#REF!</v>
      </c>
      <c r="B749" s="29"/>
      <c r="C749" s="61"/>
      <c r="D749" s="30"/>
      <c r="E749" s="61"/>
      <c r="F749" s="61"/>
      <c r="G749" s="29"/>
      <c r="H749" s="29"/>
      <c r="I749" s="62"/>
      <c r="J749" s="62"/>
      <c r="K749" s="62"/>
      <c r="L749" s="62"/>
      <c r="M749" s="30"/>
      <c r="N749" s="30"/>
      <c r="O749" s="30"/>
      <c r="P749" s="30"/>
      <c r="Q749" s="29"/>
      <c r="R749" s="62"/>
      <c r="S749" s="61"/>
      <c r="T749" s="29"/>
      <c r="U749" s="29"/>
      <c r="V749" s="62"/>
      <c r="W749" s="62"/>
      <c r="X749" s="62"/>
      <c r="Y749" s="62"/>
      <c r="Z749" s="30"/>
      <c r="AA749" s="30"/>
      <c r="AB749" s="30"/>
      <c r="AC749" s="30"/>
      <c r="AD749" s="29"/>
      <c r="AE749" s="62"/>
      <c r="AF749" s="61"/>
      <c r="AG749" s="29"/>
      <c r="AH749" s="29"/>
      <c r="AI749" s="62"/>
      <c r="AJ749" s="62"/>
      <c r="AK749" s="62"/>
      <c r="AL749" s="62"/>
      <c r="AM749" s="30"/>
      <c r="AN749" s="30"/>
      <c r="AO749" s="30"/>
      <c r="AP749" s="30"/>
      <c r="AQ749" s="29"/>
      <c r="AR749" s="62"/>
      <c r="AS749" s="62"/>
      <c r="AT749" s="30"/>
      <c r="AU749" s="29"/>
      <c r="AV749" s="61"/>
      <c r="AW749" s="50"/>
      <c r="AX749" s="38"/>
      <c r="AY749" s="50"/>
      <c r="AZ749" s="61"/>
      <c r="BA749" s="61"/>
      <c r="BB749" s="61"/>
      <c r="BC749" s="61"/>
      <c r="BD749" s="61"/>
      <c r="BE749" s="61"/>
      <c r="BF749" s="61"/>
      <c r="BG749" s="61"/>
      <c r="BH749" s="61"/>
      <c r="BI749" s="61"/>
      <c r="BJ749" s="61"/>
      <c r="BK749" s="61"/>
      <c r="BL749" s="61"/>
      <c r="BM749" s="61"/>
      <c r="BN749" s="61"/>
      <c r="BO749" s="61"/>
      <c r="BP749" s="61"/>
      <c r="BQ749" s="61"/>
      <c r="BR749" s="61"/>
      <c r="BS749" s="61"/>
      <c r="BT749" s="61"/>
      <c r="BU749" s="61"/>
      <c r="BV749" s="61"/>
      <c r="BW749" s="61"/>
      <c r="BX749" s="61"/>
      <c r="BY749" s="61"/>
      <c r="BZ749" s="61"/>
      <c r="CA749" s="61"/>
      <c r="CB749" s="61"/>
      <c r="CC749" s="61"/>
      <c r="CD749" s="61"/>
      <c r="CE749" s="61"/>
      <c r="CF749" s="61"/>
      <c r="CG749" s="61"/>
      <c r="CH749" s="61"/>
      <c r="CI749" s="61"/>
      <c r="CJ749" s="61"/>
      <c r="CK749" s="61"/>
      <c r="CL749" s="61"/>
      <c r="CM749" s="61"/>
      <c r="CN749" s="61"/>
      <c r="CO749" s="61"/>
      <c r="CP749" s="61"/>
      <c r="CQ749" s="61"/>
      <c r="CR749" s="61"/>
      <c r="CS749" s="61"/>
      <c r="CT749" s="61"/>
      <c r="CU749" s="61"/>
      <c r="CV749" s="61"/>
      <c r="CW749" s="61"/>
      <c r="CX749" s="61"/>
      <c r="CY749" s="61"/>
      <c r="CZ749" s="61"/>
      <c r="DA749" s="61"/>
      <c r="DB749" s="61"/>
      <c r="DC749" s="61"/>
      <c r="DD749" s="61"/>
      <c r="DE749" s="61"/>
      <c r="DF749" s="61"/>
      <c r="DG749" s="61"/>
      <c r="DH749" s="61"/>
      <c r="DI749" s="61"/>
      <c r="DJ749" s="61"/>
      <c r="DK749" s="61"/>
      <c r="DL749" s="61"/>
      <c r="DM749" s="61"/>
      <c r="DN749" s="61"/>
      <c r="DO749" s="61"/>
      <c r="DP749" s="61"/>
      <c r="DQ749" s="61"/>
      <c r="DR749" s="61"/>
      <c r="DS749" s="61"/>
      <c r="DT749" s="61"/>
      <c r="DU749" s="61"/>
      <c r="DV749" s="50"/>
      <c r="EW749" s="88" t="e">
        <f ca="1">IF(#REF!="no",INT(RAND()*36+1),INT(RAND()*37))</f>
        <v>#REF!</v>
      </c>
    </row>
    <row r="750" spans="1:153">
      <c r="A750" s="88" t="e">
        <f ca="1">IF(#REF!="no",INT(RAND()*36+1),INT(RAND()*37))</f>
        <v>#REF!</v>
      </c>
      <c r="B750" s="29"/>
      <c r="C750" s="61"/>
      <c r="D750" s="30"/>
      <c r="E750" s="61"/>
      <c r="F750" s="61"/>
      <c r="G750" s="29"/>
      <c r="H750" s="29"/>
      <c r="I750" s="62"/>
      <c r="J750" s="62"/>
      <c r="K750" s="62"/>
      <c r="L750" s="62"/>
      <c r="M750" s="30"/>
      <c r="N750" s="30"/>
      <c r="O750" s="30"/>
      <c r="P750" s="30"/>
      <c r="Q750" s="29"/>
      <c r="R750" s="62"/>
      <c r="S750" s="61"/>
      <c r="T750" s="29"/>
      <c r="U750" s="29"/>
      <c r="V750" s="62"/>
      <c r="W750" s="62"/>
      <c r="X750" s="62"/>
      <c r="Y750" s="62"/>
      <c r="Z750" s="30"/>
      <c r="AA750" s="30"/>
      <c r="AB750" s="30"/>
      <c r="AC750" s="30"/>
      <c r="AD750" s="29"/>
      <c r="AE750" s="62"/>
      <c r="AF750" s="61"/>
      <c r="AG750" s="29"/>
      <c r="AH750" s="29"/>
      <c r="AI750" s="62"/>
      <c r="AJ750" s="62"/>
      <c r="AK750" s="62"/>
      <c r="AL750" s="62"/>
      <c r="AM750" s="30"/>
      <c r="AN750" s="30"/>
      <c r="AO750" s="30"/>
      <c r="AP750" s="30"/>
      <c r="AQ750" s="29"/>
      <c r="AR750" s="62"/>
      <c r="AS750" s="62"/>
      <c r="AT750" s="30"/>
      <c r="AU750" s="29"/>
      <c r="AV750" s="61"/>
      <c r="AW750" s="50"/>
      <c r="AX750" s="38"/>
      <c r="AY750" s="50"/>
      <c r="AZ750" s="61"/>
      <c r="BA750" s="61"/>
      <c r="BB750" s="61"/>
      <c r="BC750" s="61"/>
      <c r="BD750" s="61"/>
      <c r="BE750" s="61"/>
      <c r="BF750" s="61"/>
      <c r="BG750" s="61"/>
      <c r="BH750" s="61"/>
      <c r="BI750" s="61"/>
      <c r="BJ750" s="61"/>
      <c r="BK750" s="61"/>
      <c r="BL750" s="61"/>
      <c r="BM750" s="61"/>
      <c r="BN750" s="61"/>
      <c r="BO750" s="61"/>
      <c r="BP750" s="61"/>
      <c r="BQ750" s="61"/>
      <c r="BR750" s="61"/>
      <c r="BS750" s="61"/>
      <c r="BT750" s="61"/>
      <c r="BU750" s="61"/>
      <c r="BV750" s="61"/>
      <c r="BW750" s="61"/>
      <c r="BX750" s="61"/>
      <c r="BY750" s="61"/>
      <c r="BZ750" s="61"/>
      <c r="CA750" s="61"/>
      <c r="CB750" s="61"/>
      <c r="CC750" s="61"/>
      <c r="CD750" s="61"/>
      <c r="CE750" s="61"/>
      <c r="CF750" s="61"/>
      <c r="CG750" s="61"/>
      <c r="CH750" s="61"/>
      <c r="CI750" s="61"/>
      <c r="CJ750" s="61"/>
      <c r="CK750" s="61"/>
      <c r="CL750" s="61"/>
      <c r="CM750" s="61"/>
      <c r="CN750" s="61"/>
      <c r="CO750" s="61"/>
      <c r="CP750" s="61"/>
      <c r="CQ750" s="61"/>
      <c r="CR750" s="61"/>
      <c r="CS750" s="61"/>
      <c r="CT750" s="61"/>
      <c r="CU750" s="61"/>
      <c r="CV750" s="61"/>
      <c r="CW750" s="61"/>
      <c r="CX750" s="61"/>
      <c r="CY750" s="61"/>
      <c r="CZ750" s="61"/>
      <c r="DA750" s="61"/>
      <c r="DB750" s="61"/>
      <c r="DC750" s="61"/>
      <c r="DD750" s="61"/>
      <c r="DE750" s="61"/>
      <c r="DF750" s="61"/>
      <c r="DG750" s="61"/>
      <c r="DH750" s="61"/>
      <c r="DI750" s="61"/>
      <c r="DJ750" s="61"/>
      <c r="DK750" s="61"/>
      <c r="DL750" s="61"/>
      <c r="DM750" s="61"/>
      <c r="DN750" s="61"/>
      <c r="DO750" s="61"/>
      <c r="DP750" s="61"/>
      <c r="DQ750" s="61"/>
      <c r="DR750" s="61"/>
      <c r="DS750" s="61"/>
      <c r="DT750" s="61"/>
      <c r="DU750" s="61"/>
      <c r="DV750" s="50"/>
      <c r="EW750" s="88" t="e">
        <f ca="1">IF(#REF!="no",INT(RAND()*36+1),INT(RAND()*37))</f>
        <v>#REF!</v>
      </c>
    </row>
    <row r="751" spans="1:153">
      <c r="A751" s="88" t="e">
        <f ca="1">IF(#REF!="no",INT(RAND()*36+1),INT(RAND()*37))</f>
        <v>#REF!</v>
      </c>
      <c r="B751" s="29"/>
      <c r="C751" s="61"/>
      <c r="D751" s="30"/>
      <c r="E751" s="61"/>
      <c r="F751" s="61"/>
      <c r="G751" s="29"/>
      <c r="H751" s="29"/>
      <c r="I751" s="62"/>
      <c r="J751" s="62"/>
      <c r="K751" s="62"/>
      <c r="L751" s="62"/>
      <c r="M751" s="30"/>
      <c r="N751" s="30"/>
      <c r="O751" s="30"/>
      <c r="P751" s="30"/>
      <c r="Q751" s="29"/>
      <c r="R751" s="62"/>
      <c r="S751" s="61"/>
      <c r="T751" s="29"/>
      <c r="U751" s="29"/>
      <c r="V751" s="62"/>
      <c r="W751" s="62"/>
      <c r="X751" s="62"/>
      <c r="Y751" s="62"/>
      <c r="Z751" s="30"/>
      <c r="AA751" s="30"/>
      <c r="AB751" s="30"/>
      <c r="AC751" s="30"/>
      <c r="AD751" s="29"/>
      <c r="AE751" s="62"/>
      <c r="AF751" s="61"/>
      <c r="AG751" s="29"/>
      <c r="AH751" s="29"/>
      <c r="AI751" s="62"/>
      <c r="AJ751" s="62"/>
      <c r="AK751" s="62"/>
      <c r="AL751" s="62"/>
      <c r="AM751" s="30"/>
      <c r="AN751" s="30"/>
      <c r="AO751" s="30"/>
      <c r="AP751" s="30"/>
      <c r="AQ751" s="29"/>
      <c r="AR751" s="62"/>
      <c r="AS751" s="62"/>
      <c r="AT751" s="30"/>
      <c r="AU751" s="29"/>
      <c r="AV751" s="61"/>
      <c r="AW751" s="50"/>
      <c r="AX751" s="38"/>
      <c r="AY751" s="50"/>
      <c r="AZ751" s="61"/>
      <c r="BA751" s="61"/>
      <c r="BB751" s="61"/>
      <c r="BC751" s="61"/>
      <c r="BD751" s="61"/>
      <c r="BE751" s="61"/>
      <c r="BF751" s="61"/>
      <c r="BG751" s="61"/>
      <c r="BH751" s="61"/>
      <c r="BI751" s="61"/>
      <c r="BJ751" s="61"/>
      <c r="BK751" s="61"/>
      <c r="BL751" s="61"/>
      <c r="BM751" s="61"/>
      <c r="BN751" s="61"/>
      <c r="BO751" s="61"/>
      <c r="BP751" s="61"/>
      <c r="BQ751" s="61"/>
      <c r="BR751" s="61"/>
      <c r="BS751" s="61"/>
      <c r="BT751" s="61"/>
      <c r="BU751" s="61"/>
      <c r="BV751" s="61"/>
      <c r="BW751" s="61"/>
      <c r="BX751" s="61"/>
      <c r="BY751" s="61"/>
      <c r="BZ751" s="61"/>
      <c r="CA751" s="61"/>
      <c r="CB751" s="61"/>
      <c r="CC751" s="61"/>
      <c r="CD751" s="61"/>
      <c r="CE751" s="61"/>
      <c r="CF751" s="61"/>
      <c r="CG751" s="61"/>
      <c r="CH751" s="61"/>
      <c r="CI751" s="61"/>
      <c r="CJ751" s="61"/>
      <c r="CK751" s="61"/>
      <c r="CL751" s="61"/>
      <c r="CM751" s="61"/>
      <c r="CN751" s="61"/>
      <c r="CO751" s="61"/>
      <c r="CP751" s="61"/>
      <c r="CQ751" s="61"/>
      <c r="CR751" s="61"/>
      <c r="CS751" s="61"/>
      <c r="CT751" s="61"/>
      <c r="CU751" s="61"/>
      <c r="CV751" s="61"/>
      <c r="CW751" s="61"/>
      <c r="CX751" s="61"/>
      <c r="CY751" s="61"/>
      <c r="CZ751" s="61"/>
      <c r="DA751" s="61"/>
      <c r="DB751" s="61"/>
      <c r="DC751" s="61"/>
      <c r="DD751" s="61"/>
      <c r="DE751" s="61"/>
      <c r="DF751" s="61"/>
      <c r="DG751" s="61"/>
      <c r="DH751" s="61"/>
      <c r="DI751" s="61"/>
      <c r="DJ751" s="61"/>
      <c r="DK751" s="61"/>
      <c r="DL751" s="61"/>
      <c r="DM751" s="61"/>
      <c r="DN751" s="61"/>
      <c r="DO751" s="61"/>
      <c r="DP751" s="61"/>
      <c r="DQ751" s="61"/>
      <c r="DR751" s="61"/>
      <c r="DS751" s="61"/>
      <c r="DT751" s="61"/>
      <c r="DU751" s="61"/>
      <c r="DV751" s="50"/>
      <c r="EW751" s="88" t="e">
        <f ca="1">IF(#REF!="no",INT(RAND()*36+1),INT(RAND()*37))</f>
        <v>#REF!</v>
      </c>
    </row>
    <row r="752" spans="1:153">
      <c r="A752" s="88" t="e">
        <f ca="1">IF(#REF!="no",INT(RAND()*36+1),INT(RAND()*37))</f>
        <v>#REF!</v>
      </c>
      <c r="B752" s="29"/>
      <c r="C752" s="61"/>
      <c r="D752" s="30"/>
      <c r="E752" s="61"/>
      <c r="F752" s="61"/>
      <c r="G752" s="29"/>
      <c r="H752" s="29"/>
      <c r="I752" s="62"/>
      <c r="J752" s="62"/>
      <c r="K752" s="62"/>
      <c r="L752" s="62"/>
      <c r="M752" s="30"/>
      <c r="N752" s="30"/>
      <c r="O752" s="30"/>
      <c r="P752" s="30"/>
      <c r="Q752" s="29"/>
      <c r="R752" s="62"/>
      <c r="S752" s="61"/>
      <c r="T752" s="29"/>
      <c r="U752" s="29"/>
      <c r="V752" s="62"/>
      <c r="W752" s="62"/>
      <c r="X752" s="62"/>
      <c r="Y752" s="62"/>
      <c r="Z752" s="30"/>
      <c r="AA752" s="30"/>
      <c r="AB752" s="30"/>
      <c r="AC752" s="30"/>
      <c r="AD752" s="29"/>
      <c r="AE752" s="62"/>
      <c r="AF752" s="61"/>
      <c r="AG752" s="29"/>
      <c r="AH752" s="29"/>
      <c r="AI752" s="62"/>
      <c r="AJ752" s="62"/>
      <c r="AK752" s="62"/>
      <c r="AL752" s="62"/>
      <c r="AM752" s="30"/>
      <c r="AN752" s="30"/>
      <c r="AO752" s="30"/>
      <c r="AP752" s="30"/>
      <c r="AQ752" s="29"/>
      <c r="AR752" s="62"/>
      <c r="AS752" s="62"/>
      <c r="AT752" s="30"/>
      <c r="AU752" s="29"/>
      <c r="AV752" s="61"/>
      <c r="AW752" s="50"/>
      <c r="AX752" s="38"/>
      <c r="AY752" s="50"/>
      <c r="AZ752" s="61"/>
      <c r="BA752" s="61"/>
      <c r="BB752" s="61"/>
      <c r="BC752" s="61"/>
      <c r="BD752" s="61"/>
      <c r="BE752" s="61"/>
      <c r="BF752" s="61"/>
      <c r="BG752" s="61"/>
      <c r="BH752" s="61"/>
      <c r="BI752" s="61"/>
      <c r="BJ752" s="61"/>
      <c r="BK752" s="61"/>
      <c r="BL752" s="61"/>
      <c r="BM752" s="61"/>
      <c r="BN752" s="61"/>
      <c r="BO752" s="61"/>
      <c r="BP752" s="61"/>
      <c r="BQ752" s="61"/>
      <c r="BR752" s="61"/>
      <c r="BS752" s="61"/>
      <c r="BT752" s="61"/>
      <c r="BU752" s="61"/>
      <c r="BV752" s="61"/>
      <c r="BW752" s="61"/>
      <c r="BX752" s="61"/>
      <c r="BY752" s="61"/>
      <c r="BZ752" s="61"/>
      <c r="CA752" s="61"/>
      <c r="CB752" s="61"/>
      <c r="CC752" s="61"/>
      <c r="CD752" s="61"/>
      <c r="CE752" s="61"/>
      <c r="CF752" s="61"/>
      <c r="CG752" s="61"/>
      <c r="CH752" s="61"/>
      <c r="CI752" s="61"/>
      <c r="CJ752" s="61"/>
      <c r="CK752" s="61"/>
      <c r="CL752" s="61"/>
      <c r="CM752" s="61"/>
      <c r="CN752" s="61"/>
      <c r="CO752" s="61"/>
      <c r="CP752" s="61"/>
      <c r="CQ752" s="61"/>
      <c r="CR752" s="61"/>
      <c r="CS752" s="61"/>
      <c r="CT752" s="61"/>
      <c r="CU752" s="61"/>
      <c r="CV752" s="61"/>
      <c r="CW752" s="61"/>
      <c r="CX752" s="61"/>
      <c r="CY752" s="61"/>
      <c r="CZ752" s="61"/>
      <c r="DA752" s="61"/>
      <c r="DB752" s="61"/>
      <c r="DC752" s="61"/>
      <c r="DD752" s="61"/>
      <c r="DE752" s="61"/>
      <c r="DF752" s="61"/>
      <c r="DG752" s="61"/>
      <c r="DH752" s="61"/>
      <c r="DI752" s="61"/>
      <c r="DJ752" s="61"/>
      <c r="DK752" s="61"/>
      <c r="DL752" s="61"/>
      <c r="DM752" s="61"/>
      <c r="DN752" s="61"/>
      <c r="DO752" s="61"/>
      <c r="DP752" s="61"/>
      <c r="DQ752" s="61"/>
      <c r="DR752" s="61"/>
      <c r="DS752" s="61"/>
      <c r="DT752" s="61"/>
      <c r="DU752" s="61"/>
      <c r="DV752" s="50"/>
      <c r="EW752" s="88" t="e">
        <f ca="1">IF(#REF!="no",INT(RAND()*36+1),INT(RAND()*37))</f>
        <v>#REF!</v>
      </c>
    </row>
    <row r="753" spans="1:153">
      <c r="A753" s="88" t="e">
        <f ca="1">IF(#REF!="no",INT(RAND()*36+1),INT(RAND()*37))</f>
        <v>#REF!</v>
      </c>
      <c r="B753" s="29"/>
      <c r="C753" s="61"/>
      <c r="D753" s="30"/>
      <c r="E753" s="61"/>
      <c r="F753" s="61"/>
      <c r="G753" s="29"/>
      <c r="H753" s="29"/>
      <c r="I753" s="62"/>
      <c r="J753" s="62"/>
      <c r="K753" s="62"/>
      <c r="L753" s="62"/>
      <c r="M753" s="30"/>
      <c r="N753" s="30"/>
      <c r="O753" s="30"/>
      <c r="P753" s="30"/>
      <c r="Q753" s="29"/>
      <c r="R753" s="62"/>
      <c r="S753" s="61"/>
      <c r="T753" s="29"/>
      <c r="U753" s="29"/>
      <c r="V753" s="62"/>
      <c r="W753" s="62"/>
      <c r="X753" s="62"/>
      <c r="Y753" s="62"/>
      <c r="Z753" s="30"/>
      <c r="AA753" s="30"/>
      <c r="AB753" s="30"/>
      <c r="AC753" s="30"/>
      <c r="AD753" s="29"/>
      <c r="AE753" s="62"/>
      <c r="AF753" s="61"/>
      <c r="AG753" s="29"/>
      <c r="AH753" s="29"/>
      <c r="AI753" s="62"/>
      <c r="AJ753" s="62"/>
      <c r="AK753" s="62"/>
      <c r="AL753" s="62"/>
      <c r="AM753" s="30"/>
      <c r="AN753" s="30"/>
      <c r="AO753" s="30"/>
      <c r="AP753" s="30"/>
      <c r="AQ753" s="29"/>
      <c r="AR753" s="62"/>
      <c r="AS753" s="62"/>
      <c r="AT753" s="30"/>
      <c r="AU753" s="29"/>
      <c r="AV753" s="61"/>
      <c r="AW753" s="50"/>
      <c r="AX753" s="38"/>
      <c r="AY753" s="50"/>
      <c r="AZ753" s="61"/>
      <c r="BA753" s="61"/>
      <c r="BB753" s="61"/>
      <c r="BC753" s="61"/>
      <c r="BD753" s="61"/>
      <c r="BE753" s="61"/>
      <c r="BF753" s="61"/>
      <c r="BG753" s="61"/>
      <c r="BH753" s="61"/>
      <c r="BI753" s="61"/>
      <c r="BJ753" s="61"/>
      <c r="BK753" s="61"/>
      <c r="BL753" s="61"/>
      <c r="BM753" s="61"/>
      <c r="BN753" s="61"/>
      <c r="BO753" s="61"/>
      <c r="BP753" s="61"/>
      <c r="BQ753" s="61"/>
      <c r="BR753" s="61"/>
      <c r="BS753" s="61"/>
      <c r="BT753" s="61"/>
      <c r="BU753" s="61"/>
      <c r="BV753" s="61"/>
      <c r="BW753" s="61"/>
      <c r="BX753" s="61"/>
      <c r="BY753" s="61"/>
      <c r="BZ753" s="61"/>
      <c r="CA753" s="61"/>
      <c r="CB753" s="61"/>
      <c r="CC753" s="61"/>
      <c r="CD753" s="61"/>
      <c r="CE753" s="61"/>
      <c r="CF753" s="61"/>
      <c r="CG753" s="61"/>
      <c r="CH753" s="61"/>
      <c r="CI753" s="61"/>
      <c r="CJ753" s="61"/>
      <c r="CK753" s="61"/>
      <c r="CL753" s="61"/>
      <c r="CM753" s="61"/>
      <c r="CN753" s="61"/>
      <c r="CO753" s="61"/>
      <c r="CP753" s="61"/>
      <c r="CQ753" s="61"/>
      <c r="CR753" s="61"/>
      <c r="CS753" s="61"/>
      <c r="CT753" s="61"/>
      <c r="CU753" s="61"/>
      <c r="CV753" s="61"/>
      <c r="CW753" s="61"/>
      <c r="CX753" s="61"/>
      <c r="CY753" s="61"/>
      <c r="CZ753" s="61"/>
      <c r="DA753" s="61"/>
      <c r="DB753" s="61"/>
      <c r="DC753" s="61"/>
      <c r="DD753" s="61"/>
      <c r="DE753" s="61"/>
      <c r="DF753" s="61"/>
      <c r="DG753" s="61"/>
      <c r="DH753" s="61"/>
      <c r="DI753" s="61"/>
      <c r="DJ753" s="61"/>
      <c r="DK753" s="61"/>
      <c r="DL753" s="61"/>
      <c r="DM753" s="61"/>
      <c r="DN753" s="61"/>
      <c r="DO753" s="61"/>
      <c r="DP753" s="61"/>
      <c r="DQ753" s="61"/>
      <c r="DR753" s="61"/>
      <c r="DS753" s="61"/>
      <c r="DT753" s="61"/>
      <c r="DU753" s="61"/>
      <c r="DV753" s="50"/>
      <c r="EW753" s="88" t="e">
        <f ca="1">IF(#REF!="no",INT(RAND()*36+1),INT(RAND()*37))</f>
        <v>#REF!</v>
      </c>
    </row>
    <row r="754" spans="1:153">
      <c r="A754" s="88" t="e">
        <f ca="1">IF(#REF!="no",INT(RAND()*36+1),INT(RAND()*37))</f>
        <v>#REF!</v>
      </c>
      <c r="B754" s="29"/>
      <c r="C754" s="61"/>
      <c r="D754" s="30"/>
      <c r="E754" s="61"/>
      <c r="F754" s="61"/>
      <c r="G754" s="29"/>
      <c r="H754" s="29"/>
      <c r="I754" s="62"/>
      <c r="J754" s="62"/>
      <c r="K754" s="62"/>
      <c r="L754" s="62"/>
      <c r="M754" s="30"/>
      <c r="N754" s="30"/>
      <c r="O754" s="30"/>
      <c r="P754" s="30"/>
      <c r="Q754" s="29"/>
      <c r="R754" s="62"/>
      <c r="S754" s="61"/>
      <c r="T754" s="29"/>
      <c r="U754" s="29"/>
      <c r="V754" s="62"/>
      <c r="W754" s="62"/>
      <c r="X754" s="62"/>
      <c r="Y754" s="62"/>
      <c r="Z754" s="30"/>
      <c r="AA754" s="30"/>
      <c r="AB754" s="30"/>
      <c r="AC754" s="30"/>
      <c r="AD754" s="29"/>
      <c r="AE754" s="62"/>
      <c r="AF754" s="61"/>
      <c r="AG754" s="29"/>
      <c r="AH754" s="29"/>
      <c r="AI754" s="62"/>
      <c r="AJ754" s="62"/>
      <c r="AK754" s="62"/>
      <c r="AL754" s="62"/>
      <c r="AM754" s="30"/>
      <c r="AN754" s="30"/>
      <c r="AO754" s="30"/>
      <c r="AP754" s="30"/>
      <c r="AQ754" s="29"/>
      <c r="AR754" s="62"/>
      <c r="AS754" s="62"/>
      <c r="AT754" s="30"/>
      <c r="AU754" s="29"/>
      <c r="AV754" s="61"/>
      <c r="AW754" s="50"/>
      <c r="AX754" s="38"/>
      <c r="AY754" s="50"/>
      <c r="AZ754" s="61"/>
      <c r="BA754" s="61"/>
      <c r="BB754" s="61"/>
      <c r="BC754" s="61"/>
      <c r="BD754" s="61"/>
      <c r="BE754" s="61"/>
      <c r="BF754" s="61"/>
      <c r="BG754" s="61"/>
      <c r="BH754" s="61"/>
      <c r="BI754" s="61"/>
      <c r="BJ754" s="61"/>
      <c r="BK754" s="61"/>
      <c r="BL754" s="61"/>
      <c r="BM754" s="61"/>
      <c r="BN754" s="61"/>
      <c r="BO754" s="61"/>
      <c r="BP754" s="61"/>
      <c r="BQ754" s="61"/>
      <c r="BR754" s="61"/>
      <c r="BS754" s="61"/>
      <c r="BT754" s="61"/>
      <c r="BU754" s="61"/>
      <c r="BV754" s="61"/>
      <c r="BW754" s="61"/>
      <c r="BX754" s="61"/>
      <c r="BY754" s="61"/>
      <c r="BZ754" s="61"/>
      <c r="CA754" s="61"/>
      <c r="CB754" s="61"/>
      <c r="CC754" s="61"/>
      <c r="CD754" s="61"/>
      <c r="CE754" s="61"/>
      <c r="CF754" s="61"/>
      <c r="CG754" s="61"/>
      <c r="CH754" s="61"/>
      <c r="CI754" s="61"/>
      <c r="CJ754" s="61"/>
      <c r="CK754" s="61"/>
      <c r="CL754" s="61"/>
      <c r="CM754" s="61"/>
      <c r="CN754" s="61"/>
      <c r="CO754" s="61"/>
      <c r="CP754" s="61"/>
      <c r="CQ754" s="61"/>
      <c r="CR754" s="61"/>
      <c r="CS754" s="61"/>
      <c r="CT754" s="61"/>
      <c r="CU754" s="61"/>
      <c r="CV754" s="61"/>
      <c r="CW754" s="61"/>
      <c r="CX754" s="61"/>
      <c r="CY754" s="61"/>
      <c r="CZ754" s="61"/>
      <c r="DA754" s="61"/>
      <c r="DB754" s="61"/>
      <c r="DC754" s="61"/>
      <c r="DD754" s="61"/>
      <c r="DE754" s="61"/>
      <c r="DF754" s="61"/>
      <c r="DG754" s="61"/>
      <c r="DH754" s="61"/>
      <c r="DI754" s="61"/>
      <c r="DJ754" s="61"/>
      <c r="DK754" s="61"/>
      <c r="DL754" s="61"/>
      <c r="DM754" s="61"/>
      <c r="DN754" s="61"/>
      <c r="DO754" s="61"/>
      <c r="DP754" s="61"/>
      <c r="DQ754" s="61"/>
      <c r="DR754" s="61"/>
      <c r="DS754" s="61"/>
      <c r="DT754" s="61"/>
      <c r="DU754" s="61"/>
      <c r="DV754" s="50"/>
      <c r="EW754" s="88" t="e">
        <f ca="1">IF(#REF!="no",INT(RAND()*36+1),INT(RAND()*37))</f>
        <v>#REF!</v>
      </c>
    </row>
    <row r="755" spans="1:153">
      <c r="A755" s="88" t="e">
        <f ca="1">IF(#REF!="no",INT(RAND()*36+1),INT(RAND()*37))</f>
        <v>#REF!</v>
      </c>
      <c r="B755" s="29"/>
      <c r="C755" s="61"/>
      <c r="D755" s="30"/>
      <c r="E755" s="61"/>
      <c r="F755" s="61"/>
      <c r="G755" s="29"/>
      <c r="H755" s="29"/>
      <c r="I755" s="62"/>
      <c r="J755" s="62"/>
      <c r="K755" s="62"/>
      <c r="L755" s="62"/>
      <c r="M755" s="30"/>
      <c r="N755" s="30"/>
      <c r="O755" s="30"/>
      <c r="P755" s="30"/>
      <c r="Q755" s="29"/>
      <c r="R755" s="62"/>
      <c r="S755" s="61"/>
      <c r="T755" s="29"/>
      <c r="U755" s="29"/>
      <c r="V755" s="62"/>
      <c r="W755" s="62"/>
      <c r="X755" s="62"/>
      <c r="Y755" s="62"/>
      <c r="Z755" s="30"/>
      <c r="AA755" s="30"/>
      <c r="AB755" s="30"/>
      <c r="AC755" s="30"/>
      <c r="AD755" s="29"/>
      <c r="AE755" s="62"/>
      <c r="AF755" s="61"/>
      <c r="AG755" s="29"/>
      <c r="AH755" s="29"/>
      <c r="AI755" s="62"/>
      <c r="AJ755" s="62"/>
      <c r="AK755" s="62"/>
      <c r="AL755" s="62"/>
      <c r="AM755" s="30"/>
      <c r="AN755" s="30"/>
      <c r="AO755" s="30"/>
      <c r="AP755" s="30"/>
      <c r="AQ755" s="29"/>
      <c r="AR755" s="62"/>
      <c r="AS755" s="62"/>
      <c r="AT755" s="30"/>
      <c r="AU755" s="29"/>
      <c r="AV755" s="61"/>
      <c r="AW755" s="50"/>
      <c r="AX755" s="38"/>
      <c r="AY755" s="50"/>
      <c r="AZ755" s="61"/>
      <c r="BA755" s="61"/>
      <c r="BB755" s="61"/>
      <c r="BC755" s="61"/>
      <c r="BD755" s="61"/>
      <c r="BE755" s="61"/>
      <c r="BF755" s="61"/>
      <c r="BG755" s="61"/>
      <c r="BH755" s="61"/>
      <c r="BI755" s="61"/>
      <c r="BJ755" s="61"/>
      <c r="BK755" s="61"/>
      <c r="BL755" s="61"/>
      <c r="BM755" s="61"/>
      <c r="BN755" s="61"/>
      <c r="BO755" s="61"/>
      <c r="BP755" s="61"/>
      <c r="BQ755" s="61"/>
      <c r="BR755" s="61"/>
      <c r="BS755" s="61"/>
      <c r="BT755" s="61"/>
      <c r="BU755" s="61"/>
      <c r="BV755" s="61"/>
      <c r="BW755" s="61"/>
      <c r="BX755" s="61"/>
      <c r="BY755" s="61"/>
      <c r="BZ755" s="61"/>
      <c r="CA755" s="61"/>
      <c r="CB755" s="61"/>
      <c r="CC755" s="61"/>
      <c r="CD755" s="61"/>
      <c r="CE755" s="61"/>
      <c r="CF755" s="61"/>
      <c r="CG755" s="61"/>
      <c r="CH755" s="61"/>
      <c r="CI755" s="61"/>
      <c r="CJ755" s="61"/>
      <c r="CK755" s="61"/>
      <c r="CL755" s="61"/>
      <c r="CM755" s="61"/>
      <c r="CN755" s="61"/>
      <c r="CO755" s="61"/>
      <c r="CP755" s="61"/>
      <c r="CQ755" s="61"/>
      <c r="CR755" s="61"/>
      <c r="CS755" s="61"/>
      <c r="CT755" s="61"/>
      <c r="CU755" s="61"/>
      <c r="CV755" s="61"/>
      <c r="CW755" s="61"/>
      <c r="CX755" s="61"/>
      <c r="CY755" s="61"/>
      <c r="CZ755" s="61"/>
      <c r="DA755" s="61"/>
      <c r="DB755" s="61"/>
      <c r="DC755" s="61"/>
      <c r="DD755" s="61"/>
      <c r="DE755" s="61"/>
      <c r="DF755" s="61"/>
      <c r="DG755" s="61"/>
      <c r="DH755" s="61"/>
      <c r="DI755" s="61"/>
      <c r="DJ755" s="61"/>
      <c r="DK755" s="61"/>
      <c r="DL755" s="61"/>
      <c r="DM755" s="61"/>
      <c r="DN755" s="61"/>
      <c r="DO755" s="61"/>
      <c r="DP755" s="61"/>
      <c r="DQ755" s="61"/>
      <c r="DR755" s="61"/>
      <c r="DS755" s="61"/>
      <c r="DT755" s="61"/>
      <c r="DU755" s="61"/>
      <c r="DV755" s="50"/>
      <c r="EW755" s="88" t="e">
        <f ca="1">IF(#REF!="no",INT(RAND()*36+1),INT(RAND()*37))</f>
        <v>#REF!</v>
      </c>
    </row>
    <row r="756" spans="1:153">
      <c r="A756" s="88" t="e">
        <f ca="1">IF(#REF!="no",INT(RAND()*36+1),INT(RAND()*37))</f>
        <v>#REF!</v>
      </c>
      <c r="B756" s="29"/>
      <c r="C756" s="61"/>
      <c r="D756" s="30"/>
      <c r="E756" s="61"/>
      <c r="F756" s="61"/>
      <c r="G756" s="29"/>
      <c r="H756" s="29"/>
      <c r="I756" s="62"/>
      <c r="J756" s="62"/>
      <c r="K756" s="62"/>
      <c r="L756" s="62"/>
      <c r="M756" s="30"/>
      <c r="N756" s="30"/>
      <c r="O756" s="30"/>
      <c r="P756" s="30"/>
      <c r="Q756" s="29"/>
      <c r="R756" s="62"/>
      <c r="S756" s="61"/>
      <c r="T756" s="29"/>
      <c r="U756" s="29"/>
      <c r="V756" s="62"/>
      <c r="W756" s="62"/>
      <c r="X756" s="62"/>
      <c r="Y756" s="62"/>
      <c r="Z756" s="30"/>
      <c r="AA756" s="30"/>
      <c r="AB756" s="30"/>
      <c r="AC756" s="30"/>
      <c r="AD756" s="29"/>
      <c r="AE756" s="62"/>
      <c r="AF756" s="61"/>
      <c r="AG756" s="29"/>
      <c r="AH756" s="29"/>
      <c r="AI756" s="62"/>
      <c r="AJ756" s="62"/>
      <c r="AK756" s="62"/>
      <c r="AL756" s="62"/>
      <c r="AM756" s="30"/>
      <c r="AN756" s="30"/>
      <c r="AO756" s="30"/>
      <c r="AP756" s="30"/>
      <c r="AQ756" s="29"/>
      <c r="AR756" s="62"/>
      <c r="AS756" s="62"/>
      <c r="AT756" s="30"/>
      <c r="AU756" s="29"/>
      <c r="AV756" s="61"/>
      <c r="AW756" s="50"/>
      <c r="AX756" s="38"/>
      <c r="AY756" s="50"/>
      <c r="AZ756" s="61"/>
      <c r="BA756" s="61"/>
      <c r="BB756" s="61"/>
      <c r="BC756" s="61"/>
      <c r="BD756" s="61"/>
      <c r="BE756" s="61"/>
      <c r="BF756" s="61"/>
      <c r="BG756" s="61"/>
      <c r="BH756" s="61"/>
      <c r="BI756" s="61"/>
      <c r="BJ756" s="61"/>
      <c r="BK756" s="61"/>
      <c r="BL756" s="61"/>
      <c r="BM756" s="61"/>
      <c r="BN756" s="61"/>
      <c r="BO756" s="61"/>
      <c r="BP756" s="61"/>
      <c r="BQ756" s="61"/>
      <c r="BR756" s="61"/>
      <c r="BS756" s="61"/>
      <c r="BT756" s="61"/>
      <c r="BU756" s="61"/>
      <c r="BV756" s="61"/>
      <c r="BW756" s="61"/>
      <c r="BX756" s="61"/>
      <c r="BY756" s="61"/>
      <c r="BZ756" s="61"/>
      <c r="CA756" s="61"/>
      <c r="CB756" s="61"/>
      <c r="CC756" s="61"/>
      <c r="CD756" s="61"/>
      <c r="CE756" s="61"/>
      <c r="CF756" s="61"/>
      <c r="CG756" s="61"/>
      <c r="CH756" s="61"/>
      <c r="CI756" s="61"/>
      <c r="CJ756" s="61"/>
      <c r="CK756" s="61"/>
      <c r="CL756" s="61"/>
      <c r="CM756" s="61"/>
      <c r="CN756" s="61"/>
      <c r="CO756" s="61"/>
      <c r="CP756" s="61"/>
      <c r="CQ756" s="61"/>
      <c r="CR756" s="61"/>
      <c r="CS756" s="61"/>
      <c r="CT756" s="61"/>
      <c r="CU756" s="61"/>
      <c r="CV756" s="61"/>
      <c r="CW756" s="61"/>
      <c r="CX756" s="61"/>
      <c r="CY756" s="61"/>
      <c r="CZ756" s="61"/>
      <c r="DA756" s="61"/>
      <c r="DB756" s="61"/>
      <c r="DC756" s="61"/>
      <c r="DD756" s="61"/>
      <c r="DE756" s="61"/>
      <c r="DF756" s="61"/>
      <c r="DG756" s="61"/>
      <c r="DH756" s="61"/>
      <c r="DI756" s="61"/>
      <c r="DJ756" s="61"/>
      <c r="DK756" s="61"/>
      <c r="DL756" s="61"/>
      <c r="DM756" s="61"/>
      <c r="DN756" s="61"/>
      <c r="DO756" s="61"/>
      <c r="DP756" s="61"/>
      <c r="DQ756" s="61"/>
      <c r="DR756" s="61"/>
      <c r="DS756" s="61"/>
      <c r="DT756" s="61"/>
      <c r="DU756" s="61"/>
      <c r="DV756" s="50"/>
      <c r="EW756" s="88" t="e">
        <f ca="1">IF(#REF!="no",INT(RAND()*36+1),INT(RAND()*37))</f>
        <v>#REF!</v>
      </c>
    </row>
    <row r="757" spans="1:153">
      <c r="A757" s="88" t="e">
        <f ca="1">IF(#REF!="no",INT(RAND()*36+1),INT(RAND()*37))</f>
        <v>#REF!</v>
      </c>
      <c r="B757" s="29"/>
      <c r="C757" s="61"/>
      <c r="D757" s="30"/>
      <c r="E757" s="61"/>
      <c r="F757" s="61"/>
      <c r="G757" s="29"/>
      <c r="H757" s="29"/>
      <c r="I757" s="62"/>
      <c r="J757" s="62"/>
      <c r="K757" s="62"/>
      <c r="L757" s="62"/>
      <c r="M757" s="30"/>
      <c r="N757" s="30"/>
      <c r="O757" s="30"/>
      <c r="P757" s="30"/>
      <c r="Q757" s="29"/>
      <c r="R757" s="62"/>
      <c r="S757" s="61"/>
      <c r="T757" s="29"/>
      <c r="U757" s="29"/>
      <c r="V757" s="62"/>
      <c r="W757" s="62"/>
      <c r="X757" s="62"/>
      <c r="Y757" s="62"/>
      <c r="Z757" s="30"/>
      <c r="AA757" s="30"/>
      <c r="AB757" s="30"/>
      <c r="AC757" s="30"/>
      <c r="AD757" s="29"/>
      <c r="AE757" s="62"/>
      <c r="AF757" s="61"/>
      <c r="AG757" s="29"/>
      <c r="AH757" s="29"/>
      <c r="AI757" s="62"/>
      <c r="AJ757" s="62"/>
      <c r="AK757" s="62"/>
      <c r="AL757" s="62"/>
      <c r="AM757" s="30"/>
      <c r="AN757" s="30"/>
      <c r="AO757" s="30"/>
      <c r="AP757" s="30"/>
      <c r="AQ757" s="29"/>
      <c r="AR757" s="62"/>
      <c r="AS757" s="62"/>
      <c r="AT757" s="30"/>
      <c r="AU757" s="29"/>
      <c r="AV757" s="61"/>
      <c r="AW757" s="50"/>
      <c r="AX757" s="38"/>
      <c r="AY757" s="50"/>
      <c r="AZ757" s="61"/>
      <c r="BA757" s="61"/>
      <c r="BB757" s="61"/>
      <c r="BC757" s="61"/>
      <c r="BD757" s="61"/>
      <c r="BE757" s="61"/>
      <c r="BF757" s="61"/>
      <c r="BG757" s="61"/>
      <c r="BH757" s="61"/>
      <c r="BI757" s="61"/>
      <c r="BJ757" s="61"/>
      <c r="BK757" s="61"/>
      <c r="BL757" s="61"/>
      <c r="BM757" s="61"/>
      <c r="BN757" s="61"/>
      <c r="BO757" s="61"/>
      <c r="BP757" s="61"/>
      <c r="BQ757" s="61"/>
      <c r="BR757" s="61"/>
      <c r="BS757" s="61"/>
      <c r="BT757" s="61"/>
      <c r="BU757" s="61"/>
      <c r="BV757" s="61"/>
      <c r="BW757" s="61"/>
      <c r="BX757" s="61"/>
      <c r="BY757" s="61"/>
      <c r="BZ757" s="61"/>
      <c r="CA757" s="61"/>
      <c r="CB757" s="61"/>
      <c r="CC757" s="61"/>
      <c r="CD757" s="61"/>
      <c r="CE757" s="61"/>
      <c r="CF757" s="61"/>
      <c r="CG757" s="61"/>
      <c r="CH757" s="61"/>
      <c r="CI757" s="61"/>
      <c r="CJ757" s="61"/>
      <c r="CK757" s="61"/>
      <c r="CL757" s="61"/>
      <c r="CM757" s="61"/>
      <c r="CN757" s="61"/>
      <c r="CO757" s="61"/>
      <c r="CP757" s="61"/>
      <c r="CQ757" s="61"/>
      <c r="CR757" s="61"/>
      <c r="CS757" s="61"/>
      <c r="CT757" s="61"/>
      <c r="CU757" s="61"/>
      <c r="CV757" s="61"/>
      <c r="CW757" s="61"/>
      <c r="CX757" s="61"/>
      <c r="CY757" s="61"/>
      <c r="CZ757" s="61"/>
      <c r="DA757" s="61"/>
      <c r="DB757" s="61"/>
      <c r="DC757" s="61"/>
      <c r="DD757" s="61"/>
      <c r="DE757" s="61"/>
      <c r="DF757" s="61"/>
      <c r="DG757" s="61"/>
      <c r="DH757" s="61"/>
      <c r="DI757" s="61"/>
      <c r="DJ757" s="61"/>
      <c r="DK757" s="61"/>
      <c r="DL757" s="61"/>
      <c r="DM757" s="61"/>
      <c r="DN757" s="61"/>
      <c r="DO757" s="61"/>
      <c r="DP757" s="61"/>
      <c r="DQ757" s="61"/>
      <c r="DR757" s="61"/>
      <c r="DS757" s="61"/>
      <c r="DT757" s="61"/>
      <c r="DU757" s="61"/>
      <c r="DV757" s="50"/>
      <c r="EW757" s="88" t="e">
        <f ca="1">IF(#REF!="no",INT(RAND()*36+1),INT(RAND()*37))</f>
        <v>#REF!</v>
      </c>
    </row>
    <row r="758" spans="1:153">
      <c r="A758" s="88" t="e">
        <f ca="1">IF(#REF!="no",INT(RAND()*36+1),INT(RAND()*37))</f>
        <v>#REF!</v>
      </c>
      <c r="B758" s="29"/>
      <c r="C758" s="61"/>
      <c r="D758" s="30"/>
      <c r="E758" s="61"/>
      <c r="F758" s="61"/>
      <c r="G758" s="29"/>
      <c r="H758" s="29"/>
      <c r="I758" s="62"/>
      <c r="J758" s="62"/>
      <c r="K758" s="62"/>
      <c r="L758" s="62"/>
      <c r="M758" s="30"/>
      <c r="N758" s="30"/>
      <c r="O758" s="30"/>
      <c r="P758" s="30"/>
      <c r="Q758" s="29"/>
      <c r="R758" s="62"/>
      <c r="S758" s="61"/>
      <c r="T758" s="29"/>
      <c r="U758" s="29"/>
      <c r="V758" s="62"/>
      <c r="W758" s="62"/>
      <c r="X758" s="62"/>
      <c r="Y758" s="62"/>
      <c r="Z758" s="30"/>
      <c r="AA758" s="30"/>
      <c r="AB758" s="30"/>
      <c r="AC758" s="30"/>
      <c r="AD758" s="29"/>
      <c r="AE758" s="62"/>
      <c r="AF758" s="61"/>
      <c r="AG758" s="29"/>
      <c r="AH758" s="29"/>
      <c r="AI758" s="62"/>
      <c r="AJ758" s="62"/>
      <c r="AK758" s="62"/>
      <c r="AL758" s="62"/>
      <c r="AM758" s="30"/>
      <c r="AN758" s="30"/>
      <c r="AO758" s="30"/>
      <c r="AP758" s="30"/>
      <c r="AQ758" s="29"/>
      <c r="AR758" s="62"/>
      <c r="AS758" s="62"/>
      <c r="AT758" s="30"/>
      <c r="AU758" s="29"/>
      <c r="AV758" s="61"/>
      <c r="AW758" s="50"/>
      <c r="AX758" s="38"/>
      <c r="AY758" s="50"/>
      <c r="AZ758" s="61"/>
      <c r="BA758" s="61"/>
      <c r="BB758" s="61"/>
      <c r="BC758" s="61"/>
      <c r="BD758" s="61"/>
      <c r="BE758" s="61"/>
      <c r="BF758" s="61"/>
      <c r="BG758" s="61"/>
      <c r="BH758" s="61"/>
      <c r="BI758" s="61"/>
      <c r="BJ758" s="61"/>
      <c r="BK758" s="61"/>
      <c r="BL758" s="61"/>
      <c r="BM758" s="61"/>
      <c r="BN758" s="61"/>
      <c r="BO758" s="61"/>
      <c r="BP758" s="61"/>
      <c r="BQ758" s="61"/>
      <c r="BR758" s="61"/>
      <c r="BS758" s="61"/>
      <c r="BT758" s="61"/>
      <c r="BU758" s="61"/>
      <c r="BV758" s="61"/>
      <c r="BW758" s="61"/>
      <c r="BX758" s="61"/>
      <c r="BY758" s="61"/>
      <c r="BZ758" s="61"/>
      <c r="CA758" s="61"/>
      <c r="CB758" s="61"/>
      <c r="CC758" s="61"/>
      <c r="CD758" s="61"/>
      <c r="CE758" s="61"/>
      <c r="CF758" s="61"/>
      <c r="CG758" s="61"/>
      <c r="CH758" s="61"/>
      <c r="CI758" s="61"/>
      <c r="CJ758" s="61"/>
      <c r="CK758" s="61"/>
      <c r="CL758" s="61"/>
      <c r="CM758" s="61"/>
      <c r="CN758" s="61"/>
      <c r="CO758" s="61"/>
      <c r="CP758" s="61"/>
      <c r="CQ758" s="61"/>
      <c r="CR758" s="61"/>
      <c r="CS758" s="61"/>
      <c r="CT758" s="61"/>
      <c r="CU758" s="61"/>
      <c r="CV758" s="61"/>
      <c r="CW758" s="61"/>
      <c r="CX758" s="61"/>
      <c r="CY758" s="61"/>
      <c r="CZ758" s="61"/>
      <c r="DA758" s="61"/>
      <c r="DB758" s="61"/>
      <c r="DC758" s="61"/>
      <c r="DD758" s="61"/>
      <c r="DE758" s="61"/>
      <c r="DF758" s="61"/>
      <c r="DG758" s="61"/>
      <c r="DH758" s="61"/>
      <c r="DI758" s="61"/>
      <c r="DJ758" s="61"/>
      <c r="DK758" s="61"/>
      <c r="DL758" s="61"/>
      <c r="DM758" s="61"/>
      <c r="DN758" s="61"/>
      <c r="DO758" s="61"/>
      <c r="DP758" s="61"/>
      <c r="DQ758" s="61"/>
      <c r="DR758" s="61"/>
      <c r="DS758" s="61"/>
      <c r="DT758" s="61"/>
      <c r="DU758" s="61"/>
      <c r="DV758" s="50"/>
      <c r="EW758" s="88" t="e">
        <f ca="1">IF(#REF!="no",INT(RAND()*36+1),INT(RAND()*37))</f>
        <v>#REF!</v>
      </c>
    </row>
    <row r="759" spans="1:153">
      <c r="A759" s="88" t="e">
        <f ca="1">IF(#REF!="no",INT(RAND()*36+1),INT(RAND()*37))</f>
        <v>#REF!</v>
      </c>
      <c r="B759" s="29"/>
      <c r="C759" s="61"/>
      <c r="D759" s="30"/>
      <c r="E759" s="61"/>
      <c r="F759" s="61"/>
      <c r="G759" s="29"/>
      <c r="H759" s="29"/>
      <c r="I759" s="62"/>
      <c r="J759" s="62"/>
      <c r="K759" s="62"/>
      <c r="L759" s="62"/>
      <c r="M759" s="30"/>
      <c r="N759" s="30"/>
      <c r="O759" s="30"/>
      <c r="P759" s="30"/>
      <c r="Q759" s="29"/>
      <c r="R759" s="62"/>
      <c r="S759" s="61"/>
      <c r="T759" s="29"/>
      <c r="U759" s="29"/>
      <c r="V759" s="62"/>
      <c r="W759" s="62"/>
      <c r="X759" s="62"/>
      <c r="Y759" s="62"/>
      <c r="Z759" s="30"/>
      <c r="AA759" s="30"/>
      <c r="AB759" s="30"/>
      <c r="AC759" s="30"/>
      <c r="AD759" s="29"/>
      <c r="AE759" s="62"/>
      <c r="AF759" s="61"/>
      <c r="AG759" s="29"/>
      <c r="AH759" s="29"/>
      <c r="AI759" s="62"/>
      <c r="AJ759" s="62"/>
      <c r="AK759" s="62"/>
      <c r="AL759" s="62"/>
      <c r="AM759" s="30"/>
      <c r="AN759" s="30"/>
      <c r="AO759" s="30"/>
      <c r="AP759" s="30"/>
      <c r="AQ759" s="29"/>
      <c r="AR759" s="62"/>
      <c r="AS759" s="62"/>
      <c r="AT759" s="30"/>
      <c r="AU759" s="29"/>
      <c r="AV759" s="61"/>
      <c r="AW759" s="50"/>
      <c r="AX759" s="38"/>
      <c r="AY759" s="50"/>
      <c r="AZ759" s="61"/>
      <c r="BA759" s="61"/>
      <c r="BB759" s="61"/>
      <c r="BC759" s="61"/>
      <c r="BD759" s="61"/>
      <c r="BE759" s="61"/>
      <c r="BF759" s="61"/>
      <c r="BG759" s="61"/>
      <c r="BH759" s="61"/>
      <c r="BI759" s="61"/>
      <c r="BJ759" s="61"/>
      <c r="BK759" s="61"/>
      <c r="BL759" s="61"/>
      <c r="BM759" s="61"/>
      <c r="BN759" s="61"/>
      <c r="BO759" s="61"/>
      <c r="BP759" s="61"/>
      <c r="BQ759" s="61"/>
      <c r="BR759" s="61"/>
      <c r="BS759" s="61"/>
      <c r="BT759" s="61"/>
      <c r="BU759" s="61"/>
      <c r="BV759" s="61"/>
      <c r="BW759" s="61"/>
      <c r="BX759" s="61"/>
      <c r="BY759" s="61"/>
      <c r="BZ759" s="61"/>
      <c r="CA759" s="61"/>
      <c r="CB759" s="61"/>
      <c r="CC759" s="61"/>
      <c r="CD759" s="61"/>
      <c r="CE759" s="61"/>
      <c r="CF759" s="61"/>
      <c r="CG759" s="61"/>
      <c r="CH759" s="61"/>
      <c r="CI759" s="61"/>
      <c r="CJ759" s="61"/>
      <c r="CK759" s="61"/>
      <c r="CL759" s="61"/>
      <c r="CM759" s="61"/>
      <c r="CN759" s="61"/>
      <c r="CO759" s="61"/>
      <c r="CP759" s="61"/>
      <c r="CQ759" s="61"/>
      <c r="CR759" s="61"/>
      <c r="CS759" s="61"/>
      <c r="CT759" s="61"/>
      <c r="CU759" s="61"/>
      <c r="CV759" s="61"/>
      <c r="CW759" s="61"/>
      <c r="CX759" s="61"/>
      <c r="CY759" s="61"/>
      <c r="CZ759" s="61"/>
      <c r="DA759" s="61"/>
      <c r="DB759" s="61"/>
      <c r="DC759" s="61"/>
      <c r="DD759" s="61"/>
      <c r="DE759" s="61"/>
      <c r="DF759" s="61"/>
      <c r="DG759" s="61"/>
      <c r="DH759" s="61"/>
      <c r="DI759" s="61"/>
      <c r="DJ759" s="61"/>
      <c r="DK759" s="61"/>
      <c r="DL759" s="61"/>
      <c r="DM759" s="61"/>
      <c r="DN759" s="61"/>
      <c r="DO759" s="61"/>
      <c r="DP759" s="61"/>
      <c r="DQ759" s="61"/>
      <c r="DR759" s="61"/>
      <c r="DS759" s="61"/>
      <c r="DT759" s="61"/>
      <c r="DU759" s="61"/>
      <c r="DV759" s="50"/>
      <c r="EW759" s="88" t="e">
        <f ca="1">IF(#REF!="no",INT(RAND()*36+1),INT(RAND()*37))</f>
        <v>#REF!</v>
      </c>
    </row>
    <row r="760" spans="1:153">
      <c r="A760" s="88" t="e">
        <f ca="1">IF(#REF!="no",INT(RAND()*36+1),INT(RAND()*37))</f>
        <v>#REF!</v>
      </c>
      <c r="B760" s="29"/>
      <c r="C760" s="61"/>
      <c r="D760" s="30"/>
      <c r="E760" s="61"/>
      <c r="F760" s="61"/>
      <c r="G760" s="29"/>
      <c r="H760" s="29"/>
      <c r="I760" s="62"/>
      <c r="J760" s="62"/>
      <c r="K760" s="62"/>
      <c r="L760" s="62"/>
      <c r="M760" s="30"/>
      <c r="N760" s="30"/>
      <c r="O760" s="30"/>
      <c r="P760" s="30"/>
      <c r="Q760" s="29"/>
      <c r="R760" s="62"/>
      <c r="S760" s="61"/>
      <c r="T760" s="29"/>
      <c r="U760" s="29"/>
      <c r="V760" s="62"/>
      <c r="W760" s="62"/>
      <c r="X760" s="62"/>
      <c r="Y760" s="62"/>
      <c r="Z760" s="30"/>
      <c r="AA760" s="30"/>
      <c r="AB760" s="30"/>
      <c r="AC760" s="30"/>
      <c r="AD760" s="29"/>
      <c r="AE760" s="62"/>
      <c r="AF760" s="61"/>
      <c r="AG760" s="29"/>
      <c r="AH760" s="29"/>
      <c r="AI760" s="62"/>
      <c r="AJ760" s="62"/>
      <c r="AK760" s="62"/>
      <c r="AL760" s="62"/>
      <c r="AM760" s="30"/>
      <c r="AN760" s="30"/>
      <c r="AO760" s="30"/>
      <c r="AP760" s="30"/>
      <c r="AQ760" s="29"/>
      <c r="AR760" s="62"/>
      <c r="AS760" s="62"/>
      <c r="AT760" s="30"/>
      <c r="AU760" s="29"/>
      <c r="AV760" s="61"/>
      <c r="AW760" s="50"/>
      <c r="AX760" s="38"/>
      <c r="AY760" s="50"/>
      <c r="AZ760" s="61"/>
      <c r="BA760" s="61"/>
      <c r="BB760" s="61"/>
      <c r="BC760" s="61"/>
      <c r="BD760" s="61"/>
      <c r="BE760" s="61"/>
      <c r="BF760" s="61"/>
      <c r="BG760" s="61"/>
      <c r="BH760" s="61"/>
      <c r="BI760" s="61"/>
      <c r="BJ760" s="61"/>
      <c r="BK760" s="61"/>
      <c r="BL760" s="61"/>
      <c r="BM760" s="61"/>
      <c r="BN760" s="61"/>
      <c r="BO760" s="61"/>
      <c r="BP760" s="61"/>
      <c r="BQ760" s="61"/>
      <c r="BR760" s="61"/>
      <c r="BS760" s="61"/>
      <c r="BT760" s="61"/>
      <c r="BU760" s="61"/>
      <c r="BV760" s="61"/>
      <c r="BW760" s="61"/>
      <c r="BX760" s="61"/>
      <c r="BY760" s="61"/>
      <c r="BZ760" s="61"/>
      <c r="CA760" s="61"/>
      <c r="CB760" s="61"/>
      <c r="CC760" s="61"/>
      <c r="CD760" s="61"/>
      <c r="CE760" s="61"/>
      <c r="CF760" s="61"/>
      <c r="CG760" s="61"/>
      <c r="CH760" s="61"/>
      <c r="CI760" s="61"/>
      <c r="CJ760" s="61"/>
      <c r="CK760" s="61"/>
      <c r="CL760" s="61"/>
      <c r="CM760" s="61"/>
      <c r="CN760" s="61"/>
      <c r="CO760" s="61"/>
      <c r="CP760" s="61"/>
      <c r="CQ760" s="61"/>
      <c r="CR760" s="61"/>
      <c r="CS760" s="61"/>
      <c r="CT760" s="61"/>
      <c r="CU760" s="61"/>
      <c r="CV760" s="61"/>
      <c r="CW760" s="61"/>
      <c r="CX760" s="61"/>
      <c r="CY760" s="61"/>
      <c r="CZ760" s="61"/>
      <c r="DA760" s="61"/>
      <c r="DB760" s="61"/>
      <c r="DC760" s="61"/>
      <c r="DD760" s="61"/>
      <c r="DE760" s="61"/>
      <c r="DF760" s="61"/>
      <c r="DG760" s="61"/>
      <c r="DH760" s="61"/>
      <c r="DI760" s="61"/>
      <c r="DJ760" s="61"/>
      <c r="DK760" s="61"/>
      <c r="DL760" s="61"/>
      <c r="DM760" s="61"/>
      <c r="DN760" s="61"/>
      <c r="DO760" s="61"/>
      <c r="DP760" s="61"/>
      <c r="DQ760" s="61"/>
      <c r="DR760" s="61"/>
      <c r="DS760" s="61"/>
      <c r="DT760" s="61"/>
      <c r="DU760" s="61"/>
      <c r="DV760" s="50"/>
      <c r="EW760" s="88" t="e">
        <f ca="1">IF(#REF!="no",INT(RAND()*36+1),INT(RAND()*37))</f>
        <v>#REF!</v>
      </c>
    </row>
    <row r="761" spans="1:153">
      <c r="A761" s="88" t="e">
        <f ca="1">IF(#REF!="no",INT(RAND()*36+1),INT(RAND()*37))</f>
        <v>#REF!</v>
      </c>
      <c r="B761" s="29"/>
      <c r="C761" s="61"/>
      <c r="D761" s="30"/>
      <c r="E761" s="61"/>
      <c r="F761" s="61"/>
      <c r="G761" s="29"/>
      <c r="H761" s="29"/>
      <c r="I761" s="62"/>
      <c r="J761" s="62"/>
      <c r="K761" s="62"/>
      <c r="L761" s="62"/>
      <c r="M761" s="30"/>
      <c r="N761" s="30"/>
      <c r="O761" s="30"/>
      <c r="P761" s="30"/>
      <c r="Q761" s="29"/>
      <c r="R761" s="62"/>
      <c r="S761" s="61"/>
      <c r="T761" s="29"/>
      <c r="U761" s="29"/>
      <c r="V761" s="62"/>
      <c r="W761" s="62"/>
      <c r="X761" s="62"/>
      <c r="Y761" s="62"/>
      <c r="Z761" s="30"/>
      <c r="AA761" s="30"/>
      <c r="AB761" s="30"/>
      <c r="AC761" s="30"/>
      <c r="AD761" s="29"/>
      <c r="AE761" s="62"/>
      <c r="AF761" s="61"/>
      <c r="AG761" s="29"/>
      <c r="AH761" s="29"/>
      <c r="AI761" s="62"/>
      <c r="AJ761" s="62"/>
      <c r="AK761" s="62"/>
      <c r="AL761" s="62"/>
      <c r="AM761" s="30"/>
      <c r="AN761" s="30"/>
      <c r="AO761" s="30"/>
      <c r="AP761" s="30"/>
      <c r="AQ761" s="29"/>
      <c r="AR761" s="62"/>
      <c r="AS761" s="62"/>
      <c r="AT761" s="30"/>
      <c r="AU761" s="29"/>
      <c r="AV761" s="61"/>
      <c r="AW761" s="50"/>
      <c r="AX761" s="38"/>
      <c r="AY761" s="50"/>
      <c r="AZ761" s="61"/>
      <c r="BA761" s="61"/>
      <c r="BB761" s="61"/>
      <c r="BC761" s="61"/>
      <c r="BD761" s="61"/>
      <c r="BE761" s="61"/>
      <c r="BF761" s="61"/>
      <c r="BG761" s="61"/>
      <c r="BH761" s="61"/>
      <c r="BI761" s="61"/>
      <c r="BJ761" s="61"/>
      <c r="BK761" s="61"/>
      <c r="BL761" s="61"/>
      <c r="BM761" s="61"/>
      <c r="BN761" s="61"/>
      <c r="BO761" s="61"/>
      <c r="BP761" s="61"/>
      <c r="BQ761" s="61"/>
      <c r="BR761" s="61"/>
      <c r="BS761" s="61"/>
      <c r="BT761" s="61"/>
      <c r="BU761" s="61"/>
      <c r="BV761" s="61"/>
      <c r="BW761" s="61"/>
      <c r="BX761" s="61"/>
      <c r="BY761" s="61"/>
      <c r="BZ761" s="61"/>
      <c r="CA761" s="61"/>
      <c r="CB761" s="61"/>
      <c r="CC761" s="61"/>
      <c r="CD761" s="61"/>
      <c r="CE761" s="61"/>
      <c r="CF761" s="61"/>
      <c r="CG761" s="61"/>
      <c r="CH761" s="61"/>
      <c r="CI761" s="61"/>
      <c r="CJ761" s="61"/>
      <c r="CK761" s="61"/>
      <c r="CL761" s="61"/>
      <c r="CM761" s="61"/>
      <c r="CN761" s="61"/>
      <c r="CO761" s="61"/>
      <c r="CP761" s="61"/>
      <c r="CQ761" s="61"/>
      <c r="CR761" s="61"/>
      <c r="CS761" s="61"/>
      <c r="CT761" s="61"/>
      <c r="CU761" s="61"/>
      <c r="CV761" s="61"/>
      <c r="CW761" s="61"/>
      <c r="CX761" s="61"/>
      <c r="CY761" s="61"/>
      <c r="CZ761" s="61"/>
      <c r="DA761" s="61"/>
      <c r="DB761" s="61"/>
      <c r="DC761" s="61"/>
      <c r="DD761" s="61"/>
      <c r="DE761" s="61"/>
      <c r="DF761" s="61"/>
      <c r="DG761" s="61"/>
      <c r="DH761" s="61"/>
      <c r="DI761" s="61"/>
      <c r="DJ761" s="61"/>
      <c r="DK761" s="61"/>
      <c r="DL761" s="61"/>
      <c r="DM761" s="61"/>
      <c r="DN761" s="61"/>
      <c r="DO761" s="61"/>
      <c r="DP761" s="61"/>
      <c r="DQ761" s="61"/>
      <c r="DR761" s="61"/>
      <c r="DS761" s="61"/>
      <c r="DT761" s="61"/>
      <c r="DU761" s="61"/>
      <c r="DV761" s="50"/>
      <c r="EW761" s="88" t="e">
        <f ca="1">IF(#REF!="no",INT(RAND()*36+1),INT(RAND()*37))</f>
        <v>#REF!</v>
      </c>
    </row>
    <row r="762" spans="1:153">
      <c r="A762" s="88" t="e">
        <f ca="1">IF(#REF!="no",INT(RAND()*36+1),INT(RAND()*37))</f>
        <v>#REF!</v>
      </c>
      <c r="B762" s="29"/>
      <c r="C762" s="61"/>
      <c r="D762" s="30"/>
      <c r="E762" s="61"/>
      <c r="F762" s="61"/>
      <c r="G762" s="29"/>
      <c r="H762" s="29"/>
      <c r="I762" s="62"/>
      <c r="J762" s="62"/>
      <c r="K762" s="62"/>
      <c r="L762" s="62"/>
      <c r="M762" s="30"/>
      <c r="N762" s="30"/>
      <c r="O762" s="30"/>
      <c r="P762" s="30"/>
      <c r="Q762" s="29"/>
      <c r="R762" s="62"/>
      <c r="S762" s="61"/>
      <c r="T762" s="29"/>
      <c r="U762" s="29"/>
      <c r="V762" s="62"/>
      <c r="W762" s="62"/>
      <c r="X762" s="62"/>
      <c r="Y762" s="62"/>
      <c r="Z762" s="30"/>
      <c r="AA762" s="30"/>
      <c r="AB762" s="30"/>
      <c r="AC762" s="30"/>
      <c r="AD762" s="29"/>
      <c r="AE762" s="62"/>
      <c r="AF762" s="61"/>
      <c r="AG762" s="29"/>
      <c r="AH762" s="29"/>
      <c r="AI762" s="62"/>
      <c r="AJ762" s="62"/>
      <c r="AK762" s="62"/>
      <c r="AL762" s="62"/>
      <c r="AM762" s="30"/>
      <c r="AN762" s="30"/>
      <c r="AO762" s="30"/>
      <c r="AP762" s="30"/>
      <c r="AQ762" s="29"/>
      <c r="AR762" s="62"/>
      <c r="AS762" s="62"/>
      <c r="AT762" s="30"/>
      <c r="AU762" s="29"/>
      <c r="AV762" s="61"/>
      <c r="AW762" s="50"/>
      <c r="AX762" s="38"/>
      <c r="AY762" s="50"/>
      <c r="AZ762" s="61"/>
      <c r="BA762" s="61"/>
      <c r="BB762" s="61"/>
      <c r="BC762" s="61"/>
      <c r="BD762" s="61"/>
      <c r="BE762" s="61"/>
      <c r="BF762" s="61"/>
      <c r="BG762" s="61"/>
      <c r="BH762" s="61"/>
      <c r="BI762" s="61"/>
      <c r="BJ762" s="61"/>
      <c r="BK762" s="61"/>
      <c r="BL762" s="61"/>
      <c r="BM762" s="61"/>
      <c r="BN762" s="61"/>
      <c r="BO762" s="61"/>
      <c r="BP762" s="61"/>
      <c r="BQ762" s="61"/>
      <c r="BR762" s="61"/>
      <c r="BS762" s="61"/>
      <c r="BT762" s="61"/>
      <c r="BU762" s="61"/>
      <c r="BV762" s="61"/>
      <c r="BW762" s="61"/>
      <c r="BX762" s="61"/>
      <c r="BY762" s="61"/>
      <c r="BZ762" s="61"/>
      <c r="CA762" s="61"/>
      <c r="CB762" s="61"/>
      <c r="CC762" s="61"/>
      <c r="CD762" s="61"/>
      <c r="CE762" s="61"/>
      <c r="CF762" s="61"/>
      <c r="CG762" s="61"/>
      <c r="CH762" s="61"/>
      <c r="CI762" s="61"/>
      <c r="CJ762" s="61"/>
      <c r="CK762" s="61"/>
      <c r="CL762" s="61"/>
      <c r="CM762" s="61"/>
      <c r="CN762" s="61"/>
      <c r="CO762" s="61"/>
      <c r="CP762" s="61"/>
      <c r="CQ762" s="61"/>
      <c r="CR762" s="61"/>
      <c r="CS762" s="61"/>
      <c r="CT762" s="61"/>
      <c r="CU762" s="61"/>
      <c r="CV762" s="61"/>
      <c r="CW762" s="61"/>
      <c r="CX762" s="61"/>
      <c r="CY762" s="61"/>
      <c r="CZ762" s="61"/>
      <c r="DA762" s="61"/>
      <c r="DB762" s="61"/>
      <c r="DC762" s="61"/>
      <c r="DD762" s="61"/>
      <c r="DE762" s="61"/>
      <c r="DF762" s="61"/>
      <c r="DG762" s="61"/>
      <c r="DH762" s="61"/>
      <c r="DI762" s="61"/>
      <c r="DJ762" s="61"/>
      <c r="DK762" s="61"/>
      <c r="DL762" s="61"/>
      <c r="DM762" s="61"/>
      <c r="DN762" s="61"/>
      <c r="DO762" s="61"/>
      <c r="DP762" s="61"/>
      <c r="DQ762" s="61"/>
      <c r="DR762" s="61"/>
      <c r="DS762" s="61"/>
      <c r="DT762" s="61"/>
      <c r="DU762" s="61"/>
      <c r="DV762" s="50"/>
      <c r="EW762" s="88" t="e">
        <f ca="1">IF(#REF!="no",INT(RAND()*36+1),INT(RAND()*37))</f>
        <v>#REF!</v>
      </c>
    </row>
    <row r="763" spans="1:153">
      <c r="A763" s="88" t="e">
        <f ca="1">IF(#REF!="no",INT(RAND()*36+1),INT(RAND()*37))</f>
        <v>#REF!</v>
      </c>
      <c r="B763" s="29"/>
      <c r="C763" s="61"/>
      <c r="D763" s="30"/>
      <c r="E763" s="61"/>
      <c r="F763" s="61"/>
      <c r="G763" s="29"/>
      <c r="H763" s="29"/>
      <c r="I763" s="62"/>
      <c r="J763" s="62"/>
      <c r="K763" s="62"/>
      <c r="L763" s="62"/>
      <c r="M763" s="30"/>
      <c r="N763" s="30"/>
      <c r="O763" s="30"/>
      <c r="P763" s="30"/>
      <c r="Q763" s="29"/>
      <c r="R763" s="62"/>
      <c r="S763" s="61"/>
      <c r="T763" s="29"/>
      <c r="U763" s="29"/>
      <c r="V763" s="62"/>
      <c r="W763" s="62"/>
      <c r="X763" s="62"/>
      <c r="Y763" s="62"/>
      <c r="Z763" s="30"/>
      <c r="AA763" s="30"/>
      <c r="AB763" s="30"/>
      <c r="AC763" s="30"/>
      <c r="AD763" s="29"/>
      <c r="AE763" s="62"/>
      <c r="AF763" s="61"/>
      <c r="AG763" s="29"/>
      <c r="AH763" s="29"/>
      <c r="AI763" s="62"/>
      <c r="AJ763" s="62"/>
      <c r="AK763" s="62"/>
      <c r="AL763" s="62"/>
      <c r="AM763" s="30"/>
      <c r="AN763" s="30"/>
      <c r="AO763" s="30"/>
      <c r="AP763" s="30"/>
      <c r="AQ763" s="29"/>
      <c r="AR763" s="62"/>
      <c r="AS763" s="62"/>
      <c r="AT763" s="30"/>
      <c r="AU763" s="29"/>
      <c r="AV763" s="61"/>
      <c r="AW763" s="50"/>
      <c r="AX763" s="38"/>
      <c r="AY763" s="50"/>
      <c r="AZ763" s="61"/>
      <c r="BA763" s="61"/>
      <c r="BB763" s="61"/>
      <c r="BC763" s="61"/>
      <c r="BD763" s="61"/>
      <c r="BE763" s="61"/>
      <c r="BF763" s="61"/>
      <c r="BG763" s="61"/>
      <c r="BH763" s="61"/>
      <c r="BI763" s="61"/>
      <c r="BJ763" s="61"/>
      <c r="BK763" s="61"/>
      <c r="BL763" s="61"/>
      <c r="BM763" s="61"/>
      <c r="BN763" s="61"/>
      <c r="BO763" s="61"/>
      <c r="BP763" s="61"/>
      <c r="BQ763" s="61"/>
      <c r="BR763" s="61"/>
      <c r="BS763" s="61"/>
      <c r="BT763" s="61"/>
      <c r="BU763" s="61"/>
      <c r="BV763" s="61"/>
      <c r="BW763" s="61"/>
      <c r="BX763" s="61"/>
      <c r="BY763" s="61"/>
      <c r="BZ763" s="61"/>
      <c r="CA763" s="61"/>
      <c r="CB763" s="61"/>
      <c r="CC763" s="61"/>
      <c r="CD763" s="61"/>
      <c r="CE763" s="61"/>
      <c r="CF763" s="61"/>
      <c r="CG763" s="61"/>
      <c r="CH763" s="61"/>
      <c r="CI763" s="61"/>
      <c r="CJ763" s="61"/>
      <c r="CK763" s="61"/>
      <c r="CL763" s="61"/>
      <c r="CM763" s="61"/>
      <c r="CN763" s="61"/>
      <c r="CO763" s="61"/>
      <c r="CP763" s="61"/>
      <c r="CQ763" s="61"/>
      <c r="CR763" s="61"/>
      <c r="CS763" s="61"/>
      <c r="CT763" s="61"/>
      <c r="CU763" s="61"/>
      <c r="CV763" s="61"/>
      <c r="CW763" s="61"/>
      <c r="CX763" s="61"/>
      <c r="CY763" s="61"/>
      <c r="CZ763" s="61"/>
      <c r="DA763" s="61"/>
      <c r="DB763" s="61"/>
      <c r="DC763" s="61"/>
      <c r="DD763" s="61"/>
      <c r="DE763" s="61"/>
      <c r="DF763" s="61"/>
      <c r="DG763" s="61"/>
      <c r="DH763" s="61"/>
      <c r="DI763" s="61"/>
      <c r="DJ763" s="61"/>
      <c r="DK763" s="61"/>
      <c r="DL763" s="61"/>
      <c r="DM763" s="61"/>
      <c r="DN763" s="61"/>
      <c r="DO763" s="61"/>
      <c r="DP763" s="61"/>
      <c r="DQ763" s="61"/>
      <c r="DR763" s="61"/>
      <c r="DS763" s="61"/>
      <c r="DT763" s="61"/>
      <c r="DU763" s="61"/>
      <c r="DV763" s="50"/>
      <c r="EW763" s="88" t="e">
        <f ca="1">IF(#REF!="no",INT(RAND()*36+1),INT(RAND()*37))</f>
        <v>#REF!</v>
      </c>
    </row>
    <row r="764" spans="1:153">
      <c r="A764" s="88" t="e">
        <f ca="1">IF(#REF!="no",INT(RAND()*36+1),INT(RAND()*37))</f>
        <v>#REF!</v>
      </c>
      <c r="B764" s="29"/>
      <c r="C764" s="61"/>
      <c r="D764" s="30"/>
      <c r="E764" s="61"/>
      <c r="F764" s="61"/>
      <c r="G764" s="29"/>
      <c r="H764" s="29"/>
      <c r="I764" s="62"/>
      <c r="J764" s="62"/>
      <c r="K764" s="62"/>
      <c r="L764" s="62"/>
      <c r="M764" s="30"/>
      <c r="N764" s="30"/>
      <c r="O764" s="30"/>
      <c r="P764" s="30"/>
      <c r="Q764" s="29"/>
      <c r="R764" s="62"/>
      <c r="S764" s="61"/>
      <c r="T764" s="29"/>
      <c r="U764" s="29"/>
      <c r="V764" s="62"/>
      <c r="W764" s="62"/>
      <c r="X764" s="62"/>
      <c r="Y764" s="62"/>
      <c r="Z764" s="30"/>
      <c r="AA764" s="30"/>
      <c r="AB764" s="30"/>
      <c r="AC764" s="30"/>
      <c r="AD764" s="29"/>
      <c r="AE764" s="62"/>
      <c r="AF764" s="61"/>
      <c r="AG764" s="29"/>
      <c r="AH764" s="29"/>
      <c r="AI764" s="62"/>
      <c r="AJ764" s="62"/>
      <c r="AK764" s="62"/>
      <c r="AL764" s="62"/>
      <c r="AM764" s="30"/>
      <c r="AN764" s="30"/>
      <c r="AO764" s="30"/>
      <c r="AP764" s="30"/>
      <c r="AQ764" s="29"/>
      <c r="AR764" s="62"/>
      <c r="AS764" s="62"/>
      <c r="AT764" s="30"/>
      <c r="AU764" s="29"/>
      <c r="AV764" s="61"/>
      <c r="AW764" s="50"/>
      <c r="AX764" s="38"/>
      <c r="AY764" s="50"/>
      <c r="AZ764" s="61"/>
      <c r="BA764" s="61"/>
      <c r="BB764" s="61"/>
      <c r="BC764" s="61"/>
      <c r="BD764" s="61"/>
      <c r="BE764" s="61"/>
      <c r="BF764" s="61"/>
      <c r="BG764" s="61"/>
      <c r="BH764" s="61"/>
      <c r="BI764" s="61"/>
      <c r="BJ764" s="61"/>
      <c r="BK764" s="61"/>
      <c r="BL764" s="61"/>
      <c r="BM764" s="61"/>
      <c r="BN764" s="61"/>
      <c r="BO764" s="61"/>
      <c r="BP764" s="61"/>
      <c r="BQ764" s="61"/>
      <c r="BR764" s="61"/>
      <c r="BS764" s="61"/>
      <c r="BT764" s="61"/>
      <c r="BU764" s="61"/>
      <c r="BV764" s="61"/>
      <c r="BW764" s="61"/>
      <c r="BX764" s="61"/>
      <c r="BY764" s="61"/>
      <c r="BZ764" s="61"/>
      <c r="CA764" s="61"/>
      <c r="CB764" s="61"/>
      <c r="CC764" s="61"/>
      <c r="CD764" s="61"/>
      <c r="CE764" s="61"/>
      <c r="CF764" s="61"/>
      <c r="CG764" s="61"/>
      <c r="CH764" s="61"/>
      <c r="CI764" s="61"/>
      <c r="CJ764" s="61"/>
      <c r="CK764" s="61"/>
      <c r="CL764" s="61"/>
      <c r="CM764" s="61"/>
      <c r="CN764" s="61"/>
      <c r="CO764" s="61"/>
      <c r="CP764" s="61"/>
      <c r="CQ764" s="61"/>
      <c r="CR764" s="61"/>
      <c r="CS764" s="61"/>
      <c r="CT764" s="61"/>
      <c r="CU764" s="61"/>
      <c r="CV764" s="61"/>
      <c r="CW764" s="61"/>
      <c r="CX764" s="61"/>
      <c r="CY764" s="61"/>
      <c r="CZ764" s="61"/>
      <c r="DA764" s="61"/>
      <c r="DB764" s="61"/>
      <c r="DC764" s="61"/>
      <c r="DD764" s="61"/>
      <c r="DE764" s="61"/>
      <c r="DF764" s="61"/>
      <c r="DG764" s="61"/>
      <c r="DH764" s="61"/>
      <c r="DI764" s="61"/>
      <c r="DJ764" s="61"/>
      <c r="DK764" s="61"/>
      <c r="DL764" s="61"/>
      <c r="DM764" s="61"/>
      <c r="DN764" s="61"/>
      <c r="DO764" s="61"/>
      <c r="DP764" s="61"/>
      <c r="DQ764" s="61"/>
      <c r="DR764" s="61"/>
      <c r="DS764" s="61"/>
      <c r="DT764" s="61"/>
      <c r="DU764" s="61"/>
      <c r="DV764" s="50"/>
      <c r="EW764" s="88" t="e">
        <f ca="1">IF(#REF!="no",INT(RAND()*36+1),INT(RAND()*37))</f>
        <v>#REF!</v>
      </c>
    </row>
    <row r="765" spans="1:153">
      <c r="A765" s="88" t="e">
        <f ca="1">IF(#REF!="no",INT(RAND()*36+1),INT(RAND()*37))</f>
        <v>#REF!</v>
      </c>
      <c r="B765" s="29"/>
      <c r="C765" s="61"/>
      <c r="D765" s="30"/>
      <c r="E765" s="61"/>
      <c r="F765" s="61"/>
      <c r="G765" s="29"/>
      <c r="H765" s="29"/>
      <c r="I765" s="62"/>
      <c r="J765" s="62"/>
      <c r="K765" s="62"/>
      <c r="L765" s="62"/>
      <c r="M765" s="30"/>
      <c r="N765" s="30"/>
      <c r="O765" s="30"/>
      <c r="P765" s="30"/>
      <c r="Q765" s="29"/>
      <c r="R765" s="62"/>
      <c r="S765" s="61"/>
      <c r="T765" s="29"/>
      <c r="U765" s="29"/>
      <c r="V765" s="62"/>
      <c r="W765" s="62"/>
      <c r="X765" s="62"/>
      <c r="Y765" s="62"/>
      <c r="Z765" s="30"/>
      <c r="AA765" s="30"/>
      <c r="AB765" s="30"/>
      <c r="AC765" s="30"/>
      <c r="AD765" s="29"/>
      <c r="AE765" s="62"/>
      <c r="AF765" s="61"/>
      <c r="AG765" s="29"/>
      <c r="AH765" s="29"/>
      <c r="AI765" s="62"/>
      <c r="AJ765" s="62"/>
      <c r="AK765" s="62"/>
      <c r="AL765" s="62"/>
      <c r="AM765" s="30"/>
      <c r="AN765" s="30"/>
      <c r="AO765" s="30"/>
      <c r="AP765" s="30"/>
      <c r="AQ765" s="29"/>
      <c r="AR765" s="62"/>
      <c r="AS765" s="62"/>
      <c r="AT765" s="30"/>
      <c r="AU765" s="29"/>
      <c r="AV765" s="61"/>
      <c r="AW765" s="50"/>
      <c r="AX765" s="38"/>
      <c r="AY765" s="50"/>
      <c r="AZ765" s="61"/>
      <c r="BA765" s="61"/>
      <c r="BB765" s="61"/>
      <c r="BC765" s="61"/>
      <c r="BD765" s="61"/>
      <c r="BE765" s="61"/>
      <c r="BF765" s="61"/>
      <c r="BG765" s="61"/>
      <c r="BH765" s="61"/>
      <c r="BI765" s="61"/>
      <c r="BJ765" s="61"/>
      <c r="BK765" s="61"/>
      <c r="BL765" s="61"/>
      <c r="BM765" s="61"/>
      <c r="BN765" s="61"/>
      <c r="BO765" s="61"/>
      <c r="BP765" s="61"/>
      <c r="BQ765" s="61"/>
      <c r="BR765" s="61"/>
      <c r="BS765" s="61"/>
      <c r="BT765" s="61"/>
      <c r="BU765" s="61"/>
      <c r="BV765" s="61"/>
      <c r="BW765" s="61"/>
      <c r="BX765" s="61"/>
      <c r="BY765" s="61"/>
      <c r="BZ765" s="61"/>
      <c r="CA765" s="61"/>
      <c r="CB765" s="61"/>
      <c r="CC765" s="61"/>
      <c r="CD765" s="61"/>
      <c r="CE765" s="61"/>
      <c r="CF765" s="61"/>
      <c r="CG765" s="61"/>
      <c r="CH765" s="61"/>
      <c r="CI765" s="61"/>
      <c r="CJ765" s="61"/>
      <c r="CK765" s="61"/>
      <c r="CL765" s="61"/>
      <c r="CM765" s="61"/>
      <c r="CN765" s="61"/>
      <c r="CO765" s="61"/>
      <c r="CP765" s="61"/>
      <c r="CQ765" s="61"/>
      <c r="CR765" s="61"/>
      <c r="CS765" s="61"/>
      <c r="CT765" s="61"/>
      <c r="CU765" s="61"/>
      <c r="CV765" s="61"/>
      <c r="CW765" s="61"/>
      <c r="CX765" s="61"/>
      <c r="CY765" s="61"/>
      <c r="CZ765" s="61"/>
      <c r="DA765" s="61"/>
      <c r="DB765" s="61"/>
      <c r="DC765" s="61"/>
      <c r="DD765" s="61"/>
      <c r="DE765" s="61"/>
      <c r="DF765" s="61"/>
      <c r="DG765" s="61"/>
      <c r="DH765" s="61"/>
      <c r="DI765" s="61"/>
      <c r="DJ765" s="61"/>
      <c r="DK765" s="61"/>
      <c r="DL765" s="61"/>
      <c r="DM765" s="61"/>
      <c r="DN765" s="61"/>
      <c r="DO765" s="61"/>
      <c r="DP765" s="61"/>
      <c r="DQ765" s="61"/>
      <c r="DR765" s="61"/>
      <c r="DS765" s="61"/>
      <c r="DT765" s="61"/>
      <c r="DU765" s="61"/>
      <c r="DV765" s="50"/>
      <c r="EW765" s="88" t="e">
        <f ca="1">IF(#REF!="no",INT(RAND()*36+1),INT(RAND()*37))</f>
        <v>#REF!</v>
      </c>
    </row>
    <row r="766" spans="1:153">
      <c r="A766" s="88" t="e">
        <f ca="1">IF(#REF!="no",INT(RAND()*36+1),INT(RAND()*37))</f>
        <v>#REF!</v>
      </c>
      <c r="B766" s="29"/>
      <c r="C766" s="61"/>
      <c r="D766" s="30"/>
      <c r="E766" s="61"/>
      <c r="F766" s="61"/>
      <c r="G766" s="29"/>
      <c r="H766" s="29"/>
      <c r="I766" s="62"/>
      <c r="J766" s="62"/>
      <c r="K766" s="62"/>
      <c r="L766" s="62"/>
      <c r="M766" s="30"/>
      <c r="N766" s="30"/>
      <c r="O766" s="30"/>
      <c r="P766" s="30"/>
      <c r="Q766" s="29"/>
      <c r="R766" s="62"/>
      <c r="S766" s="61"/>
      <c r="T766" s="29"/>
      <c r="U766" s="29"/>
      <c r="V766" s="62"/>
      <c r="W766" s="62"/>
      <c r="X766" s="62"/>
      <c r="Y766" s="62"/>
      <c r="Z766" s="30"/>
      <c r="AA766" s="30"/>
      <c r="AB766" s="30"/>
      <c r="AC766" s="30"/>
      <c r="AD766" s="29"/>
      <c r="AE766" s="62"/>
      <c r="AF766" s="61"/>
      <c r="AG766" s="29"/>
      <c r="AH766" s="29"/>
      <c r="AI766" s="62"/>
      <c r="AJ766" s="62"/>
      <c r="AK766" s="62"/>
      <c r="AL766" s="62"/>
      <c r="AM766" s="30"/>
      <c r="AN766" s="30"/>
      <c r="AO766" s="30"/>
      <c r="AP766" s="30"/>
      <c r="AQ766" s="29"/>
      <c r="AR766" s="62"/>
      <c r="AS766" s="62"/>
      <c r="AT766" s="30"/>
      <c r="AU766" s="29"/>
      <c r="AV766" s="61"/>
      <c r="AW766" s="50"/>
      <c r="AX766" s="38"/>
      <c r="AY766" s="50"/>
      <c r="AZ766" s="61"/>
      <c r="BA766" s="61"/>
      <c r="BB766" s="61"/>
      <c r="BC766" s="61"/>
      <c r="BD766" s="61"/>
      <c r="BE766" s="61"/>
      <c r="BF766" s="61"/>
      <c r="BG766" s="61"/>
      <c r="BH766" s="61"/>
      <c r="BI766" s="61"/>
      <c r="BJ766" s="61"/>
      <c r="BK766" s="61"/>
      <c r="BL766" s="61"/>
      <c r="BM766" s="61"/>
      <c r="BN766" s="61"/>
      <c r="BO766" s="61"/>
      <c r="BP766" s="61"/>
      <c r="BQ766" s="61"/>
      <c r="BR766" s="61"/>
      <c r="BS766" s="61"/>
      <c r="BT766" s="61"/>
      <c r="BU766" s="61"/>
      <c r="BV766" s="61"/>
      <c r="BW766" s="61"/>
      <c r="BX766" s="61"/>
      <c r="BY766" s="61"/>
      <c r="BZ766" s="61"/>
      <c r="CA766" s="61"/>
      <c r="CB766" s="61"/>
      <c r="CC766" s="61"/>
      <c r="CD766" s="61"/>
      <c r="CE766" s="61"/>
      <c r="CF766" s="61"/>
      <c r="CG766" s="61"/>
      <c r="CH766" s="61"/>
      <c r="CI766" s="61"/>
      <c r="CJ766" s="61"/>
      <c r="CK766" s="61"/>
      <c r="CL766" s="61"/>
      <c r="CM766" s="61"/>
      <c r="CN766" s="61"/>
      <c r="CO766" s="61"/>
      <c r="CP766" s="61"/>
      <c r="CQ766" s="61"/>
      <c r="CR766" s="61"/>
      <c r="CS766" s="61"/>
      <c r="CT766" s="61"/>
      <c r="CU766" s="61"/>
      <c r="CV766" s="61"/>
      <c r="CW766" s="61"/>
      <c r="CX766" s="61"/>
      <c r="CY766" s="61"/>
      <c r="CZ766" s="61"/>
      <c r="DA766" s="61"/>
      <c r="DB766" s="61"/>
      <c r="DC766" s="61"/>
      <c r="DD766" s="61"/>
      <c r="DE766" s="61"/>
      <c r="DF766" s="61"/>
      <c r="DG766" s="61"/>
      <c r="DH766" s="61"/>
      <c r="DI766" s="61"/>
      <c r="DJ766" s="61"/>
      <c r="DK766" s="61"/>
      <c r="DL766" s="61"/>
      <c r="DM766" s="61"/>
      <c r="DN766" s="61"/>
      <c r="DO766" s="61"/>
      <c r="DP766" s="61"/>
      <c r="DQ766" s="61"/>
      <c r="DR766" s="61"/>
      <c r="DS766" s="61"/>
      <c r="DT766" s="61"/>
      <c r="DU766" s="61"/>
      <c r="DV766" s="50"/>
      <c r="EW766" s="88" t="e">
        <f ca="1">IF(#REF!="no",INT(RAND()*36+1),INT(RAND()*37))</f>
        <v>#REF!</v>
      </c>
    </row>
    <row r="767" spans="1:153">
      <c r="A767" s="88" t="e">
        <f ca="1">IF(#REF!="no",INT(RAND()*36+1),INT(RAND()*37))</f>
        <v>#REF!</v>
      </c>
      <c r="B767" s="29"/>
      <c r="C767" s="61"/>
      <c r="D767" s="30"/>
      <c r="E767" s="61"/>
      <c r="F767" s="61"/>
      <c r="G767" s="29"/>
      <c r="H767" s="29"/>
      <c r="I767" s="62"/>
      <c r="J767" s="62"/>
      <c r="K767" s="62"/>
      <c r="L767" s="62"/>
      <c r="M767" s="30"/>
      <c r="N767" s="30"/>
      <c r="O767" s="30"/>
      <c r="P767" s="30"/>
      <c r="Q767" s="29"/>
      <c r="R767" s="62"/>
      <c r="S767" s="61"/>
      <c r="T767" s="29"/>
      <c r="U767" s="29"/>
      <c r="V767" s="62"/>
      <c r="W767" s="62"/>
      <c r="X767" s="62"/>
      <c r="Y767" s="62"/>
      <c r="Z767" s="30"/>
      <c r="AA767" s="30"/>
      <c r="AB767" s="30"/>
      <c r="AC767" s="30"/>
      <c r="AD767" s="29"/>
      <c r="AE767" s="62"/>
      <c r="AF767" s="61"/>
      <c r="AG767" s="29"/>
      <c r="AH767" s="29"/>
      <c r="AI767" s="62"/>
      <c r="AJ767" s="62"/>
      <c r="AK767" s="62"/>
      <c r="AL767" s="62"/>
      <c r="AM767" s="30"/>
      <c r="AN767" s="30"/>
      <c r="AO767" s="30"/>
      <c r="AP767" s="30"/>
      <c r="AQ767" s="29"/>
      <c r="AR767" s="62"/>
      <c r="AS767" s="62"/>
      <c r="AT767" s="30"/>
      <c r="AU767" s="29"/>
      <c r="AV767" s="61"/>
      <c r="AW767" s="50"/>
      <c r="AX767" s="38"/>
      <c r="AY767" s="50"/>
      <c r="AZ767" s="61"/>
      <c r="BA767" s="61"/>
      <c r="BB767" s="61"/>
      <c r="BC767" s="61"/>
      <c r="BD767" s="61"/>
      <c r="BE767" s="61"/>
      <c r="BF767" s="61"/>
      <c r="BG767" s="61"/>
      <c r="BH767" s="61"/>
      <c r="BI767" s="61"/>
      <c r="BJ767" s="61"/>
      <c r="BK767" s="61"/>
      <c r="BL767" s="61"/>
      <c r="BM767" s="61"/>
      <c r="BN767" s="61"/>
      <c r="BO767" s="61"/>
      <c r="BP767" s="61"/>
      <c r="BQ767" s="61"/>
      <c r="BR767" s="61"/>
      <c r="BS767" s="61"/>
      <c r="BT767" s="61"/>
      <c r="BU767" s="61"/>
      <c r="BV767" s="61"/>
      <c r="BW767" s="61"/>
      <c r="BX767" s="61"/>
      <c r="BY767" s="61"/>
      <c r="BZ767" s="61"/>
      <c r="CA767" s="61"/>
      <c r="CB767" s="61"/>
      <c r="CC767" s="61"/>
      <c r="CD767" s="61"/>
      <c r="CE767" s="61"/>
      <c r="CF767" s="61"/>
      <c r="CG767" s="61"/>
      <c r="CH767" s="61"/>
      <c r="CI767" s="61"/>
      <c r="CJ767" s="61"/>
      <c r="CK767" s="61"/>
      <c r="CL767" s="61"/>
      <c r="CM767" s="61"/>
      <c r="CN767" s="61"/>
      <c r="CO767" s="61"/>
      <c r="CP767" s="61"/>
      <c r="CQ767" s="61"/>
      <c r="CR767" s="61"/>
      <c r="CS767" s="61"/>
      <c r="CT767" s="61"/>
      <c r="CU767" s="61"/>
      <c r="CV767" s="61"/>
      <c r="CW767" s="61"/>
      <c r="CX767" s="61"/>
      <c r="CY767" s="61"/>
      <c r="CZ767" s="61"/>
      <c r="DA767" s="61"/>
      <c r="DB767" s="61"/>
      <c r="DC767" s="61"/>
      <c r="DD767" s="61"/>
      <c r="DE767" s="61"/>
      <c r="DF767" s="61"/>
      <c r="DG767" s="61"/>
      <c r="DH767" s="61"/>
      <c r="DI767" s="61"/>
      <c r="DJ767" s="61"/>
      <c r="DK767" s="61"/>
      <c r="DL767" s="61"/>
      <c r="DM767" s="61"/>
      <c r="DN767" s="61"/>
      <c r="DO767" s="61"/>
      <c r="DP767" s="61"/>
      <c r="DQ767" s="61"/>
      <c r="DR767" s="61"/>
      <c r="DS767" s="61"/>
      <c r="DT767" s="61"/>
      <c r="DU767" s="61"/>
      <c r="DV767" s="50"/>
      <c r="EW767" s="88" t="e">
        <f ca="1">IF(#REF!="no",INT(RAND()*36+1),INT(RAND()*37))</f>
        <v>#REF!</v>
      </c>
    </row>
    <row r="768" spans="1:153">
      <c r="A768" s="88" t="e">
        <f ca="1">IF(#REF!="no",INT(RAND()*36+1),INT(RAND()*37))</f>
        <v>#REF!</v>
      </c>
      <c r="B768" s="29"/>
      <c r="C768" s="61"/>
      <c r="D768" s="30"/>
      <c r="E768" s="61"/>
      <c r="F768" s="61"/>
      <c r="G768" s="29"/>
      <c r="H768" s="29"/>
      <c r="I768" s="62"/>
      <c r="J768" s="62"/>
      <c r="K768" s="62"/>
      <c r="L768" s="62"/>
      <c r="M768" s="30"/>
      <c r="N768" s="30"/>
      <c r="O768" s="30"/>
      <c r="P768" s="30"/>
      <c r="Q768" s="29"/>
      <c r="R768" s="62"/>
      <c r="S768" s="61"/>
      <c r="T768" s="29"/>
      <c r="U768" s="29"/>
      <c r="V768" s="62"/>
      <c r="W768" s="62"/>
      <c r="X768" s="62"/>
      <c r="Y768" s="62"/>
      <c r="Z768" s="30"/>
      <c r="AA768" s="30"/>
      <c r="AB768" s="30"/>
      <c r="AC768" s="30"/>
      <c r="AD768" s="29"/>
      <c r="AE768" s="62"/>
      <c r="AF768" s="61"/>
      <c r="AG768" s="29"/>
      <c r="AH768" s="29"/>
      <c r="AI768" s="62"/>
      <c r="AJ768" s="62"/>
      <c r="AK768" s="62"/>
      <c r="AL768" s="62"/>
      <c r="AM768" s="30"/>
      <c r="AN768" s="30"/>
      <c r="AO768" s="30"/>
      <c r="AP768" s="30"/>
      <c r="AQ768" s="29"/>
      <c r="AR768" s="62"/>
      <c r="AS768" s="62"/>
      <c r="AT768" s="30"/>
      <c r="AU768" s="29"/>
      <c r="AV768" s="61"/>
      <c r="AW768" s="50"/>
      <c r="AX768" s="38"/>
      <c r="AY768" s="50"/>
      <c r="AZ768" s="61"/>
      <c r="BA768" s="61"/>
      <c r="BB768" s="61"/>
      <c r="BC768" s="61"/>
      <c r="BD768" s="61"/>
      <c r="BE768" s="61"/>
      <c r="BF768" s="61"/>
      <c r="BG768" s="61"/>
      <c r="BH768" s="61"/>
      <c r="BI768" s="61"/>
      <c r="BJ768" s="61"/>
      <c r="BK768" s="61"/>
      <c r="BL768" s="61"/>
      <c r="BM768" s="61"/>
      <c r="BN768" s="61"/>
      <c r="BO768" s="61"/>
      <c r="BP768" s="61"/>
      <c r="BQ768" s="61"/>
      <c r="BR768" s="61"/>
      <c r="BS768" s="61"/>
      <c r="BT768" s="61"/>
      <c r="BU768" s="61"/>
      <c r="BV768" s="61"/>
      <c r="BW768" s="61"/>
      <c r="BX768" s="61"/>
      <c r="BY768" s="61"/>
      <c r="BZ768" s="61"/>
      <c r="CA768" s="61"/>
      <c r="CB768" s="61"/>
      <c r="CC768" s="61"/>
      <c r="CD768" s="61"/>
      <c r="CE768" s="61"/>
      <c r="CF768" s="61"/>
      <c r="CG768" s="61"/>
      <c r="CH768" s="61"/>
      <c r="CI768" s="61"/>
      <c r="CJ768" s="61"/>
      <c r="CK768" s="61"/>
      <c r="CL768" s="61"/>
      <c r="CM768" s="61"/>
      <c r="CN768" s="61"/>
      <c r="CO768" s="61"/>
      <c r="CP768" s="61"/>
      <c r="CQ768" s="61"/>
      <c r="CR768" s="61"/>
      <c r="CS768" s="61"/>
      <c r="CT768" s="61"/>
      <c r="CU768" s="61"/>
      <c r="CV768" s="61"/>
      <c r="CW768" s="61"/>
      <c r="CX768" s="61"/>
      <c r="CY768" s="61"/>
      <c r="CZ768" s="61"/>
      <c r="DA768" s="61"/>
      <c r="DB768" s="61"/>
      <c r="DC768" s="61"/>
      <c r="DD768" s="61"/>
      <c r="DE768" s="61"/>
      <c r="DF768" s="61"/>
      <c r="DG768" s="61"/>
      <c r="DH768" s="61"/>
      <c r="DI768" s="61"/>
      <c r="DJ768" s="61"/>
      <c r="DK768" s="61"/>
      <c r="DL768" s="61"/>
      <c r="DM768" s="61"/>
      <c r="DN768" s="61"/>
      <c r="DO768" s="61"/>
      <c r="DP768" s="61"/>
      <c r="DQ768" s="61"/>
      <c r="DR768" s="61"/>
      <c r="DS768" s="61"/>
      <c r="DT768" s="61"/>
      <c r="DU768" s="61"/>
      <c r="DV768" s="50"/>
      <c r="EW768" s="88" t="e">
        <f ca="1">IF(#REF!="no",INT(RAND()*36+1),INT(RAND()*37))</f>
        <v>#REF!</v>
      </c>
    </row>
    <row r="769" spans="1:153">
      <c r="A769" s="88" t="e">
        <f ca="1">IF(#REF!="no",INT(RAND()*36+1),INT(RAND()*37))</f>
        <v>#REF!</v>
      </c>
      <c r="B769" s="29"/>
      <c r="C769" s="61"/>
      <c r="D769" s="30"/>
      <c r="E769" s="61"/>
      <c r="F769" s="61"/>
      <c r="G769" s="29"/>
      <c r="H769" s="29"/>
      <c r="I769" s="62"/>
      <c r="J769" s="62"/>
      <c r="K769" s="62"/>
      <c r="L769" s="62"/>
      <c r="M769" s="30"/>
      <c r="N769" s="30"/>
      <c r="O769" s="30"/>
      <c r="P769" s="30"/>
      <c r="Q769" s="29"/>
      <c r="R769" s="62"/>
      <c r="S769" s="61"/>
      <c r="T769" s="29"/>
      <c r="U769" s="29"/>
      <c r="V769" s="62"/>
      <c r="W769" s="62"/>
      <c r="X769" s="62"/>
      <c r="Y769" s="62"/>
      <c r="Z769" s="30"/>
      <c r="AA769" s="30"/>
      <c r="AB769" s="30"/>
      <c r="AC769" s="30"/>
      <c r="AD769" s="29"/>
      <c r="AE769" s="62"/>
      <c r="AF769" s="61"/>
      <c r="AG769" s="29"/>
      <c r="AH769" s="29"/>
      <c r="AI769" s="62"/>
      <c r="AJ769" s="62"/>
      <c r="AK769" s="62"/>
      <c r="AL769" s="62"/>
      <c r="AM769" s="30"/>
      <c r="AN769" s="30"/>
      <c r="AO769" s="30"/>
      <c r="AP769" s="30"/>
      <c r="AQ769" s="29"/>
      <c r="AR769" s="62"/>
      <c r="AS769" s="62"/>
      <c r="AT769" s="30"/>
      <c r="AU769" s="29"/>
      <c r="AV769" s="61"/>
      <c r="AW769" s="50"/>
      <c r="AX769" s="38"/>
      <c r="AY769" s="50"/>
      <c r="AZ769" s="61"/>
      <c r="BA769" s="61"/>
      <c r="BB769" s="61"/>
      <c r="BC769" s="61"/>
      <c r="BD769" s="61"/>
      <c r="BE769" s="61"/>
      <c r="BF769" s="61"/>
      <c r="BG769" s="61"/>
      <c r="BH769" s="61"/>
      <c r="BI769" s="61"/>
      <c r="BJ769" s="61"/>
      <c r="BK769" s="61"/>
      <c r="BL769" s="61"/>
      <c r="BM769" s="61"/>
      <c r="BN769" s="61"/>
      <c r="BO769" s="61"/>
      <c r="BP769" s="61"/>
      <c r="BQ769" s="61"/>
      <c r="BR769" s="61"/>
      <c r="BS769" s="61"/>
      <c r="BT769" s="61"/>
      <c r="BU769" s="61"/>
      <c r="BV769" s="61"/>
      <c r="BW769" s="61"/>
      <c r="BX769" s="61"/>
      <c r="BY769" s="61"/>
      <c r="BZ769" s="61"/>
      <c r="CA769" s="61"/>
      <c r="CB769" s="61"/>
      <c r="CC769" s="61"/>
      <c r="CD769" s="61"/>
      <c r="CE769" s="61"/>
      <c r="CF769" s="61"/>
      <c r="CG769" s="61"/>
      <c r="CH769" s="61"/>
      <c r="CI769" s="61"/>
      <c r="CJ769" s="61"/>
      <c r="CK769" s="61"/>
      <c r="CL769" s="61"/>
      <c r="CM769" s="61"/>
      <c r="CN769" s="61"/>
      <c r="CO769" s="61"/>
      <c r="CP769" s="61"/>
      <c r="CQ769" s="61"/>
      <c r="CR769" s="61"/>
      <c r="CS769" s="61"/>
      <c r="CT769" s="61"/>
      <c r="CU769" s="61"/>
      <c r="CV769" s="61"/>
      <c r="CW769" s="61"/>
      <c r="CX769" s="61"/>
      <c r="CY769" s="61"/>
      <c r="CZ769" s="61"/>
      <c r="DA769" s="61"/>
      <c r="DB769" s="61"/>
      <c r="DC769" s="61"/>
      <c r="DD769" s="61"/>
      <c r="DE769" s="61"/>
      <c r="DF769" s="61"/>
      <c r="DG769" s="61"/>
      <c r="DH769" s="61"/>
      <c r="DI769" s="61"/>
      <c r="DJ769" s="61"/>
      <c r="DK769" s="61"/>
      <c r="DL769" s="61"/>
      <c r="DM769" s="61"/>
      <c r="DN769" s="61"/>
      <c r="DO769" s="61"/>
      <c r="DP769" s="61"/>
      <c r="DQ769" s="61"/>
      <c r="DR769" s="61"/>
      <c r="DS769" s="61"/>
      <c r="DT769" s="61"/>
      <c r="DU769" s="61"/>
      <c r="DV769" s="50"/>
      <c r="EW769" s="88" t="e">
        <f ca="1">IF(#REF!="no",INT(RAND()*36+1),INT(RAND()*37))</f>
        <v>#REF!</v>
      </c>
    </row>
    <row r="770" spans="1:153">
      <c r="A770" s="88" t="e">
        <f ca="1">IF(#REF!="no",INT(RAND()*36+1),INT(RAND()*37))</f>
        <v>#REF!</v>
      </c>
      <c r="B770" s="29"/>
      <c r="C770" s="61"/>
      <c r="D770" s="30"/>
      <c r="E770" s="61"/>
      <c r="F770" s="61"/>
      <c r="G770" s="29"/>
      <c r="H770" s="29"/>
      <c r="I770" s="62"/>
      <c r="J770" s="62"/>
      <c r="K770" s="62"/>
      <c r="L770" s="62"/>
      <c r="M770" s="30"/>
      <c r="N770" s="30"/>
      <c r="O770" s="30"/>
      <c r="P770" s="30"/>
      <c r="Q770" s="29"/>
      <c r="R770" s="62"/>
      <c r="S770" s="61"/>
      <c r="T770" s="29"/>
      <c r="U770" s="29"/>
      <c r="V770" s="62"/>
      <c r="W770" s="62"/>
      <c r="X770" s="62"/>
      <c r="Y770" s="62"/>
      <c r="Z770" s="30"/>
      <c r="AA770" s="30"/>
      <c r="AB770" s="30"/>
      <c r="AC770" s="30"/>
      <c r="AD770" s="29"/>
      <c r="AE770" s="62"/>
      <c r="AF770" s="61"/>
      <c r="AG770" s="29"/>
      <c r="AH770" s="29"/>
      <c r="AI770" s="62"/>
      <c r="AJ770" s="62"/>
      <c r="AK770" s="62"/>
      <c r="AL770" s="62"/>
      <c r="AM770" s="30"/>
      <c r="AN770" s="30"/>
      <c r="AO770" s="30"/>
      <c r="AP770" s="30"/>
      <c r="AQ770" s="29"/>
      <c r="AR770" s="62"/>
      <c r="AS770" s="62"/>
      <c r="AT770" s="30"/>
      <c r="AU770" s="29"/>
      <c r="AV770" s="61"/>
      <c r="AW770" s="50"/>
      <c r="AX770" s="38"/>
      <c r="AY770" s="50"/>
      <c r="AZ770" s="61"/>
      <c r="BA770" s="61"/>
      <c r="BB770" s="61"/>
      <c r="BC770" s="61"/>
      <c r="BD770" s="61"/>
      <c r="BE770" s="61"/>
      <c r="BF770" s="61"/>
      <c r="BG770" s="61"/>
      <c r="BH770" s="61"/>
      <c r="BI770" s="61"/>
      <c r="BJ770" s="61"/>
      <c r="BK770" s="61"/>
      <c r="BL770" s="61"/>
      <c r="BM770" s="61"/>
      <c r="BN770" s="61"/>
      <c r="BO770" s="61"/>
      <c r="BP770" s="61"/>
      <c r="BQ770" s="61"/>
      <c r="BR770" s="61"/>
      <c r="BS770" s="61"/>
      <c r="BT770" s="61"/>
      <c r="BU770" s="61"/>
      <c r="BV770" s="61"/>
      <c r="BW770" s="61"/>
      <c r="BX770" s="61"/>
      <c r="BY770" s="61"/>
      <c r="BZ770" s="61"/>
      <c r="CA770" s="61"/>
      <c r="CB770" s="61"/>
      <c r="CC770" s="61"/>
      <c r="CD770" s="61"/>
      <c r="CE770" s="61"/>
      <c r="CF770" s="61"/>
      <c r="CG770" s="61"/>
      <c r="CH770" s="61"/>
      <c r="CI770" s="61"/>
      <c r="CJ770" s="61"/>
      <c r="CK770" s="61"/>
      <c r="CL770" s="61"/>
      <c r="CM770" s="61"/>
      <c r="CN770" s="61"/>
      <c r="CO770" s="61"/>
      <c r="CP770" s="61"/>
      <c r="CQ770" s="61"/>
      <c r="CR770" s="61"/>
      <c r="CS770" s="61"/>
      <c r="CT770" s="61"/>
      <c r="CU770" s="61"/>
      <c r="CV770" s="61"/>
      <c r="CW770" s="61"/>
      <c r="CX770" s="61"/>
      <c r="CY770" s="61"/>
      <c r="CZ770" s="61"/>
      <c r="DA770" s="61"/>
      <c r="DB770" s="61"/>
      <c r="DC770" s="61"/>
      <c r="DD770" s="61"/>
      <c r="DE770" s="61"/>
      <c r="DF770" s="61"/>
      <c r="DG770" s="61"/>
      <c r="DH770" s="61"/>
      <c r="DI770" s="61"/>
      <c r="DJ770" s="61"/>
      <c r="DK770" s="61"/>
      <c r="DL770" s="61"/>
      <c r="DM770" s="61"/>
      <c r="DN770" s="61"/>
      <c r="DO770" s="61"/>
      <c r="DP770" s="61"/>
      <c r="DQ770" s="61"/>
      <c r="DR770" s="61"/>
      <c r="DS770" s="61"/>
      <c r="DT770" s="61"/>
      <c r="DU770" s="61"/>
      <c r="DV770" s="50"/>
      <c r="EW770" s="88" t="e">
        <f ca="1">IF(#REF!="no",INT(RAND()*36+1),INT(RAND()*37))</f>
        <v>#REF!</v>
      </c>
    </row>
    <row r="771" spans="1:153">
      <c r="A771" s="88" t="e">
        <f ca="1">IF(#REF!="no",INT(RAND()*36+1),INT(RAND()*37))</f>
        <v>#REF!</v>
      </c>
      <c r="B771" s="29"/>
      <c r="C771" s="61"/>
      <c r="D771" s="30"/>
      <c r="E771" s="61"/>
      <c r="F771" s="61"/>
      <c r="G771" s="29"/>
      <c r="H771" s="29"/>
      <c r="I771" s="62"/>
      <c r="J771" s="62"/>
      <c r="K771" s="62"/>
      <c r="L771" s="62"/>
      <c r="M771" s="30"/>
      <c r="N771" s="30"/>
      <c r="O771" s="30"/>
      <c r="P771" s="30"/>
      <c r="Q771" s="29"/>
      <c r="R771" s="62"/>
      <c r="S771" s="61"/>
      <c r="T771" s="29"/>
      <c r="U771" s="29"/>
      <c r="V771" s="62"/>
      <c r="W771" s="62"/>
      <c r="X771" s="62"/>
      <c r="Y771" s="62"/>
      <c r="Z771" s="30"/>
      <c r="AA771" s="30"/>
      <c r="AB771" s="30"/>
      <c r="AC771" s="30"/>
      <c r="AD771" s="29"/>
      <c r="AE771" s="62"/>
      <c r="AF771" s="61"/>
      <c r="AG771" s="29"/>
      <c r="AH771" s="29"/>
      <c r="AI771" s="62"/>
      <c r="AJ771" s="62"/>
      <c r="AK771" s="62"/>
      <c r="AL771" s="62"/>
      <c r="AM771" s="30"/>
      <c r="AN771" s="30"/>
      <c r="AO771" s="30"/>
      <c r="AP771" s="30"/>
      <c r="AQ771" s="29"/>
      <c r="AR771" s="62"/>
      <c r="AS771" s="62"/>
      <c r="AT771" s="30"/>
      <c r="AU771" s="29"/>
      <c r="AV771" s="61"/>
      <c r="AW771" s="50"/>
      <c r="AX771" s="38"/>
      <c r="AY771" s="50"/>
      <c r="AZ771" s="61"/>
      <c r="BA771" s="61"/>
      <c r="BB771" s="61"/>
      <c r="BC771" s="61"/>
      <c r="BD771" s="61"/>
      <c r="BE771" s="61"/>
      <c r="BF771" s="61"/>
      <c r="BG771" s="61"/>
      <c r="BH771" s="61"/>
      <c r="BI771" s="61"/>
      <c r="BJ771" s="61"/>
      <c r="BK771" s="61"/>
      <c r="BL771" s="61"/>
      <c r="BM771" s="61"/>
      <c r="BN771" s="61"/>
      <c r="BO771" s="61"/>
      <c r="BP771" s="61"/>
      <c r="BQ771" s="61"/>
      <c r="BR771" s="61"/>
      <c r="BS771" s="61"/>
      <c r="BT771" s="61"/>
      <c r="BU771" s="61"/>
      <c r="BV771" s="61"/>
      <c r="BW771" s="61"/>
      <c r="BX771" s="61"/>
      <c r="BY771" s="61"/>
      <c r="BZ771" s="61"/>
      <c r="CA771" s="61"/>
      <c r="CB771" s="61"/>
      <c r="CC771" s="61"/>
      <c r="CD771" s="61"/>
      <c r="CE771" s="61"/>
      <c r="CF771" s="61"/>
      <c r="CG771" s="61"/>
      <c r="CH771" s="61"/>
      <c r="CI771" s="61"/>
      <c r="CJ771" s="61"/>
      <c r="CK771" s="61"/>
      <c r="CL771" s="61"/>
      <c r="CM771" s="61"/>
      <c r="CN771" s="61"/>
      <c r="CO771" s="61"/>
      <c r="CP771" s="61"/>
      <c r="CQ771" s="61"/>
      <c r="CR771" s="61"/>
      <c r="CS771" s="61"/>
      <c r="CT771" s="61"/>
      <c r="CU771" s="61"/>
      <c r="CV771" s="61"/>
      <c r="CW771" s="61"/>
      <c r="CX771" s="61"/>
      <c r="CY771" s="61"/>
      <c r="CZ771" s="61"/>
      <c r="DA771" s="61"/>
      <c r="DB771" s="61"/>
      <c r="DC771" s="61"/>
      <c r="DD771" s="61"/>
      <c r="DE771" s="61"/>
      <c r="DF771" s="61"/>
      <c r="DG771" s="61"/>
      <c r="DH771" s="61"/>
      <c r="DI771" s="61"/>
      <c r="DJ771" s="61"/>
      <c r="DK771" s="61"/>
      <c r="DL771" s="61"/>
      <c r="DM771" s="61"/>
      <c r="DN771" s="61"/>
      <c r="DO771" s="61"/>
      <c r="DP771" s="61"/>
      <c r="DQ771" s="61"/>
      <c r="DR771" s="61"/>
      <c r="DS771" s="61"/>
      <c r="DT771" s="61"/>
      <c r="DU771" s="61"/>
      <c r="DV771" s="50"/>
      <c r="EW771" s="88" t="e">
        <f ca="1">IF(#REF!="no",INT(RAND()*36+1),INT(RAND()*37))</f>
        <v>#REF!</v>
      </c>
    </row>
    <row r="772" spans="1:153">
      <c r="A772" s="88" t="e">
        <f ca="1">IF(#REF!="no",INT(RAND()*36+1),INT(RAND()*37))</f>
        <v>#REF!</v>
      </c>
      <c r="B772" s="29"/>
      <c r="C772" s="61"/>
      <c r="D772" s="30"/>
      <c r="E772" s="61"/>
      <c r="F772" s="61"/>
      <c r="G772" s="29"/>
      <c r="H772" s="29"/>
      <c r="I772" s="62"/>
      <c r="J772" s="62"/>
      <c r="K772" s="62"/>
      <c r="L772" s="62"/>
      <c r="M772" s="30"/>
      <c r="N772" s="30"/>
      <c r="O772" s="30"/>
      <c r="P772" s="30"/>
      <c r="Q772" s="29"/>
      <c r="R772" s="62"/>
      <c r="S772" s="61"/>
      <c r="T772" s="29"/>
      <c r="U772" s="29"/>
      <c r="V772" s="62"/>
      <c r="W772" s="62"/>
      <c r="X772" s="62"/>
      <c r="Y772" s="62"/>
      <c r="Z772" s="30"/>
      <c r="AA772" s="30"/>
      <c r="AB772" s="30"/>
      <c r="AC772" s="30"/>
      <c r="AD772" s="29"/>
      <c r="AE772" s="62"/>
      <c r="AF772" s="61"/>
      <c r="AG772" s="29"/>
      <c r="AH772" s="29"/>
      <c r="AI772" s="62"/>
      <c r="AJ772" s="62"/>
      <c r="AK772" s="62"/>
      <c r="AL772" s="62"/>
      <c r="AM772" s="30"/>
      <c r="AN772" s="30"/>
      <c r="AO772" s="30"/>
      <c r="AP772" s="30"/>
      <c r="AQ772" s="29"/>
      <c r="AR772" s="62"/>
      <c r="AS772" s="62"/>
      <c r="AT772" s="30"/>
      <c r="AU772" s="29"/>
      <c r="AV772" s="61"/>
      <c r="AW772" s="50"/>
      <c r="AX772" s="38"/>
      <c r="AY772" s="50"/>
      <c r="AZ772" s="61"/>
      <c r="BA772" s="61"/>
      <c r="BB772" s="61"/>
      <c r="BC772" s="61"/>
      <c r="BD772" s="61"/>
      <c r="BE772" s="61"/>
      <c r="BF772" s="61"/>
      <c r="BG772" s="61"/>
      <c r="BH772" s="61"/>
      <c r="BI772" s="61"/>
      <c r="BJ772" s="61"/>
      <c r="BK772" s="61"/>
      <c r="BL772" s="61"/>
      <c r="BM772" s="61"/>
      <c r="BN772" s="61"/>
      <c r="BO772" s="61"/>
      <c r="BP772" s="61"/>
      <c r="BQ772" s="61"/>
      <c r="BR772" s="61"/>
      <c r="BS772" s="61"/>
      <c r="BT772" s="61"/>
      <c r="BU772" s="61"/>
      <c r="BV772" s="61"/>
      <c r="BW772" s="61"/>
      <c r="BX772" s="61"/>
      <c r="BY772" s="61"/>
      <c r="BZ772" s="61"/>
      <c r="CA772" s="61"/>
      <c r="CB772" s="61"/>
      <c r="CC772" s="61"/>
      <c r="CD772" s="61"/>
      <c r="CE772" s="61"/>
      <c r="CF772" s="61"/>
      <c r="CG772" s="61"/>
      <c r="CH772" s="61"/>
      <c r="CI772" s="61"/>
      <c r="CJ772" s="61"/>
      <c r="CK772" s="61"/>
      <c r="CL772" s="61"/>
      <c r="CM772" s="61"/>
      <c r="CN772" s="61"/>
      <c r="CO772" s="61"/>
      <c r="CP772" s="61"/>
      <c r="CQ772" s="61"/>
      <c r="CR772" s="61"/>
      <c r="CS772" s="61"/>
      <c r="CT772" s="61"/>
      <c r="CU772" s="61"/>
      <c r="CV772" s="61"/>
      <c r="CW772" s="61"/>
      <c r="CX772" s="61"/>
      <c r="CY772" s="61"/>
      <c r="CZ772" s="61"/>
      <c r="DA772" s="61"/>
      <c r="DB772" s="61"/>
      <c r="DC772" s="61"/>
      <c r="DD772" s="61"/>
      <c r="DE772" s="61"/>
      <c r="DF772" s="61"/>
      <c r="DG772" s="61"/>
      <c r="DH772" s="61"/>
      <c r="DI772" s="61"/>
      <c r="DJ772" s="61"/>
      <c r="DK772" s="61"/>
      <c r="DL772" s="61"/>
      <c r="DM772" s="61"/>
      <c r="DN772" s="61"/>
      <c r="DO772" s="61"/>
      <c r="DP772" s="61"/>
      <c r="DQ772" s="61"/>
      <c r="DR772" s="61"/>
      <c r="DS772" s="61"/>
      <c r="DT772" s="61"/>
      <c r="DU772" s="61"/>
      <c r="DV772" s="50"/>
      <c r="EW772" s="88" t="e">
        <f ca="1">IF(#REF!="no",INT(RAND()*36+1),INT(RAND()*37))</f>
        <v>#REF!</v>
      </c>
    </row>
    <row r="773" spans="1:153">
      <c r="A773" s="88" t="e">
        <f ca="1">IF(#REF!="no",INT(RAND()*36+1),INT(RAND()*37))</f>
        <v>#REF!</v>
      </c>
      <c r="B773" s="29"/>
      <c r="C773" s="61"/>
      <c r="D773" s="30"/>
      <c r="E773" s="61"/>
      <c r="F773" s="61"/>
      <c r="G773" s="29"/>
      <c r="H773" s="29"/>
      <c r="I773" s="62"/>
      <c r="J773" s="62"/>
      <c r="K773" s="62"/>
      <c r="L773" s="62"/>
      <c r="M773" s="30"/>
      <c r="N773" s="30"/>
      <c r="O773" s="30"/>
      <c r="P773" s="30"/>
      <c r="Q773" s="29"/>
      <c r="R773" s="62"/>
      <c r="S773" s="61"/>
      <c r="T773" s="29"/>
      <c r="U773" s="29"/>
      <c r="V773" s="62"/>
      <c r="W773" s="62"/>
      <c r="X773" s="62"/>
      <c r="Y773" s="62"/>
      <c r="Z773" s="30"/>
      <c r="AA773" s="30"/>
      <c r="AB773" s="30"/>
      <c r="AC773" s="30"/>
      <c r="AD773" s="29"/>
      <c r="AE773" s="62"/>
      <c r="AF773" s="61"/>
      <c r="AG773" s="29"/>
      <c r="AH773" s="29"/>
      <c r="AI773" s="62"/>
      <c r="AJ773" s="62"/>
      <c r="AK773" s="62"/>
      <c r="AL773" s="62"/>
      <c r="AM773" s="30"/>
      <c r="AN773" s="30"/>
      <c r="AO773" s="30"/>
      <c r="AP773" s="30"/>
      <c r="AQ773" s="29"/>
      <c r="AR773" s="62"/>
      <c r="AS773" s="62"/>
      <c r="AT773" s="30"/>
      <c r="AU773" s="29"/>
      <c r="AV773" s="61"/>
      <c r="AW773" s="50"/>
      <c r="AX773" s="38"/>
      <c r="AY773" s="50"/>
      <c r="AZ773" s="61"/>
      <c r="BA773" s="61"/>
      <c r="BB773" s="61"/>
      <c r="BC773" s="61"/>
      <c r="BD773" s="61"/>
      <c r="BE773" s="61"/>
      <c r="BF773" s="61"/>
      <c r="BG773" s="61"/>
      <c r="BH773" s="61"/>
      <c r="BI773" s="61"/>
      <c r="BJ773" s="61"/>
      <c r="BK773" s="61"/>
      <c r="BL773" s="61"/>
      <c r="BM773" s="61"/>
      <c r="BN773" s="61"/>
      <c r="BO773" s="61"/>
      <c r="BP773" s="61"/>
      <c r="BQ773" s="61"/>
      <c r="BR773" s="61"/>
      <c r="BS773" s="61"/>
      <c r="BT773" s="61"/>
      <c r="BU773" s="61"/>
      <c r="BV773" s="61"/>
      <c r="BW773" s="61"/>
      <c r="BX773" s="61"/>
      <c r="BY773" s="61"/>
      <c r="BZ773" s="61"/>
      <c r="CA773" s="61"/>
      <c r="CB773" s="61"/>
      <c r="CC773" s="61"/>
      <c r="CD773" s="61"/>
      <c r="CE773" s="61"/>
      <c r="CF773" s="61"/>
      <c r="CG773" s="61"/>
      <c r="CH773" s="61"/>
      <c r="CI773" s="61"/>
      <c r="CJ773" s="61"/>
      <c r="CK773" s="61"/>
      <c r="CL773" s="61"/>
      <c r="CM773" s="61"/>
      <c r="CN773" s="61"/>
      <c r="CO773" s="61"/>
      <c r="CP773" s="61"/>
      <c r="CQ773" s="61"/>
      <c r="CR773" s="61"/>
      <c r="CS773" s="61"/>
      <c r="CT773" s="61"/>
      <c r="CU773" s="61"/>
      <c r="CV773" s="61"/>
      <c r="CW773" s="61"/>
      <c r="CX773" s="61"/>
      <c r="CY773" s="61"/>
      <c r="CZ773" s="61"/>
      <c r="DA773" s="61"/>
      <c r="DB773" s="61"/>
      <c r="DC773" s="61"/>
      <c r="DD773" s="61"/>
      <c r="DE773" s="61"/>
      <c r="DF773" s="61"/>
      <c r="DG773" s="61"/>
      <c r="DH773" s="61"/>
      <c r="DI773" s="61"/>
      <c r="DJ773" s="61"/>
      <c r="DK773" s="61"/>
      <c r="DL773" s="61"/>
      <c r="DM773" s="61"/>
      <c r="DN773" s="61"/>
      <c r="DO773" s="61"/>
      <c r="DP773" s="61"/>
      <c r="DQ773" s="61"/>
      <c r="DR773" s="61"/>
      <c r="DS773" s="61"/>
      <c r="DT773" s="61"/>
      <c r="DU773" s="61"/>
      <c r="DV773" s="50"/>
      <c r="EW773" s="88" t="e">
        <f ca="1">IF(#REF!="no",INT(RAND()*36+1),INT(RAND()*37))</f>
        <v>#REF!</v>
      </c>
    </row>
    <row r="774" spans="1:153">
      <c r="A774" s="88" t="e">
        <f ca="1">IF(#REF!="no",INT(RAND()*36+1),INT(RAND()*37))</f>
        <v>#REF!</v>
      </c>
      <c r="B774" s="29"/>
      <c r="C774" s="61"/>
      <c r="D774" s="30"/>
      <c r="E774" s="61"/>
      <c r="F774" s="61"/>
      <c r="G774" s="29"/>
      <c r="H774" s="29"/>
      <c r="I774" s="62"/>
      <c r="J774" s="62"/>
      <c r="K774" s="62"/>
      <c r="L774" s="62"/>
      <c r="M774" s="30"/>
      <c r="N774" s="30"/>
      <c r="O774" s="30"/>
      <c r="P774" s="30"/>
      <c r="Q774" s="29"/>
      <c r="R774" s="62"/>
      <c r="S774" s="61"/>
      <c r="T774" s="29"/>
      <c r="U774" s="29"/>
      <c r="V774" s="62"/>
      <c r="W774" s="62"/>
      <c r="X774" s="62"/>
      <c r="Y774" s="62"/>
      <c r="Z774" s="30"/>
      <c r="AA774" s="30"/>
      <c r="AB774" s="30"/>
      <c r="AC774" s="30"/>
      <c r="AD774" s="29"/>
      <c r="AE774" s="62"/>
      <c r="AF774" s="61"/>
      <c r="AG774" s="29"/>
      <c r="AH774" s="29"/>
      <c r="AI774" s="62"/>
      <c r="AJ774" s="62"/>
      <c r="AK774" s="62"/>
      <c r="AL774" s="62"/>
      <c r="AM774" s="30"/>
      <c r="AN774" s="30"/>
      <c r="AO774" s="30"/>
      <c r="AP774" s="30"/>
      <c r="AQ774" s="29"/>
      <c r="AR774" s="62"/>
      <c r="AS774" s="62"/>
      <c r="AT774" s="30"/>
      <c r="AU774" s="29"/>
      <c r="AV774" s="61"/>
      <c r="AW774" s="50"/>
      <c r="AX774" s="38"/>
      <c r="AY774" s="50"/>
      <c r="AZ774" s="61"/>
      <c r="BA774" s="61"/>
      <c r="BB774" s="61"/>
      <c r="BC774" s="61"/>
      <c r="BD774" s="61"/>
      <c r="BE774" s="61"/>
      <c r="BF774" s="61"/>
      <c r="BG774" s="61"/>
      <c r="BH774" s="61"/>
      <c r="BI774" s="61"/>
      <c r="BJ774" s="61"/>
      <c r="BK774" s="61"/>
      <c r="BL774" s="61"/>
      <c r="BM774" s="61"/>
      <c r="BN774" s="61"/>
      <c r="BO774" s="61"/>
      <c r="BP774" s="61"/>
      <c r="BQ774" s="61"/>
      <c r="BR774" s="61"/>
      <c r="BS774" s="61"/>
      <c r="BT774" s="61"/>
      <c r="BU774" s="61"/>
      <c r="BV774" s="61"/>
      <c r="BW774" s="61"/>
      <c r="BX774" s="61"/>
      <c r="BY774" s="61"/>
      <c r="BZ774" s="61"/>
      <c r="CA774" s="61"/>
      <c r="CB774" s="61"/>
      <c r="CC774" s="61"/>
      <c r="CD774" s="61"/>
      <c r="CE774" s="61"/>
      <c r="CF774" s="61"/>
      <c r="CG774" s="61"/>
      <c r="CH774" s="61"/>
      <c r="CI774" s="61"/>
      <c r="CJ774" s="61"/>
      <c r="CK774" s="61"/>
      <c r="CL774" s="61"/>
      <c r="CM774" s="61"/>
      <c r="CN774" s="61"/>
      <c r="CO774" s="61"/>
      <c r="CP774" s="61"/>
      <c r="CQ774" s="61"/>
      <c r="CR774" s="61"/>
      <c r="CS774" s="61"/>
      <c r="CT774" s="61"/>
      <c r="CU774" s="61"/>
      <c r="CV774" s="61"/>
      <c r="CW774" s="61"/>
      <c r="CX774" s="61"/>
      <c r="CY774" s="61"/>
      <c r="CZ774" s="61"/>
      <c r="DA774" s="61"/>
      <c r="DB774" s="61"/>
      <c r="DC774" s="61"/>
      <c r="DD774" s="61"/>
      <c r="DE774" s="61"/>
      <c r="DF774" s="61"/>
      <c r="DG774" s="61"/>
      <c r="DH774" s="61"/>
      <c r="DI774" s="61"/>
      <c r="DJ774" s="61"/>
      <c r="DK774" s="61"/>
      <c r="DL774" s="61"/>
      <c r="DM774" s="61"/>
      <c r="DN774" s="61"/>
      <c r="DO774" s="61"/>
      <c r="DP774" s="61"/>
      <c r="DQ774" s="61"/>
      <c r="DR774" s="61"/>
      <c r="DS774" s="61"/>
      <c r="DT774" s="61"/>
      <c r="DU774" s="61"/>
      <c r="DV774" s="50"/>
      <c r="EW774" s="88" t="e">
        <f ca="1">IF(#REF!="no",INT(RAND()*36+1),INT(RAND()*37))</f>
        <v>#REF!</v>
      </c>
    </row>
    <row r="775" spans="1:153">
      <c r="A775" s="88" t="e">
        <f ca="1">IF(#REF!="no",INT(RAND()*36+1),INT(RAND()*37))</f>
        <v>#REF!</v>
      </c>
      <c r="B775" s="29"/>
      <c r="C775" s="61"/>
      <c r="D775" s="30"/>
      <c r="E775" s="61"/>
      <c r="F775" s="61"/>
      <c r="G775" s="29"/>
      <c r="H775" s="29"/>
      <c r="I775" s="62"/>
      <c r="J775" s="62"/>
      <c r="K775" s="62"/>
      <c r="L775" s="62"/>
      <c r="M775" s="30"/>
      <c r="N775" s="30"/>
      <c r="O775" s="30"/>
      <c r="P775" s="30"/>
      <c r="Q775" s="29"/>
      <c r="R775" s="62"/>
      <c r="S775" s="61"/>
      <c r="T775" s="29"/>
      <c r="U775" s="29"/>
      <c r="V775" s="62"/>
      <c r="W775" s="62"/>
      <c r="X775" s="62"/>
      <c r="Y775" s="62"/>
      <c r="Z775" s="30"/>
      <c r="AA775" s="30"/>
      <c r="AB775" s="30"/>
      <c r="AC775" s="30"/>
      <c r="AD775" s="29"/>
      <c r="AE775" s="62"/>
      <c r="AF775" s="61"/>
      <c r="AG775" s="29"/>
      <c r="AH775" s="29"/>
      <c r="AI775" s="62"/>
      <c r="AJ775" s="62"/>
      <c r="AK775" s="62"/>
      <c r="AL775" s="62"/>
      <c r="AM775" s="30"/>
      <c r="AN775" s="30"/>
      <c r="AO775" s="30"/>
      <c r="AP775" s="30"/>
      <c r="AQ775" s="29"/>
      <c r="AR775" s="62"/>
      <c r="AS775" s="62"/>
      <c r="AT775" s="30"/>
      <c r="AU775" s="29"/>
      <c r="AV775" s="61"/>
      <c r="AW775" s="50"/>
      <c r="AX775" s="38"/>
      <c r="AY775" s="50"/>
      <c r="AZ775" s="61"/>
      <c r="BA775" s="61"/>
      <c r="BB775" s="61"/>
      <c r="BC775" s="61"/>
      <c r="BD775" s="61"/>
      <c r="BE775" s="61"/>
      <c r="BF775" s="61"/>
      <c r="BG775" s="61"/>
      <c r="BH775" s="61"/>
      <c r="BI775" s="61"/>
      <c r="BJ775" s="61"/>
      <c r="BK775" s="61"/>
      <c r="BL775" s="61"/>
      <c r="BM775" s="61"/>
      <c r="BN775" s="61"/>
      <c r="BO775" s="61"/>
      <c r="BP775" s="61"/>
      <c r="BQ775" s="61"/>
      <c r="BR775" s="61"/>
      <c r="BS775" s="61"/>
      <c r="BT775" s="61"/>
      <c r="BU775" s="61"/>
      <c r="BV775" s="61"/>
      <c r="BW775" s="61"/>
      <c r="BX775" s="61"/>
      <c r="BY775" s="61"/>
      <c r="BZ775" s="61"/>
      <c r="CA775" s="61"/>
      <c r="CB775" s="61"/>
      <c r="CC775" s="61"/>
      <c r="CD775" s="61"/>
      <c r="CE775" s="61"/>
      <c r="CF775" s="61"/>
      <c r="CG775" s="61"/>
      <c r="CH775" s="61"/>
      <c r="CI775" s="61"/>
      <c r="CJ775" s="61"/>
      <c r="CK775" s="61"/>
      <c r="CL775" s="61"/>
      <c r="CM775" s="61"/>
      <c r="CN775" s="61"/>
      <c r="CO775" s="61"/>
      <c r="CP775" s="61"/>
      <c r="CQ775" s="61"/>
      <c r="CR775" s="61"/>
      <c r="CS775" s="61"/>
      <c r="CT775" s="61"/>
      <c r="CU775" s="61"/>
      <c r="CV775" s="61"/>
      <c r="CW775" s="61"/>
      <c r="CX775" s="61"/>
      <c r="CY775" s="61"/>
      <c r="CZ775" s="61"/>
      <c r="DA775" s="61"/>
      <c r="DB775" s="61"/>
      <c r="DC775" s="61"/>
      <c r="DD775" s="61"/>
      <c r="DE775" s="61"/>
      <c r="DF775" s="61"/>
      <c r="DG775" s="61"/>
      <c r="DH775" s="61"/>
      <c r="DI775" s="61"/>
      <c r="DJ775" s="61"/>
      <c r="DK775" s="61"/>
      <c r="DL775" s="61"/>
      <c r="DM775" s="61"/>
      <c r="DN775" s="61"/>
      <c r="DO775" s="61"/>
      <c r="DP775" s="61"/>
      <c r="DQ775" s="61"/>
      <c r="DR775" s="61"/>
      <c r="DS775" s="61"/>
      <c r="DT775" s="61"/>
      <c r="DU775" s="61"/>
      <c r="DV775" s="50"/>
      <c r="EW775" s="88" t="e">
        <f ca="1">IF(#REF!="no",INT(RAND()*36+1),INT(RAND()*37))</f>
        <v>#REF!</v>
      </c>
    </row>
    <row r="776" spans="1:153">
      <c r="A776" s="88" t="e">
        <f ca="1">IF(#REF!="no",INT(RAND()*36+1),INT(RAND()*37))</f>
        <v>#REF!</v>
      </c>
      <c r="B776" s="29"/>
      <c r="C776" s="61"/>
      <c r="D776" s="30"/>
      <c r="E776" s="61"/>
      <c r="F776" s="61"/>
      <c r="G776" s="29"/>
      <c r="H776" s="29"/>
      <c r="I776" s="62"/>
      <c r="J776" s="62"/>
      <c r="K776" s="62"/>
      <c r="L776" s="62"/>
      <c r="M776" s="30"/>
      <c r="N776" s="30"/>
      <c r="O776" s="30"/>
      <c r="P776" s="30"/>
      <c r="Q776" s="29"/>
      <c r="R776" s="62"/>
      <c r="S776" s="61"/>
      <c r="T776" s="29"/>
      <c r="U776" s="29"/>
      <c r="V776" s="62"/>
      <c r="W776" s="62"/>
      <c r="X776" s="62"/>
      <c r="Y776" s="62"/>
      <c r="Z776" s="30"/>
      <c r="AA776" s="30"/>
      <c r="AB776" s="30"/>
      <c r="AC776" s="30"/>
      <c r="AD776" s="29"/>
      <c r="AE776" s="62"/>
      <c r="AF776" s="61"/>
      <c r="AG776" s="29"/>
      <c r="AH776" s="29"/>
      <c r="AI776" s="62"/>
      <c r="AJ776" s="62"/>
      <c r="AK776" s="62"/>
      <c r="AL776" s="62"/>
      <c r="AM776" s="30"/>
      <c r="AN776" s="30"/>
      <c r="AO776" s="30"/>
      <c r="AP776" s="30"/>
      <c r="AQ776" s="29"/>
      <c r="AR776" s="62"/>
      <c r="AS776" s="62"/>
      <c r="AT776" s="30"/>
      <c r="AU776" s="29"/>
      <c r="AV776" s="61"/>
      <c r="AW776" s="50"/>
      <c r="AX776" s="38"/>
      <c r="AY776" s="50"/>
      <c r="AZ776" s="61"/>
      <c r="BA776" s="61"/>
      <c r="BB776" s="61"/>
      <c r="BC776" s="61"/>
      <c r="BD776" s="61"/>
      <c r="BE776" s="61"/>
      <c r="BF776" s="61"/>
      <c r="BG776" s="61"/>
      <c r="BH776" s="61"/>
      <c r="BI776" s="61"/>
      <c r="BJ776" s="61"/>
      <c r="BK776" s="61"/>
      <c r="BL776" s="61"/>
      <c r="BM776" s="61"/>
      <c r="BN776" s="61"/>
      <c r="BO776" s="61"/>
      <c r="BP776" s="61"/>
      <c r="BQ776" s="61"/>
      <c r="BR776" s="61"/>
      <c r="BS776" s="61"/>
      <c r="BT776" s="61"/>
      <c r="BU776" s="61"/>
      <c r="BV776" s="61"/>
      <c r="BW776" s="61"/>
      <c r="BX776" s="61"/>
      <c r="BY776" s="61"/>
      <c r="BZ776" s="61"/>
      <c r="CA776" s="61"/>
      <c r="CB776" s="61"/>
      <c r="CC776" s="61"/>
      <c r="CD776" s="61"/>
      <c r="CE776" s="61"/>
      <c r="CF776" s="61"/>
      <c r="CG776" s="61"/>
      <c r="CH776" s="61"/>
      <c r="CI776" s="61"/>
      <c r="CJ776" s="61"/>
      <c r="CK776" s="61"/>
      <c r="CL776" s="61"/>
      <c r="CM776" s="61"/>
      <c r="CN776" s="61"/>
      <c r="CO776" s="61"/>
      <c r="CP776" s="61"/>
      <c r="CQ776" s="61"/>
      <c r="CR776" s="61"/>
      <c r="CS776" s="61"/>
      <c r="CT776" s="61"/>
      <c r="CU776" s="61"/>
      <c r="CV776" s="61"/>
      <c r="CW776" s="61"/>
      <c r="CX776" s="61"/>
      <c r="CY776" s="61"/>
      <c r="CZ776" s="61"/>
      <c r="DA776" s="61"/>
      <c r="DB776" s="61"/>
      <c r="DC776" s="61"/>
      <c r="DD776" s="61"/>
      <c r="DE776" s="61"/>
      <c r="DF776" s="61"/>
      <c r="DG776" s="61"/>
      <c r="DH776" s="61"/>
      <c r="DI776" s="61"/>
      <c r="DJ776" s="61"/>
      <c r="DK776" s="61"/>
      <c r="DL776" s="61"/>
      <c r="DM776" s="61"/>
      <c r="DN776" s="61"/>
      <c r="DO776" s="61"/>
      <c r="DP776" s="61"/>
      <c r="DQ776" s="61"/>
      <c r="DR776" s="61"/>
      <c r="DS776" s="61"/>
      <c r="DT776" s="61"/>
      <c r="DU776" s="61"/>
      <c r="DV776" s="50"/>
      <c r="EW776" s="88" t="e">
        <f ca="1">IF(#REF!="no",INT(RAND()*36+1),INT(RAND()*37))</f>
        <v>#REF!</v>
      </c>
    </row>
    <row r="777" spans="1:153">
      <c r="A777" s="88" t="e">
        <f ca="1">IF(#REF!="no",INT(RAND()*36+1),INT(RAND()*37))</f>
        <v>#REF!</v>
      </c>
      <c r="B777" s="29"/>
      <c r="C777" s="61"/>
      <c r="D777" s="30"/>
      <c r="E777" s="61"/>
      <c r="F777" s="61"/>
      <c r="G777" s="29"/>
      <c r="H777" s="29"/>
      <c r="I777" s="62"/>
      <c r="J777" s="62"/>
      <c r="K777" s="62"/>
      <c r="L777" s="62"/>
      <c r="M777" s="30"/>
      <c r="N777" s="30"/>
      <c r="O777" s="30"/>
      <c r="P777" s="30"/>
      <c r="Q777" s="29"/>
      <c r="R777" s="62"/>
      <c r="S777" s="61"/>
      <c r="T777" s="29"/>
      <c r="U777" s="29"/>
      <c r="V777" s="62"/>
      <c r="W777" s="62"/>
      <c r="X777" s="62"/>
      <c r="Y777" s="62"/>
      <c r="Z777" s="30"/>
      <c r="AA777" s="30"/>
      <c r="AB777" s="30"/>
      <c r="AC777" s="30"/>
      <c r="AD777" s="29"/>
      <c r="AE777" s="62"/>
      <c r="AF777" s="61"/>
      <c r="AG777" s="29"/>
      <c r="AH777" s="29"/>
      <c r="AI777" s="62"/>
      <c r="AJ777" s="62"/>
      <c r="AK777" s="62"/>
      <c r="AL777" s="62"/>
      <c r="AM777" s="30"/>
      <c r="AN777" s="30"/>
      <c r="AO777" s="30"/>
      <c r="AP777" s="30"/>
      <c r="AQ777" s="29"/>
      <c r="AR777" s="62"/>
      <c r="AS777" s="62"/>
      <c r="AT777" s="30"/>
      <c r="AU777" s="29"/>
      <c r="AV777" s="61"/>
      <c r="AW777" s="50"/>
      <c r="AX777" s="38"/>
      <c r="AY777" s="50"/>
      <c r="AZ777" s="61"/>
      <c r="BA777" s="61"/>
      <c r="BB777" s="61"/>
      <c r="BC777" s="61"/>
      <c r="BD777" s="61"/>
      <c r="BE777" s="61"/>
      <c r="BF777" s="61"/>
      <c r="BG777" s="61"/>
      <c r="BH777" s="61"/>
      <c r="BI777" s="61"/>
      <c r="BJ777" s="61"/>
      <c r="BK777" s="61"/>
      <c r="BL777" s="61"/>
      <c r="BM777" s="61"/>
      <c r="BN777" s="61"/>
      <c r="BO777" s="61"/>
      <c r="BP777" s="61"/>
      <c r="BQ777" s="61"/>
      <c r="BR777" s="61"/>
      <c r="BS777" s="61"/>
      <c r="BT777" s="61"/>
      <c r="BU777" s="61"/>
      <c r="BV777" s="61"/>
      <c r="BW777" s="61"/>
      <c r="BX777" s="61"/>
      <c r="BY777" s="61"/>
      <c r="BZ777" s="61"/>
      <c r="CA777" s="61"/>
      <c r="CB777" s="61"/>
      <c r="CC777" s="61"/>
      <c r="CD777" s="61"/>
      <c r="CE777" s="61"/>
      <c r="CF777" s="61"/>
      <c r="CG777" s="61"/>
      <c r="CH777" s="61"/>
      <c r="CI777" s="61"/>
      <c r="CJ777" s="61"/>
      <c r="CK777" s="61"/>
      <c r="CL777" s="61"/>
      <c r="CM777" s="61"/>
      <c r="CN777" s="61"/>
      <c r="CO777" s="61"/>
      <c r="CP777" s="61"/>
      <c r="CQ777" s="61"/>
      <c r="CR777" s="61"/>
      <c r="CS777" s="61"/>
      <c r="CT777" s="61"/>
      <c r="CU777" s="61"/>
      <c r="CV777" s="61"/>
      <c r="CW777" s="61"/>
      <c r="CX777" s="61"/>
      <c r="CY777" s="61"/>
      <c r="CZ777" s="61"/>
      <c r="DA777" s="61"/>
      <c r="DB777" s="61"/>
      <c r="DC777" s="61"/>
      <c r="DD777" s="61"/>
      <c r="DE777" s="61"/>
      <c r="DF777" s="61"/>
      <c r="DG777" s="61"/>
      <c r="DH777" s="61"/>
      <c r="DI777" s="61"/>
      <c r="DJ777" s="61"/>
      <c r="DK777" s="61"/>
      <c r="DL777" s="61"/>
      <c r="DM777" s="61"/>
      <c r="DN777" s="61"/>
      <c r="DO777" s="61"/>
      <c r="DP777" s="61"/>
      <c r="DQ777" s="61"/>
      <c r="DR777" s="61"/>
      <c r="DS777" s="61"/>
      <c r="DT777" s="61"/>
      <c r="DU777" s="61"/>
      <c r="DV777" s="50"/>
      <c r="EW777" s="88" t="e">
        <f ca="1">IF(#REF!="no",INT(RAND()*36+1),INT(RAND()*37))</f>
        <v>#REF!</v>
      </c>
    </row>
    <row r="778" spans="1:153">
      <c r="A778" s="88" t="e">
        <f ca="1">IF(#REF!="no",INT(RAND()*36+1),INT(RAND()*37))</f>
        <v>#REF!</v>
      </c>
      <c r="B778" s="29"/>
      <c r="C778" s="61"/>
      <c r="D778" s="30"/>
      <c r="E778" s="61"/>
      <c r="F778" s="61"/>
      <c r="G778" s="29"/>
      <c r="H778" s="29"/>
      <c r="I778" s="62"/>
      <c r="J778" s="62"/>
      <c r="K778" s="62"/>
      <c r="L778" s="62"/>
      <c r="M778" s="30"/>
      <c r="N778" s="30"/>
      <c r="O778" s="30"/>
      <c r="P778" s="30"/>
      <c r="Q778" s="29"/>
      <c r="R778" s="62"/>
      <c r="S778" s="61"/>
      <c r="T778" s="29"/>
      <c r="U778" s="29"/>
      <c r="V778" s="62"/>
      <c r="W778" s="62"/>
      <c r="X778" s="62"/>
      <c r="Y778" s="62"/>
      <c r="Z778" s="30"/>
      <c r="AA778" s="30"/>
      <c r="AB778" s="30"/>
      <c r="AC778" s="30"/>
      <c r="AD778" s="29"/>
      <c r="AE778" s="62"/>
      <c r="AF778" s="61"/>
      <c r="AG778" s="29"/>
      <c r="AH778" s="29"/>
      <c r="AI778" s="62"/>
      <c r="AJ778" s="62"/>
      <c r="AK778" s="62"/>
      <c r="AL778" s="62"/>
      <c r="AM778" s="30"/>
      <c r="AN778" s="30"/>
      <c r="AO778" s="30"/>
      <c r="AP778" s="30"/>
      <c r="AQ778" s="29"/>
      <c r="AR778" s="62"/>
      <c r="AS778" s="62"/>
      <c r="AT778" s="30"/>
      <c r="AU778" s="29"/>
      <c r="AV778" s="61"/>
      <c r="AW778" s="50"/>
      <c r="AX778" s="38"/>
      <c r="AY778" s="50"/>
      <c r="AZ778" s="61"/>
      <c r="BA778" s="61"/>
      <c r="BB778" s="61"/>
      <c r="BC778" s="61"/>
      <c r="BD778" s="61"/>
      <c r="BE778" s="61"/>
      <c r="BF778" s="61"/>
      <c r="BG778" s="61"/>
      <c r="BH778" s="61"/>
      <c r="BI778" s="61"/>
      <c r="BJ778" s="61"/>
      <c r="BK778" s="61"/>
      <c r="BL778" s="61"/>
      <c r="BM778" s="61"/>
      <c r="BN778" s="61"/>
      <c r="BO778" s="61"/>
      <c r="BP778" s="61"/>
      <c r="BQ778" s="61"/>
      <c r="BR778" s="61"/>
      <c r="BS778" s="61"/>
      <c r="BT778" s="61"/>
      <c r="BU778" s="61"/>
      <c r="BV778" s="61"/>
      <c r="BW778" s="61"/>
      <c r="BX778" s="61"/>
      <c r="BY778" s="61"/>
      <c r="BZ778" s="61"/>
      <c r="CA778" s="61"/>
      <c r="CB778" s="61"/>
      <c r="CC778" s="61"/>
      <c r="CD778" s="61"/>
      <c r="CE778" s="61"/>
      <c r="CF778" s="61"/>
      <c r="CG778" s="61"/>
      <c r="CH778" s="61"/>
      <c r="CI778" s="61"/>
      <c r="CJ778" s="61"/>
      <c r="CK778" s="61"/>
      <c r="CL778" s="61"/>
      <c r="CM778" s="61"/>
      <c r="CN778" s="61"/>
      <c r="CO778" s="61"/>
      <c r="CP778" s="61"/>
      <c r="CQ778" s="61"/>
      <c r="CR778" s="61"/>
      <c r="CS778" s="61"/>
      <c r="CT778" s="61"/>
      <c r="CU778" s="61"/>
      <c r="CV778" s="61"/>
      <c r="CW778" s="61"/>
      <c r="CX778" s="61"/>
      <c r="CY778" s="61"/>
      <c r="CZ778" s="61"/>
      <c r="DA778" s="61"/>
      <c r="DB778" s="61"/>
      <c r="DC778" s="61"/>
      <c r="DD778" s="61"/>
      <c r="DE778" s="61"/>
      <c r="DF778" s="61"/>
      <c r="DG778" s="61"/>
      <c r="DH778" s="61"/>
      <c r="DI778" s="61"/>
      <c r="DJ778" s="61"/>
      <c r="DK778" s="61"/>
      <c r="DL778" s="61"/>
      <c r="DM778" s="61"/>
      <c r="DN778" s="61"/>
      <c r="DO778" s="61"/>
      <c r="DP778" s="61"/>
      <c r="DQ778" s="61"/>
      <c r="DR778" s="61"/>
      <c r="DS778" s="61"/>
      <c r="DT778" s="61"/>
      <c r="DU778" s="61"/>
      <c r="DV778" s="50"/>
      <c r="EW778" s="88" t="e">
        <f ca="1">IF(#REF!="no",INT(RAND()*36+1),INT(RAND()*37))</f>
        <v>#REF!</v>
      </c>
    </row>
    <row r="779" spans="1:153">
      <c r="A779" s="88" t="e">
        <f ca="1">IF(#REF!="no",INT(RAND()*36+1),INT(RAND()*37))</f>
        <v>#REF!</v>
      </c>
      <c r="B779" s="29"/>
      <c r="C779" s="61"/>
      <c r="D779" s="30"/>
      <c r="E779" s="61"/>
      <c r="F779" s="61"/>
      <c r="G779" s="29"/>
      <c r="H779" s="29"/>
      <c r="I779" s="62"/>
      <c r="J779" s="62"/>
      <c r="K779" s="62"/>
      <c r="L779" s="62"/>
      <c r="M779" s="30"/>
      <c r="N779" s="30"/>
      <c r="O779" s="30"/>
      <c r="P779" s="30"/>
      <c r="Q779" s="29"/>
      <c r="R779" s="62"/>
      <c r="S779" s="61"/>
      <c r="T779" s="29"/>
      <c r="U779" s="29"/>
      <c r="V779" s="62"/>
      <c r="W779" s="62"/>
      <c r="X779" s="62"/>
      <c r="Y779" s="62"/>
      <c r="Z779" s="30"/>
      <c r="AA779" s="30"/>
      <c r="AB779" s="30"/>
      <c r="AC779" s="30"/>
      <c r="AD779" s="29"/>
      <c r="AE779" s="62"/>
      <c r="AF779" s="61"/>
      <c r="AG779" s="29"/>
      <c r="AH779" s="29"/>
      <c r="AI779" s="62"/>
      <c r="AJ779" s="62"/>
      <c r="AK779" s="62"/>
      <c r="AL779" s="62"/>
      <c r="AM779" s="30"/>
      <c r="AN779" s="30"/>
      <c r="AO779" s="30"/>
      <c r="AP779" s="30"/>
      <c r="AQ779" s="29"/>
      <c r="AR779" s="62"/>
      <c r="AS779" s="62"/>
      <c r="AT779" s="30"/>
      <c r="AU779" s="29"/>
      <c r="AV779" s="61"/>
      <c r="AW779" s="50"/>
      <c r="AX779" s="38"/>
      <c r="AY779" s="50"/>
      <c r="AZ779" s="61"/>
      <c r="BA779" s="61"/>
      <c r="BB779" s="61"/>
      <c r="BC779" s="61"/>
      <c r="BD779" s="61"/>
      <c r="BE779" s="61"/>
      <c r="BF779" s="61"/>
      <c r="BG779" s="61"/>
      <c r="BH779" s="61"/>
      <c r="BI779" s="61"/>
      <c r="BJ779" s="61"/>
      <c r="BK779" s="61"/>
      <c r="BL779" s="61"/>
      <c r="BM779" s="61"/>
      <c r="BN779" s="61"/>
      <c r="BO779" s="61"/>
      <c r="BP779" s="61"/>
      <c r="BQ779" s="61"/>
      <c r="BR779" s="61"/>
      <c r="BS779" s="61"/>
      <c r="BT779" s="61"/>
      <c r="BU779" s="61"/>
      <c r="BV779" s="61"/>
      <c r="BW779" s="61"/>
      <c r="BX779" s="61"/>
      <c r="BY779" s="61"/>
      <c r="BZ779" s="61"/>
      <c r="CA779" s="61"/>
      <c r="CB779" s="61"/>
      <c r="CC779" s="61"/>
      <c r="CD779" s="61"/>
      <c r="CE779" s="61"/>
      <c r="CF779" s="61"/>
      <c r="CG779" s="61"/>
      <c r="CH779" s="61"/>
      <c r="CI779" s="61"/>
      <c r="CJ779" s="61"/>
      <c r="CK779" s="61"/>
      <c r="CL779" s="61"/>
      <c r="CM779" s="61"/>
      <c r="CN779" s="61"/>
      <c r="CO779" s="61"/>
      <c r="CP779" s="61"/>
      <c r="CQ779" s="61"/>
      <c r="CR779" s="61"/>
      <c r="CS779" s="61"/>
      <c r="CT779" s="61"/>
      <c r="CU779" s="61"/>
      <c r="CV779" s="61"/>
      <c r="CW779" s="61"/>
      <c r="CX779" s="61"/>
      <c r="CY779" s="61"/>
      <c r="CZ779" s="61"/>
      <c r="DA779" s="61"/>
      <c r="DB779" s="61"/>
      <c r="DC779" s="61"/>
      <c r="DD779" s="61"/>
      <c r="DE779" s="61"/>
      <c r="DF779" s="61"/>
      <c r="DG779" s="61"/>
      <c r="DH779" s="61"/>
      <c r="DI779" s="61"/>
      <c r="DJ779" s="61"/>
      <c r="DK779" s="61"/>
      <c r="DL779" s="61"/>
      <c r="DM779" s="61"/>
      <c r="DN779" s="61"/>
      <c r="DO779" s="61"/>
      <c r="DP779" s="61"/>
      <c r="DQ779" s="61"/>
      <c r="DR779" s="61"/>
      <c r="DS779" s="61"/>
      <c r="DT779" s="61"/>
      <c r="DU779" s="61"/>
      <c r="DV779" s="50"/>
      <c r="EW779" s="88" t="e">
        <f ca="1">IF(#REF!="no",INT(RAND()*36+1),INT(RAND()*37))</f>
        <v>#REF!</v>
      </c>
    </row>
    <row r="780" spans="1:153">
      <c r="A780" s="88" t="e">
        <f ca="1">IF(#REF!="no",INT(RAND()*36+1),INT(RAND()*37))</f>
        <v>#REF!</v>
      </c>
      <c r="B780" s="29"/>
      <c r="C780" s="61"/>
      <c r="D780" s="30"/>
      <c r="E780" s="61"/>
      <c r="F780" s="61"/>
      <c r="G780" s="29"/>
      <c r="H780" s="29"/>
      <c r="I780" s="62"/>
      <c r="J780" s="62"/>
      <c r="K780" s="62"/>
      <c r="L780" s="62"/>
      <c r="M780" s="30"/>
      <c r="N780" s="30"/>
      <c r="O780" s="30"/>
      <c r="P780" s="30"/>
      <c r="Q780" s="29"/>
      <c r="R780" s="62"/>
      <c r="S780" s="61"/>
      <c r="T780" s="29"/>
      <c r="U780" s="29"/>
      <c r="V780" s="62"/>
      <c r="W780" s="62"/>
      <c r="X780" s="62"/>
      <c r="Y780" s="62"/>
      <c r="Z780" s="30"/>
      <c r="AA780" s="30"/>
      <c r="AB780" s="30"/>
      <c r="AC780" s="30"/>
      <c r="AD780" s="29"/>
      <c r="AE780" s="62"/>
      <c r="AF780" s="61"/>
      <c r="AG780" s="29"/>
      <c r="AH780" s="29"/>
      <c r="AI780" s="62"/>
      <c r="AJ780" s="62"/>
      <c r="AK780" s="62"/>
      <c r="AL780" s="62"/>
      <c r="AM780" s="30"/>
      <c r="AN780" s="30"/>
      <c r="AO780" s="30"/>
      <c r="AP780" s="30"/>
      <c r="AQ780" s="29"/>
      <c r="AR780" s="62"/>
      <c r="AS780" s="62"/>
      <c r="AT780" s="30"/>
      <c r="AU780" s="29"/>
      <c r="AV780" s="61"/>
      <c r="AW780" s="50"/>
      <c r="AX780" s="38"/>
      <c r="AY780" s="50"/>
      <c r="AZ780" s="61"/>
      <c r="BA780" s="61"/>
      <c r="BB780" s="61"/>
      <c r="BC780" s="61"/>
      <c r="BD780" s="61"/>
      <c r="BE780" s="61"/>
      <c r="BF780" s="61"/>
      <c r="BG780" s="61"/>
      <c r="BH780" s="61"/>
      <c r="BI780" s="61"/>
      <c r="BJ780" s="61"/>
      <c r="BK780" s="61"/>
      <c r="BL780" s="61"/>
      <c r="BM780" s="61"/>
      <c r="BN780" s="61"/>
      <c r="BO780" s="61"/>
      <c r="BP780" s="61"/>
      <c r="BQ780" s="61"/>
      <c r="BR780" s="61"/>
      <c r="BS780" s="61"/>
      <c r="BT780" s="61"/>
      <c r="BU780" s="61"/>
      <c r="BV780" s="61"/>
      <c r="BW780" s="61"/>
      <c r="BX780" s="61"/>
      <c r="BY780" s="61"/>
      <c r="BZ780" s="61"/>
      <c r="CA780" s="61"/>
      <c r="CB780" s="61"/>
      <c r="CC780" s="61"/>
      <c r="CD780" s="61"/>
      <c r="CE780" s="61"/>
      <c r="CF780" s="61"/>
      <c r="CG780" s="61"/>
      <c r="CH780" s="61"/>
      <c r="CI780" s="61"/>
      <c r="CJ780" s="61"/>
      <c r="CK780" s="61"/>
      <c r="CL780" s="61"/>
      <c r="CM780" s="61"/>
      <c r="CN780" s="61"/>
      <c r="CO780" s="61"/>
      <c r="CP780" s="61"/>
      <c r="CQ780" s="61"/>
      <c r="CR780" s="61"/>
      <c r="CS780" s="61"/>
      <c r="CT780" s="61"/>
      <c r="CU780" s="61"/>
      <c r="CV780" s="61"/>
      <c r="CW780" s="61"/>
      <c r="CX780" s="61"/>
      <c r="CY780" s="61"/>
      <c r="CZ780" s="61"/>
      <c r="DA780" s="61"/>
      <c r="DB780" s="61"/>
      <c r="DC780" s="61"/>
      <c r="DD780" s="61"/>
      <c r="DE780" s="61"/>
      <c r="DF780" s="61"/>
      <c r="DG780" s="61"/>
      <c r="DH780" s="61"/>
      <c r="DI780" s="61"/>
      <c r="DJ780" s="61"/>
      <c r="DK780" s="61"/>
      <c r="DL780" s="61"/>
      <c r="DM780" s="61"/>
      <c r="DN780" s="61"/>
      <c r="DO780" s="61"/>
      <c r="DP780" s="61"/>
      <c r="DQ780" s="61"/>
      <c r="DR780" s="61"/>
      <c r="DS780" s="61"/>
      <c r="DT780" s="61"/>
      <c r="DU780" s="61"/>
      <c r="DV780" s="50"/>
      <c r="EW780" s="88" t="e">
        <f ca="1">IF(#REF!="no",INT(RAND()*36+1),INT(RAND()*37))</f>
        <v>#REF!</v>
      </c>
    </row>
    <row r="781" spans="1:153">
      <c r="A781" s="88" t="e">
        <f ca="1">IF(#REF!="no",INT(RAND()*36+1),INT(RAND()*37))</f>
        <v>#REF!</v>
      </c>
      <c r="B781" s="29"/>
      <c r="C781" s="61"/>
      <c r="D781" s="30"/>
      <c r="E781" s="61"/>
      <c r="F781" s="61"/>
      <c r="G781" s="29"/>
      <c r="H781" s="29"/>
      <c r="I781" s="62"/>
      <c r="J781" s="62"/>
      <c r="K781" s="62"/>
      <c r="L781" s="62"/>
      <c r="M781" s="30"/>
      <c r="N781" s="30"/>
      <c r="O781" s="30"/>
      <c r="P781" s="30"/>
      <c r="Q781" s="29"/>
      <c r="R781" s="62"/>
      <c r="S781" s="61"/>
      <c r="T781" s="29"/>
      <c r="U781" s="29"/>
      <c r="V781" s="62"/>
      <c r="W781" s="62"/>
      <c r="X781" s="62"/>
      <c r="Y781" s="62"/>
      <c r="Z781" s="30"/>
      <c r="AA781" s="30"/>
      <c r="AB781" s="30"/>
      <c r="AC781" s="30"/>
      <c r="AD781" s="29"/>
      <c r="AE781" s="62"/>
      <c r="AF781" s="61"/>
      <c r="AG781" s="29"/>
      <c r="AH781" s="29"/>
      <c r="AI781" s="62"/>
      <c r="AJ781" s="62"/>
      <c r="AK781" s="62"/>
      <c r="AL781" s="62"/>
      <c r="AM781" s="30"/>
      <c r="AN781" s="30"/>
      <c r="AO781" s="30"/>
      <c r="AP781" s="30"/>
      <c r="AQ781" s="29"/>
      <c r="AR781" s="62"/>
      <c r="AS781" s="62"/>
      <c r="AT781" s="30"/>
      <c r="AU781" s="29"/>
      <c r="AV781" s="61"/>
      <c r="AW781" s="50"/>
      <c r="AX781" s="38"/>
      <c r="AY781" s="50"/>
      <c r="AZ781" s="61"/>
      <c r="BA781" s="61"/>
      <c r="BB781" s="61"/>
      <c r="BC781" s="61"/>
      <c r="BD781" s="61"/>
      <c r="BE781" s="61"/>
      <c r="BF781" s="61"/>
      <c r="BG781" s="61"/>
      <c r="BH781" s="61"/>
      <c r="BI781" s="61"/>
      <c r="BJ781" s="61"/>
      <c r="BK781" s="61"/>
      <c r="BL781" s="61"/>
      <c r="BM781" s="61"/>
      <c r="BN781" s="61"/>
      <c r="BO781" s="61"/>
      <c r="BP781" s="61"/>
      <c r="BQ781" s="61"/>
      <c r="BR781" s="61"/>
      <c r="BS781" s="61"/>
      <c r="BT781" s="61"/>
      <c r="BU781" s="61"/>
      <c r="BV781" s="61"/>
      <c r="BW781" s="61"/>
      <c r="BX781" s="61"/>
      <c r="BY781" s="61"/>
      <c r="BZ781" s="61"/>
      <c r="CA781" s="61"/>
      <c r="CB781" s="61"/>
      <c r="CC781" s="61"/>
      <c r="CD781" s="61"/>
      <c r="CE781" s="61"/>
      <c r="CF781" s="61"/>
      <c r="CG781" s="61"/>
      <c r="CH781" s="61"/>
      <c r="CI781" s="61"/>
      <c r="CJ781" s="61"/>
      <c r="CK781" s="61"/>
      <c r="CL781" s="61"/>
      <c r="CM781" s="61"/>
      <c r="CN781" s="61"/>
      <c r="CO781" s="61"/>
      <c r="CP781" s="61"/>
      <c r="CQ781" s="61"/>
      <c r="CR781" s="61"/>
      <c r="CS781" s="61"/>
      <c r="CT781" s="61"/>
      <c r="CU781" s="61"/>
      <c r="CV781" s="61"/>
      <c r="CW781" s="61"/>
      <c r="CX781" s="61"/>
      <c r="CY781" s="61"/>
      <c r="CZ781" s="61"/>
      <c r="DA781" s="61"/>
      <c r="DB781" s="61"/>
      <c r="DC781" s="61"/>
      <c r="DD781" s="61"/>
      <c r="DE781" s="61"/>
      <c r="DF781" s="61"/>
      <c r="DG781" s="61"/>
      <c r="DH781" s="61"/>
      <c r="DI781" s="61"/>
      <c r="DJ781" s="61"/>
      <c r="DK781" s="61"/>
      <c r="DL781" s="61"/>
      <c r="DM781" s="61"/>
      <c r="DN781" s="61"/>
      <c r="DO781" s="61"/>
      <c r="DP781" s="61"/>
      <c r="DQ781" s="61"/>
      <c r="DR781" s="61"/>
      <c r="DS781" s="61"/>
      <c r="DT781" s="61"/>
      <c r="DU781" s="61"/>
      <c r="DV781" s="50"/>
      <c r="EW781" s="88" t="e">
        <f ca="1">IF(#REF!="no",INT(RAND()*36+1),INT(RAND()*37))</f>
        <v>#REF!</v>
      </c>
    </row>
    <row r="782" spans="1:153">
      <c r="A782" s="88" t="e">
        <f ca="1">IF(#REF!="no",INT(RAND()*36+1),INT(RAND()*37))</f>
        <v>#REF!</v>
      </c>
      <c r="B782" s="29"/>
      <c r="C782" s="61"/>
      <c r="D782" s="30"/>
      <c r="E782" s="61"/>
      <c r="F782" s="61"/>
      <c r="G782" s="29"/>
      <c r="H782" s="29"/>
      <c r="I782" s="62"/>
      <c r="J782" s="62"/>
      <c r="K782" s="62"/>
      <c r="L782" s="62"/>
      <c r="M782" s="30"/>
      <c r="N782" s="30"/>
      <c r="O782" s="30"/>
      <c r="P782" s="30"/>
      <c r="Q782" s="29"/>
      <c r="R782" s="62"/>
      <c r="S782" s="61"/>
      <c r="T782" s="29"/>
      <c r="U782" s="29"/>
      <c r="V782" s="62"/>
      <c r="W782" s="62"/>
      <c r="X782" s="62"/>
      <c r="Y782" s="62"/>
      <c r="Z782" s="30"/>
      <c r="AA782" s="30"/>
      <c r="AB782" s="30"/>
      <c r="AC782" s="30"/>
      <c r="AD782" s="29"/>
      <c r="AE782" s="62"/>
      <c r="AF782" s="61"/>
      <c r="AG782" s="29"/>
      <c r="AH782" s="29"/>
      <c r="AI782" s="62"/>
      <c r="AJ782" s="62"/>
      <c r="AK782" s="62"/>
      <c r="AL782" s="62"/>
      <c r="AM782" s="30"/>
      <c r="AN782" s="30"/>
      <c r="AO782" s="30"/>
      <c r="AP782" s="30"/>
      <c r="AQ782" s="29"/>
      <c r="AR782" s="62"/>
      <c r="AS782" s="62"/>
      <c r="AT782" s="30"/>
      <c r="AU782" s="29"/>
      <c r="AV782" s="61"/>
      <c r="AW782" s="50"/>
      <c r="AX782" s="38"/>
      <c r="AY782" s="50"/>
      <c r="AZ782" s="61"/>
      <c r="BA782" s="61"/>
      <c r="BB782" s="61"/>
      <c r="BC782" s="61"/>
      <c r="BD782" s="61"/>
      <c r="BE782" s="61"/>
      <c r="BF782" s="61"/>
      <c r="BG782" s="61"/>
      <c r="BH782" s="61"/>
      <c r="BI782" s="61"/>
      <c r="BJ782" s="61"/>
      <c r="BK782" s="61"/>
      <c r="BL782" s="61"/>
      <c r="BM782" s="61"/>
      <c r="BN782" s="61"/>
      <c r="BO782" s="61"/>
      <c r="BP782" s="61"/>
      <c r="BQ782" s="61"/>
      <c r="BR782" s="61"/>
      <c r="BS782" s="61"/>
      <c r="BT782" s="61"/>
      <c r="BU782" s="61"/>
      <c r="BV782" s="61"/>
      <c r="BW782" s="61"/>
      <c r="BX782" s="61"/>
      <c r="BY782" s="61"/>
      <c r="BZ782" s="61"/>
      <c r="CA782" s="61"/>
      <c r="CB782" s="61"/>
      <c r="CC782" s="61"/>
      <c r="CD782" s="61"/>
      <c r="CE782" s="61"/>
      <c r="CF782" s="61"/>
      <c r="CG782" s="61"/>
      <c r="CH782" s="61"/>
      <c r="CI782" s="61"/>
      <c r="CJ782" s="61"/>
      <c r="CK782" s="61"/>
      <c r="CL782" s="61"/>
      <c r="CM782" s="61"/>
      <c r="CN782" s="61"/>
      <c r="CO782" s="61"/>
      <c r="CP782" s="61"/>
      <c r="CQ782" s="61"/>
      <c r="CR782" s="61"/>
      <c r="CS782" s="61"/>
      <c r="CT782" s="61"/>
      <c r="CU782" s="61"/>
      <c r="CV782" s="61"/>
      <c r="CW782" s="61"/>
      <c r="CX782" s="61"/>
      <c r="CY782" s="61"/>
      <c r="CZ782" s="61"/>
      <c r="DA782" s="61"/>
      <c r="DB782" s="61"/>
      <c r="DC782" s="61"/>
      <c r="DD782" s="61"/>
      <c r="DE782" s="61"/>
      <c r="DF782" s="61"/>
      <c r="DG782" s="61"/>
      <c r="DH782" s="61"/>
      <c r="DI782" s="61"/>
      <c r="DJ782" s="61"/>
      <c r="DK782" s="61"/>
      <c r="DL782" s="61"/>
      <c r="DM782" s="61"/>
      <c r="DN782" s="61"/>
      <c r="DO782" s="61"/>
      <c r="DP782" s="61"/>
      <c r="DQ782" s="61"/>
      <c r="DR782" s="61"/>
      <c r="DS782" s="61"/>
      <c r="DT782" s="61"/>
      <c r="DU782" s="61"/>
      <c r="DV782" s="50"/>
      <c r="EW782" s="88" t="e">
        <f ca="1">IF(#REF!="no",INT(RAND()*36+1),INT(RAND()*37))</f>
        <v>#REF!</v>
      </c>
    </row>
    <row r="783" spans="1:153">
      <c r="A783" s="88" t="e">
        <f ca="1">IF(#REF!="no",INT(RAND()*36+1),INT(RAND()*37))</f>
        <v>#REF!</v>
      </c>
      <c r="B783" s="29"/>
      <c r="C783" s="61"/>
      <c r="D783" s="30"/>
      <c r="E783" s="61"/>
      <c r="F783" s="61"/>
      <c r="G783" s="29"/>
      <c r="H783" s="29"/>
      <c r="I783" s="62"/>
      <c r="J783" s="62"/>
      <c r="K783" s="62"/>
      <c r="L783" s="62"/>
      <c r="M783" s="30"/>
      <c r="N783" s="30"/>
      <c r="O783" s="30"/>
      <c r="P783" s="30"/>
      <c r="Q783" s="29"/>
      <c r="R783" s="62"/>
      <c r="S783" s="61"/>
      <c r="T783" s="29"/>
      <c r="U783" s="29"/>
      <c r="V783" s="62"/>
      <c r="W783" s="62"/>
      <c r="X783" s="62"/>
      <c r="Y783" s="62"/>
      <c r="Z783" s="30"/>
      <c r="AA783" s="30"/>
      <c r="AB783" s="30"/>
      <c r="AC783" s="30"/>
      <c r="AD783" s="29"/>
      <c r="AE783" s="62"/>
      <c r="AF783" s="61"/>
      <c r="AG783" s="29"/>
      <c r="AH783" s="29"/>
      <c r="AI783" s="62"/>
      <c r="AJ783" s="62"/>
      <c r="AK783" s="62"/>
      <c r="AL783" s="62"/>
      <c r="AM783" s="30"/>
      <c r="AN783" s="30"/>
      <c r="AO783" s="30"/>
      <c r="AP783" s="30"/>
      <c r="AQ783" s="29"/>
      <c r="AR783" s="62"/>
      <c r="AS783" s="62"/>
      <c r="AT783" s="30"/>
      <c r="AU783" s="29"/>
      <c r="AV783" s="61"/>
      <c r="AW783" s="50"/>
      <c r="AX783" s="38"/>
      <c r="AY783" s="50"/>
      <c r="AZ783" s="61"/>
      <c r="BA783" s="61"/>
      <c r="BB783" s="61"/>
      <c r="BC783" s="61"/>
      <c r="BD783" s="61"/>
      <c r="BE783" s="61"/>
      <c r="BF783" s="61"/>
      <c r="BG783" s="61"/>
      <c r="BH783" s="61"/>
      <c r="BI783" s="61"/>
      <c r="BJ783" s="61"/>
      <c r="BK783" s="61"/>
      <c r="BL783" s="61"/>
      <c r="BM783" s="61"/>
      <c r="BN783" s="61"/>
      <c r="BO783" s="61"/>
      <c r="BP783" s="61"/>
      <c r="BQ783" s="61"/>
      <c r="BR783" s="61"/>
      <c r="BS783" s="61"/>
      <c r="BT783" s="61"/>
      <c r="BU783" s="61"/>
      <c r="BV783" s="61"/>
      <c r="BW783" s="61"/>
      <c r="BX783" s="61"/>
      <c r="BY783" s="61"/>
      <c r="BZ783" s="61"/>
      <c r="CA783" s="61"/>
      <c r="CB783" s="61"/>
      <c r="CC783" s="61"/>
      <c r="CD783" s="61"/>
      <c r="CE783" s="61"/>
      <c r="CF783" s="61"/>
      <c r="CG783" s="61"/>
      <c r="CH783" s="61"/>
      <c r="CI783" s="61"/>
      <c r="CJ783" s="61"/>
      <c r="CK783" s="61"/>
      <c r="CL783" s="61"/>
      <c r="CM783" s="61"/>
      <c r="CN783" s="61"/>
      <c r="CO783" s="61"/>
      <c r="CP783" s="61"/>
      <c r="CQ783" s="61"/>
      <c r="CR783" s="61"/>
      <c r="CS783" s="61"/>
      <c r="CT783" s="61"/>
      <c r="CU783" s="61"/>
      <c r="CV783" s="61"/>
      <c r="CW783" s="61"/>
      <c r="CX783" s="61"/>
      <c r="CY783" s="61"/>
      <c r="CZ783" s="61"/>
      <c r="DA783" s="61"/>
      <c r="DB783" s="61"/>
      <c r="DC783" s="61"/>
      <c r="DD783" s="61"/>
      <c r="DE783" s="61"/>
      <c r="DF783" s="61"/>
      <c r="DG783" s="61"/>
      <c r="DH783" s="61"/>
      <c r="DI783" s="61"/>
      <c r="DJ783" s="61"/>
      <c r="DK783" s="61"/>
      <c r="DL783" s="61"/>
      <c r="DM783" s="61"/>
      <c r="DN783" s="61"/>
      <c r="DO783" s="61"/>
      <c r="DP783" s="61"/>
      <c r="DQ783" s="61"/>
      <c r="DR783" s="61"/>
      <c r="DS783" s="61"/>
      <c r="DT783" s="61"/>
      <c r="DU783" s="61"/>
      <c r="DV783" s="50"/>
      <c r="EW783" s="88" t="e">
        <f ca="1">IF(#REF!="no",INT(RAND()*36+1),INT(RAND()*37))</f>
        <v>#REF!</v>
      </c>
    </row>
    <row r="784" spans="1:153">
      <c r="A784" s="88" t="e">
        <f ca="1">IF(#REF!="no",INT(RAND()*36+1),INT(RAND()*37))</f>
        <v>#REF!</v>
      </c>
      <c r="B784" s="29"/>
      <c r="C784" s="61"/>
      <c r="D784" s="30"/>
      <c r="E784" s="61"/>
      <c r="F784" s="61"/>
      <c r="G784" s="29"/>
      <c r="H784" s="29"/>
      <c r="I784" s="62"/>
      <c r="J784" s="62"/>
      <c r="K784" s="62"/>
      <c r="L784" s="62"/>
      <c r="M784" s="30"/>
      <c r="N784" s="30"/>
      <c r="O784" s="30"/>
      <c r="P784" s="30"/>
      <c r="Q784" s="29"/>
      <c r="R784" s="62"/>
      <c r="S784" s="61"/>
      <c r="T784" s="29"/>
      <c r="U784" s="29"/>
      <c r="V784" s="62"/>
      <c r="W784" s="62"/>
      <c r="X784" s="62"/>
      <c r="Y784" s="62"/>
      <c r="Z784" s="30"/>
      <c r="AA784" s="30"/>
      <c r="AB784" s="30"/>
      <c r="AC784" s="30"/>
      <c r="AD784" s="29"/>
      <c r="AE784" s="62"/>
      <c r="AF784" s="61"/>
      <c r="AG784" s="29"/>
      <c r="AH784" s="29"/>
      <c r="AI784" s="62"/>
      <c r="AJ784" s="62"/>
      <c r="AK784" s="62"/>
      <c r="AL784" s="62"/>
      <c r="AM784" s="30"/>
      <c r="AN784" s="30"/>
      <c r="AO784" s="30"/>
      <c r="AP784" s="30"/>
      <c r="AQ784" s="29"/>
      <c r="AR784" s="62"/>
      <c r="AS784" s="62"/>
      <c r="AT784" s="30"/>
      <c r="AU784" s="29"/>
      <c r="AV784" s="61"/>
      <c r="AW784" s="50"/>
      <c r="AX784" s="38"/>
      <c r="AY784" s="50"/>
      <c r="AZ784" s="61"/>
      <c r="BA784" s="61"/>
      <c r="BB784" s="61"/>
      <c r="BC784" s="61"/>
      <c r="BD784" s="61"/>
      <c r="BE784" s="61"/>
      <c r="BF784" s="61"/>
      <c r="BG784" s="61"/>
      <c r="BH784" s="61"/>
      <c r="BI784" s="61"/>
      <c r="BJ784" s="61"/>
      <c r="BK784" s="61"/>
      <c r="BL784" s="61"/>
      <c r="BM784" s="61"/>
      <c r="BN784" s="61"/>
      <c r="BO784" s="61"/>
      <c r="BP784" s="61"/>
      <c r="BQ784" s="61"/>
      <c r="BR784" s="61"/>
      <c r="BS784" s="61"/>
      <c r="BT784" s="61"/>
      <c r="BU784" s="61"/>
      <c r="BV784" s="61"/>
      <c r="BW784" s="61"/>
      <c r="BX784" s="61"/>
      <c r="BY784" s="61"/>
      <c r="BZ784" s="61"/>
      <c r="CA784" s="61"/>
      <c r="CB784" s="61"/>
      <c r="CC784" s="61"/>
      <c r="CD784" s="61"/>
      <c r="CE784" s="61"/>
      <c r="CF784" s="61"/>
      <c r="CG784" s="61"/>
      <c r="CH784" s="61"/>
      <c r="CI784" s="61"/>
      <c r="CJ784" s="61"/>
      <c r="CK784" s="61"/>
      <c r="CL784" s="61"/>
      <c r="CM784" s="61"/>
      <c r="CN784" s="61"/>
      <c r="CO784" s="61"/>
      <c r="CP784" s="61"/>
      <c r="CQ784" s="61"/>
      <c r="CR784" s="61"/>
      <c r="CS784" s="61"/>
      <c r="CT784" s="61"/>
      <c r="CU784" s="61"/>
      <c r="CV784" s="61"/>
      <c r="CW784" s="61"/>
      <c r="CX784" s="61"/>
      <c r="CY784" s="61"/>
      <c r="CZ784" s="61"/>
      <c r="DA784" s="61"/>
      <c r="DB784" s="61"/>
      <c r="DC784" s="61"/>
      <c r="DD784" s="61"/>
      <c r="DE784" s="61"/>
      <c r="DF784" s="61"/>
      <c r="DG784" s="61"/>
      <c r="DH784" s="61"/>
      <c r="DI784" s="61"/>
      <c r="DJ784" s="61"/>
      <c r="DK784" s="61"/>
      <c r="DL784" s="61"/>
      <c r="DM784" s="61"/>
      <c r="DN784" s="61"/>
      <c r="DO784" s="61"/>
      <c r="DP784" s="61"/>
      <c r="DQ784" s="61"/>
      <c r="DR784" s="61"/>
      <c r="DS784" s="61"/>
      <c r="DT784" s="61"/>
      <c r="DU784" s="61"/>
      <c r="DV784" s="50"/>
      <c r="EW784" s="88" t="e">
        <f ca="1">IF(#REF!="no",INT(RAND()*36+1),INT(RAND()*37))</f>
        <v>#REF!</v>
      </c>
    </row>
    <row r="785" spans="1:153">
      <c r="A785" s="88" t="e">
        <f ca="1">IF(#REF!="no",INT(RAND()*36+1),INT(RAND()*37))</f>
        <v>#REF!</v>
      </c>
      <c r="B785" s="29"/>
      <c r="C785" s="61"/>
      <c r="D785" s="30"/>
      <c r="E785" s="61"/>
      <c r="F785" s="61"/>
      <c r="G785" s="29"/>
      <c r="H785" s="29"/>
      <c r="I785" s="62"/>
      <c r="J785" s="62"/>
      <c r="K785" s="62"/>
      <c r="L785" s="62"/>
      <c r="M785" s="30"/>
      <c r="N785" s="30"/>
      <c r="O785" s="30"/>
      <c r="P785" s="30"/>
      <c r="Q785" s="29"/>
      <c r="R785" s="62"/>
      <c r="S785" s="61"/>
      <c r="T785" s="29"/>
      <c r="U785" s="29"/>
      <c r="V785" s="62"/>
      <c r="W785" s="62"/>
      <c r="X785" s="62"/>
      <c r="Y785" s="62"/>
      <c r="Z785" s="30"/>
      <c r="AA785" s="30"/>
      <c r="AB785" s="30"/>
      <c r="AC785" s="30"/>
      <c r="AD785" s="29"/>
      <c r="AE785" s="62"/>
      <c r="AF785" s="61"/>
      <c r="AG785" s="29"/>
      <c r="AH785" s="29"/>
      <c r="AI785" s="62"/>
      <c r="AJ785" s="62"/>
      <c r="AK785" s="62"/>
      <c r="AL785" s="62"/>
      <c r="AM785" s="30"/>
      <c r="AN785" s="30"/>
      <c r="AO785" s="30"/>
      <c r="AP785" s="30"/>
      <c r="AQ785" s="29"/>
      <c r="AR785" s="62"/>
      <c r="AS785" s="62"/>
      <c r="AT785" s="30"/>
      <c r="AU785" s="29"/>
      <c r="AV785" s="61"/>
      <c r="AW785" s="50"/>
      <c r="AX785" s="38"/>
      <c r="AY785" s="50"/>
      <c r="AZ785" s="61"/>
      <c r="BA785" s="61"/>
      <c r="BB785" s="61"/>
      <c r="BC785" s="61"/>
      <c r="BD785" s="61"/>
      <c r="BE785" s="61"/>
      <c r="BF785" s="61"/>
      <c r="BG785" s="61"/>
      <c r="BH785" s="61"/>
      <c r="BI785" s="61"/>
      <c r="BJ785" s="61"/>
      <c r="BK785" s="61"/>
      <c r="BL785" s="61"/>
      <c r="BM785" s="61"/>
      <c r="BN785" s="61"/>
      <c r="BO785" s="61"/>
      <c r="BP785" s="61"/>
      <c r="BQ785" s="61"/>
      <c r="BR785" s="61"/>
      <c r="BS785" s="61"/>
      <c r="BT785" s="61"/>
      <c r="BU785" s="61"/>
      <c r="BV785" s="61"/>
      <c r="BW785" s="61"/>
      <c r="BX785" s="61"/>
      <c r="BY785" s="61"/>
      <c r="BZ785" s="61"/>
      <c r="CA785" s="61"/>
      <c r="CB785" s="61"/>
      <c r="CC785" s="61"/>
      <c r="CD785" s="61"/>
      <c r="CE785" s="61"/>
      <c r="CF785" s="61"/>
      <c r="CG785" s="61"/>
      <c r="CH785" s="61"/>
      <c r="CI785" s="61"/>
      <c r="CJ785" s="61"/>
      <c r="CK785" s="61"/>
      <c r="CL785" s="61"/>
      <c r="CM785" s="61"/>
      <c r="CN785" s="61"/>
      <c r="CO785" s="61"/>
      <c r="CP785" s="61"/>
      <c r="CQ785" s="61"/>
      <c r="CR785" s="61"/>
      <c r="CS785" s="61"/>
      <c r="CT785" s="61"/>
      <c r="CU785" s="61"/>
      <c r="CV785" s="61"/>
      <c r="CW785" s="61"/>
      <c r="CX785" s="61"/>
      <c r="CY785" s="61"/>
      <c r="CZ785" s="61"/>
      <c r="DA785" s="61"/>
      <c r="DB785" s="61"/>
      <c r="DC785" s="61"/>
      <c r="DD785" s="61"/>
      <c r="DE785" s="61"/>
      <c r="DF785" s="61"/>
      <c r="DG785" s="61"/>
      <c r="DH785" s="61"/>
      <c r="DI785" s="61"/>
      <c r="DJ785" s="61"/>
      <c r="DK785" s="61"/>
      <c r="DL785" s="61"/>
      <c r="DM785" s="61"/>
      <c r="DN785" s="61"/>
      <c r="DO785" s="61"/>
      <c r="DP785" s="61"/>
      <c r="DQ785" s="61"/>
      <c r="DR785" s="61"/>
      <c r="DS785" s="61"/>
      <c r="DT785" s="61"/>
      <c r="DU785" s="61"/>
      <c r="DV785" s="50"/>
      <c r="EW785" s="88" t="e">
        <f ca="1">IF(#REF!="no",INT(RAND()*36+1),INT(RAND()*37))</f>
        <v>#REF!</v>
      </c>
    </row>
    <row r="786" spans="1:153">
      <c r="A786" s="88" t="e">
        <f ca="1">IF(#REF!="no",INT(RAND()*36+1),INT(RAND()*37))</f>
        <v>#REF!</v>
      </c>
      <c r="B786" s="29"/>
      <c r="C786" s="61"/>
      <c r="D786" s="30"/>
      <c r="E786" s="61"/>
      <c r="F786" s="61"/>
      <c r="G786" s="29"/>
      <c r="H786" s="29"/>
      <c r="I786" s="62"/>
      <c r="J786" s="62"/>
      <c r="K786" s="62"/>
      <c r="L786" s="62"/>
      <c r="M786" s="30"/>
      <c r="N786" s="30"/>
      <c r="O786" s="30"/>
      <c r="P786" s="30"/>
      <c r="Q786" s="29"/>
      <c r="R786" s="62"/>
      <c r="S786" s="61"/>
      <c r="T786" s="29"/>
      <c r="U786" s="29"/>
      <c r="V786" s="62"/>
      <c r="W786" s="62"/>
      <c r="X786" s="62"/>
      <c r="Y786" s="62"/>
      <c r="Z786" s="30"/>
      <c r="AA786" s="30"/>
      <c r="AB786" s="30"/>
      <c r="AC786" s="30"/>
      <c r="AD786" s="29"/>
      <c r="AE786" s="62"/>
      <c r="AF786" s="61"/>
      <c r="AG786" s="29"/>
      <c r="AH786" s="29"/>
      <c r="AI786" s="62"/>
      <c r="AJ786" s="62"/>
      <c r="AK786" s="62"/>
      <c r="AL786" s="62"/>
      <c r="AM786" s="30"/>
      <c r="AN786" s="30"/>
      <c r="AO786" s="30"/>
      <c r="AP786" s="30"/>
      <c r="AQ786" s="29"/>
      <c r="AR786" s="62"/>
      <c r="AS786" s="62"/>
      <c r="AT786" s="30"/>
      <c r="AU786" s="29"/>
      <c r="AV786" s="61"/>
      <c r="AW786" s="50"/>
      <c r="AX786" s="38"/>
      <c r="AY786" s="50"/>
      <c r="AZ786" s="61"/>
      <c r="BA786" s="61"/>
      <c r="BB786" s="61"/>
      <c r="BC786" s="61"/>
      <c r="BD786" s="61"/>
      <c r="BE786" s="61"/>
      <c r="BF786" s="61"/>
      <c r="BG786" s="61"/>
      <c r="BH786" s="61"/>
      <c r="BI786" s="61"/>
      <c r="BJ786" s="61"/>
      <c r="BK786" s="61"/>
      <c r="BL786" s="61"/>
      <c r="BM786" s="61"/>
      <c r="BN786" s="61"/>
      <c r="BO786" s="61"/>
      <c r="BP786" s="61"/>
      <c r="BQ786" s="61"/>
      <c r="BR786" s="61"/>
      <c r="BS786" s="61"/>
      <c r="BT786" s="61"/>
      <c r="BU786" s="61"/>
      <c r="BV786" s="61"/>
      <c r="BW786" s="61"/>
      <c r="BX786" s="61"/>
      <c r="BY786" s="61"/>
      <c r="BZ786" s="61"/>
      <c r="CA786" s="61"/>
      <c r="CB786" s="61"/>
      <c r="CC786" s="61"/>
      <c r="CD786" s="61"/>
      <c r="CE786" s="61"/>
      <c r="CF786" s="61"/>
      <c r="CG786" s="61"/>
      <c r="CH786" s="61"/>
      <c r="CI786" s="61"/>
      <c r="CJ786" s="61"/>
      <c r="CK786" s="61"/>
      <c r="CL786" s="61"/>
      <c r="CM786" s="61"/>
      <c r="CN786" s="61"/>
      <c r="CO786" s="61"/>
      <c r="CP786" s="61"/>
      <c r="CQ786" s="61"/>
      <c r="CR786" s="61"/>
      <c r="CS786" s="61"/>
      <c r="CT786" s="61"/>
      <c r="CU786" s="61"/>
      <c r="CV786" s="61"/>
      <c r="CW786" s="61"/>
      <c r="CX786" s="61"/>
      <c r="CY786" s="61"/>
      <c r="CZ786" s="61"/>
      <c r="DA786" s="61"/>
      <c r="DB786" s="61"/>
      <c r="DC786" s="61"/>
      <c r="DD786" s="61"/>
      <c r="DE786" s="61"/>
      <c r="DF786" s="61"/>
      <c r="DG786" s="61"/>
      <c r="DH786" s="61"/>
      <c r="DI786" s="61"/>
      <c r="DJ786" s="61"/>
      <c r="DK786" s="61"/>
      <c r="DL786" s="61"/>
      <c r="DM786" s="61"/>
      <c r="DN786" s="61"/>
      <c r="DO786" s="61"/>
      <c r="DP786" s="61"/>
      <c r="DQ786" s="61"/>
      <c r="DR786" s="61"/>
      <c r="DS786" s="61"/>
      <c r="DT786" s="61"/>
      <c r="DU786" s="61"/>
      <c r="DV786" s="50"/>
      <c r="EW786" s="88" t="e">
        <f ca="1">IF(#REF!="no",INT(RAND()*36+1),INT(RAND()*37))</f>
        <v>#REF!</v>
      </c>
    </row>
    <row r="787" spans="1:153">
      <c r="A787" s="88" t="e">
        <f ca="1">IF(#REF!="no",INT(RAND()*36+1),INT(RAND()*37))</f>
        <v>#REF!</v>
      </c>
      <c r="B787" s="29"/>
      <c r="C787" s="61"/>
      <c r="D787" s="30"/>
      <c r="E787" s="61"/>
      <c r="F787" s="61"/>
      <c r="G787" s="29"/>
      <c r="H787" s="29"/>
      <c r="I787" s="62"/>
      <c r="J787" s="62"/>
      <c r="K787" s="62"/>
      <c r="L787" s="62"/>
      <c r="M787" s="30"/>
      <c r="N787" s="30"/>
      <c r="O787" s="30"/>
      <c r="P787" s="30"/>
      <c r="Q787" s="29"/>
      <c r="R787" s="62"/>
      <c r="S787" s="61"/>
      <c r="T787" s="29"/>
      <c r="U787" s="29"/>
      <c r="V787" s="62"/>
      <c r="W787" s="62"/>
      <c r="X787" s="62"/>
      <c r="Y787" s="62"/>
      <c r="Z787" s="30"/>
      <c r="AA787" s="30"/>
      <c r="AB787" s="30"/>
      <c r="AC787" s="30"/>
      <c r="AD787" s="29"/>
      <c r="AE787" s="62"/>
      <c r="AF787" s="61"/>
      <c r="AG787" s="29"/>
      <c r="AH787" s="29"/>
      <c r="AI787" s="62"/>
      <c r="AJ787" s="62"/>
      <c r="AK787" s="62"/>
      <c r="AL787" s="62"/>
      <c r="AM787" s="30"/>
      <c r="AN787" s="30"/>
      <c r="AO787" s="30"/>
      <c r="AP787" s="30"/>
      <c r="AQ787" s="29"/>
      <c r="AR787" s="62"/>
      <c r="AS787" s="62"/>
      <c r="AT787" s="30"/>
      <c r="AU787" s="29"/>
      <c r="AV787" s="61"/>
      <c r="AW787" s="50"/>
      <c r="AX787" s="38"/>
      <c r="AY787" s="50"/>
      <c r="AZ787" s="61"/>
      <c r="BA787" s="61"/>
      <c r="BB787" s="61"/>
      <c r="BC787" s="61"/>
      <c r="BD787" s="61"/>
      <c r="BE787" s="61"/>
      <c r="BF787" s="61"/>
      <c r="BG787" s="61"/>
      <c r="BH787" s="61"/>
      <c r="BI787" s="61"/>
      <c r="BJ787" s="61"/>
      <c r="BK787" s="61"/>
      <c r="BL787" s="61"/>
      <c r="BM787" s="61"/>
      <c r="BN787" s="61"/>
      <c r="BO787" s="61"/>
      <c r="BP787" s="61"/>
      <c r="BQ787" s="61"/>
      <c r="BR787" s="61"/>
      <c r="BS787" s="61"/>
      <c r="BT787" s="61"/>
      <c r="BU787" s="61"/>
      <c r="BV787" s="61"/>
      <c r="BW787" s="61"/>
      <c r="BX787" s="61"/>
      <c r="BY787" s="61"/>
      <c r="BZ787" s="61"/>
      <c r="CA787" s="61"/>
      <c r="CB787" s="61"/>
      <c r="CC787" s="61"/>
      <c r="CD787" s="61"/>
      <c r="CE787" s="61"/>
      <c r="CF787" s="61"/>
      <c r="CG787" s="61"/>
      <c r="CH787" s="61"/>
      <c r="CI787" s="61"/>
      <c r="CJ787" s="61"/>
      <c r="CK787" s="61"/>
      <c r="CL787" s="61"/>
      <c r="CM787" s="61"/>
      <c r="CN787" s="61"/>
      <c r="CO787" s="61"/>
      <c r="CP787" s="61"/>
      <c r="CQ787" s="61"/>
      <c r="CR787" s="61"/>
      <c r="CS787" s="61"/>
      <c r="CT787" s="61"/>
      <c r="CU787" s="61"/>
      <c r="CV787" s="61"/>
      <c r="CW787" s="61"/>
      <c r="CX787" s="61"/>
      <c r="CY787" s="61"/>
      <c r="CZ787" s="61"/>
      <c r="DA787" s="61"/>
      <c r="DB787" s="61"/>
      <c r="DC787" s="61"/>
      <c r="DD787" s="61"/>
      <c r="DE787" s="61"/>
      <c r="DF787" s="61"/>
      <c r="DG787" s="61"/>
      <c r="DH787" s="61"/>
      <c r="DI787" s="61"/>
      <c r="DJ787" s="61"/>
      <c r="DK787" s="61"/>
      <c r="DL787" s="61"/>
      <c r="DM787" s="61"/>
      <c r="DN787" s="61"/>
      <c r="DO787" s="61"/>
      <c r="DP787" s="61"/>
      <c r="DQ787" s="61"/>
      <c r="DR787" s="61"/>
      <c r="DS787" s="61"/>
      <c r="DT787" s="61"/>
      <c r="DU787" s="61"/>
      <c r="DV787" s="50"/>
      <c r="EW787" s="88" t="e">
        <f ca="1">IF(#REF!="no",INT(RAND()*36+1),INT(RAND()*37))</f>
        <v>#REF!</v>
      </c>
    </row>
    <row r="788" spans="1:153">
      <c r="A788" s="88" t="e">
        <f ca="1">IF(#REF!="no",INT(RAND()*36+1),INT(RAND()*37))</f>
        <v>#REF!</v>
      </c>
      <c r="B788" s="29"/>
      <c r="C788" s="61"/>
      <c r="D788" s="30"/>
      <c r="E788" s="61"/>
      <c r="F788" s="61"/>
      <c r="G788" s="29"/>
      <c r="H788" s="29"/>
      <c r="I788" s="62"/>
      <c r="J788" s="62"/>
      <c r="K788" s="62"/>
      <c r="L788" s="62"/>
      <c r="M788" s="30"/>
      <c r="N788" s="30"/>
      <c r="O788" s="30"/>
      <c r="P788" s="30"/>
      <c r="Q788" s="29"/>
      <c r="R788" s="62"/>
      <c r="S788" s="61"/>
      <c r="T788" s="29"/>
      <c r="U788" s="29"/>
      <c r="V788" s="62"/>
      <c r="W788" s="62"/>
      <c r="X788" s="62"/>
      <c r="Y788" s="62"/>
      <c r="Z788" s="30"/>
      <c r="AA788" s="30"/>
      <c r="AB788" s="30"/>
      <c r="AC788" s="30"/>
      <c r="AD788" s="29"/>
      <c r="AE788" s="62"/>
      <c r="AF788" s="61"/>
      <c r="AG788" s="29"/>
      <c r="AH788" s="29"/>
      <c r="AI788" s="62"/>
      <c r="AJ788" s="62"/>
      <c r="AK788" s="62"/>
      <c r="AL788" s="62"/>
      <c r="AM788" s="30"/>
      <c r="AN788" s="30"/>
      <c r="AO788" s="30"/>
      <c r="AP788" s="30"/>
      <c r="AQ788" s="29"/>
      <c r="AR788" s="62"/>
      <c r="AS788" s="62"/>
      <c r="AT788" s="30"/>
      <c r="AU788" s="29"/>
      <c r="AV788" s="61"/>
      <c r="AW788" s="50"/>
      <c r="AX788" s="38"/>
      <c r="AY788" s="50"/>
      <c r="AZ788" s="61"/>
      <c r="BA788" s="61"/>
      <c r="BB788" s="61"/>
      <c r="BC788" s="61"/>
      <c r="BD788" s="61"/>
      <c r="BE788" s="61"/>
      <c r="BF788" s="61"/>
      <c r="BG788" s="61"/>
      <c r="BH788" s="61"/>
      <c r="BI788" s="61"/>
      <c r="BJ788" s="61"/>
      <c r="BK788" s="61"/>
      <c r="BL788" s="61"/>
      <c r="BM788" s="61"/>
      <c r="BN788" s="61"/>
      <c r="BO788" s="61"/>
      <c r="BP788" s="61"/>
      <c r="BQ788" s="61"/>
      <c r="BR788" s="61"/>
      <c r="BS788" s="61"/>
      <c r="BT788" s="61"/>
      <c r="BU788" s="61"/>
      <c r="BV788" s="61"/>
      <c r="BW788" s="61"/>
      <c r="BX788" s="61"/>
      <c r="BY788" s="61"/>
      <c r="BZ788" s="61"/>
      <c r="CA788" s="61"/>
      <c r="CB788" s="61"/>
      <c r="CC788" s="61"/>
      <c r="CD788" s="61"/>
      <c r="CE788" s="61"/>
      <c r="CF788" s="61"/>
      <c r="CG788" s="61"/>
      <c r="CH788" s="61"/>
      <c r="CI788" s="61"/>
      <c r="CJ788" s="61"/>
      <c r="CK788" s="61"/>
      <c r="CL788" s="61"/>
      <c r="CM788" s="61"/>
      <c r="CN788" s="61"/>
      <c r="CO788" s="61"/>
      <c r="CP788" s="61"/>
      <c r="CQ788" s="61"/>
      <c r="CR788" s="61"/>
      <c r="CS788" s="61"/>
      <c r="CT788" s="61"/>
      <c r="CU788" s="61"/>
      <c r="CV788" s="61"/>
      <c r="CW788" s="61"/>
      <c r="CX788" s="61"/>
      <c r="CY788" s="61"/>
      <c r="CZ788" s="61"/>
      <c r="DA788" s="61"/>
      <c r="DB788" s="61"/>
      <c r="DC788" s="61"/>
      <c r="DD788" s="61"/>
      <c r="DE788" s="61"/>
      <c r="DF788" s="61"/>
      <c r="DG788" s="61"/>
      <c r="DH788" s="61"/>
      <c r="DI788" s="61"/>
      <c r="DJ788" s="61"/>
      <c r="DK788" s="61"/>
      <c r="DL788" s="61"/>
      <c r="DM788" s="61"/>
      <c r="DN788" s="61"/>
      <c r="DO788" s="61"/>
      <c r="DP788" s="61"/>
      <c r="DQ788" s="61"/>
      <c r="DR788" s="61"/>
      <c r="DS788" s="61"/>
      <c r="DT788" s="61"/>
      <c r="DU788" s="61"/>
      <c r="DV788" s="50"/>
      <c r="EW788" s="88" t="e">
        <f ca="1">IF(#REF!="no",INT(RAND()*36+1),INT(RAND()*37))</f>
        <v>#REF!</v>
      </c>
    </row>
    <row r="789" spans="1:153">
      <c r="A789" s="88" t="e">
        <f ca="1">IF(#REF!="no",INT(RAND()*36+1),INT(RAND()*37))</f>
        <v>#REF!</v>
      </c>
      <c r="B789" s="29"/>
      <c r="C789" s="61"/>
      <c r="D789" s="30"/>
      <c r="E789" s="61"/>
      <c r="F789" s="61"/>
      <c r="G789" s="29"/>
      <c r="H789" s="29"/>
      <c r="I789" s="62"/>
      <c r="J789" s="62"/>
      <c r="K789" s="62"/>
      <c r="L789" s="62"/>
      <c r="M789" s="30"/>
      <c r="N789" s="30"/>
      <c r="O789" s="30"/>
      <c r="P789" s="30"/>
      <c r="Q789" s="29"/>
      <c r="R789" s="62"/>
      <c r="S789" s="61"/>
      <c r="T789" s="29"/>
      <c r="U789" s="29"/>
      <c r="V789" s="62"/>
      <c r="W789" s="62"/>
      <c r="X789" s="62"/>
      <c r="Y789" s="62"/>
      <c r="Z789" s="30"/>
      <c r="AA789" s="30"/>
      <c r="AB789" s="30"/>
      <c r="AC789" s="30"/>
      <c r="AD789" s="29"/>
      <c r="AE789" s="62"/>
      <c r="AF789" s="61"/>
      <c r="AG789" s="29"/>
      <c r="AH789" s="29"/>
      <c r="AI789" s="62"/>
      <c r="AJ789" s="62"/>
      <c r="AK789" s="62"/>
      <c r="AL789" s="62"/>
      <c r="AM789" s="30"/>
      <c r="AN789" s="30"/>
      <c r="AO789" s="30"/>
      <c r="AP789" s="30"/>
      <c r="AQ789" s="29"/>
      <c r="AR789" s="62"/>
      <c r="AS789" s="62"/>
      <c r="AT789" s="30"/>
      <c r="AU789" s="29"/>
      <c r="AV789" s="61"/>
      <c r="AW789" s="50"/>
      <c r="AX789" s="38"/>
      <c r="AY789" s="50"/>
      <c r="AZ789" s="61"/>
      <c r="BA789" s="61"/>
      <c r="BB789" s="61"/>
      <c r="BC789" s="61"/>
      <c r="BD789" s="61"/>
      <c r="BE789" s="61"/>
      <c r="BF789" s="61"/>
      <c r="BG789" s="61"/>
      <c r="BH789" s="61"/>
      <c r="BI789" s="61"/>
      <c r="BJ789" s="61"/>
      <c r="BK789" s="61"/>
      <c r="BL789" s="61"/>
      <c r="BM789" s="61"/>
      <c r="BN789" s="61"/>
      <c r="BO789" s="61"/>
      <c r="BP789" s="61"/>
      <c r="BQ789" s="61"/>
      <c r="BR789" s="61"/>
      <c r="BS789" s="61"/>
      <c r="BT789" s="61"/>
      <c r="BU789" s="61"/>
      <c r="BV789" s="61"/>
      <c r="BW789" s="61"/>
      <c r="BX789" s="61"/>
      <c r="BY789" s="61"/>
      <c r="BZ789" s="61"/>
      <c r="CA789" s="61"/>
      <c r="CB789" s="61"/>
      <c r="CC789" s="61"/>
      <c r="CD789" s="61"/>
      <c r="CE789" s="61"/>
      <c r="CF789" s="61"/>
      <c r="CG789" s="61"/>
      <c r="CH789" s="61"/>
      <c r="CI789" s="61"/>
      <c r="CJ789" s="61"/>
      <c r="CK789" s="61"/>
      <c r="CL789" s="61"/>
      <c r="CM789" s="61"/>
      <c r="CN789" s="61"/>
      <c r="CO789" s="61"/>
      <c r="CP789" s="61"/>
      <c r="CQ789" s="61"/>
      <c r="CR789" s="61"/>
      <c r="CS789" s="61"/>
      <c r="CT789" s="61"/>
      <c r="CU789" s="61"/>
      <c r="CV789" s="61"/>
      <c r="CW789" s="61"/>
      <c r="CX789" s="61"/>
      <c r="CY789" s="61"/>
      <c r="CZ789" s="61"/>
      <c r="DA789" s="61"/>
      <c r="DB789" s="61"/>
      <c r="DC789" s="61"/>
      <c r="DD789" s="61"/>
      <c r="DE789" s="61"/>
      <c r="DF789" s="61"/>
      <c r="DG789" s="61"/>
      <c r="DH789" s="61"/>
      <c r="DI789" s="61"/>
      <c r="DJ789" s="61"/>
      <c r="DK789" s="61"/>
      <c r="DL789" s="61"/>
      <c r="DM789" s="61"/>
      <c r="DN789" s="61"/>
      <c r="DO789" s="61"/>
      <c r="DP789" s="61"/>
      <c r="DQ789" s="61"/>
      <c r="DR789" s="61"/>
      <c r="DS789" s="61"/>
      <c r="DT789" s="61"/>
      <c r="DU789" s="61"/>
      <c r="DV789" s="50"/>
      <c r="EW789" s="88" t="e">
        <f ca="1">IF(#REF!="no",INT(RAND()*36+1),INT(RAND()*37))</f>
        <v>#REF!</v>
      </c>
    </row>
    <row r="790" spans="1:153">
      <c r="A790" s="88" t="e">
        <f ca="1">IF(#REF!="no",INT(RAND()*36+1),INT(RAND()*37))</f>
        <v>#REF!</v>
      </c>
      <c r="B790" s="29"/>
      <c r="C790" s="61"/>
      <c r="D790" s="30"/>
      <c r="E790" s="61"/>
      <c r="F790" s="61"/>
      <c r="G790" s="29"/>
      <c r="H790" s="29"/>
      <c r="I790" s="62"/>
      <c r="J790" s="62"/>
      <c r="K790" s="62"/>
      <c r="L790" s="62"/>
      <c r="M790" s="30"/>
      <c r="N790" s="30"/>
      <c r="O790" s="30"/>
      <c r="P790" s="30"/>
      <c r="Q790" s="29"/>
      <c r="R790" s="62"/>
      <c r="S790" s="61"/>
      <c r="T790" s="29"/>
      <c r="U790" s="29"/>
      <c r="V790" s="62"/>
      <c r="W790" s="62"/>
      <c r="X790" s="62"/>
      <c r="Y790" s="62"/>
      <c r="Z790" s="30"/>
      <c r="AA790" s="30"/>
      <c r="AB790" s="30"/>
      <c r="AC790" s="30"/>
      <c r="AD790" s="29"/>
      <c r="AE790" s="62"/>
      <c r="AF790" s="61"/>
      <c r="AG790" s="29"/>
      <c r="AH790" s="29"/>
      <c r="AI790" s="62"/>
      <c r="AJ790" s="62"/>
      <c r="AK790" s="62"/>
      <c r="AL790" s="62"/>
      <c r="AM790" s="30"/>
      <c r="AN790" s="30"/>
      <c r="AO790" s="30"/>
      <c r="AP790" s="30"/>
      <c r="AQ790" s="29"/>
      <c r="AR790" s="62"/>
      <c r="AS790" s="62"/>
      <c r="AT790" s="30"/>
      <c r="AU790" s="29"/>
      <c r="AV790" s="61"/>
      <c r="AW790" s="50"/>
      <c r="AX790" s="38"/>
      <c r="AY790" s="50"/>
      <c r="AZ790" s="61"/>
      <c r="BA790" s="61"/>
      <c r="BB790" s="61"/>
      <c r="BC790" s="61"/>
      <c r="BD790" s="61"/>
      <c r="BE790" s="61"/>
      <c r="BF790" s="61"/>
      <c r="BG790" s="61"/>
      <c r="BH790" s="61"/>
      <c r="BI790" s="61"/>
      <c r="BJ790" s="61"/>
      <c r="BK790" s="61"/>
      <c r="BL790" s="61"/>
      <c r="BM790" s="61"/>
      <c r="BN790" s="61"/>
      <c r="BO790" s="61"/>
      <c r="BP790" s="61"/>
      <c r="BQ790" s="61"/>
      <c r="BR790" s="61"/>
      <c r="BS790" s="61"/>
      <c r="BT790" s="61"/>
      <c r="BU790" s="61"/>
      <c r="BV790" s="61"/>
      <c r="BW790" s="61"/>
      <c r="BX790" s="61"/>
      <c r="BY790" s="61"/>
      <c r="BZ790" s="61"/>
      <c r="CA790" s="61"/>
      <c r="CB790" s="61"/>
      <c r="CC790" s="61"/>
      <c r="CD790" s="61"/>
      <c r="CE790" s="61"/>
      <c r="CF790" s="61"/>
      <c r="CG790" s="61"/>
      <c r="CH790" s="61"/>
      <c r="CI790" s="61"/>
      <c r="CJ790" s="61"/>
      <c r="CK790" s="61"/>
      <c r="CL790" s="61"/>
      <c r="CM790" s="61"/>
      <c r="CN790" s="61"/>
      <c r="CO790" s="61"/>
      <c r="CP790" s="61"/>
      <c r="CQ790" s="61"/>
      <c r="CR790" s="61"/>
      <c r="CS790" s="61"/>
      <c r="CT790" s="61"/>
      <c r="CU790" s="61"/>
      <c r="CV790" s="61"/>
      <c r="CW790" s="61"/>
      <c r="CX790" s="61"/>
      <c r="CY790" s="61"/>
      <c r="CZ790" s="61"/>
      <c r="DA790" s="61"/>
      <c r="DB790" s="61"/>
      <c r="DC790" s="61"/>
      <c r="DD790" s="61"/>
      <c r="DE790" s="61"/>
      <c r="DF790" s="61"/>
      <c r="DG790" s="61"/>
      <c r="DH790" s="61"/>
      <c r="DI790" s="61"/>
      <c r="DJ790" s="61"/>
      <c r="DK790" s="61"/>
      <c r="DL790" s="61"/>
      <c r="DM790" s="61"/>
      <c r="DN790" s="61"/>
      <c r="DO790" s="61"/>
      <c r="DP790" s="61"/>
      <c r="DQ790" s="61"/>
      <c r="DR790" s="61"/>
      <c r="DS790" s="61"/>
      <c r="DT790" s="61"/>
      <c r="DU790" s="61"/>
      <c r="DV790" s="50"/>
      <c r="EW790" s="88" t="e">
        <f ca="1">IF(#REF!="no",INT(RAND()*36+1),INT(RAND()*37))</f>
        <v>#REF!</v>
      </c>
    </row>
    <row r="791" spans="1:153">
      <c r="A791" s="88" t="e">
        <f ca="1">IF(#REF!="no",INT(RAND()*36+1),INT(RAND()*37))</f>
        <v>#REF!</v>
      </c>
      <c r="B791" s="29"/>
      <c r="C791" s="61"/>
      <c r="D791" s="30"/>
      <c r="E791" s="61"/>
      <c r="F791" s="61"/>
      <c r="G791" s="29"/>
      <c r="H791" s="29"/>
      <c r="I791" s="62"/>
      <c r="J791" s="62"/>
      <c r="K791" s="62"/>
      <c r="L791" s="62"/>
      <c r="M791" s="30"/>
      <c r="N791" s="30"/>
      <c r="O791" s="30"/>
      <c r="P791" s="30"/>
      <c r="Q791" s="29"/>
      <c r="R791" s="62"/>
      <c r="S791" s="61"/>
      <c r="T791" s="29"/>
      <c r="U791" s="29"/>
      <c r="V791" s="62"/>
      <c r="W791" s="62"/>
      <c r="X791" s="62"/>
      <c r="Y791" s="62"/>
      <c r="Z791" s="30"/>
      <c r="AA791" s="30"/>
      <c r="AB791" s="30"/>
      <c r="AC791" s="30"/>
      <c r="AD791" s="29"/>
      <c r="AE791" s="62"/>
      <c r="AF791" s="61"/>
      <c r="AG791" s="29"/>
      <c r="AH791" s="29"/>
      <c r="AI791" s="62"/>
      <c r="AJ791" s="62"/>
      <c r="AK791" s="62"/>
      <c r="AL791" s="62"/>
      <c r="AM791" s="30"/>
      <c r="AN791" s="30"/>
      <c r="AO791" s="30"/>
      <c r="AP791" s="30"/>
      <c r="AQ791" s="29"/>
      <c r="AR791" s="62"/>
      <c r="AS791" s="62"/>
      <c r="AT791" s="30"/>
      <c r="AU791" s="29"/>
      <c r="AV791" s="61"/>
      <c r="AW791" s="50"/>
      <c r="AX791" s="38"/>
      <c r="AY791" s="50"/>
      <c r="AZ791" s="61"/>
      <c r="BA791" s="61"/>
      <c r="BB791" s="61"/>
      <c r="BC791" s="61"/>
      <c r="BD791" s="61"/>
      <c r="BE791" s="61"/>
      <c r="BF791" s="61"/>
      <c r="BG791" s="61"/>
      <c r="BH791" s="61"/>
      <c r="BI791" s="61"/>
      <c r="BJ791" s="61"/>
      <c r="BK791" s="61"/>
      <c r="BL791" s="61"/>
      <c r="BM791" s="61"/>
      <c r="BN791" s="61"/>
      <c r="BO791" s="61"/>
      <c r="BP791" s="61"/>
      <c r="BQ791" s="61"/>
      <c r="BR791" s="61"/>
      <c r="BS791" s="61"/>
      <c r="BT791" s="61"/>
      <c r="BU791" s="61"/>
      <c r="BV791" s="61"/>
      <c r="BW791" s="61"/>
      <c r="BX791" s="61"/>
      <c r="BY791" s="61"/>
      <c r="BZ791" s="61"/>
      <c r="CA791" s="61"/>
      <c r="CB791" s="61"/>
      <c r="CC791" s="61"/>
      <c r="CD791" s="61"/>
      <c r="CE791" s="61"/>
      <c r="CF791" s="61"/>
      <c r="CG791" s="61"/>
      <c r="CH791" s="61"/>
      <c r="CI791" s="61"/>
      <c r="CJ791" s="61"/>
      <c r="CK791" s="61"/>
      <c r="CL791" s="61"/>
      <c r="CM791" s="61"/>
      <c r="CN791" s="61"/>
      <c r="CO791" s="61"/>
      <c r="CP791" s="61"/>
      <c r="CQ791" s="61"/>
      <c r="CR791" s="61"/>
      <c r="CS791" s="61"/>
      <c r="CT791" s="61"/>
      <c r="CU791" s="61"/>
      <c r="CV791" s="61"/>
      <c r="CW791" s="61"/>
      <c r="CX791" s="61"/>
      <c r="CY791" s="61"/>
      <c r="CZ791" s="61"/>
      <c r="DA791" s="61"/>
      <c r="DB791" s="61"/>
      <c r="DC791" s="61"/>
      <c r="DD791" s="61"/>
      <c r="DE791" s="61"/>
      <c r="DF791" s="61"/>
      <c r="DG791" s="61"/>
      <c r="DH791" s="61"/>
      <c r="DI791" s="61"/>
      <c r="DJ791" s="61"/>
      <c r="DK791" s="61"/>
      <c r="DL791" s="61"/>
      <c r="DM791" s="61"/>
      <c r="DN791" s="61"/>
      <c r="DO791" s="61"/>
      <c r="DP791" s="61"/>
      <c r="DQ791" s="61"/>
      <c r="DR791" s="61"/>
      <c r="DS791" s="61"/>
      <c r="DT791" s="61"/>
      <c r="DU791" s="61"/>
      <c r="DV791" s="50"/>
      <c r="EW791" s="88" t="e">
        <f ca="1">IF(#REF!="no",INT(RAND()*36+1),INT(RAND()*37))</f>
        <v>#REF!</v>
      </c>
    </row>
    <row r="792" spans="1:153">
      <c r="A792" s="88" t="e">
        <f ca="1">IF(#REF!="no",INT(RAND()*36+1),INT(RAND()*37))</f>
        <v>#REF!</v>
      </c>
      <c r="B792" s="29"/>
      <c r="C792" s="61"/>
      <c r="D792" s="30"/>
      <c r="E792" s="61"/>
      <c r="F792" s="61"/>
      <c r="G792" s="29"/>
      <c r="H792" s="29"/>
      <c r="I792" s="62"/>
      <c r="J792" s="62"/>
      <c r="K792" s="62"/>
      <c r="L792" s="62"/>
      <c r="M792" s="30"/>
      <c r="N792" s="30"/>
      <c r="O792" s="30"/>
      <c r="P792" s="30"/>
      <c r="Q792" s="29"/>
      <c r="R792" s="62"/>
      <c r="S792" s="61"/>
      <c r="T792" s="29"/>
      <c r="U792" s="29"/>
      <c r="V792" s="62"/>
      <c r="W792" s="62"/>
      <c r="X792" s="62"/>
      <c r="Y792" s="62"/>
      <c r="Z792" s="30"/>
      <c r="AA792" s="30"/>
      <c r="AB792" s="30"/>
      <c r="AC792" s="30"/>
      <c r="AD792" s="29"/>
      <c r="AE792" s="62"/>
      <c r="AF792" s="61"/>
      <c r="AG792" s="29"/>
      <c r="AH792" s="29"/>
      <c r="AI792" s="62"/>
      <c r="AJ792" s="62"/>
      <c r="AK792" s="62"/>
      <c r="AL792" s="62"/>
      <c r="AM792" s="30"/>
      <c r="AN792" s="30"/>
      <c r="AO792" s="30"/>
      <c r="AP792" s="30"/>
      <c r="AQ792" s="29"/>
      <c r="AR792" s="62"/>
      <c r="AS792" s="62"/>
      <c r="AT792" s="30"/>
      <c r="AU792" s="29"/>
      <c r="AV792" s="61"/>
      <c r="AW792" s="50"/>
      <c r="AX792" s="38"/>
      <c r="AY792" s="50"/>
      <c r="AZ792" s="61"/>
      <c r="BA792" s="61"/>
      <c r="BB792" s="61"/>
      <c r="BC792" s="61"/>
      <c r="BD792" s="61"/>
      <c r="BE792" s="61"/>
      <c r="BF792" s="61"/>
      <c r="BG792" s="61"/>
      <c r="BH792" s="61"/>
      <c r="BI792" s="61"/>
      <c r="BJ792" s="61"/>
      <c r="BK792" s="61"/>
      <c r="BL792" s="61"/>
      <c r="BM792" s="61"/>
      <c r="BN792" s="61"/>
      <c r="BO792" s="61"/>
      <c r="BP792" s="61"/>
      <c r="BQ792" s="61"/>
      <c r="BR792" s="61"/>
      <c r="BS792" s="61"/>
      <c r="BT792" s="61"/>
      <c r="BU792" s="61"/>
      <c r="BV792" s="61"/>
      <c r="BW792" s="61"/>
      <c r="BX792" s="61"/>
      <c r="BY792" s="61"/>
      <c r="BZ792" s="61"/>
      <c r="CA792" s="61"/>
      <c r="CB792" s="61"/>
      <c r="CC792" s="61"/>
      <c r="CD792" s="61"/>
      <c r="CE792" s="61"/>
      <c r="CF792" s="61"/>
      <c r="CG792" s="61"/>
      <c r="CH792" s="61"/>
      <c r="CI792" s="61"/>
      <c r="CJ792" s="61"/>
      <c r="CK792" s="61"/>
      <c r="CL792" s="61"/>
      <c r="CM792" s="61"/>
      <c r="CN792" s="61"/>
      <c r="CO792" s="61"/>
      <c r="CP792" s="61"/>
      <c r="CQ792" s="61"/>
      <c r="CR792" s="61"/>
      <c r="CS792" s="61"/>
      <c r="CT792" s="61"/>
      <c r="CU792" s="61"/>
      <c r="CV792" s="61"/>
      <c r="CW792" s="61"/>
      <c r="CX792" s="61"/>
      <c r="CY792" s="61"/>
      <c r="CZ792" s="61"/>
      <c r="DA792" s="61"/>
      <c r="DB792" s="61"/>
      <c r="DC792" s="61"/>
      <c r="DD792" s="61"/>
      <c r="DE792" s="61"/>
      <c r="DF792" s="61"/>
      <c r="DG792" s="61"/>
      <c r="DH792" s="61"/>
      <c r="DI792" s="61"/>
      <c r="DJ792" s="61"/>
      <c r="DK792" s="61"/>
      <c r="DL792" s="61"/>
      <c r="DM792" s="61"/>
      <c r="DN792" s="61"/>
      <c r="DO792" s="61"/>
      <c r="DP792" s="61"/>
      <c r="DQ792" s="61"/>
      <c r="DR792" s="61"/>
      <c r="DS792" s="61"/>
      <c r="DT792" s="61"/>
      <c r="DU792" s="61"/>
      <c r="DV792" s="50"/>
      <c r="EW792" s="88" t="e">
        <f ca="1">IF(#REF!="no",INT(RAND()*36+1),INT(RAND()*37))</f>
        <v>#REF!</v>
      </c>
    </row>
    <row r="793" spans="1:153">
      <c r="A793" s="88" t="e">
        <f ca="1">IF(#REF!="no",INT(RAND()*36+1),INT(RAND()*37))</f>
        <v>#REF!</v>
      </c>
      <c r="B793" s="29"/>
      <c r="C793" s="61"/>
      <c r="D793" s="30"/>
      <c r="E793" s="61"/>
      <c r="F793" s="61"/>
      <c r="G793" s="29"/>
      <c r="H793" s="29"/>
      <c r="I793" s="62"/>
      <c r="J793" s="62"/>
      <c r="K793" s="62"/>
      <c r="L793" s="62"/>
      <c r="M793" s="30"/>
      <c r="N793" s="30"/>
      <c r="O793" s="30"/>
      <c r="P793" s="30"/>
      <c r="Q793" s="29"/>
      <c r="R793" s="62"/>
      <c r="S793" s="61"/>
      <c r="T793" s="29"/>
      <c r="U793" s="29"/>
      <c r="V793" s="62"/>
      <c r="W793" s="62"/>
      <c r="X793" s="62"/>
      <c r="Y793" s="62"/>
      <c r="Z793" s="30"/>
      <c r="AA793" s="30"/>
      <c r="AB793" s="30"/>
      <c r="AC793" s="30"/>
      <c r="AD793" s="29"/>
      <c r="AE793" s="62"/>
      <c r="AF793" s="61"/>
      <c r="AG793" s="29"/>
      <c r="AH793" s="29"/>
      <c r="AI793" s="62"/>
      <c r="AJ793" s="62"/>
      <c r="AK793" s="62"/>
      <c r="AL793" s="62"/>
      <c r="AM793" s="30"/>
      <c r="AN793" s="30"/>
      <c r="AO793" s="30"/>
      <c r="AP793" s="30"/>
      <c r="AQ793" s="29"/>
      <c r="AR793" s="62"/>
      <c r="AS793" s="62"/>
      <c r="AT793" s="30"/>
      <c r="AU793" s="29"/>
      <c r="AV793" s="61"/>
      <c r="AW793" s="50"/>
      <c r="AX793" s="38"/>
      <c r="AY793" s="50"/>
      <c r="AZ793" s="61"/>
      <c r="BA793" s="61"/>
      <c r="BB793" s="61"/>
      <c r="BC793" s="61"/>
      <c r="BD793" s="61"/>
      <c r="BE793" s="61"/>
      <c r="BF793" s="61"/>
      <c r="BG793" s="61"/>
      <c r="BH793" s="61"/>
      <c r="BI793" s="61"/>
      <c r="BJ793" s="61"/>
      <c r="BK793" s="61"/>
      <c r="BL793" s="61"/>
      <c r="BM793" s="61"/>
      <c r="BN793" s="61"/>
      <c r="BO793" s="61"/>
      <c r="BP793" s="61"/>
      <c r="BQ793" s="61"/>
      <c r="BR793" s="61"/>
      <c r="BS793" s="61"/>
      <c r="BT793" s="61"/>
      <c r="BU793" s="61"/>
      <c r="BV793" s="61"/>
      <c r="BW793" s="61"/>
      <c r="BX793" s="61"/>
      <c r="BY793" s="61"/>
      <c r="BZ793" s="61"/>
      <c r="CA793" s="61"/>
      <c r="CB793" s="61"/>
      <c r="CC793" s="61"/>
      <c r="CD793" s="61"/>
      <c r="CE793" s="61"/>
      <c r="CF793" s="61"/>
      <c r="CG793" s="61"/>
      <c r="CH793" s="61"/>
      <c r="CI793" s="61"/>
      <c r="CJ793" s="61"/>
      <c r="CK793" s="61"/>
      <c r="CL793" s="61"/>
      <c r="CM793" s="61"/>
      <c r="CN793" s="61"/>
      <c r="CO793" s="61"/>
      <c r="CP793" s="61"/>
      <c r="CQ793" s="61"/>
      <c r="CR793" s="61"/>
      <c r="CS793" s="61"/>
      <c r="CT793" s="61"/>
      <c r="CU793" s="61"/>
      <c r="CV793" s="61"/>
      <c r="CW793" s="61"/>
      <c r="CX793" s="61"/>
      <c r="CY793" s="61"/>
      <c r="CZ793" s="61"/>
      <c r="DA793" s="61"/>
      <c r="DB793" s="61"/>
      <c r="DC793" s="61"/>
      <c r="DD793" s="61"/>
      <c r="DE793" s="61"/>
      <c r="DF793" s="61"/>
      <c r="DG793" s="61"/>
      <c r="DH793" s="61"/>
      <c r="DI793" s="61"/>
      <c r="DJ793" s="61"/>
      <c r="DK793" s="61"/>
      <c r="DL793" s="61"/>
      <c r="DM793" s="61"/>
      <c r="DN793" s="61"/>
      <c r="DO793" s="61"/>
      <c r="DP793" s="61"/>
      <c r="DQ793" s="61"/>
      <c r="DR793" s="61"/>
      <c r="DS793" s="61"/>
      <c r="DT793" s="61"/>
      <c r="DU793" s="61"/>
      <c r="DV793" s="50"/>
      <c r="EW793" s="88" t="e">
        <f ca="1">IF(#REF!="no",INT(RAND()*36+1),INT(RAND()*37))</f>
        <v>#REF!</v>
      </c>
    </row>
    <row r="794" spans="1:153">
      <c r="A794" s="88" t="e">
        <f ca="1">IF(#REF!="no",INT(RAND()*36+1),INT(RAND()*37))</f>
        <v>#REF!</v>
      </c>
      <c r="B794" s="29"/>
      <c r="C794" s="61"/>
      <c r="D794" s="30"/>
      <c r="E794" s="61"/>
      <c r="F794" s="61"/>
      <c r="G794" s="29"/>
      <c r="H794" s="29"/>
      <c r="I794" s="62"/>
      <c r="J794" s="62"/>
      <c r="K794" s="62"/>
      <c r="L794" s="62"/>
      <c r="M794" s="30"/>
      <c r="N794" s="30"/>
      <c r="O794" s="30"/>
      <c r="P794" s="30"/>
      <c r="Q794" s="29"/>
      <c r="R794" s="62"/>
      <c r="S794" s="61"/>
      <c r="T794" s="29"/>
      <c r="U794" s="29"/>
      <c r="V794" s="62"/>
      <c r="W794" s="62"/>
      <c r="X794" s="62"/>
      <c r="Y794" s="62"/>
      <c r="Z794" s="30"/>
      <c r="AA794" s="30"/>
      <c r="AB794" s="30"/>
      <c r="AC794" s="30"/>
      <c r="AD794" s="29"/>
      <c r="AE794" s="62"/>
      <c r="AF794" s="61"/>
      <c r="AG794" s="29"/>
      <c r="AH794" s="29"/>
      <c r="AI794" s="62"/>
      <c r="AJ794" s="62"/>
      <c r="AK794" s="62"/>
      <c r="AL794" s="62"/>
      <c r="AM794" s="30"/>
      <c r="AN794" s="30"/>
      <c r="AO794" s="30"/>
      <c r="AP794" s="30"/>
      <c r="AQ794" s="29"/>
      <c r="AR794" s="62"/>
      <c r="AS794" s="62"/>
      <c r="AT794" s="30"/>
      <c r="AU794" s="29"/>
      <c r="AV794" s="61"/>
      <c r="AW794" s="50"/>
      <c r="AX794" s="38"/>
      <c r="AY794" s="50"/>
      <c r="AZ794" s="61"/>
      <c r="BA794" s="61"/>
      <c r="BB794" s="61"/>
      <c r="BC794" s="61"/>
      <c r="BD794" s="61"/>
      <c r="BE794" s="61"/>
      <c r="BF794" s="61"/>
      <c r="BG794" s="61"/>
      <c r="BH794" s="61"/>
      <c r="BI794" s="61"/>
      <c r="BJ794" s="61"/>
      <c r="BK794" s="61"/>
      <c r="BL794" s="61"/>
      <c r="BM794" s="61"/>
      <c r="BN794" s="61"/>
      <c r="BO794" s="61"/>
      <c r="BP794" s="61"/>
      <c r="BQ794" s="61"/>
      <c r="BR794" s="61"/>
      <c r="BS794" s="61"/>
      <c r="BT794" s="61"/>
      <c r="BU794" s="61"/>
      <c r="BV794" s="61"/>
      <c r="BW794" s="61"/>
      <c r="BX794" s="61"/>
      <c r="BY794" s="61"/>
      <c r="BZ794" s="61"/>
      <c r="CA794" s="61"/>
      <c r="CB794" s="61"/>
      <c r="CC794" s="61"/>
      <c r="CD794" s="61"/>
      <c r="CE794" s="61"/>
      <c r="CF794" s="61"/>
      <c r="CG794" s="61"/>
      <c r="CH794" s="61"/>
      <c r="CI794" s="61"/>
      <c r="CJ794" s="61"/>
      <c r="CK794" s="61"/>
      <c r="CL794" s="61"/>
      <c r="CM794" s="61"/>
      <c r="CN794" s="61"/>
      <c r="CO794" s="61"/>
      <c r="CP794" s="61"/>
      <c r="CQ794" s="61"/>
      <c r="CR794" s="61"/>
      <c r="CS794" s="61"/>
      <c r="CT794" s="61"/>
      <c r="CU794" s="61"/>
      <c r="CV794" s="61"/>
      <c r="CW794" s="61"/>
      <c r="CX794" s="61"/>
      <c r="CY794" s="61"/>
      <c r="CZ794" s="61"/>
      <c r="DA794" s="61"/>
      <c r="DB794" s="61"/>
      <c r="DC794" s="61"/>
      <c r="DD794" s="61"/>
      <c r="DE794" s="61"/>
      <c r="DF794" s="61"/>
      <c r="DG794" s="61"/>
      <c r="DH794" s="61"/>
      <c r="DI794" s="61"/>
      <c r="DJ794" s="61"/>
      <c r="DK794" s="61"/>
      <c r="DL794" s="61"/>
      <c r="DM794" s="61"/>
      <c r="DN794" s="61"/>
      <c r="DO794" s="61"/>
      <c r="DP794" s="61"/>
      <c r="DQ794" s="61"/>
      <c r="DR794" s="61"/>
      <c r="DS794" s="61"/>
      <c r="DT794" s="61"/>
      <c r="DU794" s="61"/>
      <c r="DV794" s="50"/>
      <c r="EW794" s="88" t="e">
        <f ca="1">IF(#REF!="no",INT(RAND()*36+1),INT(RAND()*37))</f>
        <v>#REF!</v>
      </c>
    </row>
    <row r="795" spans="1:153">
      <c r="A795" s="88" t="e">
        <f ca="1">IF(#REF!="no",INT(RAND()*36+1),INT(RAND()*37))</f>
        <v>#REF!</v>
      </c>
      <c r="B795" s="29"/>
      <c r="C795" s="61"/>
      <c r="D795" s="30"/>
      <c r="E795" s="61"/>
      <c r="F795" s="61"/>
      <c r="G795" s="29"/>
      <c r="H795" s="29"/>
      <c r="I795" s="62"/>
      <c r="J795" s="62"/>
      <c r="K795" s="62"/>
      <c r="L795" s="62"/>
      <c r="M795" s="30"/>
      <c r="N795" s="30"/>
      <c r="O795" s="30"/>
      <c r="P795" s="30"/>
      <c r="Q795" s="29"/>
      <c r="R795" s="62"/>
      <c r="S795" s="61"/>
      <c r="T795" s="29"/>
      <c r="U795" s="29"/>
      <c r="V795" s="62"/>
      <c r="W795" s="62"/>
      <c r="X795" s="62"/>
      <c r="Y795" s="62"/>
      <c r="Z795" s="30"/>
      <c r="AA795" s="30"/>
      <c r="AB795" s="30"/>
      <c r="AC795" s="30"/>
      <c r="AD795" s="29"/>
      <c r="AE795" s="62"/>
      <c r="AF795" s="61"/>
      <c r="AG795" s="29"/>
      <c r="AH795" s="29"/>
      <c r="AI795" s="62"/>
      <c r="AJ795" s="62"/>
      <c r="AK795" s="62"/>
      <c r="AL795" s="62"/>
      <c r="AM795" s="30"/>
      <c r="AN795" s="30"/>
      <c r="AO795" s="30"/>
      <c r="AP795" s="30"/>
      <c r="AQ795" s="29"/>
      <c r="AR795" s="62"/>
      <c r="AS795" s="62"/>
      <c r="AT795" s="30"/>
      <c r="AU795" s="29"/>
      <c r="AV795" s="61"/>
      <c r="AW795" s="50"/>
      <c r="AX795" s="38"/>
      <c r="AY795" s="50"/>
      <c r="AZ795" s="61"/>
      <c r="BA795" s="61"/>
      <c r="BB795" s="61"/>
      <c r="BC795" s="61"/>
      <c r="BD795" s="61"/>
      <c r="BE795" s="61"/>
      <c r="BF795" s="61"/>
      <c r="BG795" s="61"/>
      <c r="BH795" s="61"/>
      <c r="BI795" s="61"/>
      <c r="BJ795" s="61"/>
      <c r="BK795" s="61"/>
      <c r="BL795" s="61"/>
      <c r="BM795" s="61"/>
      <c r="BN795" s="61"/>
      <c r="BO795" s="61"/>
      <c r="BP795" s="61"/>
      <c r="BQ795" s="61"/>
      <c r="BR795" s="61"/>
      <c r="BS795" s="61"/>
      <c r="BT795" s="61"/>
      <c r="BU795" s="61"/>
      <c r="BV795" s="61"/>
      <c r="BW795" s="61"/>
      <c r="BX795" s="61"/>
      <c r="BY795" s="61"/>
      <c r="BZ795" s="61"/>
      <c r="CA795" s="61"/>
      <c r="CB795" s="61"/>
      <c r="CC795" s="61"/>
      <c r="CD795" s="61"/>
      <c r="CE795" s="61"/>
      <c r="CF795" s="61"/>
      <c r="CG795" s="61"/>
      <c r="CH795" s="61"/>
      <c r="CI795" s="61"/>
      <c r="CJ795" s="61"/>
      <c r="CK795" s="61"/>
      <c r="CL795" s="61"/>
      <c r="CM795" s="61"/>
      <c r="CN795" s="61"/>
      <c r="CO795" s="61"/>
      <c r="CP795" s="61"/>
      <c r="CQ795" s="61"/>
      <c r="CR795" s="61"/>
      <c r="CS795" s="61"/>
      <c r="CT795" s="61"/>
      <c r="CU795" s="61"/>
      <c r="CV795" s="61"/>
      <c r="CW795" s="61"/>
      <c r="CX795" s="61"/>
      <c r="CY795" s="61"/>
      <c r="CZ795" s="61"/>
      <c r="DA795" s="61"/>
      <c r="DB795" s="61"/>
      <c r="DC795" s="61"/>
      <c r="DD795" s="61"/>
      <c r="DE795" s="61"/>
      <c r="DF795" s="61"/>
      <c r="DG795" s="61"/>
      <c r="DH795" s="61"/>
      <c r="DI795" s="61"/>
      <c r="DJ795" s="61"/>
      <c r="DK795" s="61"/>
      <c r="DL795" s="61"/>
      <c r="DM795" s="61"/>
      <c r="DN795" s="61"/>
      <c r="DO795" s="61"/>
      <c r="DP795" s="61"/>
      <c r="DQ795" s="61"/>
      <c r="DR795" s="61"/>
      <c r="DS795" s="61"/>
      <c r="DT795" s="61"/>
      <c r="DU795" s="61"/>
      <c r="DV795" s="50"/>
      <c r="EW795" s="88" t="e">
        <f ca="1">IF(#REF!="no",INT(RAND()*36+1),INT(RAND()*37))</f>
        <v>#REF!</v>
      </c>
    </row>
    <row r="796" spans="1:153">
      <c r="A796" s="88" t="e">
        <f ca="1">IF(#REF!="no",INT(RAND()*36+1),INT(RAND()*37))</f>
        <v>#REF!</v>
      </c>
      <c r="B796" s="29"/>
      <c r="C796" s="61"/>
      <c r="D796" s="30"/>
      <c r="E796" s="61"/>
      <c r="F796" s="61"/>
      <c r="G796" s="29"/>
      <c r="H796" s="29"/>
      <c r="I796" s="62"/>
      <c r="J796" s="62"/>
      <c r="K796" s="62"/>
      <c r="L796" s="62"/>
      <c r="M796" s="30"/>
      <c r="N796" s="30"/>
      <c r="O796" s="30"/>
      <c r="P796" s="30"/>
      <c r="Q796" s="29"/>
      <c r="R796" s="62"/>
      <c r="S796" s="61"/>
      <c r="T796" s="29"/>
      <c r="U796" s="29"/>
      <c r="V796" s="62"/>
      <c r="W796" s="62"/>
      <c r="X796" s="62"/>
      <c r="Y796" s="62"/>
      <c r="Z796" s="30"/>
      <c r="AA796" s="30"/>
      <c r="AB796" s="30"/>
      <c r="AC796" s="30"/>
      <c r="AD796" s="29"/>
      <c r="AE796" s="62"/>
      <c r="AF796" s="61"/>
      <c r="AG796" s="29"/>
      <c r="AH796" s="29"/>
      <c r="AI796" s="62"/>
      <c r="AJ796" s="62"/>
      <c r="AK796" s="62"/>
      <c r="AL796" s="62"/>
      <c r="AM796" s="30"/>
      <c r="AN796" s="30"/>
      <c r="AO796" s="30"/>
      <c r="AP796" s="30"/>
      <c r="AQ796" s="29"/>
      <c r="AR796" s="62"/>
      <c r="AS796" s="62"/>
      <c r="AT796" s="30"/>
      <c r="AU796" s="29"/>
      <c r="AV796" s="61"/>
      <c r="AW796" s="50"/>
      <c r="AX796" s="38"/>
      <c r="AY796" s="50"/>
      <c r="AZ796" s="61"/>
      <c r="BA796" s="61"/>
      <c r="BB796" s="61"/>
      <c r="BC796" s="61"/>
      <c r="BD796" s="61"/>
      <c r="BE796" s="61"/>
      <c r="BF796" s="61"/>
      <c r="BG796" s="61"/>
      <c r="BH796" s="61"/>
      <c r="BI796" s="61"/>
      <c r="BJ796" s="61"/>
      <c r="BK796" s="61"/>
      <c r="BL796" s="61"/>
      <c r="BM796" s="61"/>
      <c r="BN796" s="61"/>
      <c r="BO796" s="61"/>
      <c r="BP796" s="61"/>
      <c r="BQ796" s="61"/>
      <c r="BR796" s="61"/>
      <c r="BS796" s="61"/>
      <c r="BT796" s="61"/>
      <c r="BU796" s="61"/>
      <c r="BV796" s="61"/>
      <c r="BW796" s="61"/>
      <c r="BX796" s="61"/>
      <c r="BY796" s="61"/>
      <c r="BZ796" s="61"/>
      <c r="CA796" s="61"/>
      <c r="CB796" s="61"/>
      <c r="CC796" s="61"/>
      <c r="CD796" s="61"/>
      <c r="CE796" s="61"/>
      <c r="CF796" s="61"/>
      <c r="CG796" s="61"/>
      <c r="CH796" s="61"/>
      <c r="CI796" s="61"/>
      <c r="CJ796" s="61"/>
      <c r="CK796" s="61"/>
      <c r="CL796" s="61"/>
      <c r="CM796" s="61"/>
      <c r="CN796" s="61"/>
      <c r="CO796" s="61"/>
      <c r="CP796" s="61"/>
      <c r="CQ796" s="61"/>
      <c r="CR796" s="61"/>
      <c r="CS796" s="61"/>
      <c r="CT796" s="61"/>
      <c r="CU796" s="61"/>
      <c r="CV796" s="61"/>
      <c r="CW796" s="61"/>
      <c r="CX796" s="61"/>
      <c r="CY796" s="61"/>
      <c r="CZ796" s="61"/>
      <c r="DA796" s="61"/>
      <c r="DB796" s="61"/>
      <c r="DC796" s="61"/>
      <c r="DD796" s="61"/>
      <c r="DE796" s="61"/>
      <c r="DF796" s="61"/>
      <c r="DG796" s="61"/>
      <c r="DH796" s="61"/>
      <c r="DI796" s="61"/>
      <c r="DJ796" s="61"/>
      <c r="DK796" s="61"/>
      <c r="DL796" s="61"/>
      <c r="DM796" s="61"/>
      <c r="DN796" s="61"/>
      <c r="DO796" s="61"/>
      <c r="DP796" s="61"/>
      <c r="DQ796" s="61"/>
      <c r="DR796" s="61"/>
      <c r="DS796" s="61"/>
      <c r="DT796" s="61"/>
      <c r="DU796" s="61"/>
      <c r="DV796" s="50"/>
      <c r="EW796" s="88" t="e">
        <f ca="1">IF(#REF!="no",INT(RAND()*36+1),INT(RAND()*37))</f>
        <v>#REF!</v>
      </c>
    </row>
    <row r="797" spans="1:153">
      <c r="A797" s="88" t="e">
        <f ca="1">IF(#REF!="no",INT(RAND()*36+1),INT(RAND()*37))</f>
        <v>#REF!</v>
      </c>
      <c r="B797" s="29"/>
      <c r="C797" s="61"/>
      <c r="D797" s="30"/>
      <c r="E797" s="61"/>
      <c r="F797" s="61"/>
      <c r="G797" s="29"/>
      <c r="H797" s="29"/>
      <c r="I797" s="62"/>
      <c r="J797" s="62"/>
      <c r="K797" s="62"/>
      <c r="L797" s="62"/>
      <c r="M797" s="30"/>
      <c r="N797" s="30"/>
      <c r="O797" s="30"/>
      <c r="P797" s="30"/>
      <c r="Q797" s="29"/>
      <c r="R797" s="62"/>
      <c r="S797" s="61"/>
      <c r="T797" s="29"/>
      <c r="U797" s="29"/>
      <c r="V797" s="62"/>
      <c r="W797" s="62"/>
      <c r="X797" s="62"/>
      <c r="Y797" s="62"/>
      <c r="Z797" s="30"/>
      <c r="AA797" s="30"/>
      <c r="AB797" s="30"/>
      <c r="AC797" s="30"/>
      <c r="AD797" s="29"/>
      <c r="AE797" s="62"/>
      <c r="AF797" s="61"/>
      <c r="AG797" s="29"/>
      <c r="AH797" s="29"/>
      <c r="AI797" s="62"/>
      <c r="AJ797" s="62"/>
      <c r="AK797" s="62"/>
      <c r="AL797" s="62"/>
      <c r="AM797" s="30"/>
      <c r="AN797" s="30"/>
      <c r="AO797" s="30"/>
      <c r="AP797" s="30"/>
      <c r="AQ797" s="29"/>
      <c r="AR797" s="62"/>
      <c r="AS797" s="62"/>
      <c r="AT797" s="30"/>
      <c r="AU797" s="29"/>
      <c r="AV797" s="61"/>
      <c r="AW797" s="50"/>
      <c r="AX797" s="38"/>
      <c r="AY797" s="50"/>
      <c r="AZ797" s="61"/>
      <c r="BA797" s="61"/>
      <c r="BB797" s="61"/>
      <c r="BC797" s="61"/>
      <c r="BD797" s="61"/>
      <c r="BE797" s="61"/>
      <c r="BF797" s="61"/>
      <c r="BG797" s="61"/>
      <c r="BH797" s="61"/>
      <c r="BI797" s="61"/>
      <c r="BJ797" s="61"/>
      <c r="BK797" s="61"/>
      <c r="BL797" s="61"/>
      <c r="BM797" s="61"/>
      <c r="BN797" s="61"/>
      <c r="BO797" s="61"/>
      <c r="BP797" s="61"/>
      <c r="BQ797" s="61"/>
      <c r="BR797" s="61"/>
      <c r="BS797" s="61"/>
      <c r="BT797" s="61"/>
      <c r="BU797" s="61"/>
      <c r="BV797" s="61"/>
      <c r="BW797" s="61"/>
      <c r="BX797" s="61"/>
      <c r="BY797" s="61"/>
      <c r="BZ797" s="61"/>
      <c r="CA797" s="61"/>
      <c r="CB797" s="61"/>
      <c r="CC797" s="61"/>
      <c r="CD797" s="61"/>
      <c r="CE797" s="61"/>
      <c r="CF797" s="61"/>
      <c r="CG797" s="61"/>
      <c r="CH797" s="61"/>
      <c r="CI797" s="61"/>
      <c r="CJ797" s="61"/>
      <c r="CK797" s="61"/>
      <c r="CL797" s="61"/>
      <c r="CM797" s="61"/>
      <c r="CN797" s="61"/>
      <c r="CO797" s="61"/>
      <c r="CP797" s="61"/>
      <c r="CQ797" s="61"/>
      <c r="CR797" s="61"/>
      <c r="CS797" s="61"/>
      <c r="CT797" s="61"/>
      <c r="CU797" s="61"/>
      <c r="CV797" s="61"/>
      <c r="CW797" s="61"/>
      <c r="CX797" s="61"/>
      <c r="CY797" s="61"/>
      <c r="CZ797" s="61"/>
      <c r="DA797" s="61"/>
      <c r="DB797" s="61"/>
      <c r="DC797" s="61"/>
      <c r="DD797" s="61"/>
      <c r="DE797" s="61"/>
      <c r="DF797" s="61"/>
      <c r="DG797" s="61"/>
      <c r="DH797" s="61"/>
      <c r="DI797" s="61"/>
      <c r="DJ797" s="61"/>
      <c r="DK797" s="61"/>
      <c r="DL797" s="61"/>
      <c r="DM797" s="61"/>
      <c r="DN797" s="61"/>
      <c r="DO797" s="61"/>
      <c r="DP797" s="61"/>
      <c r="DQ797" s="61"/>
      <c r="DR797" s="61"/>
      <c r="DS797" s="61"/>
      <c r="DT797" s="61"/>
      <c r="DU797" s="61"/>
      <c r="DV797" s="50"/>
      <c r="EW797" s="88" t="e">
        <f ca="1">IF(#REF!="no",INT(RAND()*36+1),INT(RAND()*37))</f>
        <v>#REF!</v>
      </c>
    </row>
    <row r="798" spans="1:153">
      <c r="A798" s="88" t="e">
        <f ca="1">IF(#REF!="no",INT(RAND()*36+1),INT(RAND()*37))</f>
        <v>#REF!</v>
      </c>
      <c r="B798" s="29"/>
      <c r="C798" s="61"/>
      <c r="D798" s="30"/>
      <c r="E798" s="61"/>
      <c r="F798" s="61"/>
      <c r="G798" s="29"/>
      <c r="H798" s="29"/>
      <c r="I798" s="62"/>
      <c r="J798" s="62"/>
      <c r="K798" s="62"/>
      <c r="L798" s="62"/>
      <c r="M798" s="30"/>
      <c r="N798" s="30"/>
      <c r="O798" s="30"/>
      <c r="P798" s="30"/>
      <c r="Q798" s="29"/>
      <c r="R798" s="62"/>
      <c r="S798" s="61"/>
      <c r="T798" s="29"/>
      <c r="U798" s="29"/>
      <c r="V798" s="62"/>
      <c r="W798" s="62"/>
      <c r="X798" s="62"/>
      <c r="Y798" s="62"/>
      <c r="Z798" s="30"/>
      <c r="AA798" s="30"/>
      <c r="AB798" s="30"/>
      <c r="AC798" s="30"/>
      <c r="AD798" s="29"/>
      <c r="AE798" s="62"/>
      <c r="AF798" s="61"/>
      <c r="AG798" s="29"/>
      <c r="AH798" s="29"/>
      <c r="AI798" s="62"/>
      <c r="AJ798" s="62"/>
      <c r="AK798" s="62"/>
      <c r="AL798" s="62"/>
      <c r="AM798" s="30"/>
      <c r="AN798" s="30"/>
      <c r="AO798" s="30"/>
      <c r="AP798" s="30"/>
      <c r="AQ798" s="29"/>
      <c r="AR798" s="62"/>
      <c r="AS798" s="62"/>
      <c r="AT798" s="30"/>
      <c r="AU798" s="29"/>
      <c r="AV798" s="61"/>
      <c r="AW798" s="50"/>
      <c r="AX798" s="38"/>
      <c r="AY798" s="50"/>
      <c r="AZ798" s="61"/>
      <c r="BA798" s="61"/>
      <c r="BB798" s="61"/>
      <c r="BC798" s="61"/>
      <c r="BD798" s="61"/>
      <c r="BE798" s="61"/>
      <c r="BF798" s="61"/>
      <c r="BG798" s="61"/>
      <c r="BH798" s="61"/>
      <c r="BI798" s="61"/>
      <c r="BJ798" s="61"/>
      <c r="BK798" s="61"/>
      <c r="BL798" s="61"/>
      <c r="BM798" s="61"/>
      <c r="BN798" s="61"/>
      <c r="BO798" s="61"/>
      <c r="BP798" s="61"/>
      <c r="BQ798" s="61"/>
      <c r="BR798" s="61"/>
      <c r="BS798" s="61"/>
      <c r="BT798" s="61"/>
      <c r="BU798" s="61"/>
      <c r="BV798" s="61"/>
      <c r="BW798" s="61"/>
      <c r="BX798" s="61"/>
      <c r="BY798" s="61"/>
      <c r="BZ798" s="61"/>
      <c r="CA798" s="61"/>
      <c r="CB798" s="61"/>
      <c r="CC798" s="61"/>
      <c r="CD798" s="61"/>
      <c r="CE798" s="61"/>
      <c r="CF798" s="61"/>
      <c r="CG798" s="61"/>
      <c r="CH798" s="61"/>
      <c r="CI798" s="61"/>
      <c r="CJ798" s="61"/>
      <c r="CK798" s="61"/>
      <c r="CL798" s="61"/>
      <c r="CM798" s="61"/>
      <c r="CN798" s="61"/>
      <c r="CO798" s="61"/>
      <c r="CP798" s="61"/>
      <c r="CQ798" s="61"/>
      <c r="CR798" s="61"/>
      <c r="CS798" s="61"/>
      <c r="CT798" s="61"/>
      <c r="CU798" s="61"/>
      <c r="CV798" s="61"/>
      <c r="CW798" s="61"/>
      <c r="CX798" s="61"/>
      <c r="CY798" s="61"/>
      <c r="CZ798" s="61"/>
      <c r="DA798" s="61"/>
      <c r="DB798" s="61"/>
      <c r="DC798" s="61"/>
      <c r="DD798" s="61"/>
      <c r="DE798" s="61"/>
      <c r="DF798" s="61"/>
      <c r="DG798" s="61"/>
      <c r="DH798" s="61"/>
      <c r="DI798" s="61"/>
      <c r="DJ798" s="61"/>
      <c r="DK798" s="61"/>
      <c r="DL798" s="61"/>
      <c r="DM798" s="61"/>
      <c r="DN798" s="61"/>
      <c r="DO798" s="61"/>
      <c r="DP798" s="61"/>
      <c r="DQ798" s="61"/>
      <c r="DR798" s="61"/>
      <c r="DS798" s="61"/>
      <c r="DT798" s="61"/>
      <c r="DU798" s="61"/>
      <c r="DV798" s="50"/>
      <c r="EW798" s="88" t="e">
        <f ca="1">IF(#REF!="no",INT(RAND()*36+1),INT(RAND()*37))</f>
        <v>#REF!</v>
      </c>
    </row>
    <row r="799" spans="1:153">
      <c r="A799" s="88" t="e">
        <f ca="1">IF(#REF!="no",INT(RAND()*36+1),INT(RAND()*37))</f>
        <v>#REF!</v>
      </c>
      <c r="B799" s="29"/>
      <c r="C799" s="61"/>
      <c r="D799" s="30"/>
      <c r="E799" s="61"/>
      <c r="F799" s="61"/>
      <c r="G799" s="29"/>
      <c r="H799" s="29"/>
      <c r="I799" s="62"/>
      <c r="J799" s="62"/>
      <c r="K799" s="62"/>
      <c r="L799" s="62"/>
      <c r="M799" s="30"/>
      <c r="N799" s="30"/>
      <c r="O799" s="30"/>
      <c r="P799" s="30"/>
      <c r="Q799" s="29"/>
      <c r="R799" s="62"/>
      <c r="S799" s="61"/>
      <c r="T799" s="29"/>
      <c r="U799" s="29"/>
      <c r="V799" s="62"/>
      <c r="W799" s="62"/>
      <c r="X799" s="62"/>
      <c r="Y799" s="62"/>
      <c r="Z799" s="30"/>
      <c r="AA799" s="30"/>
      <c r="AB799" s="30"/>
      <c r="AC799" s="30"/>
      <c r="AD799" s="29"/>
      <c r="AE799" s="62"/>
      <c r="AF799" s="61"/>
      <c r="AG799" s="29"/>
      <c r="AH799" s="29"/>
      <c r="AI799" s="62"/>
      <c r="AJ799" s="62"/>
      <c r="AK799" s="62"/>
      <c r="AL799" s="62"/>
      <c r="AM799" s="30"/>
      <c r="AN799" s="30"/>
      <c r="AO799" s="30"/>
      <c r="AP799" s="30"/>
      <c r="AQ799" s="29"/>
      <c r="AR799" s="62"/>
      <c r="AS799" s="62"/>
      <c r="AT799" s="30"/>
      <c r="AU799" s="29"/>
      <c r="AV799" s="61"/>
      <c r="AW799" s="50"/>
      <c r="AX799" s="38"/>
      <c r="AY799" s="50"/>
      <c r="AZ799" s="61"/>
      <c r="BA799" s="61"/>
      <c r="BB799" s="61"/>
      <c r="BC799" s="61"/>
      <c r="BD799" s="61"/>
      <c r="BE799" s="61"/>
      <c r="BF799" s="61"/>
      <c r="BG799" s="61"/>
      <c r="BH799" s="61"/>
      <c r="BI799" s="61"/>
      <c r="BJ799" s="61"/>
      <c r="BK799" s="61"/>
      <c r="BL799" s="61"/>
      <c r="BM799" s="61"/>
      <c r="BN799" s="61"/>
      <c r="BO799" s="61"/>
      <c r="BP799" s="61"/>
      <c r="BQ799" s="61"/>
      <c r="BR799" s="61"/>
      <c r="BS799" s="61"/>
      <c r="BT799" s="61"/>
      <c r="BU799" s="61"/>
      <c r="BV799" s="61"/>
      <c r="BW799" s="61"/>
      <c r="BX799" s="61"/>
      <c r="BY799" s="61"/>
      <c r="BZ799" s="61"/>
      <c r="CA799" s="61"/>
      <c r="CB799" s="61"/>
      <c r="CC799" s="61"/>
      <c r="CD799" s="61"/>
      <c r="CE799" s="61"/>
      <c r="CF799" s="61"/>
      <c r="CG799" s="61"/>
      <c r="CH799" s="61"/>
      <c r="CI799" s="61"/>
      <c r="CJ799" s="61"/>
      <c r="CK799" s="61"/>
      <c r="CL799" s="61"/>
      <c r="CM799" s="61"/>
      <c r="CN799" s="61"/>
      <c r="CO799" s="61"/>
      <c r="CP799" s="61"/>
      <c r="CQ799" s="61"/>
      <c r="CR799" s="61"/>
      <c r="CS799" s="61"/>
      <c r="CT799" s="61"/>
      <c r="CU799" s="61"/>
      <c r="CV799" s="61"/>
      <c r="CW799" s="61"/>
      <c r="CX799" s="61"/>
      <c r="CY799" s="61"/>
      <c r="CZ799" s="61"/>
      <c r="DA799" s="61"/>
      <c r="DB799" s="61"/>
      <c r="DC799" s="61"/>
      <c r="DD799" s="61"/>
      <c r="DE799" s="61"/>
      <c r="DF799" s="61"/>
      <c r="DG799" s="61"/>
      <c r="DH799" s="61"/>
      <c r="DI799" s="61"/>
      <c r="DJ799" s="61"/>
      <c r="DK799" s="61"/>
      <c r="DL799" s="61"/>
      <c r="DM799" s="61"/>
      <c r="DN799" s="61"/>
      <c r="DO799" s="61"/>
      <c r="DP799" s="61"/>
      <c r="DQ799" s="61"/>
      <c r="DR799" s="61"/>
      <c r="DS799" s="61"/>
      <c r="DT799" s="61"/>
      <c r="DU799" s="61"/>
      <c r="DV799" s="50"/>
      <c r="EW799" s="88" t="e">
        <f ca="1">IF(#REF!="no",INT(RAND()*36+1),INT(RAND()*37))</f>
        <v>#REF!</v>
      </c>
    </row>
    <row r="800" spans="1:153">
      <c r="A800" s="88" t="e">
        <f ca="1">IF(#REF!="no",INT(RAND()*36+1),INT(RAND()*37))</f>
        <v>#REF!</v>
      </c>
      <c r="B800" s="29"/>
      <c r="C800" s="61"/>
      <c r="D800" s="30"/>
      <c r="E800" s="61"/>
      <c r="F800" s="61"/>
      <c r="G800" s="29"/>
      <c r="H800" s="29"/>
      <c r="I800" s="62"/>
      <c r="J800" s="62"/>
      <c r="K800" s="62"/>
      <c r="L800" s="62"/>
      <c r="M800" s="30"/>
      <c r="N800" s="30"/>
      <c r="O800" s="30"/>
      <c r="P800" s="30"/>
      <c r="Q800" s="29"/>
      <c r="R800" s="62"/>
      <c r="S800" s="61"/>
      <c r="T800" s="29"/>
      <c r="U800" s="29"/>
      <c r="V800" s="62"/>
      <c r="W800" s="62"/>
      <c r="X800" s="62"/>
      <c r="Y800" s="62"/>
      <c r="Z800" s="30"/>
      <c r="AA800" s="30"/>
      <c r="AB800" s="30"/>
      <c r="AC800" s="30"/>
      <c r="AD800" s="29"/>
      <c r="AE800" s="62"/>
      <c r="AF800" s="61"/>
      <c r="AG800" s="29"/>
      <c r="AH800" s="29"/>
      <c r="AI800" s="62"/>
      <c r="AJ800" s="62"/>
      <c r="AK800" s="62"/>
      <c r="AL800" s="62"/>
      <c r="AM800" s="30"/>
      <c r="AN800" s="30"/>
      <c r="AO800" s="30"/>
      <c r="AP800" s="30"/>
      <c r="AQ800" s="29"/>
      <c r="AR800" s="62"/>
      <c r="AS800" s="62"/>
      <c r="AT800" s="30"/>
      <c r="AU800" s="29"/>
      <c r="AV800" s="61"/>
      <c r="AW800" s="50"/>
      <c r="AX800" s="38"/>
      <c r="AY800" s="50"/>
      <c r="AZ800" s="61"/>
      <c r="BA800" s="61"/>
      <c r="BB800" s="61"/>
      <c r="BC800" s="61"/>
      <c r="BD800" s="61"/>
      <c r="BE800" s="61"/>
      <c r="BF800" s="61"/>
      <c r="BG800" s="61"/>
      <c r="BH800" s="61"/>
      <c r="BI800" s="61"/>
      <c r="BJ800" s="61"/>
      <c r="BK800" s="61"/>
      <c r="BL800" s="61"/>
      <c r="BM800" s="61"/>
      <c r="BN800" s="61"/>
      <c r="BO800" s="61"/>
      <c r="BP800" s="61"/>
      <c r="BQ800" s="61"/>
      <c r="BR800" s="61"/>
      <c r="BS800" s="61"/>
      <c r="BT800" s="61"/>
      <c r="BU800" s="61"/>
      <c r="BV800" s="61"/>
      <c r="BW800" s="61"/>
      <c r="BX800" s="61"/>
      <c r="BY800" s="61"/>
      <c r="BZ800" s="61"/>
      <c r="CA800" s="61"/>
      <c r="CB800" s="61"/>
      <c r="CC800" s="61"/>
      <c r="CD800" s="61"/>
      <c r="CE800" s="61"/>
      <c r="CF800" s="61"/>
      <c r="CG800" s="61"/>
      <c r="CH800" s="61"/>
      <c r="CI800" s="61"/>
      <c r="CJ800" s="61"/>
      <c r="CK800" s="61"/>
      <c r="CL800" s="61"/>
      <c r="CM800" s="61"/>
      <c r="CN800" s="61"/>
      <c r="CO800" s="61"/>
      <c r="CP800" s="61"/>
      <c r="CQ800" s="61"/>
      <c r="CR800" s="61"/>
      <c r="CS800" s="61"/>
      <c r="CT800" s="61"/>
      <c r="CU800" s="61"/>
      <c r="CV800" s="61"/>
      <c r="CW800" s="61"/>
      <c r="CX800" s="61"/>
      <c r="CY800" s="61"/>
      <c r="CZ800" s="61"/>
      <c r="DA800" s="61"/>
      <c r="DB800" s="61"/>
      <c r="DC800" s="61"/>
      <c r="DD800" s="61"/>
      <c r="DE800" s="61"/>
      <c r="DF800" s="61"/>
      <c r="DG800" s="61"/>
      <c r="DH800" s="61"/>
      <c r="DI800" s="61"/>
      <c r="DJ800" s="61"/>
      <c r="DK800" s="61"/>
      <c r="DL800" s="61"/>
      <c r="DM800" s="61"/>
      <c r="DN800" s="61"/>
      <c r="DO800" s="61"/>
      <c r="DP800" s="61"/>
      <c r="DQ800" s="61"/>
      <c r="DR800" s="61"/>
      <c r="DS800" s="61"/>
      <c r="DT800" s="61"/>
      <c r="DU800" s="61"/>
      <c r="DV800" s="50"/>
      <c r="EW800" s="88" t="e">
        <f ca="1">IF(#REF!="no",INT(RAND()*36+1),INT(RAND()*37))</f>
        <v>#REF!</v>
      </c>
    </row>
    <row r="801" spans="1:153">
      <c r="A801" s="88" t="e">
        <f ca="1">IF(#REF!="no",INT(RAND()*36+1),INT(RAND()*37))</f>
        <v>#REF!</v>
      </c>
      <c r="B801" s="29"/>
      <c r="C801" s="61"/>
      <c r="D801" s="30"/>
      <c r="E801" s="61"/>
      <c r="F801" s="61"/>
      <c r="G801" s="29"/>
      <c r="H801" s="29"/>
      <c r="I801" s="62"/>
      <c r="J801" s="62"/>
      <c r="K801" s="62"/>
      <c r="L801" s="62"/>
      <c r="M801" s="30"/>
      <c r="N801" s="30"/>
      <c r="O801" s="30"/>
      <c r="P801" s="30"/>
      <c r="Q801" s="29"/>
      <c r="R801" s="62"/>
      <c r="S801" s="61"/>
      <c r="T801" s="29"/>
      <c r="U801" s="29"/>
      <c r="V801" s="62"/>
      <c r="W801" s="62"/>
      <c r="X801" s="62"/>
      <c r="Y801" s="62"/>
      <c r="Z801" s="30"/>
      <c r="AA801" s="30"/>
      <c r="AB801" s="30"/>
      <c r="AC801" s="30"/>
      <c r="AD801" s="29"/>
      <c r="AE801" s="62"/>
      <c r="AF801" s="61"/>
      <c r="AG801" s="29"/>
      <c r="AH801" s="29"/>
      <c r="AI801" s="62"/>
      <c r="AJ801" s="62"/>
      <c r="AK801" s="62"/>
      <c r="AL801" s="62"/>
      <c r="AM801" s="30"/>
      <c r="AN801" s="30"/>
      <c r="AO801" s="30"/>
      <c r="AP801" s="30"/>
      <c r="AQ801" s="29"/>
      <c r="AR801" s="62"/>
      <c r="AS801" s="62"/>
      <c r="AT801" s="30"/>
      <c r="AU801" s="29"/>
      <c r="AV801" s="61"/>
      <c r="AW801" s="50"/>
      <c r="AX801" s="38"/>
      <c r="AY801" s="50"/>
      <c r="AZ801" s="61"/>
      <c r="BA801" s="61"/>
      <c r="BB801" s="61"/>
      <c r="BC801" s="61"/>
      <c r="BD801" s="61"/>
      <c r="BE801" s="61"/>
      <c r="BF801" s="61"/>
      <c r="BG801" s="61"/>
      <c r="BH801" s="61"/>
      <c r="BI801" s="61"/>
      <c r="BJ801" s="61"/>
      <c r="BK801" s="61"/>
      <c r="BL801" s="61"/>
      <c r="BM801" s="61"/>
      <c r="BN801" s="61"/>
      <c r="BO801" s="61"/>
      <c r="BP801" s="61"/>
      <c r="BQ801" s="61"/>
      <c r="BR801" s="61"/>
      <c r="BS801" s="61"/>
      <c r="BT801" s="61"/>
      <c r="BU801" s="61"/>
      <c r="BV801" s="61"/>
      <c r="BW801" s="61"/>
      <c r="BX801" s="61"/>
      <c r="BY801" s="61"/>
      <c r="BZ801" s="61"/>
      <c r="CA801" s="61"/>
      <c r="CB801" s="61"/>
      <c r="CC801" s="61"/>
      <c r="CD801" s="61"/>
      <c r="CE801" s="61"/>
      <c r="CF801" s="61"/>
      <c r="CG801" s="61"/>
      <c r="CH801" s="61"/>
      <c r="CI801" s="61"/>
      <c r="CJ801" s="61"/>
      <c r="CK801" s="61"/>
      <c r="CL801" s="61"/>
      <c r="CM801" s="61"/>
      <c r="CN801" s="61"/>
      <c r="CO801" s="61"/>
      <c r="CP801" s="61"/>
      <c r="CQ801" s="61"/>
      <c r="CR801" s="61"/>
      <c r="CS801" s="61"/>
      <c r="CT801" s="61"/>
      <c r="CU801" s="61"/>
      <c r="CV801" s="61"/>
      <c r="CW801" s="61"/>
      <c r="CX801" s="61"/>
      <c r="CY801" s="61"/>
      <c r="CZ801" s="61"/>
      <c r="DA801" s="61"/>
      <c r="DB801" s="61"/>
      <c r="DC801" s="61"/>
      <c r="DD801" s="61"/>
      <c r="DE801" s="61"/>
      <c r="DF801" s="61"/>
      <c r="DG801" s="61"/>
      <c r="DH801" s="61"/>
      <c r="DI801" s="61"/>
      <c r="DJ801" s="61"/>
      <c r="DK801" s="61"/>
      <c r="DL801" s="61"/>
      <c r="DM801" s="61"/>
      <c r="DN801" s="61"/>
      <c r="DO801" s="61"/>
      <c r="DP801" s="61"/>
      <c r="DQ801" s="61"/>
      <c r="DR801" s="61"/>
      <c r="DS801" s="61"/>
      <c r="DT801" s="61"/>
      <c r="DU801" s="61"/>
      <c r="DV801" s="50"/>
      <c r="EW801" s="88" t="e">
        <f ca="1">IF(#REF!="no",INT(RAND()*36+1),INT(RAND()*37))</f>
        <v>#REF!</v>
      </c>
    </row>
    <row r="802" spans="1:153">
      <c r="A802" s="88" t="e">
        <f ca="1">IF(#REF!="no",INT(RAND()*36+1),INT(RAND()*37))</f>
        <v>#REF!</v>
      </c>
      <c r="B802" s="29"/>
      <c r="C802" s="61"/>
      <c r="D802" s="30"/>
      <c r="E802" s="61"/>
      <c r="F802" s="61"/>
      <c r="G802" s="29"/>
      <c r="H802" s="29"/>
      <c r="I802" s="62"/>
      <c r="J802" s="62"/>
      <c r="K802" s="62"/>
      <c r="L802" s="62"/>
      <c r="M802" s="30"/>
      <c r="N802" s="30"/>
      <c r="O802" s="30"/>
      <c r="P802" s="30"/>
      <c r="Q802" s="29"/>
      <c r="R802" s="62"/>
      <c r="S802" s="61"/>
      <c r="T802" s="29"/>
      <c r="U802" s="29"/>
      <c r="V802" s="62"/>
      <c r="W802" s="62"/>
      <c r="X802" s="62"/>
      <c r="Y802" s="62"/>
      <c r="Z802" s="30"/>
      <c r="AA802" s="30"/>
      <c r="AB802" s="30"/>
      <c r="AC802" s="30"/>
      <c r="AD802" s="29"/>
      <c r="AE802" s="62"/>
      <c r="AF802" s="61"/>
      <c r="AG802" s="29"/>
      <c r="AH802" s="29"/>
      <c r="AI802" s="62"/>
      <c r="AJ802" s="62"/>
      <c r="AK802" s="62"/>
      <c r="AL802" s="62"/>
      <c r="AM802" s="30"/>
      <c r="AN802" s="30"/>
      <c r="AO802" s="30"/>
      <c r="AP802" s="30"/>
      <c r="AQ802" s="29"/>
      <c r="AR802" s="62"/>
      <c r="AS802" s="62"/>
      <c r="AT802" s="30"/>
      <c r="AU802" s="29"/>
      <c r="AV802" s="61"/>
      <c r="AW802" s="50"/>
      <c r="AX802" s="38"/>
      <c r="AY802" s="50"/>
      <c r="AZ802" s="61"/>
      <c r="BA802" s="61"/>
      <c r="BB802" s="61"/>
      <c r="BC802" s="61"/>
      <c r="BD802" s="61"/>
      <c r="BE802" s="61"/>
      <c r="BF802" s="61"/>
      <c r="BG802" s="61"/>
      <c r="BH802" s="61"/>
      <c r="BI802" s="61"/>
      <c r="BJ802" s="61"/>
      <c r="BK802" s="61"/>
      <c r="BL802" s="61"/>
      <c r="BM802" s="61"/>
      <c r="BN802" s="61"/>
      <c r="BO802" s="61"/>
      <c r="BP802" s="61"/>
      <c r="BQ802" s="61"/>
      <c r="BR802" s="61"/>
      <c r="BS802" s="61"/>
      <c r="BT802" s="61"/>
      <c r="BU802" s="61"/>
      <c r="BV802" s="61"/>
      <c r="BW802" s="61"/>
      <c r="BX802" s="61"/>
      <c r="BY802" s="61"/>
      <c r="BZ802" s="61"/>
      <c r="CA802" s="61"/>
      <c r="CB802" s="61"/>
      <c r="CC802" s="61"/>
      <c r="CD802" s="61"/>
      <c r="CE802" s="61"/>
      <c r="CF802" s="61"/>
      <c r="CG802" s="61"/>
      <c r="CH802" s="61"/>
      <c r="CI802" s="61"/>
      <c r="CJ802" s="61"/>
      <c r="CK802" s="61"/>
      <c r="CL802" s="61"/>
      <c r="CM802" s="61"/>
      <c r="CN802" s="61"/>
      <c r="CO802" s="61"/>
      <c r="CP802" s="61"/>
      <c r="CQ802" s="61"/>
      <c r="CR802" s="61"/>
      <c r="CS802" s="61"/>
      <c r="CT802" s="61"/>
      <c r="CU802" s="61"/>
      <c r="CV802" s="61"/>
      <c r="CW802" s="61"/>
      <c r="CX802" s="61"/>
      <c r="CY802" s="61"/>
      <c r="CZ802" s="61"/>
      <c r="DA802" s="61"/>
      <c r="DB802" s="61"/>
      <c r="DC802" s="61"/>
      <c r="DD802" s="61"/>
      <c r="DE802" s="61"/>
      <c r="DF802" s="61"/>
      <c r="DG802" s="61"/>
      <c r="DH802" s="61"/>
      <c r="DI802" s="61"/>
      <c r="DJ802" s="61"/>
      <c r="DK802" s="61"/>
      <c r="DL802" s="61"/>
      <c r="DM802" s="61"/>
      <c r="DN802" s="61"/>
      <c r="DO802" s="61"/>
      <c r="DP802" s="61"/>
      <c r="DQ802" s="61"/>
      <c r="DR802" s="61"/>
      <c r="DS802" s="61"/>
      <c r="DT802" s="61"/>
      <c r="DU802" s="61"/>
      <c r="DV802" s="50"/>
      <c r="EW802" s="88" t="e">
        <f ca="1">IF(#REF!="no",INT(RAND()*36+1),INT(RAND()*37))</f>
        <v>#REF!</v>
      </c>
    </row>
    <row r="803" spans="1:153">
      <c r="A803" s="88" t="e">
        <f ca="1">IF(#REF!="no",INT(RAND()*36+1),INT(RAND()*37))</f>
        <v>#REF!</v>
      </c>
      <c r="B803" s="29"/>
      <c r="C803" s="61"/>
      <c r="D803" s="30"/>
      <c r="E803" s="61"/>
      <c r="F803" s="61"/>
      <c r="G803" s="29"/>
      <c r="H803" s="29"/>
      <c r="I803" s="62"/>
      <c r="J803" s="62"/>
      <c r="K803" s="62"/>
      <c r="L803" s="62"/>
      <c r="M803" s="30"/>
      <c r="N803" s="30"/>
      <c r="O803" s="30"/>
      <c r="P803" s="30"/>
      <c r="Q803" s="29"/>
      <c r="R803" s="62"/>
      <c r="S803" s="61"/>
      <c r="T803" s="29"/>
      <c r="U803" s="29"/>
      <c r="V803" s="62"/>
      <c r="W803" s="62"/>
      <c r="X803" s="62"/>
      <c r="Y803" s="62"/>
      <c r="Z803" s="30"/>
      <c r="AA803" s="30"/>
      <c r="AB803" s="30"/>
      <c r="AC803" s="30"/>
      <c r="AD803" s="29"/>
      <c r="AE803" s="62"/>
      <c r="AF803" s="61"/>
      <c r="AG803" s="29"/>
      <c r="AH803" s="29"/>
      <c r="AI803" s="62"/>
      <c r="AJ803" s="62"/>
      <c r="AK803" s="62"/>
      <c r="AL803" s="62"/>
      <c r="AM803" s="30"/>
      <c r="AN803" s="30"/>
      <c r="AO803" s="30"/>
      <c r="AP803" s="30"/>
      <c r="AQ803" s="29"/>
      <c r="AR803" s="62"/>
      <c r="AS803" s="62"/>
      <c r="AT803" s="30"/>
      <c r="AU803" s="29"/>
      <c r="AV803" s="61"/>
      <c r="AW803" s="50"/>
      <c r="AX803" s="38"/>
      <c r="AY803" s="50"/>
      <c r="AZ803" s="61"/>
      <c r="BA803" s="61"/>
      <c r="BB803" s="61"/>
      <c r="BC803" s="61"/>
      <c r="BD803" s="61"/>
      <c r="BE803" s="61"/>
      <c r="BF803" s="61"/>
      <c r="BG803" s="61"/>
      <c r="BH803" s="61"/>
      <c r="BI803" s="61"/>
      <c r="BJ803" s="61"/>
      <c r="BK803" s="61"/>
      <c r="BL803" s="61"/>
      <c r="BM803" s="61"/>
      <c r="BN803" s="61"/>
      <c r="BO803" s="61"/>
      <c r="BP803" s="61"/>
      <c r="BQ803" s="61"/>
      <c r="BR803" s="61"/>
      <c r="BS803" s="61"/>
      <c r="BT803" s="61"/>
      <c r="BU803" s="61"/>
      <c r="BV803" s="61"/>
      <c r="BW803" s="61"/>
      <c r="BX803" s="61"/>
      <c r="BY803" s="61"/>
      <c r="BZ803" s="61"/>
      <c r="CA803" s="61"/>
      <c r="CB803" s="61"/>
      <c r="CC803" s="61"/>
      <c r="CD803" s="61"/>
      <c r="CE803" s="61"/>
      <c r="CF803" s="61"/>
      <c r="CG803" s="61"/>
      <c r="CH803" s="61"/>
      <c r="CI803" s="61"/>
      <c r="CJ803" s="61"/>
      <c r="CK803" s="61"/>
      <c r="CL803" s="61"/>
      <c r="CM803" s="61"/>
      <c r="CN803" s="61"/>
      <c r="CO803" s="61"/>
      <c r="CP803" s="61"/>
      <c r="CQ803" s="61"/>
      <c r="CR803" s="61"/>
      <c r="CS803" s="61"/>
      <c r="CT803" s="61"/>
      <c r="CU803" s="61"/>
      <c r="CV803" s="61"/>
      <c r="CW803" s="61"/>
      <c r="CX803" s="61"/>
      <c r="CY803" s="61"/>
      <c r="CZ803" s="61"/>
      <c r="DA803" s="61"/>
      <c r="DB803" s="61"/>
      <c r="DC803" s="61"/>
      <c r="DD803" s="61"/>
      <c r="DE803" s="61"/>
      <c r="DF803" s="61"/>
      <c r="DG803" s="61"/>
      <c r="DH803" s="61"/>
      <c r="DI803" s="61"/>
      <c r="DJ803" s="61"/>
      <c r="DK803" s="61"/>
      <c r="DL803" s="61"/>
      <c r="DM803" s="61"/>
      <c r="DN803" s="61"/>
      <c r="DO803" s="61"/>
      <c r="DP803" s="61"/>
      <c r="DQ803" s="61"/>
      <c r="DR803" s="61"/>
      <c r="DS803" s="61"/>
      <c r="DT803" s="61"/>
      <c r="DU803" s="61"/>
      <c r="DV803" s="50"/>
      <c r="EW803" s="88" t="e">
        <f ca="1">IF(#REF!="no",INT(RAND()*36+1),INT(RAND()*37))</f>
        <v>#REF!</v>
      </c>
    </row>
    <row r="804" spans="1:153">
      <c r="A804" s="88" t="e">
        <f ca="1">IF(#REF!="no",INT(RAND()*36+1),INT(RAND()*37))</f>
        <v>#REF!</v>
      </c>
      <c r="B804" s="29"/>
      <c r="C804" s="61"/>
      <c r="D804" s="30"/>
      <c r="E804" s="61"/>
      <c r="F804" s="61"/>
      <c r="G804" s="29"/>
      <c r="H804" s="29"/>
      <c r="I804" s="62"/>
      <c r="J804" s="62"/>
      <c r="K804" s="62"/>
      <c r="L804" s="62"/>
      <c r="M804" s="30"/>
      <c r="N804" s="30"/>
      <c r="O804" s="30"/>
      <c r="P804" s="30"/>
      <c r="Q804" s="29"/>
      <c r="R804" s="62"/>
      <c r="S804" s="61"/>
      <c r="T804" s="29"/>
      <c r="U804" s="29"/>
      <c r="V804" s="62"/>
      <c r="W804" s="62"/>
      <c r="X804" s="62"/>
      <c r="Y804" s="62"/>
      <c r="Z804" s="30"/>
      <c r="AA804" s="30"/>
      <c r="AB804" s="30"/>
      <c r="AC804" s="30"/>
      <c r="AD804" s="29"/>
      <c r="AE804" s="62"/>
      <c r="AF804" s="61"/>
      <c r="AG804" s="29"/>
      <c r="AH804" s="29"/>
      <c r="AI804" s="62"/>
      <c r="AJ804" s="62"/>
      <c r="AK804" s="62"/>
      <c r="AL804" s="62"/>
      <c r="AM804" s="30"/>
      <c r="AN804" s="30"/>
      <c r="AO804" s="30"/>
      <c r="AP804" s="30"/>
      <c r="AQ804" s="29"/>
      <c r="AR804" s="62"/>
      <c r="AS804" s="62"/>
      <c r="AT804" s="30"/>
      <c r="AU804" s="29"/>
      <c r="AV804" s="61"/>
      <c r="AW804" s="50"/>
      <c r="AX804" s="38"/>
      <c r="AY804" s="50"/>
      <c r="AZ804" s="61"/>
      <c r="BA804" s="61"/>
      <c r="BB804" s="61"/>
      <c r="BC804" s="61"/>
      <c r="BD804" s="61"/>
      <c r="BE804" s="61"/>
      <c r="BF804" s="61"/>
      <c r="BG804" s="61"/>
      <c r="BH804" s="61"/>
      <c r="BI804" s="61"/>
      <c r="BJ804" s="61"/>
      <c r="BK804" s="61"/>
      <c r="BL804" s="61"/>
      <c r="BM804" s="61"/>
      <c r="BN804" s="61"/>
      <c r="BO804" s="61"/>
      <c r="BP804" s="61"/>
      <c r="BQ804" s="61"/>
      <c r="BR804" s="61"/>
      <c r="BS804" s="61"/>
      <c r="BT804" s="61"/>
      <c r="BU804" s="61"/>
      <c r="BV804" s="61"/>
      <c r="BW804" s="61"/>
      <c r="BX804" s="61"/>
      <c r="BY804" s="61"/>
      <c r="BZ804" s="61"/>
      <c r="CA804" s="61"/>
      <c r="CB804" s="61"/>
      <c r="CC804" s="61"/>
      <c r="CD804" s="61"/>
      <c r="CE804" s="61"/>
      <c r="CF804" s="61"/>
      <c r="CG804" s="61"/>
      <c r="CH804" s="61"/>
      <c r="CI804" s="61"/>
      <c r="CJ804" s="61"/>
      <c r="CK804" s="61"/>
      <c r="CL804" s="61"/>
      <c r="CM804" s="61"/>
      <c r="CN804" s="61"/>
      <c r="CO804" s="61"/>
      <c r="CP804" s="61"/>
      <c r="CQ804" s="61"/>
      <c r="CR804" s="61"/>
      <c r="CS804" s="61"/>
      <c r="CT804" s="61"/>
      <c r="CU804" s="61"/>
      <c r="CV804" s="61"/>
      <c r="CW804" s="61"/>
      <c r="CX804" s="61"/>
      <c r="CY804" s="61"/>
      <c r="CZ804" s="61"/>
      <c r="DA804" s="61"/>
      <c r="DB804" s="61"/>
      <c r="DC804" s="61"/>
      <c r="DD804" s="61"/>
      <c r="DE804" s="61"/>
      <c r="DF804" s="61"/>
      <c r="DG804" s="61"/>
      <c r="DH804" s="61"/>
      <c r="DI804" s="61"/>
      <c r="DJ804" s="61"/>
      <c r="DK804" s="61"/>
      <c r="DL804" s="61"/>
      <c r="DM804" s="61"/>
      <c r="DN804" s="61"/>
      <c r="DO804" s="61"/>
      <c r="DP804" s="61"/>
      <c r="DQ804" s="61"/>
      <c r="DR804" s="61"/>
      <c r="DS804" s="61"/>
      <c r="DT804" s="61"/>
      <c r="DU804" s="61"/>
      <c r="DV804" s="50"/>
      <c r="EW804" s="88" t="e">
        <f ca="1">IF(#REF!="no",INT(RAND()*36+1),INT(RAND()*37))</f>
        <v>#REF!</v>
      </c>
    </row>
    <row r="805" spans="1:153">
      <c r="A805" s="88" t="e">
        <f ca="1">IF(#REF!="no",INT(RAND()*36+1),INT(RAND()*37))</f>
        <v>#REF!</v>
      </c>
      <c r="B805" s="29"/>
      <c r="C805" s="61"/>
      <c r="D805" s="30"/>
      <c r="E805" s="61"/>
      <c r="F805" s="61"/>
      <c r="G805" s="29"/>
      <c r="H805" s="29"/>
      <c r="I805" s="62"/>
      <c r="J805" s="62"/>
      <c r="K805" s="62"/>
      <c r="L805" s="62"/>
      <c r="M805" s="30"/>
      <c r="N805" s="30"/>
      <c r="O805" s="30"/>
      <c r="P805" s="30"/>
      <c r="Q805" s="29"/>
      <c r="R805" s="62"/>
      <c r="S805" s="61"/>
      <c r="T805" s="29"/>
      <c r="U805" s="29"/>
      <c r="V805" s="62"/>
      <c r="W805" s="62"/>
      <c r="X805" s="62"/>
      <c r="Y805" s="62"/>
      <c r="Z805" s="30"/>
      <c r="AA805" s="30"/>
      <c r="AB805" s="30"/>
      <c r="AC805" s="30"/>
      <c r="AD805" s="29"/>
      <c r="AE805" s="62"/>
      <c r="AF805" s="61"/>
      <c r="AG805" s="29"/>
      <c r="AH805" s="29"/>
      <c r="AI805" s="62"/>
      <c r="AJ805" s="62"/>
      <c r="AK805" s="62"/>
      <c r="AL805" s="62"/>
      <c r="AM805" s="30"/>
      <c r="AN805" s="30"/>
      <c r="AO805" s="30"/>
      <c r="AP805" s="30"/>
      <c r="AQ805" s="29"/>
      <c r="AR805" s="62"/>
      <c r="AS805" s="62"/>
      <c r="AT805" s="30"/>
      <c r="AU805" s="29"/>
      <c r="AV805" s="61"/>
      <c r="AW805" s="50"/>
      <c r="AX805" s="38"/>
      <c r="AY805" s="50"/>
      <c r="AZ805" s="61"/>
      <c r="BA805" s="61"/>
      <c r="BB805" s="61"/>
      <c r="BC805" s="61"/>
      <c r="BD805" s="61"/>
      <c r="BE805" s="61"/>
      <c r="BF805" s="61"/>
      <c r="BG805" s="61"/>
      <c r="BH805" s="61"/>
      <c r="BI805" s="61"/>
      <c r="BJ805" s="61"/>
      <c r="BK805" s="61"/>
      <c r="BL805" s="61"/>
      <c r="BM805" s="61"/>
      <c r="BN805" s="61"/>
      <c r="BO805" s="61"/>
      <c r="BP805" s="61"/>
      <c r="BQ805" s="61"/>
      <c r="BR805" s="61"/>
      <c r="BS805" s="61"/>
      <c r="BT805" s="61"/>
      <c r="BU805" s="61"/>
      <c r="BV805" s="61"/>
      <c r="BW805" s="61"/>
      <c r="BX805" s="61"/>
      <c r="BY805" s="61"/>
      <c r="BZ805" s="61"/>
      <c r="CA805" s="61"/>
      <c r="CB805" s="61"/>
      <c r="CC805" s="61"/>
      <c r="CD805" s="61"/>
      <c r="CE805" s="61"/>
      <c r="CF805" s="61"/>
      <c r="CG805" s="61"/>
      <c r="CH805" s="61"/>
      <c r="CI805" s="61"/>
      <c r="CJ805" s="61"/>
      <c r="CK805" s="61"/>
      <c r="CL805" s="61"/>
      <c r="CM805" s="61"/>
      <c r="CN805" s="61"/>
      <c r="CO805" s="61"/>
      <c r="CP805" s="61"/>
      <c r="CQ805" s="61"/>
      <c r="CR805" s="61"/>
      <c r="CS805" s="61"/>
      <c r="CT805" s="61"/>
      <c r="CU805" s="61"/>
      <c r="CV805" s="61"/>
      <c r="CW805" s="61"/>
      <c r="CX805" s="61"/>
      <c r="CY805" s="61"/>
      <c r="CZ805" s="61"/>
      <c r="DA805" s="61"/>
      <c r="DB805" s="61"/>
      <c r="DC805" s="61"/>
      <c r="DD805" s="61"/>
      <c r="DE805" s="61"/>
      <c r="DF805" s="61"/>
      <c r="DG805" s="61"/>
      <c r="DH805" s="61"/>
      <c r="DI805" s="61"/>
      <c r="DJ805" s="61"/>
      <c r="DK805" s="61"/>
      <c r="DL805" s="61"/>
      <c r="DM805" s="61"/>
      <c r="DN805" s="61"/>
      <c r="DO805" s="61"/>
      <c r="DP805" s="61"/>
      <c r="DQ805" s="61"/>
      <c r="DR805" s="61"/>
      <c r="DS805" s="61"/>
      <c r="DT805" s="61"/>
      <c r="DU805" s="61"/>
      <c r="DV805" s="50"/>
      <c r="EW805" s="88" t="e">
        <f ca="1">IF(#REF!="no",INT(RAND()*36+1),INT(RAND()*37))</f>
        <v>#REF!</v>
      </c>
    </row>
    <row r="806" spans="1:153">
      <c r="A806" s="88" t="e">
        <f ca="1">IF(#REF!="no",INT(RAND()*36+1),INT(RAND()*37))</f>
        <v>#REF!</v>
      </c>
      <c r="B806" s="29"/>
      <c r="C806" s="61"/>
      <c r="D806" s="30"/>
      <c r="E806" s="61"/>
      <c r="F806" s="61"/>
      <c r="G806" s="29"/>
      <c r="H806" s="29"/>
      <c r="I806" s="62"/>
      <c r="J806" s="62"/>
      <c r="K806" s="62"/>
      <c r="L806" s="62"/>
      <c r="M806" s="30"/>
      <c r="N806" s="30"/>
      <c r="O806" s="30"/>
      <c r="P806" s="30"/>
      <c r="Q806" s="29"/>
      <c r="R806" s="62"/>
      <c r="S806" s="61"/>
      <c r="T806" s="29"/>
      <c r="U806" s="29"/>
      <c r="V806" s="62"/>
      <c r="W806" s="62"/>
      <c r="X806" s="62"/>
      <c r="Y806" s="62"/>
      <c r="Z806" s="30"/>
      <c r="AA806" s="30"/>
      <c r="AB806" s="30"/>
      <c r="AC806" s="30"/>
      <c r="AD806" s="29"/>
      <c r="AE806" s="62"/>
      <c r="AF806" s="61"/>
      <c r="AG806" s="29"/>
      <c r="AH806" s="29"/>
      <c r="AI806" s="62"/>
      <c r="AJ806" s="62"/>
      <c r="AK806" s="62"/>
      <c r="AL806" s="62"/>
      <c r="AM806" s="30"/>
      <c r="AN806" s="30"/>
      <c r="AO806" s="30"/>
      <c r="AP806" s="30"/>
      <c r="AQ806" s="29"/>
      <c r="AR806" s="62"/>
      <c r="AS806" s="62"/>
      <c r="AT806" s="30"/>
      <c r="AU806" s="29"/>
      <c r="AV806" s="61"/>
      <c r="AW806" s="50"/>
      <c r="AX806" s="38"/>
      <c r="AY806" s="50"/>
      <c r="AZ806" s="61"/>
      <c r="BA806" s="61"/>
      <c r="BB806" s="61"/>
      <c r="BC806" s="61"/>
      <c r="BD806" s="61"/>
      <c r="BE806" s="61"/>
      <c r="BF806" s="61"/>
      <c r="BG806" s="61"/>
      <c r="BH806" s="61"/>
      <c r="BI806" s="61"/>
      <c r="BJ806" s="61"/>
      <c r="BK806" s="61"/>
      <c r="BL806" s="61"/>
      <c r="BM806" s="61"/>
      <c r="BN806" s="61"/>
      <c r="BO806" s="61"/>
      <c r="BP806" s="61"/>
      <c r="BQ806" s="61"/>
      <c r="BR806" s="61"/>
      <c r="BS806" s="61"/>
      <c r="BT806" s="61"/>
      <c r="BU806" s="61"/>
      <c r="BV806" s="61"/>
      <c r="BW806" s="61"/>
      <c r="BX806" s="61"/>
      <c r="BY806" s="61"/>
      <c r="BZ806" s="61"/>
      <c r="CA806" s="61"/>
      <c r="CB806" s="61"/>
      <c r="CC806" s="61"/>
      <c r="CD806" s="61"/>
      <c r="CE806" s="61"/>
      <c r="CF806" s="61"/>
      <c r="CG806" s="61"/>
      <c r="CH806" s="61"/>
      <c r="CI806" s="61"/>
      <c r="CJ806" s="61"/>
      <c r="CK806" s="61"/>
      <c r="CL806" s="61"/>
      <c r="CM806" s="61"/>
      <c r="CN806" s="61"/>
      <c r="CO806" s="61"/>
      <c r="CP806" s="61"/>
      <c r="CQ806" s="61"/>
      <c r="CR806" s="61"/>
      <c r="CS806" s="61"/>
      <c r="CT806" s="61"/>
      <c r="CU806" s="61"/>
      <c r="CV806" s="61"/>
      <c r="CW806" s="61"/>
      <c r="CX806" s="61"/>
      <c r="CY806" s="61"/>
      <c r="CZ806" s="61"/>
      <c r="DA806" s="61"/>
      <c r="DB806" s="61"/>
      <c r="DC806" s="61"/>
      <c r="DD806" s="61"/>
      <c r="DE806" s="61"/>
      <c r="DF806" s="61"/>
      <c r="DG806" s="61"/>
      <c r="DH806" s="61"/>
      <c r="DI806" s="61"/>
      <c r="DJ806" s="61"/>
      <c r="DK806" s="61"/>
      <c r="DL806" s="61"/>
      <c r="DM806" s="61"/>
      <c r="DN806" s="61"/>
      <c r="DO806" s="61"/>
      <c r="DP806" s="61"/>
      <c r="DQ806" s="61"/>
      <c r="DR806" s="61"/>
      <c r="DS806" s="61"/>
      <c r="DT806" s="61"/>
      <c r="DU806" s="61"/>
      <c r="DV806" s="50"/>
      <c r="EW806" s="88" t="e">
        <f ca="1">IF(#REF!="no",INT(RAND()*36+1),INT(RAND()*37))</f>
        <v>#REF!</v>
      </c>
    </row>
    <row r="807" spans="1:153">
      <c r="A807" s="88" t="e">
        <f ca="1">IF(#REF!="no",INT(RAND()*36+1),INT(RAND()*37))</f>
        <v>#REF!</v>
      </c>
      <c r="B807" s="29"/>
      <c r="C807" s="61"/>
      <c r="D807" s="30"/>
      <c r="E807" s="61"/>
      <c r="F807" s="61"/>
      <c r="G807" s="29"/>
      <c r="H807" s="29"/>
      <c r="I807" s="62"/>
      <c r="J807" s="62"/>
      <c r="K807" s="62"/>
      <c r="L807" s="62"/>
      <c r="M807" s="30"/>
      <c r="N807" s="30"/>
      <c r="O807" s="30"/>
      <c r="P807" s="30"/>
      <c r="Q807" s="29"/>
      <c r="R807" s="62"/>
      <c r="S807" s="61"/>
      <c r="T807" s="29"/>
      <c r="U807" s="29"/>
      <c r="V807" s="62"/>
      <c r="W807" s="62"/>
      <c r="X807" s="62"/>
      <c r="Y807" s="62"/>
      <c r="Z807" s="30"/>
      <c r="AA807" s="30"/>
      <c r="AB807" s="30"/>
      <c r="AC807" s="30"/>
      <c r="AD807" s="29"/>
      <c r="AE807" s="62"/>
      <c r="AF807" s="61"/>
      <c r="AG807" s="29"/>
      <c r="AH807" s="29"/>
      <c r="AI807" s="62"/>
      <c r="AJ807" s="62"/>
      <c r="AK807" s="62"/>
      <c r="AL807" s="62"/>
      <c r="AM807" s="30"/>
      <c r="AN807" s="30"/>
      <c r="AO807" s="30"/>
      <c r="AP807" s="30"/>
      <c r="AQ807" s="29"/>
      <c r="AR807" s="62"/>
      <c r="AS807" s="62"/>
      <c r="AT807" s="30"/>
      <c r="AU807" s="29"/>
      <c r="AV807" s="61"/>
      <c r="AW807" s="50"/>
      <c r="AX807" s="38"/>
      <c r="AY807" s="50"/>
      <c r="AZ807" s="61"/>
      <c r="BA807" s="61"/>
      <c r="BB807" s="61"/>
      <c r="BC807" s="61"/>
      <c r="BD807" s="61"/>
      <c r="BE807" s="61"/>
      <c r="BF807" s="61"/>
      <c r="BG807" s="61"/>
      <c r="BH807" s="61"/>
      <c r="BI807" s="61"/>
      <c r="BJ807" s="61"/>
      <c r="BK807" s="61"/>
      <c r="BL807" s="61"/>
      <c r="BM807" s="61"/>
      <c r="BN807" s="61"/>
      <c r="BO807" s="61"/>
      <c r="BP807" s="61"/>
      <c r="BQ807" s="61"/>
      <c r="BR807" s="61"/>
      <c r="BS807" s="61"/>
      <c r="BT807" s="61"/>
      <c r="BU807" s="61"/>
      <c r="BV807" s="61"/>
      <c r="BW807" s="61"/>
      <c r="BX807" s="61"/>
      <c r="BY807" s="61"/>
      <c r="BZ807" s="61"/>
      <c r="CA807" s="61"/>
      <c r="CB807" s="61"/>
      <c r="CC807" s="61"/>
      <c r="CD807" s="61"/>
      <c r="CE807" s="61"/>
      <c r="CF807" s="61"/>
      <c r="CG807" s="61"/>
      <c r="CH807" s="61"/>
      <c r="CI807" s="61"/>
      <c r="CJ807" s="61"/>
      <c r="CK807" s="61"/>
      <c r="CL807" s="61"/>
      <c r="CM807" s="61"/>
      <c r="CN807" s="61"/>
      <c r="CO807" s="61"/>
      <c r="CP807" s="61"/>
      <c r="CQ807" s="61"/>
      <c r="CR807" s="61"/>
      <c r="CS807" s="61"/>
      <c r="CT807" s="61"/>
      <c r="CU807" s="61"/>
      <c r="CV807" s="61"/>
      <c r="CW807" s="61"/>
      <c r="CX807" s="61"/>
      <c r="CY807" s="61"/>
      <c r="CZ807" s="61"/>
      <c r="DA807" s="61"/>
      <c r="DB807" s="61"/>
      <c r="DC807" s="61"/>
      <c r="DD807" s="61"/>
      <c r="DE807" s="61"/>
      <c r="DF807" s="61"/>
      <c r="DG807" s="61"/>
      <c r="DH807" s="61"/>
      <c r="DI807" s="61"/>
      <c r="DJ807" s="61"/>
      <c r="DK807" s="61"/>
      <c r="DL807" s="61"/>
      <c r="DM807" s="61"/>
      <c r="DN807" s="61"/>
      <c r="DO807" s="61"/>
      <c r="DP807" s="61"/>
      <c r="DQ807" s="61"/>
      <c r="DR807" s="61"/>
      <c r="DS807" s="61"/>
      <c r="DT807" s="61"/>
      <c r="DU807" s="61"/>
      <c r="DV807" s="50"/>
      <c r="EW807" s="88" t="e">
        <f ca="1">IF(#REF!="no",INT(RAND()*36+1),INT(RAND()*37))</f>
        <v>#REF!</v>
      </c>
    </row>
    <row r="808" spans="1:153">
      <c r="A808" s="88" t="e">
        <f ca="1">IF(#REF!="no",INT(RAND()*36+1),INT(RAND()*37))</f>
        <v>#REF!</v>
      </c>
      <c r="B808" s="29"/>
      <c r="C808" s="61"/>
      <c r="D808" s="30"/>
      <c r="E808" s="61"/>
      <c r="F808" s="61"/>
      <c r="G808" s="29"/>
      <c r="H808" s="29"/>
      <c r="I808" s="62"/>
      <c r="J808" s="62"/>
      <c r="K808" s="62"/>
      <c r="L808" s="62"/>
      <c r="M808" s="30"/>
      <c r="N808" s="30"/>
      <c r="O808" s="30"/>
      <c r="P808" s="30"/>
      <c r="Q808" s="29"/>
      <c r="R808" s="62"/>
      <c r="S808" s="61"/>
      <c r="T808" s="29"/>
      <c r="U808" s="29"/>
      <c r="V808" s="62"/>
      <c r="W808" s="62"/>
      <c r="X808" s="62"/>
      <c r="Y808" s="62"/>
      <c r="Z808" s="30"/>
      <c r="AA808" s="30"/>
      <c r="AB808" s="30"/>
      <c r="AC808" s="30"/>
      <c r="AD808" s="29"/>
      <c r="AE808" s="62"/>
      <c r="AF808" s="61"/>
      <c r="AG808" s="29"/>
      <c r="AH808" s="29"/>
      <c r="AI808" s="62"/>
      <c r="AJ808" s="62"/>
      <c r="AK808" s="62"/>
      <c r="AL808" s="62"/>
      <c r="AM808" s="30"/>
      <c r="AN808" s="30"/>
      <c r="AO808" s="30"/>
      <c r="AP808" s="30"/>
      <c r="AQ808" s="29"/>
      <c r="AR808" s="62"/>
      <c r="AS808" s="62"/>
      <c r="AT808" s="30"/>
      <c r="AU808" s="29"/>
      <c r="AV808" s="61"/>
      <c r="AW808" s="50"/>
      <c r="AX808" s="38"/>
      <c r="AY808" s="50"/>
      <c r="AZ808" s="61"/>
      <c r="BA808" s="61"/>
      <c r="BB808" s="61"/>
      <c r="BC808" s="61"/>
      <c r="BD808" s="61"/>
      <c r="BE808" s="61"/>
      <c r="BF808" s="61"/>
      <c r="BG808" s="61"/>
      <c r="BH808" s="61"/>
      <c r="BI808" s="61"/>
      <c r="BJ808" s="61"/>
      <c r="BK808" s="61"/>
      <c r="BL808" s="61"/>
      <c r="BM808" s="61"/>
      <c r="BN808" s="61"/>
      <c r="BO808" s="61"/>
      <c r="BP808" s="61"/>
      <c r="BQ808" s="61"/>
      <c r="BR808" s="61"/>
      <c r="BS808" s="61"/>
      <c r="BT808" s="61"/>
      <c r="BU808" s="61"/>
      <c r="BV808" s="61"/>
      <c r="BW808" s="61"/>
      <c r="BX808" s="61"/>
      <c r="BY808" s="61"/>
      <c r="BZ808" s="61"/>
      <c r="CA808" s="61"/>
      <c r="CB808" s="61"/>
      <c r="CC808" s="61"/>
      <c r="CD808" s="61"/>
      <c r="CE808" s="61"/>
      <c r="CF808" s="61"/>
      <c r="CG808" s="61"/>
      <c r="CH808" s="61"/>
      <c r="CI808" s="61"/>
      <c r="CJ808" s="61"/>
      <c r="CK808" s="61"/>
      <c r="CL808" s="61"/>
      <c r="CM808" s="61"/>
      <c r="CN808" s="61"/>
      <c r="CO808" s="61"/>
      <c r="CP808" s="61"/>
      <c r="CQ808" s="61"/>
      <c r="CR808" s="61"/>
      <c r="CS808" s="61"/>
      <c r="CT808" s="61"/>
      <c r="CU808" s="61"/>
      <c r="CV808" s="61"/>
      <c r="CW808" s="61"/>
      <c r="CX808" s="61"/>
      <c r="CY808" s="61"/>
      <c r="CZ808" s="61"/>
      <c r="DA808" s="61"/>
      <c r="DB808" s="61"/>
      <c r="DC808" s="61"/>
      <c r="DD808" s="61"/>
      <c r="DE808" s="61"/>
      <c r="DF808" s="61"/>
      <c r="DG808" s="61"/>
      <c r="DH808" s="61"/>
      <c r="DI808" s="61"/>
      <c r="DJ808" s="61"/>
      <c r="DK808" s="61"/>
      <c r="DL808" s="61"/>
      <c r="DM808" s="61"/>
      <c r="DN808" s="61"/>
      <c r="DO808" s="61"/>
      <c r="DP808" s="61"/>
      <c r="DQ808" s="61"/>
      <c r="DR808" s="61"/>
      <c r="DS808" s="61"/>
      <c r="DT808" s="61"/>
      <c r="DU808" s="61"/>
      <c r="DV808" s="50"/>
      <c r="EW808" s="88" t="e">
        <f ca="1">IF(#REF!="no",INT(RAND()*36+1),INT(RAND()*37))</f>
        <v>#REF!</v>
      </c>
    </row>
    <row r="809" spans="1:153">
      <c r="A809" s="88" t="e">
        <f ca="1">IF(#REF!="no",INT(RAND()*36+1),INT(RAND()*37))</f>
        <v>#REF!</v>
      </c>
      <c r="B809" s="29"/>
      <c r="C809" s="61"/>
      <c r="D809" s="30"/>
      <c r="E809" s="61"/>
      <c r="F809" s="61"/>
      <c r="G809" s="29"/>
      <c r="H809" s="29"/>
      <c r="I809" s="62"/>
      <c r="J809" s="62"/>
      <c r="K809" s="62"/>
      <c r="L809" s="62"/>
      <c r="M809" s="30"/>
      <c r="N809" s="30"/>
      <c r="O809" s="30"/>
      <c r="P809" s="30"/>
      <c r="Q809" s="29"/>
      <c r="R809" s="62"/>
      <c r="S809" s="61"/>
      <c r="T809" s="29"/>
      <c r="U809" s="29"/>
      <c r="V809" s="62"/>
      <c r="W809" s="62"/>
      <c r="X809" s="62"/>
      <c r="Y809" s="62"/>
      <c r="Z809" s="30"/>
      <c r="AA809" s="30"/>
      <c r="AB809" s="30"/>
      <c r="AC809" s="30"/>
      <c r="AD809" s="29"/>
      <c r="AE809" s="62"/>
      <c r="AF809" s="61"/>
      <c r="AG809" s="29"/>
      <c r="AH809" s="29"/>
      <c r="AI809" s="62"/>
      <c r="AJ809" s="62"/>
      <c r="AK809" s="62"/>
      <c r="AL809" s="62"/>
      <c r="AM809" s="30"/>
      <c r="AN809" s="30"/>
      <c r="AO809" s="30"/>
      <c r="AP809" s="30"/>
      <c r="AQ809" s="29"/>
      <c r="AR809" s="62"/>
      <c r="AS809" s="62"/>
      <c r="AT809" s="30"/>
      <c r="AU809" s="29"/>
      <c r="AV809" s="61"/>
      <c r="AW809" s="50"/>
      <c r="AX809" s="38"/>
      <c r="AY809" s="50"/>
      <c r="AZ809" s="61"/>
      <c r="BA809" s="61"/>
      <c r="BB809" s="61"/>
      <c r="BC809" s="61"/>
      <c r="BD809" s="61"/>
      <c r="BE809" s="61"/>
      <c r="BF809" s="61"/>
      <c r="BG809" s="61"/>
      <c r="BH809" s="61"/>
      <c r="BI809" s="61"/>
      <c r="BJ809" s="61"/>
      <c r="BK809" s="61"/>
      <c r="BL809" s="61"/>
      <c r="BM809" s="61"/>
      <c r="BN809" s="61"/>
      <c r="BO809" s="61"/>
      <c r="BP809" s="61"/>
      <c r="BQ809" s="61"/>
      <c r="BR809" s="61"/>
      <c r="BS809" s="61"/>
      <c r="BT809" s="61"/>
      <c r="BU809" s="61"/>
      <c r="BV809" s="61"/>
      <c r="BW809" s="61"/>
      <c r="BX809" s="61"/>
      <c r="BY809" s="61"/>
      <c r="BZ809" s="61"/>
      <c r="CA809" s="61"/>
      <c r="CB809" s="61"/>
      <c r="CC809" s="61"/>
      <c r="CD809" s="61"/>
      <c r="CE809" s="61"/>
      <c r="CF809" s="61"/>
      <c r="CG809" s="61"/>
      <c r="CH809" s="61"/>
      <c r="CI809" s="61"/>
      <c r="CJ809" s="61"/>
      <c r="CK809" s="61"/>
      <c r="CL809" s="61"/>
      <c r="CM809" s="61"/>
      <c r="CN809" s="61"/>
      <c r="CO809" s="61"/>
      <c r="CP809" s="61"/>
      <c r="CQ809" s="61"/>
      <c r="CR809" s="61"/>
      <c r="CS809" s="61"/>
      <c r="CT809" s="61"/>
      <c r="CU809" s="61"/>
      <c r="CV809" s="61"/>
      <c r="CW809" s="61"/>
      <c r="CX809" s="61"/>
      <c r="CY809" s="61"/>
      <c r="CZ809" s="61"/>
      <c r="DA809" s="61"/>
      <c r="DB809" s="61"/>
      <c r="DC809" s="61"/>
      <c r="DD809" s="61"/>
      <c r="DE809" s="61"/>
      <c r="DF809" s="61"/>
      <c r="DG809" s="61"/>
      <c r="DH809" s="61"/>
      <c r="DI809" s="61"/>
      <c r="DJ809" s="61"/>
      <c r="DK809" s="61"/>
      <c r="DL809" s="61"/>
      <c r="DM809" s="61"/>
      <c r="DN809" s="61"/>
      <c r="DO809" s="61"/>
      <c r="DP809" s="61"/>
      <c r="DQ809" s="61"/>
      <c r="DR809" s="61"/>
      <c r="DS809" s="61"/>
      <c r="DT809" s="61"/>
      <c r="DU809" s="61"/>
      <c r="DV809" s="50"/>
      <c r="EW809" s="88" t="e">
        <f ca="1">IF(#REF!="no",INT(RAND()*36+1),INT(RAND()*37))</f>
        <v>#REF!</v>
      </c>
    </row>
    <row r="810" spans="1:153">
      <c r="A810" s="88" t="e">
        <f ca="1">IF(#REF!="no",INT(RAND()*36+1),INT(RAND()*37))</f>
        <v>#REF!</v>
      </c>
      <c r="B810" s="29"/>
      <c r="C810" s="61"/>
      <c r="D810" s="30"/>
      <c r="E810" s="61"/>
      <c r="F810" s="61"/>
      <c r="G810" s="29"/>
      <c r="H810" s="29"/>
      <c r="I810" s="62"/>
      <c r="J810" s="62"/>
      <c r="K810" s="62"/>
      <c r="L810" s="62"/>
      <c r="M810" s="30"/>
      <c r="N810" s="30"/>
      <c r="O810" s="30"/>
      <c r="P810" s="30"/>
      <c r="Q810" s="29"/>
      <c r="R810" s="62"/>
      <c r="S810" s="61"/>
      <c r="T810" s="29"/>
      <c r="U810" s="29"/>
      <c r="V810" s="62"/>
      <c r="W810" s="62"/>
      <c r="X810" s="62"/>
      <c r="Y810" s="62"/>
      <c r="Z810" s="30"/>
      <c r="AA810" s="30"/>
      <c r="AB810" s="30"/>
      <c r="AC810" s="30"/>
      <c r="AD810" s="29"/>
      <c r="AE810" s="62"/>
      <c r="AF810" s="61"/>
      <c r="AG810" s="29"/>
      <c r="AH810" s="29"/>
      <c r="AI810" s="62"/>
      <c r="AJ810" s="62"/>
      <c r="AK810" s="62"/>
      <c r="AL810" s="62"/>
      <c r="AM810" s="30"/>
      <c r="AN810" s="30"/>
      <c r="AO810" s="30"/>
      <c r="AP810" s="30"/>
      <c r="AQ810" s="29"/>
      <c r="AR810" s="62"/>
      <c r="AS810" s="62"/>
      <c r="AT810" s="30"/>
      <c r="AU810" s="29"/>
      <c r="AV810" s="61"/>
      <c r="AW810" s="50"/>
      <c r="AX810" s="38"/>
      <c r="AY810" s="50"/>
      <c r="AZ810" s="61"/>
      <c r="BA810" s="61"/>
      <c r="BB810" s="61"/>
      <c r="BC810" s="61"/>
      <c r="BD810" s="61"/>
      <c r="BE810" s="61"/>
      <c r="BF810" s="61"/>
      <c r="BG810" s="61"/>
      <c r="BH810" s="61"/>
      <c r="BI810" s="61"/>
      <c r="BJ810" s="61"/>
      <c r="BK810" s="61"/>
      <c r="BL810" s="61"/>
      <c r="BM810" s="61"/>
      <c r="BN810" s="61"/>
      <c r="BO810" s="61"/>
      <c r="BP810" s="61"/>
      <c r="BQ810" s="61"/>
      <c r="BR810" s="61"/>
      <c r="BS810" s="61"/>
      <c r="BT810" s="61"/>
      <c r="BU810" s="61"/>
      <c r="BV810" s="61"/>
      <c r="BW810" s="61"/>
      <c r="BX810" s="61"/>
      <c r="BY810" s="61"/>
      <c r="BZ810" s="61"/>
      <c r="CA810" s="61"/>
      <c r="CB810" s="61"/>
      <c r="CC810" s="61"/>
      <c r="CD810" s="61"/>
      <c r="CE810" s="61"/>
      <c r="CF810" s="61"/>
      <c r="CG810" s="61"/>
      <c r="CH810" s="61"/>
      <c r="CI810" s="61"/>
      <c r="CJ810" s="61"/>
      <c r="CK810" s="61"/>
      <c r="CL810" s="61"/>
      <c r="CM810" s="61"/>
      <c r="CN810" s="61"/>
      <c r="CO810" s="61"/>
      <c r="CP810" s="61"/>
      <c r="CQ810" s="61"/>
      <c r="CR810" s="61"/>
      <c r="CS810" s="61"/>
      <c r="CT810" s="61"/>
      <c r="CU810" s="61"/>
      <c r="CV810" s="61"/>
      <c r="CW810" s="61"/>
      <c r="CX810" s="61"/>
      <c r="CY810" s="61"/>
      <c r="CZ810" s="61"/>
      <c r="DA810" s="61"/>
      <c r="DB810" s="61"/>
      <c r="DC810" s="61"/>
      <c r="DD810" s="61"/>
      <c r="DE810" s="61"/>
      <c r="DF810" s="61"/>
      <c r="DG810" s="61"/>
      <c r="DH810" s="61"/>
      <c r="DI810" s="61"/>
      <c r="DJ810" s="61"/>
      <c r="DK810" s="61"/>
      <c r="DL810" s="61"/>
      <c r="DM810" s="61"/>
      <c r="DN810" s="61"/>
      <c r="DO810" s="61"/>
      <c r="DP810" s="61"/>
      <c r="DQ810" s="61"/>
      <c r="DR810" s="61"/>
      <c r="DS810" s="61"/>
      <c r="DT810" s="61"/>
      <c r="DU810" s="61"/>
      <c r="DV810" s="50"/>
      <c r="EW810" s="88" t="e">
        <f ca="1">IF(#REF!="no",INT(RAND()*36+1),INT(RAND()*37))</f>
        <v>#REF!</v>
      </c>
    </row>
    <row r="811" spans="1:153">
      <c r="A811" s="88" t="e">
        <f ca="1">IF(#REF!="no",INT(RAND()*36+1),INT(RAND()*37))</f>
        <v>#REF!</v>
      </c>
      <c r="B811" s="29"/>
      <c r="C811" s="61"/>
      <c r="D811" s="30"/>
      <c r="E811" s="61"/>
      <c r="F811" s="61"/>
      <c r="G811" s="29"/>
      <c r="H811" s="29"/>
      <c r="I811" s="62"/>
      <c r="J811" s="62"/>
      <c r="K811" s="62"/>
      <c r="L811" s="62"/>
      <c r="M811" s="30"/>
      <c r="N811" s="30"/>
      <c r="O811" s="30"/>
      <c r="P811" s="30"/>
      <c r="Q811" s="29"/>
      <c r="R811" s="62"/>
      <c r="S811" s="61"/>
      <c r="T811" s="29"/>
      <c r="U811" s="29"/>
      <c r="V811" s="62"/>
      <c r="W811" s="62"/>
      <c r="X811" s="62"/>
      <c r="Y811" s="62"/>
      <c r="Z811" s="30"/>
      <c r="AA811" s="30"/>
      <c r="AB811" s="30"/>
      <c r="AC811" s="30"/>
      <c r="AD811" s="29"/>
      <c r="AE811" s="62"/>
      <c r="AF811" s="61"/>
      <c r="AG811" s="29"/>
      <c r="AH811" s="29"/>
      <c r="AI811" s="62"/>
      <c r="AJ811" s="62"/>
      <c r="AK811" s="62"/>
      <c r="AL811" s="62"/>
      <c r="AM811" s="30"/>
      <c r="AN811" s="30"/>
      <c r="AO811" s="30"/>
      <c r="AP811" s="30"/>
      <c r="AQ811" s="29"/>
      <c r="AR811" s="62"/>
      <c r="AS811" s="62"/>
      <c r="AT811" s="30"/>
      <c r="AU811" s="29"/>
      <c r="AV811" s="61"/>
      <c r="AW811" s="50"/>
      <c r="AX811" s="38"/>
      <c r="AY811" s="50"/>
      <c r="AZ811" s="61"/>
      <c r="BA811" s="61"/>
      <c r="BB811" s="61"/>
      <c r="BC811" s="61"/>
      <c r="BD811" s="61"/>
      <c r="BE811" s="61"/>
      <c r="BF811" s="61"/>
      <c r="BG811" s="61"/>
      <c r="BH811" s="61"/>
      <c r="BI811" s="61"/>
      <c r="BJ811" s="61"/>
      <c r="BK811" s="61"/>
      <c r="BL811" s="61"/>
      <c r="BM811" s="61"/>
      <c r="BN811" s="61"/>
      <c r="BO811" s="61"/>
      <c r="BP811" s="61"/>
      <c r="BQ811" s="61"/>
      <c r="BR811" s="61"/>
      <c r="BS811" s="61"/>
      <c r="BT811" s="61"/>
      <c r="BU811" s="61"/>
      <c r="BV811" s="61"/>
      <c r="BW811" s="61"/>
      <c r="BX811" s="61"/>
      <c r="BY811" s="61"/>
      <c r="BZ811" s="61"/>
      <c r="CA811" s="61"/>
      <c r="CB811" s="61"/>
      <c r="CC811" s="61"/>
      <c r="CD811" s="61"/>
      <c r="CE811" s="61"/>
      <c r="CF811" s="61"/>
      <c r="CG811" s="61"/>
      <c r="CH811" s="61"/>
      <c r="CI811" s="61"/>
      <c r="CJ811" s="61"/>
      <c r="CK811" s="61"/>
      <c r="CL811" s="61"/>
      <c r="CM811" s="61"/>
      <c r="CN811" s="61"/>
      <c r="CO811" s="61"/>
      <c r="CP811" s="61"/>
      <c r="CQ811" s="61"/>
      <c r="CR811" s="61"/>
      <c r="CS811" s="61"/>
      <c r="CT811" s="61"/>
      <c r="CU811" s="61"/>
      <c r="CV811" s="61"/>
      <c r="CW811" s="61"/>
      <c r="CX811" s="61"/>
      <c r="CY811" s="61"/>
      <c r="CZ811" s="61"/>
      <c r="DA811" s="61"/>
      <c r="DB811" s="61"/>
      <c r="DC811" s="61"/>
      <c r="DD811" s="61"/>
      <c r="DE811" s="61"/>
      <c r="DF811" s="61"/>
      <c r="DG811" s="61"/>
      <c r="DH811" s="61"/>
      <c r="DI811" s="61"/>
      <c r="DJ811" s="61"/>
      <c r="DK811" s="61"/>
      <c r="DL811" s="61"/>
      <c r="DM811" s="61"/>
      <c r="DN811" s="61"/>
      <c r="DO811" s="61"/>
      <c r="DP811" s="61"/>
      <c r="DQ811" s="61"/>
      <c r="DR811" s="61"/>
      <c r="DS811" s="61"/>
      <c r="DT811" s="61"/>
      <c r="DU811" s="61"/>
      <c r="DV811" s="50"/>
      <c r="EW811" s="88" t="e">
        <f ca="1">IF(#REF!="no",INT(RAND()*36+1),INT(RAND()*37))</f>
        <v>#REF!</v>
      </c>
    </row>
    <row r="812" spans="1:153">
      <c r="A812" s="88" t="e">
        <f ca="1">IF(#REF!="no",INT(RAND()*36+1),INT(RAND()*37))</f>
        <v>#REF!</v>
      </c>
      <c r="B812" s="29"/>
      <c r="C812" s="61"/>
      <c r="D812" s="30"/>
      <c r="E812" s="61"/>
      <c r="F812" s="61"/>
      <c r="G812" s="29"/>
      <c r="H812" s="29"/>
      <c r="I812" s="62"/>
      <c r="J812" s="62"/>
      <c r="K812" s="62"/>
      <c r="L812" s="62"/>
      <c r="M812" s="30"/>
      <c r="N812" s="30"/>
      <c r="O812" s="30"/>
      <c r="P812" s="30"/>
      <c r="Q812" s="29"/>
      <c r="R812" s="62"/>
      <c r="S812" s="61"/>
      <c r="T812" s="29"/>
      <c r="U812" s="29"/>
      <c r="V812" s="62"/>
      <c r="W812" s="62"/>
      <c r="X812" s="62"/>
      <c r="Y812" s="62"/>
      <c r="Z812" s="30"/>
      <c r="AA812" s="30"/>
      <c r="AB812" s="30"/>
      <c r="AC812" s="30"/>
      <c r="AD812" s="29"/>
      <c r="AE812" s="62"/>
      <c r="AF812" s="61"/>
      <c r="AG812" s="29"/>
      <c r="AH812" s="29"/>
      <c r="AI812" s="62"/>
      <c r="AJ812" s="62"/>
      <c r="AK812" s="62"/>
      <c r="AL812" s="62"/>
      <c r="AM812" s="30"/>
      <c r="AN812" s="30"/>
      <c r="AO812" s="30"/>
      <c r="AP812" s="30"/>
      <c r="AQ812" s="29"/>
      <c r="AR812" s="62"/>
      <c r="AS812" s="62"/>
      <c r="AT812" s="30"/>
      <c r="AU812" s="29"/>
      <c r="AV812" s="61"/>
      <c r="AW812" s="50"/>
      <c r="AX812" s="38"/>
      <c r="AY812" s="50"/>
      <c r="AZ812" s="61"/>
      <c r="BA812" s="61"/>
      <c r="BB812" s="61"/>
      <c r="BC812" s="61"/>
      <c r="BD812" s="61"/>
      <c r="BE812" s="61"/>
      <c r="BF812" s="61"/>
      <c r="BG812" s="61"/>
      <c r="BH812" s="61"/>
      <c r="BI812" s="61"/>
      <c r="BJ812" s="61"/>
      <c r="BK812" s="61"/>
      <c r="BL812" s="61"/>
      <c r="BM812" s="61"/>
      <c r="BN812" s="61"/>
      <c r="BO812" s="61"/>
      <c r="BP812" s="61"/>
      <c r="BQ812" s="61"/>
      <c r="BR812" s="61"/>
      <c r="BS812" s="61"/>
      <c r="BT812" s="61"/>
      <c r="BU812" s="61"/>
      <c r="BV812" s="61"/>
      <c r="BW812" s="61"/>
      <c r="BX812" s="61"/>
      <c r="BY812" s="61"/>
      <c r="BZ812" s="61"/>
      <c r="CA812" s="61"/>
      <c r="CB812" s="61"/>
      <c r="CC812" s="61"/>
      <c r="CD812" s="61"/>
      <c r="CE812" s="61"/>
      <c r="CF812" s="61"/>
      <c r="CG812" s="61"/>
      <c r="CH812" s="61"/>
      <c r="CI812" s="61"/>
      <c r="CJ812" s="61"/>
      <c r="CK812" s="61"/>
      <c r="CL812" s="61"/>
      <c r="CM812" s="61"/>
      <c r="CN812" s="61"/>
      <c r="CO812" s="61"/>
      <c r="CP812" s="61"/>
      <c r="CQ812" s="61"/>
      <c r="CR812" s="61"/>
      <c r="CS812" s="61"/>
      <c r="CT812" s="61"/>
      <c r="CU812" s="61"/>
      <c r="CV812" s="61"/>
      <c r="CW812" s="61"/>
      <c r="CX812" s="61"/>
      <c r="CY812" s="61"/>
      <c r="CZ812" s="61"/>
      <c r="DA812" s="61"/>
      <c r="DB812" s="61"/>
      <c r="DC812" s="61"/>
      <c r="DD812" s="61"/>
      <c r="DE812" s="61"/>
      <c r="DF812" s="61"/>
      <c r="DG812" s="61"/>
      <c r="DH812" s="61"/>
      <c r="DI812" s="61"/>
      <c r="DJ812" s="61"/>
      <c r="DK812" s="61"/>
      <c r="DL812" s="61"/>
      <c r="DM812" s="61"/>
      <c r="DN812" s="61"/>
      <c r="DO812" s="61"/>
      <c r="DP812" s="61"/>
      <c r="DQ812" s="61"/>
      <c r="DR812" s="61"/>
      <c r="DS812" s="61"/>
      <c r="DT812" s="61"/>
      <c r="DU812" s="61"/>
      <c r="DV812" s="50"/>
      <c r="EW812" s="88" t="e">
        <f ca="1">IF(#REF!="no",INT(RAND()*36+1),INT(RAND()*37))</f>
        <v>#REF!</v>
      </c>
    </row>
    <row r="813" spans="1:153">
      <c r="A813" s="88" t="e">
        <f ca="1">IF(#REF!="no",INT(RAND()*36+1),INT(RAND()*37))</f>
        <v>#REF!</v>
      </c>
      <c r="B813" s="29"/>
      <c r="C813" s="61"/>
      <c r="D813" s="30"/>
      <c r="E813" s="61"/>
      <c r="F813" s="61"/>
      <c r="G813" s="29"/>
      <c r="H813" s="29"/>
      <c r="I813" s="62"/>
      <c r="J813" s="62"/>
      <c r="K813" s="62"/>
      <c r="L813" s="62"/>
      <c r="M813" s="30"/>
      <c r="N813" s="30"/>
      <c r="O813" s="30"/>
      <c r="P813" s="30"/>
      <c r="Q813" s="29"/>
      <c r="R813" s="62"/>
      <c r="S813" s="61"/>
      <c r="T813" s="29"/>
      <c r="U813" s="29"/>
      <c r="V813" s="62"/>
      <c r="W813" s="62"/>
      <c r="X813" s="62"/>
      <c r="Y813" s="62"/>
      <c r="Z813" s="30"/>
      <c r="AA813" s="30"/>
      <c r="AB813" s="30"/>
      <c r="AC813" s="30"/>
      <c r="AD813" s="29"/>
      <c r="AE813" s="62"/>
      <c r="AF813" s="61"/>
      <c r="AG813" s="29"/>
      <c r="AH813" s="29"/>
      <c r="AI813" s="62"/>
      <c r="AJ813" s="62"/>
      <c r="AK813" s="62"/>
      <c r="AL813" s="62"/>
      <c r="AM813" s="30"/>
      <c r="AN813" s="30"/>
      <c r="AO813" s="30"/>
      <c r="AP813" s="30"/>
      <c r="AQ813" s="29"/>
      <c r="AR813" s="62"/>
      <c r="AS813" s="62"/>
      <c r="AT813" s="30"/>
      <c r="AU813" s="29"/>
      <c r="AV813" s="61"/>
      <c r="AW813" s="50"/>
      <c r="AX813" s="38"/>
      <c r="AY813" s="50"/>
      <c r="AZ813" s="61"/>
      <c r="BA813" s="61"/>
      <c r="BB813" s="61"/>
      <c r="BC813" s="61"/>
      <c r="BD813" s="61"/>
      <c r="BE813" s="61"/>
      <c r="BF813" s="61"/>
      <c r="BG813" s="61"/>
      <c r="BH813" s="61"/>
      <c r="BI813" s="61"/>
      <c r="BJ813" s="61"/>
      <c r="BK813" s="61"/>
      <c r="BL813" s="61"/>
      <c r="BM813" s="61"/>
      <c r="BN813" s="61"/>
      <c r="BO813" s="61"/>
      <c r="BP813" s="61"/>
      <c r="BQ813" s="61"/>
      <c r="BR813" s="61"/>
      <c r="BS813" s="61"/>
      <c r="BT813" s="61"/>
      <c r="BU813" s="61"/>
      <c r="BV813" s="61"/>
      <c r="BW813" s="61"/>
      <c r="BX813" s="61"/>
      <c r="BY813" s="61"/>
      <c r="BZ813" s="61"/>
      <c r="CA813" s="61"/>
      <c r="CB813" s="61"/>
      <c r="CC813" s="61"/>
      <c r="CD813" s="61"/>
      <c r="CE813" s="61"/>
      <c r="CF813" s="61"/>
      <c r="CG813" s="61"/>
      <c r="CH813" s="61"/>
      <c r="CI813" s="61"/>
      <c r="CJ813" s="61"/>
      <c r="CK813" s="61"/>
      <c r="CL813" s="61"/>
      <c r="CM813" s="61"/>
      <c r="CN813" s="61"/>
      <c r="CO813" s="61"/>
      <c r="CP813" s="61"/>
      <c r="CQ813" s="61"/>
      <c r="CR813" s="61"/>
      <c r="CS813" s="61"/>
      <c r="CT813" s="61"/>
      <c r="CU813" s="61"/>
      <c r="CV813" s="61"/>
      <c r="CW813" s="61"/>
      <c r="CX813" s="61"/>
      <c r="CY813" s="61"/>
      <c r="CZ813" s="61"/>
      <c r="DA813" s="61"/>
      <c r="DB813" s="61"/>
      <c r="DC813" s="61"/>
      <c r="DD813" s="61"/>
      <c r="DE813" s="61"/>
      <c r="DF813" s="61"/>
      <c r="DG813" s="61"/>
      <c r="DH813" s="61"/>
      <c r="DI813" s="61"/>
      <c r="DJ813" s="61"/>
      <c r="DK813" s="61"/>
      <c r="DL813" s="61"/>
      <c r="DM813" s="61"/>
      <c r="DN813" s="61"/>
      <c r="DO813" s="61"/>
      <c r="DP813" s="61"/>
      <c r="DQ813" s="61"/>
      <c r="DR813" s="61"/>
      <c r="DS813" s="61"/>
      <c r="DT813" s="61"/>
      <c r="DU813" s="61"/>
      <c r="DV813" s="50"/>
      <c r="EW813" s="88" t="e">
        <f ca="1">IF(#REF!="no",INT(RAND()*36+1),INT(RAND()*37))</f>
        <v>#REF!</v>
      </c>
    </row>
    <row r="814" spans="1:153">
      <c r="A814" s="88" t="e">
        <f ca="1">IF(#REF!="no",INT(RAND()*36+1),INT(RAND()*37))</f>
        <v>#REF!</v>
      </c>
      <c r="B814" s="29"/>
      <c r="C814" s="61"/>
      <c r="D814" s="30"/>
      <c r="E814" s="61"/>
      <c r="F814" s="61"/>
      <c r="G814" s="29"/>
      <c r="H814" s="29"/>
      <c r="I814" s="62"/>
      <c r="J814" s="62"/>
      <c r="K814" s="62"/>
      <c r="L814" s="62"/>
      <c r="M814" s="30"/>
      <c r="N814" s="30"/>
      <c r="O814" s="30"/>
      <c r="P814" s="30"/>
      <c r="Q814" s="29"/>
      <c r="R814" s="62"/>
      <c r="S814" s="61"/>
      <c r="T814" s="29"/>
      <c r="U814" s="29"/>
      <c r="V814" s="62"/>
      <c r="W814" s="62"/>
      <c r="X814" s="62"/>
      <c r="Y814" s="62"/>
      <c r="Z814" s="30"/>
      <c r="AA814" s="30"/>
      <c r="AB814" s="30"/>
      <c r="AC814" s="30"/>
      <c r="AD814" s="29"/>
      <c r="AE814" s="62"/>
      <c r="AF814" s="61"/>
      <c r="AG814" s="29"/>
      <c r="AH814" s="29"/>
      <c r="AI814" s="62"/>
      <c r="AJ814" s="62"/>
      <c r="AK814" s="62"/>
      <c r="AL814" s="62"/>
      <c r="AM814" s="30"/>
      <c r="AN814" s="30"/>
      <c r="AO814" s="30"/>
      <c r="AP814" s="30"/>
      <c r="AQ814" s="29"/>
      <c r="AR814" s="62"/>
      <c r="AS814" s="62"/>
      <c r="AT814" s="30"/>
      <c r="AU814" s="29"/>
      <c r="AV814" s="61"/>
      <c r="AW814" s="50"/>
      <c r="AX814" s="38"/>
      <c r="AY814" s="50"/>
      <c r="AZ814" s="61"/>
      <c r="BA814" s="61"/>
      <c r="BB814" s="61"/>
      <c r="BC814" s="61"/>
      <c r="BD814" s="61"/>
      <c r="BE814" s="61"/>
      <c r="BF814" s="61"/>
      <c r="BG814" s="61"/>
      <c r="BH814" s="61"/>
      <c r="BI814" s="61"/>
      <c r="BJ814" s="61"/>
      <c r="BK814" s="61"/>
      <c r="BL814" s="61"/>
      <c r="BM814" s="61"/>
      <c r="BN814" s="61"/>
      <c r="BO814" s="61"/>
      <c r="BP814" s="61"/>
      <c r="BQ814" s="61"/>
      <c r="BR814" s="61"/>
      <c r="BS814" s="61"/>
      <c r="BT814" s="61"/>
      <c r="BU814" s="61"/>
      <c r="BV814" s="61"/>
      <c r="BW814" s="61"/>
      <c r="BX814" s="61"/>
      <c r="BY814" s="61"/>
      <c r="BZ814" s="61"/>
      <c r="CA814" s="61"/>
      <c r="CB814" s="61"/>
      <c r="CC814" s="61"/>
      <c r="CD814" s="61"/>
      <c r="CE814" s="61"/>
      <c r="CF814" s="61"/>
      <c r="CG814" s="61"/>
      <c r="CH814" s="61"/>
      <c r="CI814" s="61"/>
      <c r="CJ814" s="61"/>
      <c r="CK814" s="61"/>
      <c r="CL814" s="61"/>
      <c r="CM814" s="61"/>
      <c r="CN814" s="61"/>
      <c r="CO814" s="61"/>
      <c r="CP814" s="61"/>
      <c r="CQ814" s="61"/>
      <c r="CR814" s="61"/>
      <c r="CS814" s="61"/>
      <c r="CT814" s="61"/>
      <c r="CU814" s="61"/>
      <c r="CV814" s="61"/>
      <c r="CW814" s="61"/>
      <c r="CX814" s="61"/>
      <c r="CY814" s="61"/>
      <c r="CZ814" s="61"/>
      <c r="DA814" s="61"/>
      <c r="DB814" s="61"/>
      <c r="DC814" s="61"/>
      <c r="DD814" s="61"/>
      <c r="DE814" s="61"/>
      <c r="DF814" s="61"/>
      <c r="DG814" s="61"/>
      <c r="DH814" s="61"/>
      <c r="DI814" s="61"/>
      <c r="DJ814" s="61"/>
      <c r="DK814" s="61"/>
      <c r="DL814" s="61"/>
      <c r="DM814" s="61"/>
      <c r="DN814" s="61"/>
      <c r="DO814" s="61"/>
      <c r="DP814" s="61"/>
      <c r="DQ814" s="61"/>
      <c r="DR814" s="61"/>
      <c r="DS814" s="61"/>
      <c r="DT814" s="61"/>
      <c r="DU814" s="61"/>
      <c r="DV814" s="50"/>
      <c r="EW814" s="88" t="e">
        <f ca="1">IF(#REF!="no",INT(RAND()*36+1),INT(RAND()*37))</f>
        <v>#REF!</v>
      </c>
    </row>
    <row r="815" spans="1:153">
      <c r="A815" s="88" t="e">
        <f ca="1">IF(#REF!="no",INT(RAND()*36+1),INT(RAND()*37))</f>
        <v>#REF!</v>
      </c>
      <c r="B815" s="29"/>
      <c r="C815" s="61"/>
      <c r="D815" s="30"/>
      <c r="E815" s="61"/>
      <c r="F815" s="61"/>
      <c r="G815" s="29"/>
      <c r="H815" s="29"/>
      <c r="I815" s="62"/>
      <c r="J815" s="62"/>
      <c r="K815" s="62"/>
      <c r="L815" s="62"/>
      <c r="M815" s="30"/>
      <c r="N815" s="30"/>
      <c r="O815" s="30"/>
      <c r="P815" s="30"/>
      <c r="Q815" s="29"/>
      <c r="R815" s="62"/>
      <c r="S815" s="61"/>
      <c r="T815" s="29"/>
      <c r="U815" s="29"/>
      <c r="V815" s="62"/>
      <c r="W815" s="62"/>
      <c r="X815" s="62"/>
      <c r="Y815" s="62"/>
      <c r="Z815" s="30"/>
      <c r="AA815" s="30"/>
      <c r="AB815" s="30"/>
      <c r="AC815" s="30"/>
      <c r="AD815" s="29"/>
      <c r="AE815" s="62"/>
      <c r="AF815" s="61"/>
      <c r="AG815" s="29"/>
      <c r="AH815" s="29"/>
      <c r="AI815" s="62"/>
      <c r="AJ815" s="62"/>
      <c r="AK815" s="62"/>
      <c r="AL815" s="62"/>
      <c r="AM815" s="30"/>
      <c r="AN815" s="30"/>
      <c r="AO815" s="30"/>
      <c r="AP815" s="30"/>
      <c r="AQ815" s="29"/>
      <c r="AR815" s="62"/>
      <c r="AS815" s="62"/>
      <c r="AT815" s="30"/>
      <c r="AU815" s="29"/>
      <c r="AV815" s="61"/>
      <c r="AW815" s="50"/>
      <c r="AX815" s="38"/>
      <c r="AY815" s="50"/>
      <c r="AZ815" s="61"/>
      <c r="BA815" s="61"/>
      <c r="BB815" s="61"/>
      <c r="BC815" s="61"/>
      <c r="BD815" s="61"/>
      <c r="BE815" s="61"/>
      <c r="BF815" s="61"/>
      <c r="BG815" s="61"/>
      <c r="BH815" s="61"/>
      <c r="BI815" s="61"/>
      <c r="BJ815" s="61"/>
      <c r="BK815" s="61"/>
      <c r="BL815" s="61"/>
      <c r="BM815" s="61"/>
      <c r="BN815" s="61"/>
      <c r="BO815" s="61"/>
      <c r="BP815" s="61"/>
      <c r="BQ815" s="61"/>
      <c r="BR815" s="61"/>
      <c r="BS815" s="61"/>
      <c r="BT815" s="61"/>
      <c r="BU815" s="61"/>
      <c r="BV815" s="61"/>
      <c r="BW815" s="61"/>
      <c r="BX815" s="61"/>
      <c r="BY815" s="61"/>
      <c r="BZ815" s="61"/>
      <c r="CA815" s="61"/>
      <c r="CB815" s="61"/>
      <c r="CC815" s="61"/>
      <c r="CD815" s="61"/>
      <c r="CE815" s="61"/>
      <c r="CF815" s="61"/>
      <c r="CG815" s="61"/>
      <c r="CH815" s="61"/>
      <c r="CI815" s="61"/>
      <c r="CJ815" s="61"/>
      <c r="CK815" s="61"/>
      <c r="CL815" s="61"/>
      <c r="CM815" s="61"/>
      <c r="CN815" s="61"/>
      <c r="CO815" s="61"/>
      <c r="CP815" s="61"/>
      <c r="CQ815" s="61"/>
      <c r="CR815" s="61"/>
      <c r="CS815" s="61"/>
      <c r="CT815" s="61"/>
      <c r="CU815" s="61"/>
      <c r="CV815" s="61"/>
      <c r="CW815" s="61"/>
      <c r="CX815" s="61"/>
      <c r="CY815" s="61"/>
      <c r="CZ815" s="61"/>
      <c r="DA815" s="61"/>
      <c r="DB815" s="61"/>
      <c r="DC815" s="61"/>
      <c r="DD815" s="61"/>
      <c r="DE815" s="61"/>
      <c r="DF815" s="61"/>
      <c r="DG815" s="61"/>
      <c r="DH815" s="61"/>
      <c r="DI815" s="61"/>
      <c r="DJ815" s="61"/>
      <c r="DK815" s="61"/>
      <c r="DL815" s="61"/>
      <c r="DM815" s="61"/>
      <c r="DN815" s="61"/>
      <c r="DO815" s="61"/>
      <c r="DP815" s="61"/>
      <c r="DQ815" s="61"/>
      <c r="DR815" s="61"/>
      <c r="DS815" s="61"/>
      <c r="DT815" s="61"/>
      <c r="DU815" s="61"/>
      <c r="DV815" s="50"/>
      <c r="EW815" s="88" t="e">
        <f ca="1">IF(#REF!="no",INT(RAND()*36+1),INT(RAND()*37))</f>
        <v>#REF!</v>
      </c>
    </row>
    <row r="816" spans="1:153">
      <c r="A816" s="88" t="e">
        <f ca="1">IF(#REF!="no",INT(RAND()*36+1),INT(RAND()*37))</f>
        <v>#REF!</v>
      </c>
      <c r="B816" s="29"/>
      <c r="C816" s="61"/>
      <c r="D816" s="30"/>
      <c r="E816" s="61"/>
      <c r="F816" s="61"/>
      <c r="G816" s="29"/>
      <c r="H816" s="29"/>
      <c r="I816" s="62"/>
      <c r="J816" s="62"/>
      <c r="K816" s="62"/>
      <c r="L816" s="62"/>
      <c r="M816" s="30"/>
      <c r="N816" s="30"/>
      <c r="O816" s="30"/>
      <c r="P816" s="30"/>
      <c r="Q816" s="29"/>
      <c r="R816" s="62"/>
      <c r="S816" s="61"/>
      <c r="T816" s="29"/>
      <c r="U816" s="29"/>
      <c r="V816" s="62"/>
      <c r="W816" s="62"/>
      <c r="X816" s="62"/>
      <c r="Y816" s="62"/>
      <c r="Z816" s="30"/>
      <c r="AA816" s="30"/>
      <c r="AB816" s="30"/>
      <c r="AC816" s="30"/>
      <c r="AD816" s="29"/>
      <c r="AE816" s="62"/>
      <c r="AF816" s="61"/>
      <c r="AG816" s="29"/>
      <c r="AH816" s="29"/>
      <c r="AI816" s="62"/>
      <c r="AJ816" s="62"/>
      <c r="AK816" s="62"/>
      <c r="AL816" s="62"/>
      <c r="AM816" s="30"/>
      <c r="AN816" s="30"/>
      <c r="AO816" s="30"/>
      <c r="AP816" s="30"/>
      <c r="AQ816" s="29"/>
      <c r="AR816" s="62"/>
      <c r="AS816" s="62"/>
      <c r="AT816" s="30"/>
      <c r="AU816" s="29"/>
      <c r="AV816" s="61"/>
      <c r="AW816" s="50"/>
      <c r="AX816" s="38"/>
      <c r="AY816" s="50"/>
      <c r="AZ816" s="61"/>
      <c r="BA816" s="61"/>
      <c r="BB816" s="61"/>
      <c r="BC816" s="61"/>
      <c r="BD816" s="61"/>
      <c r="BE816" s="61"/>
      <c r="BF816" s="61"/>
      <c r="BG816" s="61"/>
      <c r="BH816" s="61"/>
      <c r="BI816" s="61"/>
      <c r="BJ816" s="61"/>
      <c r="BK816" s="61"/>
      <c r="BL816" s="61"/>
      <c r="BM816" s="61"/>
      <c r="BN816" s="61"/>
      <c r="BO816" s="61"/>
      <c r="BP816" s="61"/>
      <c r="BQ816" s="61"/>
      <c r="BR816" s="61"/>
      <c r="BS816" s="61"/>
      <c r="BT816" s="61"/>
      <c r="BU816" s="61"/>
      <c r="BV816" s="61"/>
      <c r="BW816" s="61"/>
      <c r="BX816" s="61"/>
      <c r="BY816" s="61"/>
      <c r="BZ816" s="61"/>
      <c r="CA816" s="61"/>
      <c r="CB816" s="61"/>
      <c r="CC816" s="61"/>
      <c r="CD816" s="61"/>
      <c r="CE816" s="61"/>
      <c r="CF816" s="61"/>
      <c r="CG816" s="61"/>
      <c r="CH816" s="61"/>
      <c r="CI816" s="61"/>
      <c r="CJ816" s="61"/>
      <c r="CK816" s="61"/>
      <c r="CL816" s="61"/>
      <c r="CM816" s="61"/>
      <c r="CN816" s="61"/>
      <c r="CO816" s="61"/>
      <c r="CP816" s="61"/>
      <c r="CQ816" s="61"/>
      <c r="CR816" s="61"/>
      <c r="CS816" s="61"/>
      <c r="CT816" s="61"/>
      <c r="CU816" s="61"/>
      <c r="CV816" s="61"/>
      <c r="CW816" s="61"/>
      <c r="CX816" s="61"/>
      <c r="CY816" s="61"/>
      <c r="CZ816" s="61"/>
      <c r="DA816" s="61"/>
      <c r="DB816" s="61"/>
      <c r="DC816" s="61"/>
      <c r="DD816" s="61"/>
      <c r="DE816" s="61"/>
      <c r="DF816" s="61"/>
      <c r="DG816" s="61"/>
      <c r="DH816" s="61"/>
      <c r="DI816" s="61"/>
      <c r="DJ816" s="61"/>
      <c r="DK816" s="61"/>
      <c r="DL816" s="61"/>
      <c r="DM816" s="61"/>
      <c r="DN816" s="61"/>
      <c r="DO816" s="61"/>
      <c r="DP816" s="61"/>
      <c r="DQ816" s="61"/>
      <c r="DR816" s="61"/>
      <c r="DS816" s="61"/>
      <c r="DT816" s="61"/>
      <c r="DU816" s="61"/>
      <c r="DV816" s="50"/>
      <c r="EW816" s="88" t="e">
        <f ca="1">IF(#REF!="no",INT(RAND()*36+1),INT(RAND()*37))</f>
        <v>#REF!</v>
      </c>
    </row>
    <row r="817" spans="1:153">
      <c r="A817" s="88" t="e">
        <f ca="1">IF(#REF!="no",INT(RAND()*36+1),INT(RAND()*37))</f>
        <v>#REF!</v>
      </c>
      <c r="B817" s="29"/>
      <c r="C817" s="61"/>
      <c r="D817" s="30"/>
      <c r="E817" s="61"/>
      <c r="F817" s="61"/>
      <c r="G817" s="29"/>
      <c r="H817" s="29"/>
      <c r="I817" s="62"/>
      <c r="J817" s="62"/>
      <c r="K817" s="62"/>
      <c r="L817" s="62"/>
      <c r="M817" s="30"/>
      <c r="N817" s="30"/>
      <c r="O817" s="30"/>
      <c r="P817" s="30"/>
      <c r="Q817" s="29"/>
      <c r="R817" s="62"/>
      <c r="S817" s="61"/>
      <c r="T817" s="29"/>
      <c r="U817" s="29"/>
      <c r="V817" s="62"/>
      <c r="W817" s="62"/>
      <c r="X817" s="62"/>
      <c r="Y817" s="62"/>
      <c r="Z817" s="30"/>
      <c r="AA817" s="30"/>
      <c r="AB817" s="30"/>
      <c r="AC817" s="30"/>
      <c r="AD817" s="29"/>
      <c r="AE817" s="62"/>
      <c r="AF817" s="61"/>
      <c r="AG817" s="29"/>
      <c r="AH817" s="29"/>
      <c r="AI817" s="62"/>
      <c r="AJ817" s="62"/>
      <c r="AK817" s="62"/>
      <c r="AL817" s="62"/>
      <c r="AM817" s="30"/>
      <c r="AN817" s="30"/>
      <c r="AO817" s="30"/>
      <c r="AP817" s="30"/>
      <c r="AQ817" s="29"/>
      <c r="AR817" s="62"/>
      <c r="AS817" s="62"/>
      <c r="AT817" s="30"/>
      <c r="AU817" s="29"/>
      <c r="AV817" s="61"/>
      <c r="AW817" s="50"/>
      <c r="AX817" s="38"/>
      <c r="AY817" s="50"/>
      <c r="AZ817" s="61"/>
      <c r="BA817" s="61"/>
      <c r="BB817" s="61"/>
      <c r="BC817" s="61"/>
      <c r="BD817" s="61"/>
      <c r="BE817" s="61"/>
      <c r="BF817" s="61"/>
      <c r="BG817" s="61"/>
      <c r="BH817" s="61"/>
      <c r="BI817" s="61"/>
      <c r="BJ817" s="61"/>
      <c r="BK817" s="61"/>
      <c r="BL817" s="61"/>
      <c r="BM817" s="61"/>
      <c r="BN817" s="61"/>
      <c r="BO817" s="61"/>
      <c r="BP817" s="61"/>
      <c r="BQ817" s="61"/>
      <c r="BR817" s="61"/>
      <c r="BS817" s="61"/>
      <c r="BT817" s="61"/>
      <c r="BU817" s="61"/>
      <c r="BV817" s="61"/>
      <c r="BW817" s="61"/>
      <c r="BX817" s="61"/>
      <c r="BY817" s="61"/>
      <c r="BZ817" s="61"/>
      <c r="CA817" s="61"/>
      <c r="CB817" s="61"/>
      <c r="CC817" s="61"/>
      <c r="CD817" s="61"/>
      <c r="CE817" s="61"/>
      <c r="CF817" s="61"/>
      <c r="CG817" s="61"/>
      <c r="CH817" s="61"/>
      <c r="CI817" s="61"/>
      <c r="CJ817" s="61"/>
      <c r="CK817" s="61"/>
      <c r="CL817" s="61"/>
      <c r="CM817" s="61"/>
      <c r="CN817" s="61"/>
      <c r="CO817" s="61"/>
      <c r="CP817" s="61"/>
      <c r="CQ817" s="61"/>
      <c r="CR817" s="61"/>
      <c r="CS817" s="61"/>
      <c r="CT817" s="61"/>
      <c r="CU817" s="61"/>
      <c r="CV817" s="61"/>
      <c r="CW817" s="61"/>
      <c r="CX817" s="61"/>
      <c r="CY817" s="61"/>
      <c r="CZ817" s="61"/>
      <c r="DA817" s="61"/>
      <c r="DB817" s="61"/>
      <c r="DC817" s="61"/>
      <c r="DD817" s="61"/>
      <c r="DE817" s="61"/>
      <c r="DF817" s="61"/>
      <c r="DG817" s="61"/>
      <c r="DH817" s="61"/>
      <c r="DI817" s="61"/>
      <c r="DJ817" s="61"/>
      <c r="DK817" s="61"/>
      <c r="DL817" s="61"/>
      <c r="DM817" s="61"/>
      <c r="DN817" s="61"/>
      <c r="DO817" s="61"/>
      <c r="DP817" s="61"/>
      <c r="DQ817" s="61"/>
      <c r="DR817" s="61"/>
      <c r="DS817" s="61"/>
      <c r="DT817" s="61"/>
      <c r="DU817" s="61"/>
      <c r="DV817" s="50"/>
      <c r="EW817" s="88" t="e">
        <f ca="1">IF(#REF!="no",INT(RAND()*36+1),INT(RAND()*37))</f>
        <v>#REF!</v>
      </c>
    </row>
    <row r="818" spans="1:153">
      <c r="A818" s="88" t="e">
        <f ca="1">IF(#REF!="no",INT(RAND()*36+1),INT(RAND()*37))</f>
        <v>#REF!</v>
      </c>
      <c r="B818" s="29"/>
      <c r="C818" s="61"/>
      <c r="D818" s="30"/>
      <c r="E818" s="61"/>
      <c r="F818" s="61"/>
      <c r="G818" s="29"/>
      <c r="H818" s="29"/>
      <c r="I818" s="62"/>
      <c r="J818" s="62"/>
      <c r="K818" s="62"/>
      <c r="L818" s="62"/>
      <c r="M818" s="30"/>
      <c r="N818" s="30"/>
      <c r="O818" s="30"/>
      <c r="P818" s="30"/>
      <c r="Q818" s="29"/>
      <c r="R818" s="62"/>
      <c r="S818" s="61"/>
      <c r="T818" s="29"/>
      <c r="U818" s="29"/>
      <c r="V818" s="62"/>
      <c r="W818" s="62"/>
      <c r="X818" s="62"/>
      <c r="Y818" s="62"/>
      <c r="Z818" s="30"/>
      <c r="AA818" s="30"/>
      <c r="AB818" s="30"/>
      <c r="AC818" s="30"/>
      <c r="AD818" s="29"/>
      <c r="AE818" s="62"/>
      <c r="AF818" s="61"/>
      <c r="AG818" s="29"/>
      <c r="AH818" s="29"/>
      <c r="AI818" s="62"/>
      <c r="AJ818" s="62"/>
      <c r="AK818" s="62"/>
      <c r="AL818" s="62"/>
      <c r="AM818" s="30"/>
      <c r="AN818" s="30"/>
      <c r="AO818" s="30"/>
      <c r="AP818" s="30"/>
      <c r="AQ818" s="29"/>
      <c r="AR818" s="62"/>
      <c r="AS818" s="62"/>
      <c r="AT818" s="30"/>
      <c r="AU818" s="29"/>
      <c r="AV818" s="61"/>
      <c r="AW818" s="50"/>
      <c r="AX818" s="38"/>
      <c r="AY818" s="50"/>
      <c r="AZ818" s="61"/>
      <c r="BA818" s="61"/>
      <c r="BB818" s="61"/>
      <c r="BC818" s="61"/>
      <c r="BD818" s="61"/>
      <c r="BE818" s="61"/>
      <c r="BF818" s="61"/>
      <c r="BG818" s="61"/>
      <c r="BH818" s="61"/>
      <c r="BI818" s="61"/>
      <c r="BJ818" s="61"/>
      <c r="BK818" s="61"/>
      <c r="BL818" s="61"/>
      <c r="BM818" s="61"/>
      <c r="BN818" s="61"/>
      <c r="BO818" s="61"/>
      <c r="BP818" s="61"/>
      <c r="BQ818" s="61"/>
      <c r="BR818" s="61"/>
      <c r="BS818" s="61"/>
      <c r="BT818" s="61"/>
      <c r="BU818" s="61"/>
      <c r="BV818" s="61"/>
      <c r="BW818" s="61"/>
      <c r="BX818" s="61"/>
      <c r="BY818" s="61"/>
      <c r="BZ818" s="61"/>
      <c r="CA818" s="61"/>
      <c r="CB818" s="61"/>
      <c r="CC818" s="61"/>
      <c r="CD818" s="61"/>
      <c r="CE818" s="61"/>
      <c r="CF818" s="61"/>
      <c r="CG818" s="61"/>
      <c r="CH818" s="61"/>
      <c r="CI818" s="61"/>
      <c r="CJ818" s="61"/>
      <c r="CK818" s="61"/>
      <c r="CL818" s="61"/>
      <c r="CM818" s="61"/>
      <c r="CN818" s="61"/>
      <c r="CO818" s="61"/>
      <c r="CP818" s="61"/>
      <c r="CQ818" s="61"/>
      <c r="CR818" s="61"/>
      <c r="CS818" s="61"/>
      <c r="CT818" s="61"/>
      <c r="CU818" s="61"/>
      <c r="CV818" s="61"/>
      <c r="CW818" s="61"/>
      <c r="CX818" s="61"/>
      <c r="CY818" s="61"/>
      <c r="CZ818" s="61"/>
      <c r="DA818" s="61"/>
      <c r="DB818" s="61"/>
      <c r="DC818" s="61"/>
      <c r="DD818" s="61"/>
      <c r="DE818" s="61"/>
      <c r="DF818" s="61"/>
      <c r="DG818" s="61"/>
      <c r="DH818" s="61"/>
      <c r="DI818" s="61"/>
      <c r="DJ818" s="61"/>
      <c r="DK818" s="61"/>
      <c r="DL818" s="61"/>
      <c r="DM818" s="61"/>
      <c r="DN818" s="61"/>
      <c r="DO818" s="61"/>
      <c r="DP818" s="61"/>
      <c r="DQ818" s="61"/>
      <c r="DR818" s="61"/>
      <c r="DS818" s="61"/>
      <c r="DT818" s="61"/>
      <c r="DU818" s="61"/>
      <c r="DV818" s="50"/>
      <c r="EW818" s="88" t="e">
        <f ca="1">IF(#REF!="no",INT(RAND()*36+1),INT(RAND()*37))</f>
        <v>#REF!</v>
      </c>
    </row>
    <row r="819" spans="1:153">
      <c r="A819" s="88" t="e">
        <f ca="1">IF(#REF!="no",INT(RAND()*36+1),INT(RAND()*37))</f>
        <v>#REF!</v>
      </c>
      <c r="B819" s="29"/>
      <c r="C819" s="61"/>
      <c r="D819" s="30"/>
      <c r="E819" s="61"/>
      <c r="F819" s="61"/>
      <c r="G819" s="29"/>
      <c r="H819" s="29"/>
      <c r="I819" s="62"/>
      <c r="J819" s="62"/>
      <c r="K819" s="62"/>
      <c r="L819" s="62"/>
      <c r="M819" s="30"/>
      <c r="N819" s="30"/>
      <c r="O819" s="30"/>
      <c r="P819" s="30"/>
      <c r="Q819" s="29"/>
      <c r="R819" s="62"/>
      <c r="S819" s="61"/>
      <c r="T819" s="29"/>
      <c r="U819" s="29"/>
      <c r="V819" s="62"/>
      <c r="W819" s="62"/>
      <c r="X819" s="62"/>
      <c r="Y819" s="62"/>
      <c r="Z819" s="30"/>
      <c r="AA819" s="30"/>
      <c r="AB819" s="30"/>
      <c r="AC819" s="30"/>
      <c r="AD819" s="29"/>
      <c r="AE819" s="62"/>
      <c r="AF819" s="61"/>
      <c r="AG819" s="29"/>
      <c r="AH819" s="29"/>
      <c r="AI819" s="62"/>
      <c r="AJ819" s="62"/>
      <c r="AK819" s="62"/>
      <c r="AL819" s="62"/>
      <c r="AM819" s="30"/>
      <c r="AN819" s="30"/>
      <c r="AO819" s="30"/>
      <c r="AP819" s="30"/>
      <c r="AQ819" s="29"/>
      <c r="AR819" s="62"/>
      <c r="AS819" s="62"/>
      <c r="AT819" s="30"/>
      <c r="AU819" s="29"/>
      <c r="AV819" s="61"/>
      <c r="AW819" s="50"/>
      <c r="AX819" s="38"/>
      <c r="AY819" s="50"/>
      <c r="AZ819" s="61"/>
      <c r="BA819" s="61"/>
      <c r="BB819" s="61"/>
      <c r="BC819" s="61"/>
      <c r="BD819" s="61"/>
      <c r="BE819" s="61"/>
      <c r="BF819" s="61"/>
      <c r="BG819" s="61"/>
      <c r="BH819" s="61"/>
      <c r="BI819" s="61"/>
      <c r="BJ819" s="61"/>
      <c r="BK819" s="61"/>
      <c r="BL819" s="61"/>
      <c r="BM819" s="61"/>
      <c r="BN819" s="61"/>
      <c r="BO819" s="61"/>
      <c r="BP819" s="61"/>
      <c r="BQ819" s="61"/>
      <c r="BR819" s="61"/>
      <c r="BS819" s="61"/>
      <c r="BT819" s="61"/>
      <c r="BU819" s="61"/>
      <c r="BV819" s="61"/>
      <c r="BW819" s="61"/>
      <c r="BX819" s="61"/>
      <c r="BY819" s="61"/>
      <c r="BZ819" s="61"/>
      <c r="CA819" s="61"/>
      <c r="CB819" s="61"/>
      <c r="CC819" s="61"/>
      <c r="CD819" s="61"/>
      <c r="CE819" s="61"/>
      <c r="CF819" s="61"/>
      <c r="CG819" s="61"/>
      <c r="CH819" s="61"/>
      <c r="CI819" s="61"/>
      <c r="CJ819" s="61"/>
      <c r="CK819" s="61"/>
      <c r="CL819" s="61"/>
      <c r="CM819" s="61"/>
      <c r="CN819" s="61"/>
      <c r="CO819" s="61"/>
      <c r="CP819" s="61"/>
      <c r="CQ819" s="61"/>
      <c r="CR819" s="61"/>
      <c r="CS819" s="61"/>
      <c r="CT819" s="61"/>
      <c r="CU819" s="61"/>
      <c r="CV819" s="61"/>
      <c r="CW819" s="61"/>
      <c r="CX819" s="61"/>
      <c r="CY819" s="61"/>
      <c r="CZ819" s="61"/>
      <c r="DA819" s="61"/>
      <c r="DB819" s="61"/>
      <c r="DC819" s="61"/>
      <c r="DD819" s="61"/>
      <c r="DE819" s="61"/>
      <c r="DF819" s="61"/>
      <c r="DG819" s="61"/>
      <c r="DH819" s="61"/>
      <c r="DI819" s="61"/>
      <c r="DJ819" s="61"/>
      <c r="DK819" s="61"/>
      <c r="DL819" s="61"/>
      <c r="DM819" s="61"/>
      <c r="DN819" s="61"/>
      <c r="DO819" s="61"/>
      <c r="DP819" s="61"/>
      <c r="DQ819" s="61"/>
      <c r="DR819" s="61"/>
      <c r="DS819" s="61"/>
      <c r="DT819" s="61"/>
      <c r="DU819" s="61"/>
      <c r="DV819" s="50"/>
      <c r="EW819" s="88" t="e">
        <f ca="1">IF(#REF!="no",INT(RAND()*36+1),INT(RAND()*37))</f>
        <v>#REF!</v>
      </c>
    </row>
    <row r="820" spans="1:153">
      <c r="A820" s="88" t="e">
        <f ca="1">IF(#REF!="no",INT(RAND()*36+1),INT(RAND()*37))</f>
        <v>#REF!</v>
      </c>
      <c r="B820" s="29"/>
      <c r="C820" s="61"/>
      <c r="D820" s="30"/>
      <c r="E820" s="61"/>
      <c r="F820" s="61"/>
      <c r="G820" s="29"/>
      <c r="H820" s="29"/>
      <c r="I820" s="62"/>
      <c r="J820" s="62"/>
      <c r="K820" s="62"/>
      <c r="L820" s="62"/>
      <c r="M820" s="30"/>
      <c r="N820" s="30"/>
      <c r="O820" s="30"/>
      <c r="P820" s="30"/>
      <c r="Q820" s="29"/>
      <c r="R820" s="62"/>
      <c r="S820" s="61"/>
      <c r="T820" s="29"/>
      <c r="U820" s="29"/>
      <c r="V820" s="62"/>
      <c r="W820" s="62"/>
      <c r="X820" s="62"/>
      <c r="Y820" s="62"/>
      <c r="Z820" s="30"/>
      <c r="AA820" s="30"/>
      <c r="AB820" s="30"/>
      <c r="AC820" s="30"/>
      <c r="AD820" s="29"/>
      <c r="AE820" s="62"/>
      <c r="AF820" s="61"/>
      <c r="AG820" s="29"/>
      <c r="AH820" s="29"/>
      <c r="AI820" s="62"/>
      <c r="AJ820" s="62"/>
      <c r="AK820" s="62"/>
      <c r="AL820" s="62"/>
      <c r="AM820" s="30"/>
      <c r="AN820" s="30"/>
      <c r="AO820" s="30"/>
      <c r="AP820" s="30"/>
      <c r="AQ820" s="29"/>
      <c r="AR820" s="62"/>
      <c r="AS820" s="62"/>
      <c r="AT820" s="30"/>
      <c r="AU820" s="29"/>
      <c r="AV820" s="61"/>
      <c r="AW820" s="50"/>
      <c r="AX820" s="38"/>
      <c r="AY820" s="50"/>
      <c r="AZ820" s="61"/>
      <c r="BA820" s="61"/>
      <c r="BB820" s="61"/>
      <c r="BC820" s="61"/>
      <c r="BD820" s="61"/>
      <c r="BE820" s="61"/>
      <c r="BF820" s="61"/>
      <c r="BG820" s="61"/>
      <c r="BH820" s="61"/>
      <c r="BI820" s="61"/>
      <c r="BJ820" s="61"/>
      <c r="BK820" s="61"/>
      <c r="BL820" s="61"/>
      <c r="BM820" s="61"/>
      <c r="BN820" s="61"/>
      <c r="BO820" s="61"/>
      <c r="BP820" s="61"/>
      <c r="BQ820" s="61"/>
      <c r="BR820" s="61"/>
      <c r="BS820" s="61"/>
      <c r="BT820" s="61"/>
      <c r="BU820" s="61"/>
      <c r="BV820" s="61"/>
      <c r="BW820" s="61"/>
      <c r="BX820" s="61"/>
      <c r="BY820" s="61"/>
      <c r="BZ820" s="61"/>
      <c r="CA820" s="61"/>
      <c r="CB820" s="61"/>
      <c r="CC820" s="61"/>
      <c r="CD820" s="61"/>
      <c r="CE820" s="61"/>
      <c r="CF820" s="61"/>
      <c r="CG820" s="61"/>
      <c r="CH820" s="61"/>
      <c r="CI820" s="61"/>
      <c r="CJ820" s="61"/>
      <c r="CK820" s="61"/>
      <c r="CL820" s="61"/>
      <c r="CM820" s="61"/>
      <c r="CN820" s="61"/>
      <c r="CO820" s="61"/>
      <c r="CP820" s="61"/>
      <c r="CQ820" s="61"/>
      <c r="CR820" s="61"/>
      <c r="CS820" s="61"/>
      <c r="CT820" s="61"/>
      <c r="CU820" s="61"/>
      <c r="CV820" s="61"/>
      <c r="CW820" s="61"/>
      <c r="CX820" s="61"/>
      <c r="CY820" s="61"/>
      <c r="CZ820" s="61"/>
      <c r="DA820" s="61"/>
      <c r="DB820" s="61"/>
      <c r="DC820" s="61"/>
      <c r="DD820" s="61"/>
      <c r="DE820" s="61"/>
      <c r="DF820" s="61"/>
      <c r="DG820" s="61"/>
      <c r="DH820" s="61"/>
      <c r="DI820" s="61"/>
      <c r="DJ820" s="61"/>
      <c r="DK820" s="61"/>
      <c r="DL820" s="61"/>
      <c r="DM820" s="61"/>
      <c r="DN820" s="61"/>
      <c r="DO820" s="61"/>
      <c r="DP820" s="61"/>
      <c r="DQ820" s="61"/>
      <c r="DR820" s="61"/>
      <c r="DS820" s="61"/>
      <c r="DT820" s="61"/>
      <c r="DU820" s="61"/>
      <c r="DV820" s="50"/>
      <c r="EW820" s="88" t="e">
        <f ca="1">IF(#REF!="no",INT(RAND()*36+1),INT(RAND()*37))</f>
        <v>#REF!</v>
      </c>
    </row>
    <row r="821" spans="1:153">
      <c r="A821" s="88" t="e">
        <f ca="1">IF(#REF!="no",INT(RAND()*36+1),INT(RAND()*37))</f>
        <v>#REF!</v>
      </c>
      <c r="B821" s="29"/>
      <c r="C821" s="61"/>
      <c r="D821" s="30"/>
      <c r="E821" s="61"/>
      <c r="F821" s="61"/>
      <c r="G821" s="29"/>
      <c r="H821" s="29"/>
      <c r="I821" s="62"/>
      <c r="J821" s="62"/>
      <c r="K821" s="62"/>
      <c r="L821" s="62"/>
      <c r="M821" s="30"/>
      <c r="N821" s="30"/>
      <c r="O821" s="30"/>
      <c r="P821" s="30"/>
      <c r="Q821" s="29"/>
      <c r="R821" s="62"/>
      <c r="S821" s="61"/>
      <c r="T821" s="29"/>
      <c r="U821" s="29"/>
      <c r="V821" s="62"/>
      <c r="W821" s="62"/>
      <c r="X821" s="62"/>
      <c r="Y821" s="62"/>
      <c r="Z821" s="30"/>
      <c r="AA821" s="30"/>
      <c r="AB821" s="30"/>
      <c r="AC821" s="30"/>
      <c r="AD821" s="29"/>
      <c r="AE821" s="62"/>
      <c r="AF821" s="61"/>
      <c r="AG821" s="29"/>
      <c r="AH821" s="29"/>
      <c r="AI821" s="62"/>
      <c r="AJ821" s="62"/>
      <c r="AK821" s="62"/>
      <c r="AL821" s="62"/>
      <c r="AM821" s="30"/>
      <c r="AN821" s="30"/>
      <c r="AO821" s="30"/>
      <c r="AP821" s="30"/>
      <c r="AQ821" s="29"/>
      <c r="AR821" s="62"/>
      <c r="AS821" s="62"/>
      <c r="AT821" s="30"/>
      <c r="AU821" s="29"/>
      <c r="AV821" s="61"/>
      <c r="AW821" s="50"/>
      <c r="AX821" s="38"/>
      <c r="AY821" s="50"/>
      <c r="AZ821" s="61"/>
      <c r="BA821" s="61"/>
      <c r="BB821" s="61"/>
      <c r="BC821" s="61"/>
      <c r="BD821" s="61"/>
      <c r="BE821" s="61"/>
      <c r="BF821" s="61"/>
      <c r="BG821" s="61"/>
      <c r="BH821" s="61"/>
      <c r="BI821" s="61"/>
      <c r="BJ821" s="61"/>
      <c r="BK821" s="61"/>
      <c r="BL821" s="61"/>
      <c r="BM821" s="61"/>
      <c r="BN821" s="61"/>
      <c r="BO821" s="61"/>
      <c r="BP821" s="61"/>
      <c r="BQ821" s="61"/>
      <c r="BR821" s="61"/>
      <c r="BS821" s="61"/>
      <c r="BT821" s="61"/>
      <c r="BU821" s="61"/>
      <c r="BV821" s="61"/>
      <c r="BW821" s="61"/>
      <c r="BX821" s="61"/>
      <c r="BY821" s="61"/>
      <c r="BZ821" s="61"/>
      <c r="CA821" s="61"/>
      <c r="CB821" s="61"/>
      <c r="CC821" s="61"/>
      <c r="CD821" s="61"/>
      <c r="CE821" s="61"/>
      <c r="CF821" s="61"/>
      <c r="CG821" s="61"/>
      <c r="CH821" s="61"/>
      <c r="CI821" s="61"/>
      <c r="CJ821" s="61"/>
      <c r="CK821" s="61"/>
      <c r="CL821" s="61"/>
      <c r="CM821" s="61"/>
      <c r="CN821" s="61"/>
      <c r="CO821" s="61"/>
      <c r="CP821" s="61"/>
      <c r="CQ821" s="61"/>
      <c r="CR821" s="61"/>
      <c r="CS821" s="61"/>
      <c r="CT821" s="61"/>
      <c r="CU821" s="61"/>
      <c r="CV821" s="61"/>
      <c r="CW821" s="61"/>
      <c r="CX821" s="61"/>
      <c r="CY821" s="61"/>
      <c r="CZ821" s="61"/>
      <c r="DA821" s="61"/>
      <c r="DB821" s="61"/>
      <c r="DC821" s="61"/>
      <c r="DD821" s="61"/>
      <c r="DE821" s="61"/>
      <c r="DF821" s="61"/>
      <c r="DG821" s="61"/>
      <c r="DH821" s="61"/>
      <c r="DI821" s="61"/>
      <c r="DJ821" s="61"/>
      <c r="DK821" s="61"/>
      <c r="DL821" s="61"/>
      <c r="DM821" s="61"/>
      <c r="DN821" s="61"/>
      <c r="DO821" s="61"/>
      <c r="DP821" s="61"/>
      <c r="DQ821" s="61"/>
      <c r="DR821" s="61"/>
      <c r="DS821" s="61"/>
      <c r="DT821" s="61"/>
      <c r="DU821" s="61"/>
      <c r="DV821" s="50"/>
      <c r="EW821" s="88" t="e">
        <f ca="1">IF(#REF!="no",INT(RAND()*36+1),INT(RAND()*37))</f>
        <v>#REF!</v>
      </c>
    </row>
    <row r="822" spans="1:153">
      <c r="A822" s="88" t="e">
        <f ca="1">IF(#REF!="no",INT(RAND()*36+1),INT(RAND()*37))</f>
        <v>#REF!</v>
      </c>
      <c r="B822" s="29"/>
      <c r="C822" s="61"/>
      <c r="D822" s="30"/>
      <c r="E822" s="61"/>
      <c r="F822" s="61"/>
      <c r="G822" s="29"/>
      <c r="H822" s="29"/>
      <c r="I822" s="62"/>
      <c r="J822" s="62"/>
      <c r="K822" s="62"/>
      <c r="L822" s="62"/>
      <c r="M822" s="30"/>
      <c r="N822" s="30"/>
      <c r="O822" s="30"/>
      <c r="P822" s="30"/>
      <c r="Q822" s="29"/>
      <c r="R822" s="62"/>
      <c r="S822" s="61"/>
      <c r="T822" s="29"/>
      <c r="U822" s="29"/>
      <c r="V822" s="62"/>
      <c r="W822" s="62"/>
      <c r="X822" s="62"/>
      <c r="Y822" s="62"/>
      <c r="Z822" s="30"/>
      <c r="AA822" s="30"/>
      <c r="AB822" s="30"/>
      <c r="AC822" s="30"/>
      <c r="AD822" s="29"/>
      <c r="AE822" s="62"/>
      <c r="AF822" s="61"/>
      <c r="AG822" s="29"/>
      <c r="AH822" s="29"/>
      <c r="AI822" s="62"/>
      <c r="AJ822" s="62"/>
      <c r="AK822" s="62"/>
      <c r="AL822" s="62"/>
      <c r="AM822" s="30"/>
      <c r="AN822" s="30"/>
      <c r="AO822" s="30"/>
      <c r="AP822" s="30"/>
      <c r="AQ822" s="29"/>
      <c r="AR822" s="62"/>
      <c r="AS822" s="62"/>
      <c r="AT822" s="30"/>
      <c r="AU822" s="29"/>
      <c r="AV822" s="61"/>
      <c r="AW822" s="50"/>
      <c r="AX822" s="38"/>
      <c r="AY822" s="50"/>
      <c r="AZ822" s="61"/>
      <c r="BA822" s="61"/>
      <c r="BB822" s="61"/>
      <c r="BC822" s="61"/>
      <c r="BD822" s="61"/>
      <c r="BE822" s="61"/>
      <c r="BF822" s="61"/>
      <c r="BG822" s="61"/>
      <c r="BH822" s="61"/>
      <c r="BI822" s="61"/>
      <c r="BJ822" s="61"/>
      <c r="BK822" s="61"/>
      <c r="BL822" s="61"/>
      <c r="BM822" s="61"/>
      <c r="BN822" s="61"/>
      <c r="BO822" s="61"/>
      <c r="BP822" s="61"/>
      <c r="BQ822" s="61"/>
      <c r="BR822" s="61"/>
      <c r="BS822" s="61"/>
      <c r="BT822" s="61"/>
      <c r="BU822" s="61"/>
      <c r="BV822" s="61"/>
      <c r="BW822" s="61"/>
      <c r="BX822" s="61"/>
      <c r="BY822" s="61"/>
      <c r="BZ822" s="61"/>
      <c r="CA822" s="61"/>
      <c r="CB822" s="61"/>
      <c r="CC822" s="61"/>
      <c r="CD822" s="61"/>
      <c r="CE822" s="61"/>
      <c r="CF822" s="61"/>
      <c r="CG822" s="61"/>
      <c r="CH822" s="61"/>
      <c r="CI822" s="61"/>
      <c r="CJ822" s="61"/>
      <c r="CK822" s="61"/>
      <c r="CL822" s="61"/>
      <c r="CM822" s="61"/>
      <c r="CN822" s="61"/>
      <c r="CO822" s="61"/>
      <c r="CP822" s="61"/>
      <c r="CQ822" s="61"/>
      <c r="CR822" s="61"/>
      <c r="CS822" s="61"/>
      <c r="CT822" s="61"/>
      <c r="CU822" s="61"/>
      <c r="CV822" s="61"/>
      <c r="CW822" s="61"/>
      <c r="CX822" s="61"/>
      <c r="CY822" s="61"/>
      <c r="CZ822" s="61"/>
      <c r="DA822" s="61"/>
      <c r="DB822" s="61"/>
      <c r="DC822" s="61"/>
      <c r="DD822" s="61"/>
      <c r="DE822" s="61"/>
      <c r="DF822" s="61"/>
      <c r="DG822" s="61"/>
      <c r="DH822" s="61"/>
      <c r="DI822" s="61"/>
      <c r="DJ822" s="61"/>
      <c r="DK822" s="61"/>
      <c r="DL822" s="61"/>
      <c r="DM822" s="61"/>
      <c r="DN822" s="61"/>
      <c r="DO822" s="61"/>
      <c r="DP822" s="61"/>
      <c r="DQ822" s="61"/>
      <c r="DR822" s="61"/>
      <c r="DS822" s="61"/>
      <c r="DT822" s="61"/>
      <c r="DU822" s="61"/>
      <c r="DV822" s="50"/>
      <c r="EW822" s="88" t="e">
        <f ca="1">IF(#REF!="no",INT(RAND()*36+1),INT(RAND()*37))</f>
        <v>#REF!</v>
      </c>
    </row>
    <row r="823" spans="1:153">
      <c r="A823" s="88" t="e">
        <f ca="1">IF(#REF!="no",INT(RAND()*36+1),INT(RAND()*37))</f>
        <v>#REF!</v>
      </c>
      <c r="B823" s="29"/>
      <c r="C823" s="61"/>
      <c r="D823" s="30"/>
      <c r="E823" s="61"/>
      <c r="F823" s="61"/>
      <c r="G823" s="29"/>
      <c r="H823" s="29"/>
      <c r="I823" s="62"/>
      <c r="J823" s="62"/>
      <c r="K823" s="62"/>
      <c r="L823" s="62"/>
      <c r="M823" s="30"/>
      <c r="N823" s="30"/>
      <c r="O823" s="30"/>
      <c r="P823" s="30"/>
      <c r="Q823" s="29"/>
      <c r="R823" s="62"/>
      <c r="S823" s="61"/>
      <c r="T823" s="29"/>
      <c r="U823" s="29"/>
      <c r="V823" s="62"/>
      <c r="W823" s="62"/>
      <c r="X823" s="62"/>
      <c r="Y823" s="62"/>
      <c r="Z823" s="30"/>
      <c r="AA823" s="30"/>
      <c r="AB823" s="30"/>
      <c r="AC823" s="30"/>
      <c r="AD823" s="29"/>
      <c r="AE823" s="62"/>
      <c r="AF823" s="61"/>
      <c r="AG823" s="29"/>
      <c r="AH823" s="29"/>
      <c r="AI823" s="62"/>
      <c r="AJ823" s="62"/>
      <c r="AK823" s="62"/>
      <c r="AL823" s="62"/>
      <c r="AM823" s="30"/>
      <c r="AN823" s="30"/>
      <c r="AO823" s="30"/>
      <c r="AP823" s="30"/>
      <c r="AQ823" s="29"/>
      <c r="AR823" s="62"/>
      <c r="AS823" s="62"/>
      <c r="AT823" s="30"/>
      <c r="AU823" s="29"/>
      <c r="AV823" s="61"/>
      <c r="AW823" s="50"/>
      <c r="AX823" s="38"/>
      <c r="AY823" s="50"/>
      <c r="AZ823" s="61"/>
      <c r="BA823" s="61"/>
      <c r="BB823" s="61"/>
      <c r="BC823" s="61"/>
      <c r="BD823" s="61"/>
      <c r="BE823" s="61"/>
      <c r="BF823" s="61"/>
      <c r="BG823" s="61"/>
      <c r="BH823" s="61"/>
      <c r="BI823" s="61"/>
      <c r="BJ823" s="61"/>
      <c r="BK823" s="61"/>
      <c r="BL823" s="61"/>
      <c r="BM823" s="61"/>
      <c r="BN823" s="61"/>
      <c r="BO823" s="61"/>
      <c r="BP823" s="61"/>
      <c r="BQ823" s="61"/>
      <c r="BR823" s="61"/>
      <c r="BS823" s="61"/>
      <c r="BT823" s="61"/>
      <c r="BU823" s="61"/>
      <c r="BV823" s="61"/>
      <c r="BW823" s="61"/>
      <c r="BX823" s="61"/>
      <c r="BY823" s="61"/>
      <c r="BZ823" s="61"/>
      <c r="CA823" s="61"/>
      <c r="CB823" s="61"/>
      <c r="CC823" s="61"/>
      <c r="CD823" s="61"/>
      <c r="CE823" s="61"/>
      <c r="CF823" s="61"/>
      <c r="CG823" s="61"/>
      <c r="CH823" s="61"/>
      <c r="CI823" s="61"/>
      <c r="CJ823" s="61"/>
      <c r="CK823" s="61"/>
      <c r="CL823" s="61"/>
      <c r="CM823" s="61"/>
      <c r="CN823" s="61"/>
      <c r="CO823" s="61"/>
      <c r="CP823" s="61"/>
      <c r="CQ823" s="61"/>
      <c r="CR823" s="61"/>
      <c r="CS823" s="61"/>
      <c r="CT823" s="61"/>
      <c r="CU823" s="61"/>
      <c r="CV823" s="61"/>
      <c r="CW823" s="61"/>
      <c r="CX823" s="61"/>
      <c r="CY823" s="61"/>
      <c r="CZ823" s="61"/>
      <c r="DA823" s="61"/>
      <c r="DB823" s="61"/>
      <c r="DC823" s="61"/>
      <c r="DD823" s="61"/>
      <c r="DE823" s="61"/>
      <c r="DF823" s="61"/>
      <c r="DG823" s="61"/>
      <c r="DH823" s="61"/>
      <c r="DI823" s="61"/>
      <c r="DJ823" s="61"/>
      <c r="DK823" s="61"/>
      <c r="DL823" s="61"/>
      <c r="DM823" s="61"/>
      <c r="DN823" s="61"/>
      <c r="DO823" s="61"/>
      <c r="DP823" s="61"/>
      <c r="DQ823" s="61"/>
      <c r="DR823" s="61"/>
      <c r="DS823" s="61"/>
      <c r="DT823" s="61"/>
      <c r="DU823" s="61"/>
      <c r="DV823" s="50"/>
      <c r="EW823" s="88" t="e">
        <f ca="1">IF(#REF!="no",INT(RAND()*36+1),INT(RAND()*37))</f>
        <v>#REF!</v>
      </c>
    </row>
    <row r="824" spans="1:153">
      <c r="A824" s="88" t="e">
        <f ca="1">IF(#REF!="no",INT(RAND()*36+1),INT(RAND()*37))</f>
        <v>#REF!</v>
      </c>
      <c r="B824" s="29"/>
      <c r="C824" s="61"/>
      <c r="D824" s="30"/>
      <c r="E824" s="61"/>
      <c r="F824" s="61"/>
      <c r="G824" s="29"/>
      <c r="H824" s="29"/>
      <c r="I824" s="62"/>
      <c r="J824" s="62"/>
      <c r="K824" s="62"/>
      <c r="L824" s="62"/>
      <c r="M824" s="30"/>
      <c r="N824" s="30"/>
      <c r="O824" s="30"/>
      <c r="P824" s="30"/>
      <c r="Q824" s="29"/>
      <c r="R824" s="62"/>
      <c r="S824" s="61"/>
      <c r="T824" s="29"/>
      <c r="U824" s="29"/>
      <c r="V824" s="62"/>
      <c r="W824" s="62"/>
      <c r="X824" s="62"/>
      <c r="Y824" s="62"/>
      <c r="Z824" s="30"/>
      <c r="AA824" s="30"/>
      <c r="AB824" s="30"/>
      <c r="AC824" s="30"/>
      <c r="AD824" s="29"/>
      <c r="AE824" s="62"/>
      <c r="AF824" s="61"/>
      <c r="AG824" s="29"/>
      <c r="AH824" s="29"/>
      <c r="AI824" s="62"/>
      <c r="AJ824" s="62"/>
      <c r="AK824" s="62"/>
      <c r="AL824" s="62"/>
      <c r="AM824" s="30"/>
      <c r="AN824" s="30"/>
      <c r="AO824" s="30"/>
      <c r="AP824" s="30"/>
      <c r="AQ824" s="29"/>
      <c r="AR824" s="62"/>
      <c r="AS824" s="62"/>
      <c r="AT824" s="30"/>
      <c r="AU824" s="29"/>
      <c r="AV824" s="61"/>
      <c r="AW824" s="50"/>
      <c r="AX824" s="38"/>
      <c r="AY824" s="50"/>
      <c r="AZ824" s="61"/>
      <c r="BA824" s="61"/>
      <c r="BB824" s="61"/>
      <c r="BC824" s="61"/>
      <c r="BD824" s="61"/>
      <c r="BE824" s="61"/>
      <c r="BF824" s="61"/>
      <c r="BG824" s="61"/>
      <c r="BH824" s="61"/>
      <c r="BI824" s="61"/>
      <c r="BJ824" s="61"/>
      <c r="BK824" s="61"/>
      <c r="BL824" s="61"/>
      <c r="BM824" s="61"/>
      <c r="BN824" s="61"/>
      <c r="BO824" s="61"/>
      <c r="BP824" s="61"/>
      <c r="BQ824" s="61"/>
      <c r="BR824" s="61"/>
      <c r="BS824" s="61"/>
      <c r="BT824" s="61"/>
      <c r="BU824" s="61"/>
      <c r="BV824" s="61"/>
      <c r="BW824" s="61"/>
      <c r="BX824" s="61"/>
      <c r="BY824" s="61"/>
      <c r="BZ824" s="61"/>
      <c r="CA824" s="61"/>
      <c r="CB824" s="61"/>
      <c r="CC824" s="61"/>
      <c r="CD824" s="61"/>
      <c r="CE824" s="61"/>
      <c r="CF824" s="61"/>
      <c r="CG824" s="61"/>
      <c r="CH824" s="61"/>
      <c r="CI824" s="61"/>
      <c r="CJ824" s="61"/>
      <c r="CK824" s="61"/>
      <c r="CL824" s="61"/>
      <c r="CM824" s="61"/>
      <c r="CN824" s="61"/>
      <c r="CO824" s="61"/>
      <c r="CP824" s="61"/>
      <c r="CQ824" s="61"/>
      <c r="CR824" s="61"/>
      <c r="CS824" s="61"/>
      <c r="CT824" s="61"/>
      <c r="CU824" s="61"/>
      <c r="CV824" s="61"/>
      <c r="CW824" s="61"/>
      <c r="CX824" s="61"/>
      <c r="CY824" s="61"/>
      <c r="CZ824" s="61"/>
      <c r="DA824" s="61"/>
      <c r="DB824" s="61"/>
      <c r="DC824" s="61"/>
      <c r="DD824" s="61"/>
      <c r="DE824" s="61"/>
      <c r="DF824" s="61"/>
      <c r="DG824" s="61"/>
      <c r="DH824" s="61"/>
      <c r="DI824" s="61"/>
      <c r="DJ824" s="61"/>
      <c r="DK824" s="61"/>
      <c r="DL824" s="61"/>
      <c r="DM824" s="61"/>
      <c r="DN824" s="61"/>
      <c r="DO824" s="61"/>
      <c r="DP824" s="61"/>
      <c r="DQ824" s="61"/>
      <c r="DR824" s="61"/>
      <c r="DS824" s="61"/>
      <c r="DT824" s="61"/>
      <c r="DU824" s="61"/>
      <c r="DV824" s="50"/>
      <c r="EW824" s="88" t="e">
        <f ca="1">IF(#REF!="no",INT(RAND()*36+1),INT(RAND()*37))</f>
        <v>#REF!</v>
      </c>
    </row>
    <row r="825" spans="1:153">
      <c r="A825" s="88" t="e">
        <f ca="1">IF(#REF!="no",INT(RAND()*36+1),INT(RAND()*37))</f>
        <v>#REF!</v>
      </c>
      <c r="B825" s="29"/>
      <c r="C825" s="61"/>
      <c r="D825" s="30"/>
      <c r="E825" s="61"/>
      <c r="F825" s="61"/>
      <c r="G825" s="29"/>
      <c r="H825" s="29"/>
      <c r="I825" s="62"/>
      <c r="J825" s="62"/>
      <c r="K825" s="62"/>
      <c r="L825" s="62"/>
      <c r="M825" s="30"/>
      <c r="N825" s="30"/>
      <c r="O825" s="30"/>
      <c r="P825" s="30"/>
      <c r="Q825" s="29"/>
      <c r="R825" s="62"/>
      <c r="S825" s="61"/>
      <c r="T825" s="29"/>
      <c r="U825" s="29"/>
      <c r="V825" s="62"/>
      <c r="W825" s="62"/>
      <c r="X825" s="62"/>
      <c r="Y825" s="62"/>
      <c r="Z825" s="30"/>
      <c r="AA825" s="30"/>
      <c r="AB825" s="30"/>
      <c r="AC825" s="30"/>
      <c r="AD825" s="29"/>
      <c r="AE825" s="62"/>
      <c r="AF825" s="61"/>
      <c r="AG825" s="29"/>
      <c r="AH825" s="29"/>
      <c r="AI825" s="62"/>
      <c r="AJ825" s="62"/>
      <c r="AK825" s="62"/>
      <c r="AL825" s="62"/>
      <c r="AM825" s="30"/>
      <c r="AN825" s="30"/>
      <c r="AO825" s="30"/>
      <c r="AP825" s="30"/>
      <c r="AQ825" s="29"/>
      <c r="AR825" s="62"/>
      <c r="AS825" s="62"/>
      <c r="AT825" s="30"/>
      <c r="AU825" s="29"/>
      <c r="AV825" s="61"/>
      <c r="AW825" s="50"/>
      <c r="AX825" s="38"/>
      <c r="AY825" s="50"/>
      <c r="AZ825" s="61"/>
      <c r="BA825" s="61"/>
      <c r="BB825" s="61"/>
      <c r="BC825" s="61"/>
      <c r="BD825" s="61"/>
      <c r="BE825" s="61"/>
      <c r="BF825" s="61"/>
      <c r="BG825" s="61"/>
      <c r="BH825" s="61"/>
      <c r="BI825" s="61"/>
      <c r="BJ825" s="61"/>
      <c r="BK825" s="61"/>
      <c r="BL825" s="61"/>
      <c r="BM825" s="61"/>
      <c r="BN825" s="61"/>
      <c r="BO825" s="61"/>
      <c r="BP825" s="61"/>
      <c r="BQ825" s="61"/>
      <c r="BR825" s="61"/>
      <c r="BS825" s="61"/>
      <c r="BT825" s="61"/>
      <c r="BU825" s="61"/>
      <c r="BV825" s="61"/>
      <c r="BW825" s="61"/>
      <c r="BX825" s="61"/>
      <c r="BY825" s="61"/>
      <c r="BZ825" s="61"/>
      <c r="CA825" s="61"/>
      <c r="CB825" s="61"/>
      <c r="CC825" s="61"/>
      <c r="CD825" s="61"/>
      <c r="CE825" s="61"/>
      <c r="CF825" s="61"/>
      <c r="CG825" s="61"/>
      <c r="CH825" s="61"/>
      <c r="CI825" s="61"/>
      <c r="CJ825" s="61"/>
      <c r="CK825" s="61"/>
      <c r="CL825" s="61"/>
      <c r="CM825" s="61"/>
      <c r="CN825" s="61"/>
      <c r="CO825" s="61"/>
      <c r="CP825" s="61"/>
      <c r="CQ825" s="61"/>
      <c r="CR825" s="61"/>
      <c r="CS825" s="61"/>
      <c r="CT825" s="61"/>
      <c r="CU825" s="61"/>
      <c r="CV825" s="61"/>
      <c r="CW825" s="61"/>
      <c r="CX825" s="61"/>
      <c r="CY825" s="61"/>
      <c r="CZ825" s="61"/>
      <c r="DA825" s="61"/>
      <c r="DB825" s="61"/>
      <c r="DC825" s="61"/>
      <c r="DD825" s="61"/>
      <c r="DE825" s="61"/>
      <c r="DF825" s="61"/>
      <c r="DG825" s="61"/>
      <c r="DH825" s="61"/>
      <c r="DI825" s="61"/>
      <c r="DJ825" s="61"/>
      <c r="DK825" s="61"/>
      <c r="DL825" s="61"/>
      <c r="DM825" s="61"/>
      <c r="DN825" s="61"/>
      <c r="DO825" s="61"/>
      <c r="DP825" s="61"/>
      <c r="DQ825" s="61"/>
      <c r="DR825" s="61"/>
      <c r="DS825" s="61"/>
      <c r="DT825" s="61"/>
      <c r="DU825" s="61"/>
      <c r="DV825" s="50"/>
      <c r="EW825" s="88" t="e">
        <f ca="1">IF(#REF!="no",INT(RAND()*36+1),INT(RAND()*37))</f>
        <v>#REF!</v>
      </c>
    </row>
    <row r="826" spans="1:153">
      <c r="A826" s="88" t="e">
        <f ca="1">IF(#REF!="no",INT(RAND()*36+1),INT(RAND()*37))</f>
        <v>#REF!</v>
      </c>
      <c r="B826" s="29"/>
      <c r="C826" s="61"/>
      <c r="D826" s="30"/>
      <c r="E826" s="61"/>
      <c r="F826" s="61"/>
      <c r="G826" s="29"/>
      <c r="H826" s="29"/>
      <c r="I826" s="62"/>
      <c r="J826" s="62"/>
      <c r="K826" s="62"/>
      <c r="L826" s="62"/>
      <c r="M826" s="30"/>
      <c r="N826" s="30"/>
      <c r="O826" s="30"/>
      <c r="P826" s="30"/>
      <c r="Q826" s="29"/>
      <c r="R826" s="62"/>
      <c r="S826" s="61"/>
      <c r="T826" s="29"/>
      <c r="U826" s="29"/>
      <c r="V826" s="62"/>
      <c r="W826" s="62"/>
      <c r="X826" s="62"/>
      <c r="Y826" s="62"/>
      <c r="Z826" s="30"/>
      <c r="AA826" s="30"/>
      <c r="AB826" s="30"/>
      <c r="AC826" s="30"/>
      <c r="AD826" s="29"/>
      <c r="AE826" s="62"/>
      <c r="AF826" s="61"/>
      <c r="AG826" s="29"/>
      <c r="AH826" s="29"/>
      <c r="AI826" s="62"/>
      <c r="AJ826" s="62"/>
      <c r="AK826" s="62"/>
      <c r="AL826" s="62"/>
      <c r="AM826" s="30"/>
      <c r="AN826" s="30"/>
      <c r="AO826" s="30"/>
      <c r="AP826" s="30"/>
      <c r="AQ826" s="29"/>
      <c r="AR826" s="62"/>
      <c r="AS826" s="62"/>
      <c r="AT826" s="30"/>
      <c r="AU826" s="29"/>
      <c r="AV826" s="61"/>
      <c r="AW826" s="50"/>
      <c r="AX826" s="38"/>
      <c r="AY826" s="50"/>
      <c r="AZ826" s="61"/>
      <c r="BA826" s="61"/>
      <c r="BB826" s="61"/>
      <c r="BC826" s="61"/>
      <c r="BD826" s="61"/>
      <c r="BE826" s="61"/>
      <c r="BF826" s="61"/>
      <c r="BG826" s="61"/>
      <c r="BH826" s="61"/>
      <c r="BI826" s="61"/>
      <c r="BJ826" s="61"/>
      <c r="BK826" s="61"/>
      <c r="BL826" s="61"/>
      <c r="BM826" s="61"/>
      <c r="BN826" s="61"/>
      <c r="BO826" s="61"/>
      <c r="BP826" s="61"/>
      <c r="BQ826" s="61"/>
      <c r="BR826" s="61"/>
      <c r="BS826" s="61"/>
      <c r="BT826" s="61"/>
      <c r="BU826" s="61"/>
      <c r="BV826" s="61"/>
      <c r="BW826" s="61"/>
      <c r="BX826" s="61"/>
      <c r="BY826" s="61"/>
      <c r="BZ826" s="61"/>
      <c r="CA826" s="61"/>
      <c r="CB826" s="61"/>
      <c r="CC826" s="61"/>
      <c r="CD826" s="61"/>
      <c r="CE826" s="61"/>
      <c r="CF826" s="61"/>
      <c r="CG826" s="61"/>
      <c r="CH826" s="61"/>
      <c r="CI826" s="61"/>
      <c r="CJ826" s="61"/>
      <c r="CK826" s="61"/>
      <c r="CL826" s="61"/>
      <c r="CM826" s="61"/>
      <c r="CN826" s="61"/>
      <c r="CO826" s="61"/>
      <c r="CP826" s="61"/>
      <c r="CQ826" s="61"/>
      <c r="CR826" s="61"/>
      <c r="CS826" s="61"/>
      <c r="CT826" s="61"/>
      <c r="CU826" s="61"/>
      <c r="CV826" s="61"/>
      <c r="CW826" s="61"/>
      <c r="CX826" s="61"/>
      <c r="CY826" s="61"/>
      <c r="CZ826" s="61"/>
      <c r="DA826" s="61"/>
      <c r="DB826" s="61"/>
      <c r="DC826" s="61"/>
      <c r="DD826" s="61"/>
      <c r="DE826" s="61"/>
      <c r="DF826" s="61"/>
      <c r="DG826" s="61"/>
      <c r="DH826" s="61"/>
      <c r="DI826" s="61"/>
      <c r="DJ826" s="61"/>
      <c r="DK826" s="61"/>
      <c r="DL826" s="61"/>
      <c r="DM826" s="61"/>
      <c r="DN826" s="61"/>
      <c r="DO826" s="61"/>
      <c r="DP826" s="61"/>
      <c r="DQ826" s="61"/>
      <c r="DR826" s="61"/>
      <c r="DS826" s="61"/>
      <c r="DT826" s="61"/>
      <c r="DU826" s="61"/>
      <c r="DV826" s="50"/>
      <c r="EW826" s="88" t="e">
        <f ca="1">IF(#REF!="no",INT(RAND()*36+1),INT(RAND()*37))</f>
        <v>#REF!</v>
      </c>
    </row>
    <row r="827" spans="1:153">
      <c r="A827" s="88" t="e">
        <f ca="1">IF(#REF!="no",INT(RAND()*36+1),INT(RAND()*37))</f>
        <v>#REF!</v>
      </c>
      <c r="B827" s="29"/>
      <c r="C827" s="61"/>
      <c r="D827" s="30"/>
      <c r="E827" s="61"/>
      <c r="F827" s="61"/>
      <c r="G827" s="29"/>
      <c r="H827" s="29"/>
      <c r="I827" s="62"/>
      <c r="J827" s="62"/>
      <c r="K827" s="62"/>
      <c r="L827" s="62"/>
      <c r="M827" s="30"/>
      <c r="N827" s="30"/>
      <c r="O827" s="30"/>
      <c r="P827" s="30"/>
      <c r="Q827" s="29"/>
      <c r="R827" s="62"/>
      <c r="S827" s="61"/>
      <c r="T827" s="29"/>
      <c r="U827" s="29"/>
      <c r="V827" s="62"/>
      <c r="W827" s="62"/>
      <c r="X827" s="62"/>
      <c r="Y827" s="62"/>
      <c r="Z827" s="30"/>
      <c r="AA827" s="30"/>
      <c r="AB827" s="30"/>
      <c r="AC827" s="30"/>
      <c r="AD827" s="29"/>
      <c r="AE827" s="62"/>
      <c r="AF827" s="61"/>
      <c r="AG827" s="29"/>
      <c r="AH827" s="29"/>
      <c r="AI827" s="62"/>
      <c r="AJ827" s="62"/>
      <c r="AK827" s="62"/>
      <c r="AL827" s="62"/>
      <c r="AM827" s="30"/>
      <c r="AN827" s="30"/>
      <c r="AO827" s="30"/>
      <c r="AP827" s="30"/>
      <c r="AQ827" s="29"/>
      <c r="AR827" s="62"/>
      <c r="AS827" s="62"/>
      <c r="AT827" s="30"/>
      <c r="AU827" s="29"/>
      <c r="AV827" s="61"/>
      <c r="AW827" s="50"/>
      <c r="AX827" s="38"/>
      <c r="AY827" s="50"/>
      <c r="AZ827" s="61"/>
      <c r="BA827" s="61"/>
      <c r="BB827" s="61"/>
      <c r="BC827" s="61"/>
      <c r="BD827" s="61"/>
      <c r="BE827" s="61"/>
      <c r="BF827" s="61"/>
      <c r="BG827" s="61"/>
      <c r="BH827" s="61"/>
      <c r="BI827" s="61"/>
      <c r="BJ827" s="61"/>
      <c r="BK827" s="61"/>
      <c r="BL827" s="61"/>
      <c r="BM827" s="61"/>
      <c r="BN827" s="61"/>
      <c r="BO827" s="61"/>
      <c r="BP827" s="61"/>
      <c r="BQ827" s="61"/>
      <c r="BR827" s="61"/>
      <c r="BS827" s="61"/>
      <c r="BT827" s="61"/>
      <c r="BU827" s="61"/>
      <c r="BV827" s="61"/>
      <c r="BW827" s="61"/>
      <c r="BX827" s="61"/>
      <c r="BY827" s="61"/>
      <c r="BZ827" s="61"/>
      <c r="CA827" s="61"/>
      <c r="CB827" s="61"/>
      <c r="CC827" s="61"/>
      <c r="CD827" s="61"/>
      <c r="CE827" s="61"/>
      <c r="CF827" s="61"/>
      <c r="CG827" s="61"/>
      <c r="CH827" s="61"/>
      <c r="CI827" s="61"/>
      <c r="CJ827" s="61"/>
      <c r="CK827" s="61"/>
      <c r="CL827" s="61"/>
      <c r="CM827" s="61"/>
      <c r="CN827" s="61"/>
      <c r="CO827" s="61"/>
      <c r="CP827" s="61"/>
      <c r="CQ827" s="61"/>
      <c r="CR827" s="61"/>
      <c r="CS827" s="61"/>
      <c r="CT827" s="61"/>
      <c r="CU827" s="61"/>
      <c r="CV827" s="61"/>
      <c r="CW827" s="61"/>
      <c r="CX827" s="61"/>
      <c r="CY827" s="61"/>
      <c r="CZ827" s="61"/>
      <c r="DA827" s="61"/>
      <c r="DB827" s="61"/>
      <c r="DC827" s="61"/>
      <c r="DD827" s="61"/>
      <c r="DE827" s="61"/>
      <c r="DF827" s="61"/>
      <c r="DG827" s="61"/>
      <c r="DH827" s="61"/>
      <c r="DI827" s="61"/>
      <c r="DJ827" s="61"/>
      <c r="DK827" s="61"/>
      <c r="DL827" s="61"/>
      <c r="DM827" s="61"/>
      <c r="DN827" s="61"/>
      <c r="DO827" s="61"/>
      <c r="DP827" s="61"/>
      <c r="DQ827" s="61"/>
      <c r="DR827" s="61"/>
      <c r="DS827" s="61"/>
      <c r="DT827" s="61"/>
      <c r="DU827" s="61"/>
      <c r="DV827" s="50"/>
      <c r="EW827" s="88" t="e">
        <f ca="1">IF(#REF!="no",INT(RAND()*36+1),INT(RAND()*37))</f>
        <v>#REF!</v>
      </c>
    </row>
    <row r="828" spans="1:153">
      <c r="A828" s="88" t="e">
        <f ca="1">IF(#REF!="no",INT(RAND()*36+1),INT(RAND()*37))</f>
        <v>#REF!</v>
      </c>
      <c r="B828" s="29"/>
      <c r="C828" s="61"/>
      <c r="D828" s="30"/>
      <c r="E828" s="61"/>
      <c r="F828" s="61"/>
      <c r="G828" s="29"/>
      <c r="H828" s="29"/>
      <c r="I828" s="62"/>
      <c r="J828" s="62"/>
      <c r="K828" s="62"/>
      <c r="L828" s="62"/>
      <c r="M828" s="30"/>
      <c r="N828" s="30"/>
      <c r="O828" s="30"/>
      <c r="P828" s="30"/>
      <c r="Q828" s="29"/>
      <c r="R828" s="62"/>
      <c r="S828" s="61"/>
      <c r="T828" s="29"/>
      <c r="U828" s="29"/>
      <c r="V828" s="62"/>
      <c r="W828" s="62"/>
      <c r="X828" s="62"/>
      <c r="Y828" s="62"/>
      <c r="Z828" s="30"/>
      <c r="AA828" s="30"/>
      <c r="AB828" s="30"/>
      <c r="AC828" s="30"/>
      <c r="AD828" s="29"/>
      <c r="AE828" s="62"/>
      <c r="AF828" s="61"/>
      <c r="AG828" s="29"/>
      <c r="AH828" s="29"/>
      <c r="AI828" s="62"/>
      <c r="AJ828" s="62"/>
      <c r="AK828" s="62"/>
      <c r="AL828" s="62"/>
      <c r="AM828" s="30"/>
      <c r="AN828" s="30"/>
      <c r="AO828" s="30"/>
      <c r="AP828" s="30"/>
      <c r="AQ828" s="29"/>
      <c r="AR828" s="62"/>
      <c r="AS828" s="62"/>
      <c r="AT828" s="30"/>
      <c r="AU828" s="29"/>
      <c r="AV828" s="61"/>
      <c r="AW828" s="50"/>
      <c r="AX828" s="38"/>
      <c r="AY828" s="50"/>
      <c r="AZ828" s="61"/>
      <c r="BA828" s="61"/>
      <c r="BB828" s="61"/>
      <c r="BC828" s="61"/>
      <c r="BD828" s="61"/>
      <c r="BE828" s="61"/>
      <c r="BF828" s="61"/>
      <c r="BG828" s="61"/>
      <c r="BH828" s="61"/>
      <c r="BI828" s="61"/>
      <c r="BJ828" s="61"/>
      <c r="BK828" s="61"/>
      <c r="BL828" s="61"/>
      <c r="BM828" s="61"/>
      <c r="BN828" s="61"/>
      <c r="BO828" s="61"/>
      <c r="BP828" s="61"/>
      <c r="BQ828" s="61"/>
      <c r="BR828" s="61"/>
      <c r="BS828" s="61"/>
      <c r="BT828" s="61"/>
      <c r="BU828" s="61"/>
      <c r="BV828" s="61"/>
      <c r="BW828" s="61"/>
      <c r="BX828" s="61"/>
      <c r="BY828" s="61"/>
      <c r="BZ828" s="61"/>
      <c r="CA828" s="61"/>
      <c r="CB828" s="61"/>
      <c r="CC828" s="61"/>
      <c r="CD828" s="61"/>
      <c r="CE828" s="61"/>
      <c r="CF828" s="61"/>
      <c r="CG828" s="61"/>
      <c r="CH828" s="61"/>
      <c r="CI828" s="61"/>
      <c r="CJ828" s="61"/>
      <c r="CK828" s="61"/>
      <c r="CL828" s="61"/>
      <c r="CM828" s="61"/>
      <c r="CN828" s="61"/>
      <c r="CO828" s="61"/>
      <c r="CP828" s="61"/>
      <c r="CQ828" s="61"/>
      <c r="CR828" s="61"/>
      <c r="CS828" s="61"/>
      <c r="CT828" s="61"/>
      <c r="CU828" s="61"/>
      <c r="CV828" s="61"/>
      <c r="CW828" s="61"/>
      <c r="CX828" s="61"/>
      <c r="CY828" s="61"/>
      <c r="CZ828" s="61"/>
      <c r="DA828" s="61"/>
      <c r="DB828" s="61"/>
      <c r="DC828" s="61"/>
      <c r="DD828" s="61"/>
      <c r="DE828" s="61"/>
      <c r="DF828" s="61"/>
      <c r="DG828" s="61"/>
      <c r="DH828" s="61"/>
      <c r="DI828" s="61"/>
      <c r="DJ828" s="61"/>
      <c r="DK828" s="61"/>
      <c r="DL828" s="61"/>
      <c r="DM828" s="61"/>
      <c r="DN828" s="61"/>
      <c r="DO828" s="61"/>
      <c r="DP828" s="61"/>
      <c r="DQ828" s="61"/>
      <c r="DR828" s="61"/>
      <c r="DS828" s="61"/>
      <c r="DT828" s="61"/>
      <c r="DU828" s="61"/>
      <c r="DV828" s="50"/>
      <c r="EW828" s="88" t="e">
        <f ca="1">IF(#REF!="no",INT(RAND()*36+1),INT(RAND()*37))</f>
        <v>#REF!</v>
      </c>
    </row>
    <row r="829" spans="1:153">
      <c r="A829" s="88" t="e">
        <f ca="1">IF(#REF!="no",INT(RAND()*36+1),INT(RAND()*37))</f>
        <v>#REF!</v>
      </c>
      <c r="B829" s="29"/>
      <c r="C829" s="61"/>
      <c r="D829" s="30"/>
      <c r="E829" s="61"/>
      <c r="F829" s="61"/>
      <c r="G829" s="29"/>
      <c r="H829" s="29"/>
      <c r="I829" s="62"/>
      <c r="J829" s="62"/>
      <c r="K829" s="62"/>
      <c r="L829" s="62"/>
      <c r="M829" s="30"/>
      <c r="N829" s="30"/>
      <c r="O829" s="30"/>
      <c r="P829" s="30"/>
      <c r="Q829" s="29"/>
      <c r="R829" s="62"/>
      <c r="S829" s="61"/>
      <c r="T829" s="29"/>
      <c r="U829" s="29"/>
      <c r="V829" s="62"/>
      <c r="W829" s="62"/>
      <c r="X829" s="62"/>
      <c r="Y829" s="62"/>
      <c r="Z829" s="30"/>
      <c r="AA829" s="30"/>
      <c r="AB829" s="30"/>
      <c r="AC829" s="30"/>
      <c r="AD829" s="29"/>
      <c r="AE829" s="62"/>
      <c r="AF829" s="61"/>
      <c r="AG829" s="29"/>
      <c r="AH829" s="29"/>
      <c r="AI829" s="62"/>
      <c r="AJ829" s="62"/>
      <c r="AK829" s="62"/>
      <c r="AL829" s="62"/>
      <c r="AM829" s="30"/>
      <c r="AN829" s="30"/>
      <c r="AO829" s="30"/>
      <c r="AP829" s="30"/>
      <c r="AQ829" s="29"/>
      <c r="AR829" s="62"/>
      <c r="AS829" s="62"/>
      <c r="AT829" s="30"/>
      <c r="AU829" s="29"/>
      <c r="AV829" s="61"/>
      <c r="AW829" s="50"/>
      <c r="AX829" s="38"/>
      <c r="AY829" s="50"/>
      <c r="AZ829" s="61"/>
      <c r="BA829" s="61"/>
      <c r="BB829" s="61"/>
      <c r="BC829" s="61"/>
      <c r="BD829" s="61"/>
      <c r="BE829" s="61"/>
      <c r="BF829" s="61"/>
      <c r="BG829" s="61"/>
      <c r="BH829" s="61"/>
      <c r="BI829" s="61"/>
      <c r="BJ829" s="61"/>
      <c r="BK829" s="61"/>
      <c r="BL829" s="61"/>
      <c r="BM829" s="61"/>
      <c r="BN829" s="61"/>
      <c r="BO829" s="61"/>
      <c r="BP829" s="61"/>
      <c r="BQ829" s="61"/>
      <c r="BR829" s="61"/>
      <c r="BS829" s="61"/>
      <c r="BT829" s="61"/>
      <c r="BU829" s="61"/>
      <c r="BV829" s="61"/>
      <c r="BW829" s="61"/>
      <c r="BX829" s="61"/>
      <c r="BY829" s="61"/>
      <c r="BZ829" s="61"/>
      <c r="CA829" s="61"/>
      <c r="CB829" s="61"/>
      <c r="CC829" s="61"/>
      <c r="CD829" s="61"/>
      <c r="CE829" s="61"/>
      <c r="CF829" s="61"/>
      <c r="CG829" s="61"/>
      <c r="CH829" s="61"/>
      <c r="CI829" s="61"/>
      <c r="CJ829" s="61"/>
      <c r="CK829" s="61"/>
      <c r="CL829" s="61"/>
      <c r="CM829" s="61"/>
      <c r="CN829" s="61"/>
      <c r="CO829" s="61"/>
      <c r="CP829" s="61"/>
      <c r="CQ829" s="61"/>
      <c r="CR829" s="61"/>
      <c r="CS829" s="61"/>
      <c r="CT829" s="61"/>
      <c r="CU829" s="61"/>
      <c r="CV829" s="61"/>
      <c r="CW829" s="61"/>
      <c r="CX829" s="61"/>
      <c r="CY829" s="61"/>
      <c r="CZ829" s="61"/>
      <c r="DA829" s="61"/>
      <c r="DB829" s="61"/>
      <c r="DC829" s="61"/>
      <c r="DD829" s="61"/>
      <c r="DE829" s="61"/>
      <c r="DF829" s="61"/>
      <c r="DG829" s="61"/>
      <c r="DH829" s="61"/>
      <c r="DI829" s="61"/>
      <c r="DJ829" s="61"/>
      <c r="DK829" s="61"/>
      <c r="DL829" s="61"/>
      <c r="DM829" s="61"/>
      <c r="DN829" s="61"/>
      <c r="DO829" s="61"/>
      <c r="DP829" s="61"/>
      <c r="DQ829" s="61"/>
      <c r="DR829" s="61"/>
      <c r="DS829" s="61"/>
      <c r="DT829" s="61"/>
      <c r="DU829" s="61"/>
      <c r="DV829" s="50"/>
      <c r="EW829" s="88" t="e">
        <f ca="1">IF(#REF!="no",INT(RAND()*36+1),INT(RAND()*37))</f>
        <v>#REF!</v>
      </c>
    </row>
    <row r="830" spans="1:153">
      <c r="A830" s="88" t="e">
        <f ca="1">IF(#REF!="no",INT(RAND()*36+1),INT(RAND()*37))</f>
        <v>#REF!</v>
      </c>
      <c r="B830" s="29"/>
      <c r="C830" s="61"/>
      <c r="D830" s="30"/>
      <c r="E830" s="61"/>
      <c r="F830" s="61"/>
      <c r="G830" s="29"/>
      <c r="H830" s="29"/>
      <c r="I830" s="62"/>
      <c r="J830" s="62"/>
      <c r="K830" s="62"/>
      <c r="L830" s="62"/>
      <c r="M830" s="30"/>
      <c r="N830" s="30"/>
      <c r="O830" s="30"/>
      <c r="P830" s="30"/>
      <c r="Q830" s="29"/>
      <c r="R830" s="62"/>
      <c r="S830" s="61"/>
      <c r="T830" s="29"/>
      <c r="U830" s="29"/>
      <c r="V830" s="62"/>
      <c r="W830" s="62"/>
      <c r="X830" s="62"/>
      <c r="Y830" s="62"/>
      <c r="Z830" s="30"/>
      <c r="AA830" s="30"/>
      <c r="AB830" s="30"/>
      <c r="AC830" s="30"/>
      <c r="AD830" s="29"/>
      <c r="AE830" s="62"/>
      <c r="AF830" s="61"/>
      <c r="AG830" s="29"/>
      <c r="AH830" s="29"/>
      <c r="AI830" s="62"/>
      <c r="AJ830" s="62"/>
      <c r="AK830" s="62"/>
      <c r="AL830" s="62"/>
      <c r="AM830" s="30"/>
      <c r="AN830" s="30"/>
      <c r="AO830" s="30"/>
      <c r="AP830" s="30"/>
      <c r="AQ830" s="29"/>
      <c r="AR830" s="62"/>
      <c r="AS830" s="62"/>
      <c r="AT830" s="30"/>
      <c r="AU830" s="29"/>
      <c r="AV830" s="61"/>
      <c r="AW830" s="50"/>
      <c r="AX830" s="38"/>
      <c r="AY830" s="50"/>
      <c r="AZ830" s="61"/>
      <c r="BA830" s="61"/>
      <c r="BB830" s="61"/>
      <c r="BC830" s="61"/>
      <c r="BD830" s="61"/>
      <c r="BE830" s="61"/>
      <c r="BF830" s="61"/>
      <c r="BG830" s="61"/>
      <c r="BH830" s="61"/>
      <c r="BI830" s="61"/>
      <c r="BJ830" s="61"/>
      <c r="BK830" s="61"/>
      <c r="BL830" s="61"/>
      <c r="BM830" s="61"/>
      <c r="BN830" s="61"/>
      <c r="BO830" s="61"/>
      <c r="BP830" s="61"/>
      <c r="BQ830" s="61"/>
      <c r="BR830" s="61"/>
      <c r="BS830" s="61"/>
      <c r="BT830" s="61"/>
      <c r="BU830" s="61"/>
      <c r="BV830" s="61"/>
      <c r="BW830" s="61"/>
      <c r="BX830" s="61"/>
      <c r="BY830" s="61"/>
      <c r="BZ830" s="61"/>
      <c r="CA830" s="61"/>
      <c r="CB830" s="61"/>
      <c r="CC830" s="61"/>
      <c r="CD830" s="61"/>
      <c r="CE830" s="61"/>
      <c r="CF830" s="61"/>
      <c r="CG830" s="61"/>
      <c r="CH830" s="61"/>
      <c r="CI830" s="61"/>
      <c r="CJ830" s="61"/>
      <c r="CK830" s="61"/>
      <c r="CL830" s="61"/>
      <c r="CM830" s="61"/>
      <c r="CN830" s="61"/>
      <c r="CO830" s="61"/>
      <c r="CP830" s="61"/>
      <c r="CQ830" s="61"/>
      <c r="CR830" s="61"/>
      <c r="CS830" s="61"/>
      <c r="CT830" s="61"/>
      <c r="CU830" s="61"/>
      <c r="CV830" s="61"/>
      <c r="CW830" s="61"/>
      <c r="CX830" s="61"/>
      <c r="CY830" s="61"/>
      <c r="CZ830" s="61"/>
      <c r="DA830" s="61"/>
      <c r="DB830" s="61"/>
      <c r="DC830" s="61"/>
      <c r="DD830" s="61"/>
      <c r="DE830" s="61"/>
      <c r="DF830" s="61"/>
      <c r="DG830" s="61"/>
      <c r="DH830" s="61"/>
      <c r="DI830" s="61"/>
      <c r="DJ830" s="61"/>
      <c r="DK830" s="61"/>
      <c r="DL830" s="61"/>
      <c r="DM830" s="61"/>
      <c r="DN830" s="61"/>
      <c r="DO830" s="61"/>
      <c r="DP830" s="61"/>
      <c r="DQ830" s="61"/>
      <c r="DR830" s="61"/>
      <c r="DS830" s="61"/>
      <c r="DT830" s="61"/>
      <c r="DU830" s="61"/>
      <c r="DV830" s="50"/>
      <c r="EW830" s="88" t="e">
        <f ca="1">IF(#REF!="no",INT(RAND()*36+1),INT(RAND()*37))</f>
        <v>#REF!</v>
      </c>
    </row>
    <row r="831" spans="1:153">
      <c r="A831" s="88" t="e">
        <f ca="1">IF(#REF!="no",INT(RAND()*36+1),INT(RAND()*37))</f>
        <v>#REF!</v>
      </c>
      <c r="B831" s="29"/>
      <c r="C831" s="61"/>
      <c r="D831" s="30"/>
      <c r="E831" s="61"/>
      <c r="F831" s="61"/>
      <c r="G831" s="29"/>
      <c r="H831" s="29"/>
      <c r="I831" s="62"/>
      <c r="J831" s="62"/>
      <c r="K831" s="62"/>
      <c r="L831" s="62"/>
      <c r="M831" s="30"/>
      <c r="N831" s="30"/>
      <c r="O831" s="30"/>
      <c r="P831" s="30"/>
      <c r="Q831" s="29"/>
      <c r="R831" s="62"/>
      <c r="S831" s="61"/>
      <c r="T831" s="29"/>
      <c r="U831" s="29"/>
      <c r="V831" s="62"/>
      <c r="W831" s="62"/>
      <c r="X831" s="62"/>
      <c r="Y831" s="62"/>
      <c r="Z831" s="30"/>
      <c r="AA831" s="30"/>
      <c r="AB831" s="30"/>
      <c r="AC831" s="30"/>
      <c r="AD831" s="29"/>
      <c r="AE831" s="62"/>
      <c r="AF831" s="61"/>
      <c r="AG831" s="29"/>
      <c r="AH831" s="29"/>
      <c r="AI831" s="62"/>
      <c r="AJ831" s="62"/>
      <c r="AK831" s="62"/>
      <c r="AL831" s="62"/>
      <c r="AM831" s="30"/>
      <c r="AN831" s="30"/>
      <c r="AO831" s="30"/>
      <c r="AP831" s="30"/>
      <c r="AQ831" s="29"/>
      <c r="AR831" s="62"/>
      <c r="AS831" s="62"/>
      <c r="AT831" s="30"/>
      <c r="AU831" s="29"/>
      <c r="AV831" s="61"/>
      <c r="AW831" s="50"/>
      <c r="AX831" s="38"/>
      <c r="AY831" s="50"/>
      <c r="AZ831" s="61"/>
      <c r="BA831" s="61"/>
      <c r="BB831" s="61"/>
      <c r="BC831" s="61"/>
      <c r="BD831" s="61"/>
      <c r="BE831" s="61"/>
      <c r="BF831" s="61"/>
      <c r="BG831" s="61"/>
      <c r="BH831" s="61"/>
      <c r="BI831" s="61"/>
      <c r="BJ831" s="61"/>
      <c r="BK831" s="61"/>
      <c r="BL831" s="61"/>
      <c r="BM831" s="61"/>
      <c r="BN831" s="61"/>
      <c r="BO831" s="61"/>
      <c r="BP831" s="61"/>
      <c r="BQ831" s="61"/>
      <c r="BR831" s="61"/>
      <c r="BS831" s="61"/>
      <c r="BT831" s="61"/>
      <c r="BU831" s="61"/>
      <c r="BV831" s="61"/>
      <c r="BW831" s="61"/>
      <c r="BX831" s="61"/>
      <c r="BY831" s="61"/>
      <c r="BZ831" s="61"/>
      <c r="CA831" s="61"/>
      <c r="CB831" s="61"/>
      <c r="CC831" s="61"/>
      <c r="CD831" s="61"/>
      <c r="CE831" s="61"/>
      <c r="CF831" s="61"/>
      <c r="CG831" s="61"/>
      <c r="CH831" s="61"/>
      <c r="CI831" s="61"/>
      <c r="CJ831" s="61"/>
      <c r="CK831" s="61"/>
      <c r="CL831" s="61"/>
      <c r="CM831" s="61"/>
      <c r="CN831" s="61"/>
      <c r="CO831" s="61"/>
      <c r="CP831" s="61"/>
      <c r="CQ831" s="61"/>
      <c r="CR831" s="61"/>
      <c r="CS831" s="61"/>
      <c r="CT831" s="61"/>
      <c r="CU831" s="61"/>
      <c r="CV831" s="61"/>
      <c r="CW831" s="61"/>
      <c r="CX831" s="61"/>
      <c r="CY831" s="61"/>
      <c r="CZ831" s="61"/>
      <c r="DA831" s="61"/>
      <c r="DB831" s="61"/>
      <c r="DC831" s="61"/>
      <c r="DD831" s="61"/>
      <c r="DE831" s="61"/>
      <c r="DF831" s="61"/>
      <c r="DG831" s="61"/>
      <c r="DH831" s="61"/>
      <c r="DI831" s="61"/>
      <c r="DJ831" s="61"/>
      <c r="DK831" s="61"/>
      <c r="DL831" s="61"/>
      <c r="DM831" s="61"/>
      <c r="DN831" s="61"/>
      <c r="DO831" s="61"/>
      <c r="DP831" s="61"/>
      <c r="DQ831" s="61"/>
      <c r="DR831" s="61"/>
      <c r="DS831" s="61"/>
      <c r="DT831" s="61"/>
      <c r="DU831" s="61"/>
      <c r="DV831" s="50"/>
      <c r="EW831" s="88" t="e">
        <f ca="1">IF(#REF!="no",INT(RAND()*36+1),INT(RAND()*37))</f>
        <v>#REF!</v>
      </c>
    </row>
    <row r="832" spans="1:153">
      <c r="A832" s="88" t="e">
        <f ca="1">IF(#REF!="no",INT(RAND()*36+1),INT(RAND()*37))</f>
        <v>#REF!</v>
      </c>
      <c r="B832" s="29"/>
      <c r="C832" s="61"/>
      <c r="D832" s="30"/>
      <c r="E832" s="61"/>
      <c r="F832" s="61"/>
      <c r="G832" s="29"/>
      <c r="H832" s="29"/>
      <c r="I832" s="62"/>
      <c r="J832" s="62"/>
      <c r="K832" s="62"/>
      <c r="L832" s="62"/>
      <c r="M832" s="30"/>
      <c r="N832" s="30"/>
      <c r="O832" s="30"/>
      <c r="P832" s="30"/>
      <c r="Q832" s="29"/>
      <c r="R832" s="62"/>
      <c r="S832" s="61"/>
      <c r="T832" s="29"/>
      <c r="U832" s="29"/>
      <c r="V832" s="62"/>
      <c r="W832" s="62"/>
      <c r="X832" s="62"/>
      <c r="Y832" s="62"/>
      <c r="Z832" s="30"/>
      <c r="AA832" s="30"/>
      <c r="AB832" s="30"/>
      <c r="AC832" s="30"/>
      <c r="AD832" s="29"/>
      <c r="AE832" s="62"/>
      <c r="AF832" s="61"/>
      <c r="AG832" s="29"/>
      <c r="AH832" s="29"/>
      <c r="AI832" s="62"/>
      <c r="AJ832" s="62"/>
      <c r="AK832" s="62"/>
      <c r="AL832" s="62"/>
      <c r="AM832" s="30"/>
      <c r="AN832" s="30"/>
      <c r="AO832" s="30"/>
      <c r="AP832" s="30"/>
      <c r="AQ832" s="29"/>
      <c r="AR832" s="62"/>
      <c r="AS832" s="62"/>
      <c r="AT832" s="30"/>
      <c r="AU832" s="29"/>
      <c r="AV832" s="61"/>
      <c r="AW832" s="50"/>
      <c r="AX832" s="38"/>
      <c r="AY832" s="50"/>
      <c r="AZ832" s="61"/>
      <c r="BA832" s="61"/>
      <c r="BB832" s="61"/>
      <c r="BC832" s="61"/>
      <c r="BD832" s="61"/>
      <c r="BE832" s="61"/>
      <c r="BF832" s="61"/>
      <c r="BG832" s="61"/>
      <c r="BH832" s="61"/>
      <c r="BI832" s="61"/>
      <c r="BJ832" s="61"/>
      <c r="BK832" s="61"/>
      <c r="BL832" s="61"/>
      <c r="BM832" s="61"/>
      <c r="BN832" s="61"/>
      <c r="BO832" s="61"/>
      <c r="BP832" s="61"/>
      <c r="BQ832" s="61"/>
      <c r="BR832" s="61"/>
      <c r="BS832" s="61"/>
      <c r="BT832" s="61"/>
      <c r="BU832" s="61"/>
      <c r="BV832" s="61"/>
      <c r="BW832" s="61"/>
      <c r="BX832" s="61"/>
      <c r="BY832" s="61"/>
      <c r="BZ832" s="61"/>
      <c r="CA832" s="61"/>
      <c r="CB832" s="61"/>
      <c r="CC832" s="61"/>
      <c r="CD832" s="61"/>
      <c r="CE832" s="61"/>
      <c r="CF832" s="61"/>
      <c r="CG832" s="61"/>
      <c r="CH832" s="61"/>
      <c r="CI832" s="61"/>
      <c r="CJ832" s="61"/>
      <c r="CK832" s="61"/>
      <c r="CL832" s="61"/>
      <c r="CM832" s="61"/>
      <c r="CN832" s="61"/>
      <c r="CO832" s="61"/>
      <c r="CP832" s="61"/>
      <c r="CQ832" s="61"/>
      <c r="CR832" s="61"/>
      <c r="CS832" s="61"/>
      <c r="CT832" s="61"/>
      <c r="CU832" s="61"/>
      <c r="CV832" s="61"/>
      <c r="CW832" s="61"/>
      <c r="CX832" s="61"/>
      <c r="CY832" s="61"/>
      <c r="CZ832" s="61"/>
      <c r="DA832" s="61"/>
      <c r="DB832" s="61"/>
      <c r="DC832" s="61"/>
      <c r="DD832" s="61"/>
      <c r="DE832" s="61"/>
      <c r="DF832" s="61"/>
      <c r="DG832" s="61"/>
      <c r="DH832" s="61"/>
      <c r="DI832" s="61"/>
      <c r="DJ832" s="61"/>
      <c r="DK832" s="61"/>
      <c r="DL832" s="61"/>
      <c r="DM832" s="61"/>
      <c r="DN832" s="61"/>
      <c r="DO832" s="61"/>
      <c r="DP832" s="61"/>
      <c r="DQ832" s="61"/>
      <c r="DR832" s="61"/>
      <c r="DS832" s="61"/>
      <c r="DT832" s="61"/>
      <c r="DU832" s="61"/>
      <c r="DV832" s="50"/>
      <c r="EW832" s="88" t="e">
        <f ca="1">IF(#REF!="no",INT(RAND()*36+1),INT(RAND()*37))</f>
        <v>#REF!</v>
      </c>
    </row>
    <row r="833" spans="1:153">
      <c r="A833" s="88" t="e">
        <f ca="1">IF(#REF!="no",INT(RAND()*36+1),INT(RAND()*37))</f>
        <v>#REF!</v>
      </c>
      <c r="B833" s="29"/>
      <c r="C833" s="61"/>
      <c r="D833" s="30"/>
      <c r="E833" s="61"/>
      <c r="F833" s="61"/>
      <c r="G833" s="29"/>
      <c r="H833" s="29"/>
      <c r="I833" s="62"/>
      <c r="J833" s="62"/>
      <c r="K833" s="62"/>
      <c r="L833" s="62"/>
      <c r="M833" s="30"/>
      <c r="N833" s="30"/>
      <c r="O833" s="30"/>
      <c r="P833" s="30"/>
      <c r="Q833" s="29"/>
      <c r="R833" s="62"/>
      <c r="S833" s="61"/>
      <c r="T833" s="29"/>
      <c r="U833" s="29"/>
      <c r="V833" s="62"/>
      <c r="W833" s="62"/>
      <c r="X833" s="62"/>
      <c r="Y833" s="62"/>
      <c r="Z833" s="30"/>
      <c r="AA833" s="30"/>
      <c r="AB833" s="30"/>
      <c r="AC833" s="30"/>
      <c r="AD833" s="29"/>
      <c r="AE833" s="62"/>
      <c r="AF833" s="61"/>
      <c r="AG833" s="29"/>
      <c r="AH833" s="29"/>
      <c r="AI833" s="62"/>
      <c r="AJ833" s="62"/>
      <c r="AK833" s="62"/>
      <c r="AL833" s="62"/>
      <c r="AM833" s="30"/>
      <c r="AN833" s="30"/>
      <c r="AO833" s="30"/>
      <c r="AP833" s="30"/>
      <c r="AQ833" s="29"/>
      <c r="AR833" s="62"/>
      <c r="AS833" s="62"/>
      <c r="AT833" s="30"/>
      <c r="AU833" s="29"/>
      <c r="AV833" s="61"/>
      <c r="AW833" s="50"/>
      <c r="AX833" s="38"/>
      <c r="AY833" s="50"/>
      <c r="AZ833" s="61"/>
      <c r="BA833" s="61"/>
      <c r="BB833" s="61"/>
      <c r="BC833" s="61"/>
      <c r="BD833" s="61"/>
      <c r="BE833" s="61"/>
      <c r="BF833" s="61"/>
      <c r="BG833" s="61"/>
      <c r="BH833" s="61"/>
      <c r="BI833" s="61"/>
      <c r="BJ833" s="61"/>
      <c r="BK833" s="61"/>
      <c r="BL833" s="61"/>
      <c r="BM833" s="61"/>
      <c r="BN833" s="61"/>
      <c r="BO833" s="61"/>
      <c r="BP833" s="61"/>
      <c r="BQ833" s="61"/>
      <c r="BR833" s="61"/>
      <c r="BS833" s="61"/>
      <c r="BT833" s="61"/>
      <c r="BU833" s="61"/>
      <c r="BV833" s="61"/>
      <c r="BW833" s="61"/>
      <c r="BX833" s="61"/>
      <c r="BY833" s="61"/>
      <c r="BZ833" s="61"/>
      <c r="CA833" s="61"/>
      <c r="CB833" s="61"/>
      <c r="CC833" s="61"/>
      <c r="CD833" s="61"/>
      <c r="CE833" s="61"/>
      <c r="CF833" s="61"/>
      <c r="CG833" s="61"/>
      <c r="CH833" s="61"/>
      <c r="CI833" s="61"/>
      <c r="CJ833" s="61"/>
      <c r="CK833" s="61"/>
      <c r="CL833" s="61"/>
      <c r="CM833" s="61"/>
      <c r="CN833" s="61"/>
      <c r="CO833" s="61"/>
      <c r="CP833" s="61"/>
      <c r="CQ833" s="61"/>
      <c r="CR833" s="61"/>
      <c r="CS833" s="61"/>
      <c r="CT833" s="61"/>
      <c r="CU833" s="61"/>
      <c r="CV833" s="61"/>
      <c r="CW833" s="61"/>
      <c r="CX833" s="61"/>
      <c r="CY833" s="61"/>
      <c r="CZ833" s="61"/>
      <c r="DA833" s="61"/>
      <c r="DB833" s="61"/>
      <c r="DC833" s="61"/>
      <c r="DD833" s="61"/>
      <c r="DE833" s="61"/>
      <c r="DF833" s="61"/>
      <c r="DG833" s="61"/>
      <c r="DH833" s="61"/>
      <c r="DI833" s="61"/>
      <c r="DJ833" s="61"/>
      <c r="DK833" s="61"/>
      <c r="DL833" s="61"/>
      <c r="DM833" s="61"/>
      <c r="DN833" s="61"/>
      <c r="DO833" s="61"/>
      <c r="DP833" s="61"/>
      <c r="DQ833" s="61"/>
      <c r="DR833" s="61"/>
      <c r="DS833" s="61"/>
      <c r="DT833" s="61"/>
      <c r="DU833" s="61"/>
      <c r="DV833" s="50"/>
      <c r="EW833" s="88" t="e">
        <f ca="1">IF(#REF!="no",INT(RAND()*36+1),INT(RAND()*37))</f>
        <v>#REF!</v>
      </c>
    </row>
    <row r="834" spans="1:153">
      <c r="A834" s="88" t="e">
        <f ca="1">IF(#REF!="no",INT(RAND()*36+1),INT(RAND()*37))</f>
        <v>#REF!</v>
      </c>
      <c r="B834" s="29"/>
      <c r="C834" s="61"/>
      <c r="D834" s="30"/>
      <c r="E834" s="61"/>
      <c r="F834" s="61"/>
      <c r="G834" s="29"/>
      <c r="H834" s="29"/>
      <c r="I834" s="62"/>
      <c r="J834" s="62"/>
      <c r="K834" s="62"/>
      <c r="L834" s="62"/>
      <c r="M834" s="30"/>
      <c r="N834" s="30"/>
      <c r="O834" s="30"/>
      <c r="P834" s="30"/>
      <c r="Q834" s="29"/>
      <c r="R834" s="62"/>
      <c r="S834" s="61"/>
      <c r="T834" s="29"/>
      <c r="U834" s="29"/>
      <c r="V834" s="62"/>
      <c r="W834" s="62"/>
      <c r="X834" s="62"/>
      <c r="Y834" s="62"/>
      <c r="Z834" s="30"/>
      <c r="AA834" s="30"/>
      <c r="AB834" s="30"/>
      <c r="AC834" s="30"/>
      <c r="AD834" s="29"/>
      <c r="AE834" s="62"/>
      <c r="AF834" s="61"/>
      <c r="AG834" s="29"/>
      <c r="AH834" s="29"/>
      <c r="AI834" s="62"/>
      <c r="AJ834" s="62"/>
      <c r="AK834" s="62"/>
      <c r="AL834" s="62"/>
      <c r="AM834" s="30"/>
      <c r="AN834" s="30"/>
      <c r="AO834" s="30"/>
      <c r="AP834" s="30"/>
      <c r="AQ834" s="29"/>
      <c r="AR834" s="62"/>
      <c r="AS834" s="62"/>
      <c r="AT834" s="30"/>
      <c r="AU834" s="29"/>
      <c r="AV834" s="61"/>
      <c r="AW834" s="50"/>
      <c r="AX834" s="38"/>
      <c r="AY834" s="50"/>
      <c r="AZ834" s="61"/>
      <c r="BA834" s="61"/>
      <c r="BB834" s="61"/>
      <c r="BC834" s="61"/>
      <c r="BD834" s="61"/>
      <c r="BE834" s="61"/>
      <c r="BF834" s="61"/>
      <c r="BG834" s="61"/>
      <c r="BH834" s="61"/>
      <c r="BI834" s="61"/>
      <c r="BJ834" s="61"/>
      <c r="BK834" s="61"/>
      <c r="BL834" s="61"/>
      <c r="BM834" s="61"/>
      <c r="BN834" s="61"/>
      <c r="BO834" s="61"/>
      <c r="BP834" s="61"/>
      <c r="BQ834" s="61"/>
      <c r="BR834" s="61"/>
      <c r="BS834" s="61"/>
      <c r="BT834" s="61"/>
      <c r="BU834" s="61"/>
      <c r="BV834" s="61"/>
      <c r="BW834" s="61"/>
      <c r="BX834" s="61"/>
      <c r="BY834" s="61"/>
      <c r="BZ834" s="61"/>
      <c r="CA834" s="61"/>
      <c r="CB834" s="61"/>
      <c r="CC834" s="61"/>
      <c r="CD834" s="61"/>
      <c r="CE834" s="61"/>
      <c r="CF834" s="61"/>
      <c r="CG834" s="61"/>
      <c r="CH834" s="61"/>
      <c r="CI834" s="61"/>
      <c r="CJ834" s="61"/>
      <c r="CK834" s="61"/>
      <c r="CL834" s="61"/>
      <c r="CM834" s="61"/>
      <c r="CN834" s="61"/>
      <c r="CO834" s="61"/>
      <c r="CP834" s="61"/>
      <c r="CQ834" s="61"/>
      <c r="CR834" s="61"/>
      <c r="CS834" s="61"/>
      <c r="CT834" s="61"/>
      <c r="CU834" s="61"/>
      <c r="CV834" s="61"/>
      <c r="CW834" s="61"/>
      <c r="CX834" s="61"/>
      <c r="CY834" s="61"/>
      <c r="CZ834" s="61"/>
      <c r="DA834" s="61"/>
      <c r="DB834" s="61"/>
      <c r="DC834" s="61"/>
      <c r="DD834" s="61"/>
      <c r="DE834" s="61"/>
      <c r="DF834" s="61"/>
      <c r="DG834" s="61"/>
      <c r="DH834" s="61"/>
      <c r="DI834" s="61"/>
      <c r="DJ834" s="61"/>
      <c r="DK834" s="61"/>
      <c r="DL834" s="61"/>
      <c r="DM834" s="61"/>
      <c r="DN834" s="61"/>
      <c r="DO834" s="61"/>
      <c r="DP834" s="61"/>
      <c r="DQ834" s="61"/>
      <c r="DR834" s="61"/>
      <c r="DS834" s="61"/>
      <c r="DT834" s="61"/>
      <c r="DU834" s="61"/>
      <c r="DV834" s="50"/>
      <c r="EW834" s="88" t="e">
        <f ca="1">IF(#REF!="no",INT(RAND()*36+1),INT(RAND()*37))</f>
        <v>#REF!</v>
      </c>
    </row>
    <row r="835" spans="1:153">
      <c r="A835" s="88" t="e">
        <f ca="1">IF(#REF!="no",INT(RAND()*36+1),INT(RAND()*37))</f>
        <v>#REF!</v>
      </c>
      <c r="B835" s="29"/>
      <c r="C835" s="61"/>
      <c r="D835" s="30"/>
      <c r="E835" s="61"/>
      <c r="F835" s="61"/>
      <c r="G835" s="29"/>
      <c r="H835" s="29"/>
      <c r="I835" s="62"/>
      <c r="J835" s="62"/>
      <c r="K835" s="62"/>
      <c r="L835" s="62"/>
      <c r="M835" s="30"/>
      <c r="N835" s="30"/>
      <c r="O835" s="30"/>
      <c r="P835" s="30"/>
      <c r="Q835" s="29"/>
      <c r="R835" s="62"/>
      <c r="S835" s="61"/>
      <c r="T835" s="29"/>
      <c r="U835" s="29"/>
      <c r="V835" s="62"/>
      <c r="W835" s="62"/>
      <c r="X835" s="62"/>
      <c r="Y835" s="62"/>
      <c r="Z835" s="30"/>
      <c r="AA835" s="30"/>
      <c r="AB835" s="30"/>
      <c r="AC835" s="30"/>
      <c r="AD835" s="29"/>
      <c r="AE835" s="62"/>
      <c r="AF835" s="61"/>
      <c r="AG835" s="29"/>
      <c r="AH835" s="29"/>
      <c r="AI835" s="62"/>
      <c r="AJ835" s="62"/>
      <c r="AK835" s="62"/>
      <c r="AL835" s="62"/>
      <c r="AM835" s="30"/>
      <c r="AN835" s="30"/>
      <c r="AO835" s="30"/>
      <c r="AP835" s="30"/>
      <c r="AQ835" s="29"/>
      <c r="AR835" s="62"/>
      <c r="AS835" s="62"/>
      <c r="AT835" s="30"/>
      <c r="AU835" s="29"/>
      <c r="AV835" s="61"/>
      <c r="AW835" s="50"/>
      <c r="AX835" s="38"/>
      <c r="AY835" s="50"/>
      <c r="AZ835" s="61"/>
      <c r="BA835" s="61"/>
      <c r="BB835" s="61"/>
      <c r="BC835" s="61"/>
      <c r="BD835" s="61"/>
      <c r="BE835" s="61"/>
      <c r="BF835" s="61"/>
      <c r="BG835" s="61"/>
      <c r="BH835" s="61"/>
      <c r="BI835" s="61"/>
      <c r="BJ835" s="61"/>
      <c r="BK835" s="61"/>
      <c r="BL835" s="61"/>
      <c r="BM835" s="61"/>
      <c r="BN835" s="61"/>
      <c r="BO835" s="61"/>
      <c r="BP835" s="61"/>
      <c r="BQ835" s="61"/>
      <c r="BR835" s="61"/>
      <c r="BS835" s="61"/>
      <c r="BT835" s="61"/>
      <c r="BU835" s="61"/>
      <c r="BV835" s="61"/>
      <c r="BW835" s="61"/>
      <c r="BX835" s="61"/>
      <c r="BY835" s="61"/>
      <c r="BZ835" s="61"/>
      <c r="CA835" s="61"/>
      <c r="CB835" s="61"/>
      <c r="CC835" s="61"/>
      <c r="CD835" s="61"/>
      <c r="CE835" s="61"/>
      <c r="CF835" s="61"/>
      <c r="CG835" s="61"/>
      <c r="CH835" s="61"/>
      <c r="CI835" s="61"/>
      <c r="CJ835" s="61"/>
      <c r="CK835" s="61"/>
      <c r="CL835" s="61"/>
      <c r="CM835" s="61"/>
      <c r="CN835" s="61"/>
      <c r="CO835" s="61"/>
      <c r="CP835" s="61"/>
      <c r="CQ835" s="61"/>
      <c r="CR835" s="61"/>
      <c r="CS835" s="61"/>
      <c r="CT835" s="61"/>
      <c r="CU835" s="61"/>
      <c r="CV835" s="61"/>
      <c r="CW835" s="61"/>
      <c r="CX835" s="61"/>
      <c r="CY835" s="61"/>
      <c r="CZ835" s="61"/>
      <c r="DA835" s="61"/>
      <c r="DB835" s="61"/>
      <c r="DC835" s="61"/>
      <c r="DD835" s="61"/>
      <c r="DE835" s="61"/>
      <c r="DF835" s="61"/>
      <c r="DG835" s="61"/>
      <c r="DH835" s="61"/>
      <c r="DI835" s="61"/>
      <c r="DJ835" s="61"/>
      <c r="DK835" s="61"/>
      <c r="DL835" s="61"/>
      <c r="DM835" s="61"/>
      <c r="DN835" s="61"/>
      <c r="DO835" s="61"/>
      <c r="DP835" s="61"/>
      <c r="DQ835" s="61"/>
      <c r="DR835" s="61"/>
      <c r="DS835" s="61"/>
      <c r="DT835" s="61"/>
      <c r="DU835" s="61"/>
      <c r="DV835" s="50"/>
      <c r="EW835" s="88" t="e">
        <f ca="1">IF(#REF!="no",INT(RAND()*36+1),INT(RAND()*37))</f>
        <v>#REF!</v>
      </c>
    </row>
    <row r="836" spans="1:153">
      <c r="A836" s="88" t="e">
        <f ca="1">IF(#REF!="no",INT(RAND()*36+1),INT(RAND()*37))</f>
        <v>#REF!</v>
      </c>
      <c r="B836" s="29"/>
      <c r="C836" s="61"/>
      <c r="D836" s="30"/>
      <c r="E836" s="61"/>
      <c r="F836" s="61"/>
      <c r="G836" s="29"/>
      <c r="H836" s="29"/>
      <c r="I836" s="62"/>
      <c r="J836" s="62"/>
      <c r="K836" s="62"/>
      <c r="L836" s="62"/>
      <c r="M836" s="30"/>
      <c r="N836" s="30"/>
      <c r="O836" s="30"/>
      <c r="P836" s="30"/>
      <c r="Q836" s="29"/>
      <c r="R836" s="62"/>
      <c r="S836" s="61"/>
      <c r="T836" s="29"/>
      <c r="U836" s="29"/>
      <c r="V836" s="62"/>
      <c r="W836" s="62"/>
      <c r="X836" s="62"/>
      <c r="Y836" s="62"/>
      <c r="Z836" s="30"/>
      <c r="AA836" s="30"/>
      <c r="AB836" s="30"/>
      <c r="AC836" s="30"/>
      <c r="AD836" s="29"/>
      <c r="AE836" s="62"/>
      <c r="AF836" s="61"/>
      <c r="AG836" s="29"/>
      <c r="AH836" s="29"/>
      <c r="AI836" s="62"/>
      <c r="AJ836" s="62"/>
      <c r="AK836" s="62"/>
      <c r="AL836" s="62"/>
      <c r="AM836" s="30"/>
      <c r="AN836" s="30"/>
      <c r="AO836" s="30"/>
      <c r="AP836" s="30"/>
      <c r="AQ836" s="29"/>
      <c r="AR836" s="62"/>
      <c r="AS836" s="62"/>
      <c r="AT836" s="30"/>
      <c r="AU836" s="29"/>
      <c r="AV836" s="61"/>
      <c r="AW836" s="50"/>
      <c r="AX836" s="38"/>
      <c r="AY836" s="50"/>
      <c r="AZ836" s="61"/>
      <c r="BA836" s="61"/>
      <c r="BB836" s="61"/>
      <c r="BC836" s="61"/>
      <c r="BD836" s="61"/>
      <c r="BE836" s="61"/>
      <c r="BF836" s="61"/>
      <c r="BG836" s="61"/>
      <c r="BH836" s="61"/>
      <c r="BI836" s="61"/>
      <c r="BJ836" s="61"/>
      <c r="BK836" s="61"/>
      <c r="BL836" s="61"/>
      <c r="BM836" s="61"/>
      <c r="BN836" s="61"/>
      <c r="BO836" s="61"/>
      <c r="BP836" s="61"/>
      <c r="BQ836" s="61"/>
      <c r="BR836" s="61"/>
      <c r="BS836" s="61"/>
      <c r="BT836" s="61"/>
      <c r="BU836" s="61"/>
      <c r="BV836" s="61"/>
      <c r="BW836" s="61"/>
      <c r="BX836" s="61"/>
      <c r="BY836" s="61"/>
      <c r="BZ836" s="61"/>
      <c r="CA836" s="61"/>
      <c r="CB836" s="61"/>
      <c r="CC836" s="61"/>
      <c r="CD836" s="61"/>
      <c r="CE836" s="61"/>
      <c r="CF836" s="61"/>
      <c r="CG836" s="61"/>
      <c r="CH836" s="61"/>
      <c r="CI836" s="61"/>
      <c r="CJ836" s="61"/>
      <c r="CK836" s="61"/>
      <c r="CL836" s="61"/>
      <c r="CM836" s="61"/>
      <c r="CN836" s="61"/>
      <c r="CO836" s="61"/>
      <c r="CP836" s="61"/>
      <c r="CQ836" s="61"/>
      <c r="CR836" s="61"/>
      <c r="CS836" s="61"/>
      <c r="CT836" s="61"/>
      <c r="CU836" s="61"/>
      <c r="CV836" s="61"/>
      <c r="CW836" s="61"/>
      <c r="CX836" s="61"/>
      <c r="CY836" s="61"/>
      <c r="CZ836" s="61"/>
      <c r="DA836" s="61"/>
      <c r="DB836" s="61"/>
      <c r="DC836" s="61"/>
      <c r="DD836" s="61"/>
      <c r="DE836" s="61"/>
      <c r="DF836" s="61"/>
      <c r="DG836" s="61"/>
      <c r="DH836" s="61"/>
      <c r="DI836" s="61"/>
      <c r="DJ836" s="61"/>
      <c r="DK836" s="61"/>
      <c r="DL836" s="61"/>
      <c r="DM836" s="61"/>
      <c r="DN836" s="61"/>
      <c r="DO836" s="61"/>
      <c r="DP836" s="61"/>
      <c r="DQ836" s="61"/>
      <c r="DR836" s="61"/>
      <c r="DS836" s="61"/>
      <c r="DT836" s="61"/>
      <c r="DU836" s="61"/>
      <c r="DV836" s="50"/>
      <c r="EW836" s="88" t="e">
        <f ca="1">IF(#REF!="no",INT(RAND()*36+1),INT(RAND()*37))</f>
        <v>#REF!</v>
      </c>
    </row>
    <row r="837" spans="1:153">
      <c r="A837" s="88" t="e">
        <f ca="1">IF(#REF!="no",INT(RAND()*36+1),INT(RAND()*37))</f>
        <v>#REF!</v>
      </c>
      <c r="B837" s="29"/>
      <c r="C837" s="61"/>
      <c r="D837" s="30"/>
      <c r="E837" s="61"/>
      <c r="F837" s="61"/>
      <c r="G837" s="29"/>
      <c r="H837" s="29"/>
      <c r="I837" s="62"/>
      <c r="J837" s="62"/>
      <c r="K837" s="62"/>
      <c r="L837" s="62"/>
      <c r="M837" s="30"/>
      <c r="N837" s="30"/>
      <c r="O837" s="30"/>
      <c r="P837" s="30"/>
      <c r="Q837" s="29"/>
      <c r="R837" s="62"/>
      <c r="S837" s="61"/>
      <c r="T837" s="29"/>
      <c r="U837" s="29"/>
      <c r="V837" s="62"/>
      <c r="W837" s="62"/>
      <c r="X837" s="62"/>
      <c r="Y837" s="62"/>
      <c r="Z837" s="30"/>
      <c r="AA837" s="30"/>
      <c r="AB837" s="30"/>
      <c r="AC837" s="30"/>
      <c r="AD837" s="29"/>
      <c r="AE837" s="62"/>
      <c r="AF837" s="61"/>
      <c r="AG837" s="29"/>
      <c r="AH837" s="29"/>
      <c r="AI837" s="62"/>
      <c r="AJ837" s="62"/>
      <c r="AK837" s="62"/>
      <c r="AL837" s="62"/>
      <c r="AM837" s="30"/>
      <c r="AN837" s="30"/>
      <c r="AO837" s="30"/>
      <c r="AP837" s="30"/>
      <c r="AQ837" s="29"/>
      <c r="AR837" s="62"/>
      <c r="AS837" s="62"/>
      <c r="AT837" s="30"/>
      <c r="AU837" s="29"/>
      <c r="AV837" s="61"/>
      <c r="AW837" s="50"/>
      <c r="AX837" s="38"/>
      <c r="AY837" s="50"/>
      <c r="AZ837" s="61"/>
      <c r="BA837" s="61"/>
      <c r="BB837" s="61"/>
      <c r="BC837" s="61"/>
      <c r="BD837" s="61"/>
      <c r="BE837" s="61"/>
      <c r="BF837" s="61"/>
      <c r="BG837" s="61"/>
      <c r="BH837" s="61"/>
      <c r="BI837" s="61"/>
      <c r="BJ837" s="61"/>
      <c r="BK837" s="61"/>
      <c r="BL837" s="61"/>
      <c r="BM837" s="61"/>
      <c r="BN837" s="61"/>
      <c r="BO837" s="61"/>
      <c r="BP837" s="61"/>
      <c r="BQ837" s="61"/>
      <c r="BR837" s="61"/>
      <c r="BS837" s="61"/>
      <c r="BT837" s="61"/>
      <c r="BU837" s="61"/>
      <c r="BV837" s="61"/>
      <c r="BW837" s="61"/>
      <c r="BX837" s="61"/>
      <c r="BY837" s="61"/>
      <c r="BZ837" s="61"/>
      <c r="CA837" s="61"/>
      <c r="CB837" s="61"/>
      <c r="CC837" s="61"/>
      <c r="CD837" s="61"/>
      <c r="CE837" s="61"/>
      <c r="CF837" s="61"/>
      <c r="CG837" s="61"/>
      <c r="CH837" s="61"/>
      <c r="CI837" s="61"/>
      <c r="CJ837" s="61"/>
      <c r="CK837" s="61"/>
      <c r="CL837" s="61"/>
      <c r="CM837" s="61"/>
      <c r="CN837" s="61"/>
      <c r="CO837" s="61"/>
      <c r="CP837" s="61"/>
      <c r="CQ837" s="61"/>
      <c r="CR837" s="61"/>
      <c r="CS837" s="61"/>
      <c r="CT837" s="61"/>
      <c r="CU837" s="61"/>
      <c r="CV837" s="61"/>
      <c r="CW837" s="61"/>
      <c r="CX837" s="61"/>
      <c r="CY837" s="61"/>
      <c r="CZ837" s="61"/>
      <c r="DA837" s="61"/>
      <c r="DB837" s="61"/>
      <c r="DC837" s="61"/>
      <c r="DD837" s="61"/>
      <c r="DE837" s="61"/>
      <c r="DF837" s="61"/>
      <c r="DG837" s="61"/>
      <c r="DH837" s="61"/>
      <c r="DI837" s="61"/>
      <c r="DJ837" s="61"/>
      <c r="DK837" s="61"/>
      <c r="DL837" s="61"/>
      <c r="DM837" s="61"/>
      <c r="DN837" s="61"/>
      <c r="DO837" s="61"/>
      <c r="DP837" s="61"/>
      <c r="DQ837" s="61"/>
      <c r="DR837" s="61"/>
      <c r="DS837" s="61"/>
      <c r="DT837" s="61"/>
      <c r="DU837" s="61"/>
      <c r="DV837" s="50"/>
      <c r="EW837" s="88" t="e">
        <f ca="1">IF(#REF!="no",INT(RAND()*36+1),INT(RAND()*37))</f>
        <v>#REF!</v>
      </c>
    </row>
    <row r="838" spans="1:153">
      <c r="A838" s="88" t="e">
        <f ca="1">IF(#REF!="no",INT(RAND()*36+1),INT(RAND()*37))</f>
        <v>#REF!</v>
      </c>
      <c r="B838" s="29"/>
      <c r="C838" s="61"/>
      <c r="D838" s="30"/>
      <c r="E838" s="61"/>
      <c r="F838" s="61"/>
      <c r="G838" s="29"/>
      <c r="H838" s="29"/>
      <c r="I838" s="62"/>
      <c r="J838" s="62"/>
      <c r="K838" s="62"/>
      <c r="L838" s="62"/>
      <c r="M838" s="30"/>
      <c r="N838" s="30"/>
      <c r="O838" s="30"/>
      <c r="P838" s="30"/>
      <c r="Q838" s="29"/>
      <c r="R838" s="62"/>
      <c r="S838" s="61"/>
      <c r="T838" s="29"/>
      <c r="U838" s="29"/>
      <c r="V838" s="62"/>
      <c r="W838" s="62"/>
      <c r="X838" s="62"/>
      <c r="Y838" s="62"/>
      <c r="Z838" s="30"/>
      <c r="AA838" s="30"/>
      <c r="AB838" s="30"/>
      <c r="AC838" s="30"/>
      <c r="AD838" s="29"/>
      <c r="AE838" s="62"/>
      <c r="AF838" s="61"/>
      <c r="AG838" s="29"/>
      <c r="AH838" s="29"/>
      <c r="AI838" s="62"/>
      <c r="AJ838" s="62"/>
      <c r="AK838" s="62"/>
      <c r="AL838" s="62"/>
      <c r="AM838" s="30"/>
      <c r="AN838" s="30"/>
      <c r="AO838" s="30"/>
      <c r="AP838" s="30"/>
      <c r="AQ838" s="29"/>
      <c r="AR838" s="62"/>
      <c r="AS838" s="62"/>
      <c r="AT838" s="30"/>
      <c r="AU838" s="29"/>
      <c r="AV838" s="61"/>
      <c r="AW838" s="50"/>
      <c r="AX838" s="38"/>
      <c r="AY838" s="50"/>
      <c r="AZ838" s="61"/>
      <c r="BA838" s="61"/>
      <c r="BB838" s="61"/>
      <c r="BC838" s="61"/>
      <c r="BD838" s="61"/>
      <c r="BE838" s="61"/>
      <c r="BF838" s="61"/>
      <c r="BG838" s="61"/>
      <c r="BH838" s="61"/>
      <c r="BI838" s="61"/>
      <c r="BJ838" s="61"/>
      <c r="BK838" s="61"/>
      <c r="BL838" s="61"/>
      <c r="BM838" s="61"/>
      <c r="BN838" s="61"/>
      <c r="BO838" s="61"/>
      <c r="BP838" s="61"/>
      <c r="BQ838" s="61"/>
      <c r="BR838" s="61"/>
      <c r="BS838" s="61"/>
      <c r="BT838" s="61"/>
      <c r="BU838" s="61"/>
      <c r="BV838" s="61"/>
      <c r="BW838" s="61"/>
      <c r="BX838" s="61"/>
      <c r="BY838" s="61"/>
      <c r="BZ838" s="61"/>
      <c r="CA838" s="61"/>
      <c r="CB838" s="61"/>
      <c r="CC838" s="61"/>
      <c r="CD838" s="61"/>
      <c r="CE838" s="61"/>
      <c r="CF838" s="61"/>
      <c r="CG838" s="61"/>
      <c r="CH838" s="61"/>
      <c r="CI838" s="61"/>
      <c r="CJ838" s="61"/>
      <c r="CK838" s="61"/>
      <c r="CL838" s="61"/>
      <c r="CM838" s="61"/>
      <c r="CN838" s="61"/>
      <c r="CO838" s="61"/>
      <c r="CP838" s="61"/>
      <c r="CQ838" s="61"/>
      <c r="CR838" s="61"/>
      <c r="CS838" s="61"/>
      <c r="CT838" s="61"/>
      <c r="CU838" s="61"/>
      <c r="CV838" s="61"/>
      <c r="CW838" s="61"/>
      <c r="CX838" s="61"/>
      <c r="CY838" s="61"/>
      <c r="CZ838" s="61"/>
      <c r="DA838" s="61"/>
      <c r="DB838" s="61"/>
      <c r="DC838" s="61"/>
      <c r="DD838" s="61"/>
      <c r="DE838" s="61"/>
      <c r="DF838" s="61"/>
      <c r="DG838" s="61"/>
      <c r="DH838" s="61"/>
      <c r="DI838" s="61"/>
      <c r="DJ838" s="61"/>
      <c r="DK838" s="61"/>
      <c r="DL838" s="61"/>
      <c r="DM838" s="61"/>
      <c r="DN838" s="61"/>
      <c r="DO838" s="61"/>
      <c r="DP838" s="61"/>
      <c r="DQ838" s="61"/>
      <c r="DR838" s="61"/>
      <c r="DS838" s="61"/>
      <c r="DT838" s="61"/>
      <c r="DU838" s="61"/>
      <c r="DV838" s="50"/>
      <c r="EW838" s="88" t="e">
        <f ca="1">IF(#REF!="no",INT(RAND()*36+1),INT(RAND()*37))</f>
        <v>#REF!</v>
      </c>
    </row>
    <row r="839" spans="1:153">
      <c r="A839" s="88" t="e">
        <f ca="1">IF(#REF!="no",INT(RAND()*36+1),INT(RAND()*37))</f>
        <v>#REF!</v>
      </c>
      <c r="B839" s="29"/>
      <c r="C839" s="61"/>
      <c r="D839" s="30"/>
      <c r="E839" s="61"/>
      <c r="F839" s="61"/>
      <c r="G839" s="29"/>
      <c r="H839" s="29"/>
      <c r="I839" s="62"/>
      <c r="J839" s="62"/>
      <c r="K839" s="62"/>
      <c r="L839" s="62"/>
      <c r="M839" s="30"/>
      <c r="N839" s="30"/>
      <c r="O839" s="30"/>
      <c r="P839" s="30"/>
      <c r="Q839" s="29"/>
      <c r="R839" s="62"/>
      <c r="S839" s="61"/>
      <c r="T839" s="29"/>
      <c r="U839" s="29"/>
      <c r="V839" s="62"/>
      <c r="W839" s="62"/>
      <c r="X839" s="62"/>
      <c r="Y839" s="62"/>
      <c r="Z839" s="30"/>
      <c r="AA839" s="30"/>
      <c r="AB839" s="30"/>
      <c r="AC839" s="30"/>
      <c r="AD839" s="29"/>
      <c r="AE839" s="62"/>
      <c r="AF839" s="61"/>
      <c r="AG839" s="29"/>
      <c r="AH839" s="29"/>
      <c r="AI839" s="62"/>
      <c r="AJ839" s="62"/>
      <c r="AK839" s="62"/>
      <c r="AL839" s="62"/>
      <c r="AM839" s="30"/>
      <c r="AN839" s="30"/>
      <c r="AO839" s="30"/>
      <c r="AP839" s="30"/>
      <c r="AQ839" s="29"/>
      <c r="AR839" s="62"/>
      <c r="AS839" s="62"/>
      <c r="AT839" s="30"/>
      <c r="AU839" s="29"/>
      <c r="AV839" s="61"/>
      <c r="AW839" s="50"/>
      <c r="AX839" s="38"/>
      <c r="AY839" s="50"/>
      <c r="AZ839" s="61"/>
      <c r="BA839" s="61"/>
      <c r="BB839" s="61"/>
      <c r="BC839" s="61"/>
      <c r="BD839" s="61"/>
      <c r="BE839" s="61"/>
      <c r="BF839" s="61"/>
      <c r="BG839" s="61"/>
      <c r="BH839" s="61"/>
      <c r="BI839" s="61"/>
      <c r="BJ839" s="61"/>
      <c r="BK839" s="61"/>
      <c r="BL839" s="61"/>
      <c r="BM839" s="61"/>
      <c r="BN839" s="61"/>
      <c r="BO839" s="61"/>
      <c r="BP839" s="61"/>
      <c r="BQ839" s="61"/>
      <c r="BR839" s="61"/>
      <c r="BS839" s="61"/>
      <c r="BT839" s="61"/>
      <c r="BU839" s="61"/>
      <c r="BV839" s="61"/>
      <c r="BW839" s="61"/>
      <c r="BX839" s="61"/>
      <c r="BY839" s="61"/>
      <c r="BZ839" s="61"/>
      <c r="CA839" s="61"/>
      <c r="CB839" s="61"/>
      <c r="CC839" s="61"/>
      <c r="CD839" s="61"/>
      <c r="CE839" s="61"/>
      <c r="CF839" s="61"/>
      <c r="CG839" s="61"/>
      <c r="CH839" s="61"/>
      <c r="CI839" s="61"/>
      <c r="CJ839" s="61"/>
      <c r="CK839" s="61"/>
      <c r="CL839" s="61"/>
      <c r="CM839" s="61"/>
      <c r="CN839" s="61"/>
      <c r="CO839" s="61"/>
      <c r="CP839" s="61"/>
      <c r="CQ839" s="61"/>
      <c r="CR839" s="61"/>
      <c r="CS839" s="61"/>
      <c r="CT839" s="61"/>
      <c r="CU839" s="61"/>
      <c r="CV839" s="61"/>
      <c r="CW839" s="61"/>
      <c r="CX839" s="61"/>
      <c r="CY839" s="61"/>
      <c r="CZ839" s="61"/>
      <c r="DA839" s="61"/>
      <c r="DB839" s="61"/>
      <c r="DC839" s="61"/>
      <c r="DD839" s="61"/>
      <c r="DE839" s="61"/>
      <c r="DF839" s="61"/>
      <c r="DG839" s="61"/>
      <c r="DH839" s="61"/>
      <c r="DI839" s="61"/>
      <c r="DJ839" s="61"/>
      <c r="DK839" s="61"/>
      <c r="DL839" s="61"/>
      <c r="DM839" s="61"/>
      <c r="DN839" s="61"/>
      <c r="DO839" s="61"/>
      <c r="DP839" s="61"/>
      <c r="DQ839" s="61"/>
      <c r="DR839" s="61"/>
      <c r="DS839" s="61"/>
      <c r="DT839" s="61"/>
      <c r="DU839" s="61"/>
      <c r="DV839" s="50"/>
      <c r="EW839" s="88" t="e">
        <f ca="1">IF(#REF!="no",INT(RAND()*36+1),INT(RAND()*37))</f>
        <v>#REF!</v>
      </c>
    </row>
    <row r="840" spans="1:153">
      <c r="A840" s="88" t="e">
        <f ca="1">IF(#REF!="no",INT(RAND()*36+1),INT(RAND()*37))</f>
        <v>#REF!</v>
      </c>
      <c r="B840" s="29"/>
      <c r="C840" s="61"/>
      <c r="D840" s="30"/>
      <c r="E840" s="61"/>
      <c r="F840" s="61"/>
      <c r="G840" s="29"/>
      <c r="H840" s="29"/>
      <c r="I840" s="62"/>
      <c r="J840" s="62"/>
      <c r="K840" s="62"/>
      <c r="L840" s="62"/>
      <c r="M840" s="30"/>
      <c r="N840" s="30"/>
      <c r="O840" s="30"/>
      <c r="P840" s="30"/>
      <c r="Q840" s="29"/>
      <c r="R840" s="62"/>
      <c r="S840" s="61"/>
      <c r="T840" s="29"/>
      <c r="U840" s="29"/>
      <c r="V840" s="62"/>
      <c r="W840" s="62"/>
      <c r="X840" s="62"/>
      <c r="Y840" s="62"/>
      <c r="Z840" s="30"/>
      <c r="AA840" s="30"/>
      <c r="AB840" s="30"/>
      <c r="AC840" s="30"/>
      <c r="AD840" s="29"/>
      <c r="AE840" s="62"/>
      <c r="AF840" s="61"/>
      <c r="AG840" s="29"/>
      <c r="AH840" s="29"/>
      <c r="AI840" s="62"/>
      <c r="AJ840" s="62"/>
      <c r="AK840" s="62"/>
      <c r="AL840" s="62"/>
      <c r="AM840" s="30"/>
      <c r="AN840" s="30"/>
      <c r="AO840" s="30"/>
      <c r="AP840" s="30"/>
      <c r="AQ840" s="29"/>
      <c r="AR840" s="62"/>
      <c r="AS840" s="62"/>
      <c r="AT840" s="30"/>
      <c r="AU840" s="29"/>
      <c r="AV840" s="61"/>
      <c r="AW840" s="50"/>
      <c r="AX840" s="38"/>
      <c r="AY840" s="50"/>
      <c r="AZ840" s="61"/>
      <c r="BA840" s="61"/>
      <c r="BB840" s="61"/>
      <c r="BC840" s="61"/>
      <c r="BD840" s="61"/>
      <c r="BE840" s="61"/>
      <c r="BF840" s="61"/>
      <c r="BG840" s="61"/>
      <c r="BH840" s="61"/>
      <c r="BI840" s="61"/>
      <c r="BJ840" s="61"/>
      <c r="BK840" s="61"/>
      <c r="BL840" s="61"/>
      <c r="BM840" s="61"/>
      <c r="BN840" s="61"/>
      <c r="BO840" s="61"/>
      <c r="BP840" s="61"/>
      <c r="BQ840" s="61"/>
      <c r="BR840" s="61"/>
      <c r="BS840" s="61"/>
      <c r="BT840" s="61"/>
      <c r="BU840" s="61"/>
      <c r="BV840" s="61"/>
      <c r="BW840" s="61"/>
      <c r="BX840" s="61"/>
      <c r="BY840" s="61"/>
      <c r="BZ840" s="61"/>
      <c r="CA840" s="61"/>
      <c r="CB840" s="61"/>
      <c r="CC840" s="61"/>
      <c r="CD840" s="61"/>
      <c r="CE840" s="61"/>
      <c r="CF840" s="61"/>
      <c r="CG840" s="61"/>
      <c r="CH840" s="61"/>
      <c r="CI840" s="61"/>
      <c r="CJ840" s="61"/>
      <c r="CK840" s="61"/>
      <c r="CL840" s="61"/>
      <c r="CM840" s="61"/>
      <c r="CN840" s="61"/>
      <c r="CO840" s="61"/>
      <c r="CP840" s="61"/>
      <c r="CQ840" s="61"/>
      <c r="CR840" s="61"/>
      <c r="CS840" s="61"/>
      <c r="CT840" s="61"/>
      <c r="CU840" s="61"/>
      <c r="CV840" s="61"/>
      <c r="CW840" s="61"/>
      <c r="CX840" s="61"/>
      <c r="CY840" s="61"/>
      <c r="CZ840" s="61"/>
      <c r="DA840" s="61"/>
      <c r="DB840" s="61"/>
      <c r="DC840" s="61"/>
      <c r="DD840" s="61"/>
      <c r="DE840" s="61"/>
      <c r="DF840" s="61"/>
      <c r="DG840" s="61"/>
      <c r="DH840" s="61"/>
      <c r="DI840" s="61"/>
      <c r="DJ840" s="61"/>
      <c r="DK840" s="61"/>
      <c r="DL840" s="61"/>
      <c r="DM840" s="61"/>
      <c r="DN840" s="61"/>
      <c r="DO840" s="61"/>
      <c r="DP840" s="61"/>
      <c r="DQ840" s="61"/>
      <c r="DR840" s="61"/>
      <c r="DS840" s="61"/>
      <c r="DT840" s="61"/>
      <c r="DU840" s="61"/>
      <c r="DV840" s="50"/>
      <c r="EW840" s="88" t="e">
        <f ca="1">IF(#REF!="no",INT(RAND()*36+1),INT(RAND()*37))</f>
        <v>#REF!</v>
      </c>
    </row>
    <row r="841" spans="1:153">
      <c r="A841" s="88" t="e">
        <f ca="1">IF(#REF!="no",INT(RAND()*36+1),INT(RAND()*37))</f>
        <v>#REF!</v>
      </c>
      <c r="B841" s="29"/>
      <c r="C841" s="61"/>
      <c r="D841" s="30"/>
      <c r="E841" s="61"/>
      <c r="F841" s="61"/>
      <c r="G841" s="29"/>
      <c r="H841" s="29"/>
      <c r="I841" s="62"/>
      <c r="J841" s="62"/>
      <c r="K841" s="62"/>
      <c r="L841" s="62"/>
      <c r="M841" s="30"/>
      <c r="N841" s="30"/>
      <c r="O841" s="30"/>
      <c r="P841" s="30"/>
      <c r="Q841" s="29"/>
      <c r="R841" s="62"/>
      <c r="S841" s="61"/>
      <c r="T841" s="29"/>
      <c r="U841" s="29"/>
      <c r="V841" s="62"/>
      <c r="W841" s="62"/>
      <c r="X841" s="62"/>
      <c r="Y841" s="62"/>
      <c r="Z841" s="30"/>
      <c r="AA841" s="30"/>
      <c r="AB841" s="30"/>
      <c r="AC841" s="30"/>
      <c r="AD841" s="29"/>
      <c r="AE841" s="62"/>
      <c r="AF841" s="61"/>
      <c r="AG841" s="29"/>
      <c r="AH841" s="29"/>
      <c r="AI841" s="62"/>
      <c r="AJ841" s="62"/>
      <c r="AK841" s="62"/>
      <c r="AL841" s="62"/>
      <c r="AM841" s="30"/>
      <c r="AN841" s="30"/>
      <c r="AO841" s="30"/>
      <c r="AP841" s="30"/>
      <c r="AQ841" s="29"/>
      <c r="AR841" s="62"/>
      <c r="AS841" s="62"/>
      <c r="AT841" s="30"/>
      <c r="AU841" s="29"/>
      <c r="AV841" s="61"/>
      <c r="AW841" s="50"/>
      <c r="AX841" s="38"/>
      <c r="AY841" s="50"/>
      <c r="AZ841" s="61"/>
      <c r="BA841" s="61"/>
      <c r="BB841" s="61"/>
      <c r="BC841" s="61"/>
      <c r="BD841" s="61"/>
      <c r="BE841" s="61"/>
      <c r="BF841" s="61"/>
      <c r="BG841" s="61"/>
      <c r="BH841" s="61"/>
      <c r="BI841" s="61"/>
      <c r="BJ841" s="61"/>
      <c r="BK841" s="61"/>
      <c r="BL841" s="61"/>
      <c r="BM841" s="61"/>
      <c r="BN841" s="61"/>
      <c r="BO841" s="61"/>
      <c r="BP841" s="61"/>
      <c r="BQ841" s="61"/>
      <c r="BR841" s="61"/>
      <c r="BS841" s="61"/>
      <c r="BT841" s="61"/>
      <c r="BU841" s="61"/>
      <c r="BV841" s="61"/>
      <c r="BW841" s="61"/>
      <c r="BX841" s="61"/>
      <c r="BY841" s="61"/>
      <c r="BZ841" s="61"/>
      <c r="CA841" s="61"/>
      <c r="CB841" s="61"/>
      <c r="CC841" s="61"/>
      <c r="CD841" s="61"/>
      <c r="CE841" s="61"/>
      <c r="CF841" s="61"/>
      <c r="CG841" s="61"/>
      <c r="CH841" s="61"/>
      <c r="CI841" s="61"/>
      <c r="CJ841" s="61"/>
      <c r="CK841" s="61"/>
      <c r="CL841" s="61"/>
      <c r="CM841" s="61"/>
      <c r="CN841" s="61"/>
      <c r="CO841" s="61"/>
      <c r="CP841" s="61"/>
      <c r="CQ841" s="61"/>
      <c r="CR841" s="61"/>
      <c r="CS841" s="61"/>
      <c r="CT841" s="61"/>
      <c r="CU841" s="61"/>
      <c r="CV841" s="61"/>
      <c r="CW841" s="61"/>
      <c r="CX841" s="61"/>
      <c r="CY841" s="61"/>
      <c r="CZ841" s="61"/>
      <c r="DA841" s="61"/>
      <c r="DB841" s="61"/>
      <c r="DC841" s="61"/>
      <c r="DD841" s="61"/>
      <c r="DE841" s="61"/>
      <c r="DF841" s="61"/>
      <c r="DG841" s="61"/>
      <c r="DH841" s="61"/>
      <c r="DI841" s="61"/>
      <c r="DJ841" s="61"/>
      <c r="DK841" s="61"/>
      <c r="DL841" s="61"/>
      <c r="DM841" s="61"/>
      <c r="DN841" s="61"/>
      <c r="DO841" s="61"/>
      <c r="DP841" s="61"/>
      <c r="DQ841" s="61"/>
      <c r="DR841" s="61"/>
      <c r="DS841" s="61"/>
      <c r="DT841" s="61"/>
      <c r="DU841" s="61"/>
      <c r="DV841" s="50"/>
      <c r="EW841" s="88" t="e">
        <f ca="1">IF(#REF!="no",INT(RAND()*36+1),INT(RAND()*37))</f>
        <v>#REF!</v>
      </c>
    </row>
    <row r="842" spans="1:153">
      <c r="A842" s="88" t="e">
        <f ca="1">IF(#REF!="no",INT(RAND()*36+1),INT(RAND()*37))</f>
        <v>#REF!</v>
      </c>
      <c r="B842" s="29"/>
      <c r="C842" s="61"/>
      <c r="D842" s="30"/>
      <c r="E842" s="61"/>
      <c r="F842" s="61"/>
      <c r="G842" s="29"/>
      <c r="H842" s="29"/>
      <c r="I842" s="62"/>
      <c r="J842" s="62"/>
      <c r="K842" s="62"/>
      <c r="L842" s="62"/>
      <c r="M842" s="30"/>
      <c r="N842" s="30"/>
      <c r="O842" s="30"/>
      <c r="P842" s="30"/>
      <c r="Q842" s="29"/>
      <c r="R842" s="62"/>
      <c r="S842" s="61"/>
      <c r="T842" s="29"/>
      <c r="U842" s="29"/>
      <c r="V842" s="62"/>
      <c r="W842" s="62"/>
      <c r="X842" s="62"/>
      <c r="Y842" s="62"/>
      <c r="Z842" s="30"/>
      <c r="AA842" s="30"/>
      <c r="AB842" s="30"/>
      <c r="AC842" s="30"/>
      <c r="AD842" s="29"/>
      <c r="AE842" s="62"/>
      <c r="AF842" s="61"/>
      <c r="AG842" s="29"/>
      <c r="AH842" s="29"/>
      <c r="AI842" s="62"/>
      <c r="AJ842" s="62"/>
      <c r="AK842" s="62"/>
      <c r="AL842" s="62"/>
      <c r="AM842" s="30"/>
      <c r="AN842" s="30"/>
      <c r="AO842" s="30"/>
      <c r="AP842" s="30"/>
      <c r="AQ842" s="29"/>
      <c r="AR842" s="62"/>
      <c r="AS842" s="62"/>
      <c r="AT842" s="30"/>
      <c r="AU842" s="29"/>
      <c r="AV842" s="61"/>
      <c r="AW842" s="50"/>
      <c r="AX842" s="38"/>
      <c r="AY842" s="50"/>
      <c r="AZ842" s="61"/>
      <c r="BA842" s="61"/>
      <c r="BB842" s="61"/>
      <c r="BC842" s="61"/>
      <c r="BD842" s="61"/>
      <c r="BE842" s="61"/>
      <c r="BF842" s="61"/>
      <c r="BG842" s="61"/>
      <c r="BH842" s="61"/>
      <c r="BI842" s="61"/>
      <c r="BJ842" s="61"/>
      <c r="BK842" s="61"/>
      <c r="BL842" s="61"/>
      <c r="BM842" s="61"/>
      <c r="BN842" s="61"/>
      <c r="BO842" s="61"/>
      <c r="BP842" s="61"/>
      <c r="BQ842" s="61"/>
      <c r="BR842" s="61"/>
      <c r="BS842" s="61"/>
      <c r="BT842" s="61"/>
      <c r="BU842" s="61"/>
      <c r="BV842" s="61"/>
      <c r="BW842" s="61"/>
      <c r="BX842" s="61"/>
      <c r="BY842" s="61"/>
      <c r="BZ842" s="61"/>
      <c r="CA842" s="61"/>
      <c r="CB842" s="61"/>
      <c r="CC842" s="61"/>
      <c r="CD842" s="61"/>
      <c r="CE842" s="61"/>
      <c r="CF842" s="61"/>
      <c r="CG842" s="61"/>
      <c r="CH842" s="61"/>
      <c r="CI842" s="61"/>
      <c r="CJ842" s="61"/>
      <c r="CK842" s="61"/>
      <c r="CL842" s="61"/>
      <c r="CM842" s="61"/>
      <c r="CN842" s="61"/>
      <c r="CO842" s="61"/>
      <c r="CP842" s="61"/>
      <c r="CQ842" s="61"/>
      <c r="CR842" s="61"/>
      <c r="CS842" s="61"/>
      <c r="CT842" s="61"/>
      <c r="CU842" s="61"/>
      <c r="CV842" s="61"/>
      <c r="CW842" s="61"/>
      <c r="CX842" s="61"/>
      <c r="CY842" s="61"/>
      <c r="CZ842" s="61"/>
      <c r="DA842" s="61"/>
      <c r="DB842" s="61"/>
      <c r="DC842" s="61"/>
      <c r="DD842" s="61"/>
      <c r="DE842" s="61"/>
      <c r="DF842" s="61"/>
      <c r="DG842" s="61"/>
      <c r="DH842" s="61"/>
      <c r="DI842" s="61"/>
      <c r="DJ842" s="61"/>
      <c r="DK842" s="61"/>
      <c r="DL842" s="61"/>
      <c r="DM842" s="61"/>
      <c r="DN842" s="61"/>
      <c r="DO842" s="61"/>
      <c r="DP842" s="61"/>
      <c r="DQ842" s="61"/>
      <c r="DR842" s="61"/>
      <c r="DS842" s="61"/>
      <c r="DT842" s="61"/>
      <c r="DU842" s="61"/>
      <c r="DV842" s="50"/>
      <c r="EW842" s="88" t="e">
        <f ca="1">IF(#REF!="no",INT(RAND()*36+1),INT(RAND()*37))</f>
        <v>#REF!</v>
      </c>
    </row>
    <row r="843" spans="1:153">
      <c r="A843" s="88" t="e">
        <f ca="1">IF(#REF!="no",INT(RAND()*36+1),INT(RAND()*37))</f>
        <v>#REF!</v>
      </c>
      <c r="B843" s="29"/>
      <c r="C843" s="61"/>
      <c r="D843" s="30"/>
      <c r="E843" s="61"/>
      <c r="F843" s="61"/>
      <c r="G843" s="29"/>
      <c r="H843" s="29"/>
      <c r="I843" s="62"/>
      <c r="J843" s="62"/>
      <c r="K843" s="62"/>
      <c r="L843" s="62"/>
      <c r="M843" s="30"/>
      <c r="N843" s="30"/>
      <c r="O843" s="30"/>
      <c r="P843" s="30"/>
      <c r="Q843" s="29"/>
      <c r="R843" s="62"/>
      <c r="S843" s="61"/>
      <c r="T843" s="29"/>
      <c r="U843" s="29"/>
      <c r="V843" s="62"/>
      <c r="W843" s="62"/>
      <c r="X843" s="62"/>
      <c r="Y843" s="62"/>
      <c r="Z843" s="30"/>
      <c r="AA843" s="30"/>
      <c r="AB843" s="30"/>
      <c r="AC843" s="30"/>
      <c r="AD843" s="29"/>
      <c r="AE843" s="62"/>
      <c r="AF843" s="61"/>
      <c r="AG843" s="29"/>
      <c r="AH843" s="29"/>
      <c r="AI843" s="62"/>
      <c r="AJ843" s="62"/>
      <c r="AK843" s="62"/>
      <c r="AL843" s="62"/>
      <c r="AM843" s="30"/>
      <c r="AN843" s="30"/>
      <c r="AO843" s="30"/>
      <c r="AP843" s="30"/>
      <c r="AQ843" s="29"/>
      <c r="AR843" s="62"/>
      <c r="AS843" s="62"/>
      <c r="AT843" s="30"/>
      <c r="AU843" s="29"/>
      <c r="AV843" s="61"/>
      <c r="AW843" s="50"/>
      <c r="AX843" s="38"/>
      <c r="AY843" s="50"/>
      <c r="AZ843" s="61"/>
      <c r="BA843" s="61"/>
      <c r="BB843" s="61"/>
      <c r="BC843" s="61"/>
      <c r="BD843" s="61"/>
      <c r="BE843" s="61"/>
      <c r="BF843" s="61"/>
      <c r="BG843" s="61"/>
      <c r="BH843" s="61"/>
      <c r="BI843" s="61"/>
      <c r="BJ843" s="61"/>
      <c r="BK843" s="61"/>
      <c r="BL843" s="61"/>
      <c r="BM843" s="61"/>
      <c r="BN843" s="61"/>
      <c r="BO843" s="61"/>
      <c r="BP843" s="61"/>
      <c r="BQ843" s="61"/>
      <c r="BR843" s="61"/>
      <c r="BS843" s="61"/>
      <c r="BT843" s="61"/>
      <c r="BU843" s="61"/>
      <c r="BV843" s="61"/>
      <c r="BW843" s="61"/>
      <c r="BX843" s="61"/>
      <c r="BY843" s="61"/>
      <c r="BZ843" s="61"/>
      <c r="CA843" s="61"/>
      <c r="CB843" s="61"/>
      <c r="CC843" s="61"/>
      <c r="CD843" s="61"/>
      <c r="CE843" s="61"/>
      <c r="CF843" s="61"/>
      <c r="CG843" s="61"/>
      <c r="CH843" s="61"/>
      <c r="CI843" s="61"/>
      <c r="CJ843" s="61"/>
      <c r="CK843" s="61"/>
      <c r="CL843" s="61"/>
      <c r="CM843" s="61"/>
      <c r="CN843" s="61"/>
      <c r="CO843" s="61"/>
      <c r="CP843" s="61"/>
      <c r="CQ843" s="61"/>
      <c r="CR843" s="61"/>
      <c r="CS843" s="61"/>
      <c r="CT843" s="61"/>
      <c r="CU843" s="61"/>
      <c r="CV843" s="61"/>
      <c r="CW843" s="61"/>
      <c r="CX843" s="61"/>
      <c r="CY843" s="61"/>
      <c r="CZ843" s="61"/>
      <c r="DA843" s="61"/>
      <c r="DB843" s="61"/>
      <c r="DC843" s="61"/>
      <c r="DD843" s="61"/>
      <c r="DE843" s="61"/>
      <c r="DF843" s="61"/>
      <c r="DG843" s="61"/>
      <c r="DH843" s="61"/>
      <c r="DI843" s="61"/>
      <c r="DJ843" s="61"/>
      <c r="DK843" s="61"/>
      <c r="DL843" s="61"/>
      <c r="DM843" s="61"/>
      <c r="DN843" s="61"/>
      <c r="DO843" s="61"/>
      <c r="DP843" s="61"/>
      <c r="DQ843" s="61"/>
      <c r="DR843" s="61"/>
      <c r="DS843" s="61"/>
      <c r="DT843" s="61"/>
      <c r="DU843" s="61"/>
      <c r="DV843" s="50"/>
      <c r="EW843" s="88" t="e">
        <f ca="1">IF(#REF!="no",INT(RAND()*36+1),INT(RAND()*37))</f>
        <v>#REF!</v>
      </c>
    </row>
    <row r="844" spans="1:153">
      <c r="A844" s="88" t="e">
        <f ca="1">IF(#REF!="no",INT(RAND()*36+1),INT(RAND()*37))</f>
        <v>#REF!</v>
      </c>
      <c r="B844" s="29"/>
      <c r="C844" s="61"/>
      <c r="D844" s="30"/>
      <c r="E844" s="61"/>
      <c r="F844" s="61"/>
      <c r="G844" s="29"/>
      <c r="H844" s="29"/>
      <c r="I844" s="62"/>
      <c r="J844" s="62"/>
      <c r="K844" s="62"/>
      <c r="L844" s="62"/>
      <c r="M844" s="30"/>
      <c r="N844" s="30"/>
      <c r="O844" s="30"/>
      <c r="P844" s="30"/>
      <c r="Q844" s="29"/>
      <c r="R844" s="62"/>
      <c r="S844" s="61"/>
      <c r="T844" s="29"/>
      <c r="U844" s="29"/>
      <c r="V844" s="62"/>
      <c r="W844" s="62"/>
      <c r="X844" s="62"/>
      <c r="Y844" s="62"/>
      <c r="Z844" s="30"/>
      <c r="AA844" s="30"/>
      <c r="AB844" s="30"/>
      <c r="AC844" s="30"/>
      <c r="AD844" s="29"/>
      <c r="AE844" s="62"/>
      <c r="AF844" s="61"/>
      <c r="AG844" s="29"/>
      <c r="AH844" s="29"/>
      <c r="AI844" s="62"/>
      <c r="AJ844" s="62"/>
      <c r="AK844" s="62"/>
      <c r="AL844" s="62"/>
      <c r="AM844" s="30"/>
      <c r="AN844" s="30"/>
      <c r="AO844" s="30"/>
      <c r="AP844" s="30"/>
      <c r="AQ844" s="29"/>
      <c r="AR844" s="62"/>
      <c r="AS844" s="62"/>
      <c r="AT844" s="30"/>
      <c r="AU844" s="29"/>
      <c r="AV844" s="61"/>
      <c r="AW844" s="50"/>
      <c r="AX844" s="38"/>
      <c r="AY844" s="50"/>
      <c r="AZ844" s="61"/>
      <c r="BA844" s="61"/>
      <c r="BB844" s="61"/>
      <c r="BC844" s="61"/>
      <c r="BD844" s="61"/>
      <c r="BE844" s="61"/>
      <c r="BF844" s="61"/>
      <c r="BG844" s="61"/>
      <c r="BH844" s="61"/>
      <c r="BI844" s="61"/>
      <c r="BJ844" s="61"/>
      <c r="BK844" s="61"/>
      <c r="BL844" s="61"/>
      <c r="BM844" s="61"/>
      <c r="BN844" s="61"/>
      <c r="BO844" s="61"/>
      <c r="BP844" s="61"/>
      <c r="BQ844" s="61"/>
      <c r="BR844" s="61"/>
      <c r="BS844" s="61"/>
      <c r="BT844" s="61"/>
      <c r="BU844" s="61"/>
      <c r="BV844" s="61"/>
      <c r="BW844" s="61"/>
      <c r="BX844" s="61"/>
      <c r="BY844" s="61"/>
      <c r="BZ844" s="61"/>
      <c r="CA844" s="61"/>
      <c r="CB844" s="61"/>
      <c r="CC844" s="61"/>
      <c r="CD844" s="61"/>
      <c r="CE844" s="61"/>
      <c r="CF844" s="61"/>
      <c r="CG844" s="61"/>
      <c r="CH844" s="61"/>
      <c r="CI844" s="61"/>
      <c r="CJ844" s="61"/>
      <c r="CK844" s="61"/>
      <c r="CL844" s="61"/>
      <c r="CM844" s="61"/>
      <c r="CN844" s="61"/>
      <c r="CO844" s="61"/>
      <c r="CP844" s="61"/>
      <c r="CQ844" s="61"/>
      <c r="CR844" s="61"/>
      <c r="CS844" s="61"/>
      <c r="CT844" s="61"/>
      <c r="CU844" s="61"/>
      <c r="CV844" s="61"/>
      <c r="CW844" s="61"/>
      <c r="CX844" s="61"/>
      <c r="CY844" s="61"/>
      <c r="CZ844" s="61"/>
      <c r="DA844" s="61"/>
      <c r="DB844" s="61"/>
      <c r="DC844" s="61"/>
      <c r="DD844" s="61"/>
      <c r="DE844" s="61"/>
      <c r="DF844" s="61"/>
      <c r="DG844" s="61"/>
      <c r="DH844" s="61"/>
      <c r="DI844" s="61"/>
      <c r="DJ844" s="61"/>
      <c r="DK844" s="61"/>
      <c r="DL844" s="61"/>
      <c r="DM844" s="61"/>
      <c r="DN844" s="61"/>
      <c r="DO844" s="61"/>
      <c r="DP844" s="61"/>
      <c r="DQ844" s="61"/>
      <c r="DR844" s="61"/>
      <c r="DS844" s="61"/>
      <c r="DT844" s="61"/>
      <c r="DU844" s="61"/>
      <c r="DV844" s="50"/>
      <c r="EW844" s="88" t="e">
        <f ca="1">IF(#REF!="no",INT(RAND()*36+1),INT(RAND()*37))</f>
        <v>#REF!</v>
      </c>
    </row>
    <row r="845" spans="1:153">
      <c r="A845" s="88" t="e">
        <f ca="1">IF(#REF!="no",INT(RAND()*36+1),INT(RAND()*37))</f>
        <v>#REF!</v>
      </c>
      <c r="B845" s="29"/>
      <c r="C845" s="61"/>
      <c r="D845" s="30"/>
      <c r="E845" s="61"/>
      <c r="F845" s="61"/>
      <c r="G845" s="29"/>
      <c r="H845" s="29"/>
      <c r="I845" s="62"/>
      <c r="J845" s="62"/>
      <c r="K845" s="62"/>
      <c r="L845" s="62"/>
      <c r="M845" s="30"/>
      <c r="N845" s="30"/>
      <c r="O845" s="30"/>
      <c r="P845" s="30"/>
      <c r="Q845" s="29"/>
      <c r="R845" s="62"/>
      <c r="S845" s="61"/>
      <c r="T845" s="29"/>
      <c r="U845" s="29"/>
      <c r="V845" s="62"/>
      <c r="W845" s="62"/>
      <c r="X845" s="62"/>
      <c r="Y845" s="62"/>
      <c r="Z845" s="30"/>
      <c r="AA845" s="30"/>
      <c r="AB845" s="30"/>
      <c r="AC845" s="30"/>
      <c r="AD845" s="29"/>
      <c r="AE845" s="62"/>
      <c r="AF845" s="61"/>
      <c r="AG845" s="29"/>
      <c r="AH845" s="29"/>
      <c r="AI845" s="62"/>
      <c r="AJ845" s="62"/>
      <c r="AK845" s="62"/>
      <c r="AL845" s="62"/>
      <c r="AM845" s="30"/>
      <c r="AN845" s="30"/>
      <c r="AO845" s="30"/>
      <c r="AP845" s="30"/>
      <c r="AQ845" s="29"/>
      <c r="AR845" s="62"/>
      <c r="AS845" s="62"/>
      <c r="AT845" s="30"/>
      <c r="AU845" s="29"/>
      <c r="AV845" s="61"/>
      <c r="AW845" s="50"/>
      <c r="AX845" s="38"/>
      <c r="AY845" s="50"/>
      <c r="AZ845" s="61"/>
      <c r="BA845" s="61"/>
      <c r="BB845" s="61"/>
      <c r="BC845" s="61"/>
      <c r="BD845" s="61"/>
      <c r="BE845" s="61"/>
      <c r="BF845" s="61"/>
      <c r="BG845" s="61"/>
      <c r="BH845" s="61"/>
      <c r="BI845" s="61"/>
      <c r="BJ845" s="61"/>
      <c r="BK845" s="61"/>
      <c r="BL845" s="61"/>
      <c r="BM845" s="61"/>
      <c r="BN845" s="61"/>
      <c r="BO845" s="61"/>
      <c r="BP845" s="61"/>
      <c r="BQ845" s="61"/>
      <c r="BR845" s="61"/>
      <c r="BS845" s="61"/>
      <c r="BT845" s="61"/>
      <c r="BU845" s="61"/>
      <c r="BV845" s="61"/>
      <c r="BW845" s="61"/>
      <c r="BX845" s="61"/>
      <c r="BY845" s="61"/>
      <c r="BZ845" s="61"/>
      <c r="CA845" s="61"/>
      <c r="CB845" s="61"/>
      <c r="CC845" s="61"/>
      <c r="CD845" s="61"/>
      <c r="CE845" s="61"/>
      <c r="CF845" s="61"/>
      <c r="CG845" s="61"/>
      <c r="CH845" s="61"/>
      <c r="CI845" s="61"/>
      <c r="CJ845" s="61"/>
      <c r="CK845" s="61"/>
      <c r="CL845" s="61"/>
      <c r="CM845" s="61"/>
      <c r="CN845" s="61"/>
      <c r="CO845" s="61"/>
      <c r="CP845" s="61"/>
      <c r="CQ845" s="61"/>
      <c r="CR845" s="61"/>
      <c r="CS845" s="61"/>
      <c r="CT845" s="61"/>
      <c r="CU845" s="61"/>
      <c r="CV845" s="61"/>
      <c r="CW845" s="61"/>
      <c r="CX845" s="61"/>
      <c r="CY845" s="61"/>
      <c r="CZ845" s="61"/>
      <c r="DA845" s="61"/>
      <c r="DB845" s="61"/>
      <c r="DC845" s="61"/>
      <c r="DD845" s="61"/>
      <c r="DE845" s="61"/>
      <c r="DF845" s="61"/>
      <c r="DG845" s="61"/>
      <c r="DH845" s="61"/>
      <c r="DI845" s="61"/>
      <c r="DJ845" s="61"/>
      <c r="DK845" s="61"/>
      <c r="DL845" s="61"/>
      <c r="DM845" s="61"/>
      <c r="DN845" s="61"/>
      <c r="DO845" s="61"/>
      <c r="DP845" s="61"/>
      <c r="DQ845" s="61"/>
      <c r="DR845" s="61"/>
      <c r="DS845" s="61"/>
      <c r="DT845" s="61"/>
      <c r="DU845" s="61"/>
      <c r="DV845" s="50"/>
      <c r="EW845" s="88" t="e">
        <f ca="1">IF(#REF!="no",INT(RAND()*36+1),INT(RAND()*37))</f>
        <v>#REF!</v>
      </c>
    </row>
    <row r="846" spans="1:153">
      <c r="A846" s="88" t="e">
        <f ca="1">IF(#REF!="no",INT(RAND()*36+1),INT(RAND()*37))</f>
        <v>#REF!</v>
      </c>
      <c r="B846" s="29"/>
      <c r="C846" s="61"/>
      <c r="D846" s="30"/>
      <c r="E846" s="61"/>
      <c r="F846" s="61"/>
      <c r="G846" s="29"/>
      <c r="H846" s="29"/>
      <c r="I846" s="62"/>
      <c r="J846" s="62"/>
      <c r="K846" s="62"/>
      <c r="L846" s="62"/>
      <c r="M846" s="30"/>
      <c r="N846" s="30"/>
      <c r="O846" s="30"/>
      <c r="P846" s="30"/>
      <c r="Q846" s="29"/>
      <c r="R846" s="62"/>
      <c r="S846" s="61"/>
      <c r="T846" s="29"/>
      <c r="U846" s="29"/>
      <c r="V846" s="62"/>
      <c r="W846" s="62"/>
      <c r="X846" s="62"/>
      <c r="Y846" s="62"/>
      <c r="Z846" s="30"/>
      <c r="AA846" s="30"/>
      <c r="AB846" s="30"/>
      <c r="AC846" s="30"/>
      <c r="AD846" s="29"/>
      <c r="AE846" s="62"/>
      <c r="AF846" s="61"/>
      <c r="AG846" s="29"/>
      <c r="AH846" s="29"/>
      <c r="AI846" s="62"/>
      <c r="AJ846" s="62"/>
      <c r="AK846" s="62"/>
      <c r="AL846" s="62"/>
      <c r="AM846" s="30"/>
      <c r="AN846" s="30"/>
      <c r="AO846" s="30"/>
      <c r="AP846" s="30"/>
      <c r="AQ846" s="29"/>
      <c r="AR846" s="62"/>
      <c r="AS846" s="62"/>
      <c r="AT846" s="30"/>
      <c r="AU846" s="29"/>
      <c r="AV846" s="61"/>
      <c r="AW846" s="50"/>
      <c r="AX846" s="38"/>
      <c r="AY846" s="50"/>
      <c r="AZ846" s="61"/>
      <c r="BA846" s="61"/>
      <c r="BB846" s="61"/>
      <c r="BC846" s="61"/>
      <c r="BD846" s="61"/>
      <c r="BE846" s="61"/>
      <c r="BF846" s="61"/>
      <c r="BG846" s="61"/>
      <c r="BH846" s="61"/>
      <c r="BI846" s="61"/>
      <c r="BJ846" s="61"/>
      <c r="BK846" s="61"/>
      <c r="BL846" s="61"/>
      <c r="BM846" s="61"/>
      <c r="BN846" s="61"/>
      <c r="BO846" s="61"/>
      <c r="BP846" s="61"/>
      <c r="BQ846" s="61"/>
      <c r="BR846" s="61"/>
      <c r="BS846" s="61"/>
      <c r="BT846" s="61"/>
      <c r="BU846" s="61"/>
      <c r="BV846" s="61"/>
      <c r="BW846" s="61"/>
      <c r="BX846" s="61"/>
      <c r="BY846" s="61"/>
      <c r="BZ846" s="61"/>
      <c r="CA846" s="61"/>
      <c r="CB846" s="61"/>
      <c r="CC846" s="61"/>
      <c r="CD846" s="61"/>
      <c r="CE846" s="61"/>
      <c r="CF846" s="61"/>
      <c r="CG846" s="61"/>
      <c r="CH846" s="61"/>
      <c r="CI846" s="61"/>
      <c r="CJ846" s="61"/>
      <c r="CK846" s="61"/>
      <c r="CL846" s="61"/>
      <c r="CM846" s="61"/>
      <c r="CN846" s="61"/>
      <c r="CO846" s="61"/>
      <c r="CP846" s="61"/>
      <c r="CQ846" s="61"/>
      <c r="CR846" s="61"/>
      <c r="CS846" s="61"/>
      <c r="CT846" s="61"/>
      <c r="CU846" s="61"/>
      <c r="CV846" s="61"/>
      <c r="CW846" s="61"/>
      <c r="CX846" s="61"/>
      <c r="CY846" s="61"/>
      <c r="CZ846" s="61"/>
      <c r="DA846" s="61"/>
      <c r="DB846" s="61"/>
      <c r="DC846" s="61"/>
      <c r="DD846" s="61"/>
      <c r="DE846" s="61"/>
      <c r="DF846" s="61"/>
      <c r="DG846" s="61"/>
      <c r="DH846" s="61"/>
      <c r="DI846" s="61"/>
      <c r="DJ846" s="61"/>
      <c r="DK846" s="61"/>
      <c r="DL846" s="61"/>
      <c r="DM846" s="61"/>
      <c r="DN846" s="61"/>
      <c r="DO846" s="61"/>
      <c r="DP846" s="61"/>
      <c r="DQ846" s="61"/>
      <c r="DR846" s="61"/>
      <c r="DS846" s="61"/>
      <c r="DT846" s="61"/>
      <c r="DU846" s="61"/>
      <c r="DV846" s="50"/>
      <c r="EW846" s="88" t="e">
        <f ca="1">IF(#REF!="no",INT(RAND()*36+1),INT(RAND()*37))</f>
        <v>#REF!</v>
      </c>
    </row>
    <row r="847" spans="1:153">
      <c r="A847" s="88" t="e">
        <f ca="1">IF(#REF!="no",INT(RAND()*36+1),INT(RAND()*37))</f>
        <v>#REF!</v>
      </c>
      <c r="B847" s="29"/>
      <c r="C847" s="61"/>
      <c r="D847" s="30"/>
      <c r="E847" s="61"/>
      <c r="F847" s="61"/>
      <c r="G847" s="29"/>
      <c r="H847" s="29"/>
      <c r="I847" s="62"/>
      <c r="J847" s="62"/>
      <c r="K847" s="62"/>
      <c r="L847" s="62"/>
      <c r="M847" s="30"/>
      <c r="N847" s="30"/>
      <c r="O847" s="30"/>
      <c r="P847" s="30"/>
      <c r="Q847" s="29"/>
      <c r="R847" s="62"/>
      <c r="S847" s="61"/>
      <c r="T847" s="29"/>
      <c r="U847" s="29"/>
      <c r="V847" s="62"/>
      <c r="W847" s="62"/>
      <c r="X847" s="62"/>
      <c r="Y847" s="62"/>
      <c r="Z847" s="30"/>
      <c r="AA847" s="30"/>
      <c r="AB847" s="30"/>
      <c r="AC847" s="30"/>
      <c r="AD847" s="29"/>
      <c r="AE847" s="62"/>
      <c r="AF847" s="61"/>
      <c r="AG847" s="29"/>
      <c r="AH847" s="29"/>
      <c r="AI847" s="62"/>
      <c r="AJ847" s="62"/>
      <c r="AK847" s="62"/>
      <c r="AL847" s="62"/>
      <c r="AM847" s="30"/>
      <c r="AN847" s="30"/>
      <c r="AO847" s="30"/>
      <c r="AP847" s="30"/>
      <c r="AQ847" s="29"/>
      <c r="AR847" s="62"/>
      <c r="AS847" s="62"/>
      <c r="AT847" s="30"/>
      <c r="AU847" s="29"/>
      <c r="AV847" s="61"/>
      <c r="AW847" s="50"/>
      <c r="AX847" s="38"/>
      <c r="AY847" s="50"/>
      <c r="AZ847" s="61"/>
      <c r="BA847" s="61"/>
      <c r="BB847" s="61"/>
      <c r="BC847" s="61"/>
      <c r="BD847" s="61"/>
      <c r="BE847" s="61"/>
      <c r="BF847" s="61"/>
      <c r="BG847" s="61"/>
      <c r="BH847" s="61"/>
      <c r="BI847" s="61"/>
      <c r="BJ847" s="61"/>
      <c r="BK847" s="61"/>
      <c r="BL847" s="61"/>
      <c r="BM847" s="61"/>
      <c r="BN847" s="61"/>
      <c r="BO847" s="61"/>
      <c r="BP847" s="61"/>
      <c r="BQ847" s="61"/>
      <c r="BR847" s="61"/>
      <c r="BS847" s="61"/>
      <c r="BT847" s="61"/>
      <c r="BU847" s="61"/>
      <c r="BV847" s="61"/>
      <c r="BW847" s="61"/>
      <c r="BX847" s="61"/>
      <c r="BY847" s="61"/>
      <c r="BZ847" s="61"/>
      <c r="CA847" s="61"/>
      <c r="CB847" s="61"/>
      <c r="CC847" s="61"/>
      <c r="CD847" s="61"/>
      <c r="CE847" s="61"/>
      <c r="CF847" s="61"/>
      <c r="CG847" s="61"/>
      <c r="CH847" s="61"/>
      <c r="CI847" s="61"/>
      <c r="CJ847" s="61"/>
      <c r="CK847" s="61"/>
      <c r="CL847" s="61"/>
      <c r="CM847" s="61"/>
      <c r="CN847" s="61"/>
      <c r="CO847" s="61"/>
      <c r="CP847" s="61"/>
      <c r="CQ847" s="61"/>
      <c r="CR847" s="61"/>
      <c r="CS847" s="61"/>
      <c r="CT847" s="61"/>
      <c r="CU847" s="61"/>
      <c r="CV847" s="61"/>
      <c r="CW847" s="61"/>
      <c r="CX847" s="61"/>
      <c r="CY847" s="61"/>
      <c r="CZ847" s="61"/>
      <c r="DA847" s="61"/>
      <c r="DB847" s="61"/>
      <c r="DC847" s="61"/>
      <c r="DD847" s="61"/>
      <c r="DE847" s="61"/>
      <c r="DF847" s="61"/>
      <c r="DG847" s="61"/>
      <c r="DH847" s="61"/>
      <c r="DI847" s="61"/>
      <c r="DJ847" s="61"/>
      <c r="DK847" s="61"/>
      <c r="DL847" s="61"/>
      <c r="DM847" s="61"/>
      <c r="DN847" s="61"/>
      <c r="DO847" s="61"/>
      <c r="DP847" s="61"/>
      <c r="DQ847" s="61"/>
      <c r="DR847" s="61"/>
      <c r="DS847" s="61"/>
      <c r="DT847" s="61"/>
      <c r="DU847" s="61"/>
      <c r="DV847" s="50"/>
      <c r="EW847" s="88" t="e">
        <f ca="1">IF(#REF!="no",INT(RAND()*36+1),INT(RAND()*37))</f>
        <v>#REF!</v>
      </c>
    </row>
    <row r="848" spans="1:153">
      <c r="A848" s="88" t="e">
        <f ca="1">IF(#REF!="no",INT(RAND()*36+1),INT(RAND()*37))</f>
        <v>#REF!</v>
      </c>
      <c r="B848" s="29"/>
      <c r="C848" s="61"/>
      <c r="D848" s="30"/>
      <c r="E848" s="61"/>
      <c r="F848" s="61"/>
      <c r="G848" s="29"/>
      <c r="H848" s="29"/>
      <c r="I848" s="62"/>
      <c r="J848" s="62"/>
      <c r="K848" s="62"/>
      <c r="L848" s="62"/>
      <c r="M848" s="30"/>
      <c r="N848" s="30"/>
      <c r="O848" s="30"/>
      <c r="P848" s="30"/>
      <c r="Q848" s="29"/>
      <c r="R848" s="62"/>
      <c r="S848" s="61"/>
      <c r="T848" s="29"/>
      <c r="U848" s="29"/>
      <c r="V848" s="62"/>
      <c r="W848" s="62"/>
      <c r="X848" s="62"/>
      <c r="Y848" s="62"/>
      <c r="Z848" s="30"/>
      <c r="AA848" s="30"/>
      <c r="AB848" s="30"/>
      <c r="AC848" s="30"/>
      <c r="AD848" s="29"/>
      <c r="AE848" s="62"/>
      <c r="AF848" s="61"/>
      <c r="AG848" s="29"/>
      <c r="AH848" s="29"/>
      <c r="AI848" s="62"/>
      <c r="AJ848" s="62"/>
      <c r="AK848" s="62"/>
      <c r="AL848" s="62"/>
      <c r="AM848" s="30"/>
      <c r="AN848" s="30"/>
      <c r="AO848" s="30"/>
      <c r="AP848" s="30"/>
      <c r="AQ848" s="29"/>
      <c r="AR848" s="62"/>
      <c r="AS848" s="62"/>
      <c r="AT848" s="30"/>
      <c r="AU848" s="29"/>
      <c r="AV848" s="61"/>
      <c r="AW848" s="50"/>
      <c r="AX848" s="38"/>
      <c r="AY848" s="50"/>
      <c r="AZ848" s="61"/>
      <c r="BA848" s="61"/>
      <c r="BB848" s="61"/>
      <c r="BC848" s="61"/>
      <c r="BD848" s="61"/>
      <c r="BE848" s="61"/>
      <c r="BF848" s="61"/>
      <c r="BG848" s="61"/>
      <c r="BH848" s="61"/>
      <c r="BI848" s="61"/>
      <c r="BJ848" s="61"/>
      <c r="BK848" s="61"/>
      <c r="BL848" s="61"/>
      <c r="BM848" s="61"/>
      <c r="BN848" s="61"/>
      <c r="BO848" s="61"/>
      <c r="BP848" s="61"/>
      <c r="BQ848" s="61"/>
      <c r="BR848" s="61"/>
      <c r="BS848" s="61"/>
      <c r="BT848" s="61"/>
      <c r="BU848" s="61"/>
      <c r="BV848" s="61"/>
      <c r="BW848" s="61"/>
      <c r="BX848" s="61"/>
      <c r="BY848" s="61"/>
      <c r="BZ848" s="61"/>
      <c r="CA848" s="61"/>
      <c r="CB848" s="61"/>
      <c r="CC848" s="61"/>
      <c r="CD848" s="61"/>
      <c r="CE848" s="61"/>
      <c r="CF848" s="61"/>
      <c r="CG848" s="61"/>
      <c r="CH848" s="61"/>
      <c r="CI848" s="61"/>
      <c r="CJ848" s="61"/>
      <c r="CK848" s="61"/>
      <c r="CL848" s="61"/>
      <c r="CM848" s="61"/>
      <c r="CN848" s="61"/>
      <c r="CO848" s="61"/>
      <c r="CP848" s="61"/>
      <c r="CQ848" s="61"/>
      <c r="CR848" s="61"/>
      <c r="CS848" s="61"/>
      <c r="CT848" s="61"/>
      <c r="CU848" s="61"/>
      <c r="CV848" s="61"/>
      <c r="CW848" s="61"/>
      <c r="CX848" s="61"/>
      <c r="CY848" s="61"/>
      <c r="CZ848" s="61"/>
      <c r="DA848" s="61"/>
      <c r="DB848" s="61"/>
      <c r="DC848" s="61"/>
      <c r="DD848" s="61"/>
      <c r="DE848" s="61"/>
      <c r="DF848" s="61"/>
      <c r="DG848" s="61"/>
      <c r="DH848" s="61"/>
      <c r="DI848" s="61"/>
      <c r="DJ848" s="61"/>
      <c r="DK848" s="61"/>
      <c r="DL848" s="61"/>
      <c r="DM848" s="61"/>
      <c r="DN848" s="61"/>
      <c r="DO848" s="61"/>
      <c r="DP848" s="61"/>
      <c r="DQ848" s="61"/>
      <c r="DR848" s="61"/>
      <c r="DS848" s="61"/>
      <c r="DT848" s="61"/>
      <c r="DU848" s="61"/>
      <c r="DV848" s="50"/>
      <c r="EW848" s="88" t="e">
        <f ca="1">IF(#REF!="no",INT(RAND()*36+1),INT(RAND()*37))</f>
        <v>#REF!</v>
      </c>
    </row>
    <row r="849" spans="1:153">
      <c r="A849" s="88" t="e">
        <f ca="1">IF(#REF!="no",INT(RAND()*36+1),INT(RAND()*37))</f>
        <v>#REF!</v>
      </c>
      <c r="B849" s="29"/>
      <c r="C849" s="61"/>
      <c r="D849" s="30"/>
      <c r="E849" s="61"/>
      <c r="F849" s="61"/>
      <c r="G849" s="29"/>
      <c r="H849" s="29"/>
      <c r="I849" s="62"/>
      <c r="J849" s="62"/>
      <c r="K849" s="62"/>
      <c r="L849" s="62"/>
      <c r="M849" s="30"/>
      <c r="N849" s="30"/>
      <c r="O849" s="30"/>
      <c r="P849" s="30"/>
      <c r="Q849" s="29"/>
      <c r="R849" s="62"/>
      <c r="S849" s="61"/>
      <c r="T849" s="29"/>
      <c r="U849" s="29"/>
      <c r="V849" s="62"/>
      <c r="W849" s="62"/>
      <c r="X849" s="62"/>
      <c r="Y849" s="62"/>
      <c r="Z849" s="30"/>
      <c r="AA849" s="30"/>
      <c r="AB849" s="30"/>
      <c r="AC849" s="30"/>
      <c r="AD849" s="29"/>
      <c r="AE849" s="62"/>
      <c r="AF849" s="61"/>
      <c r="AG849" s="29"/>
      <c r="AH849" s="29"/>
      <c r="AI849" s="62"/>
      <c r="AJ849" s="62"/>
      <c r="AK849" s="62"/>
      <c r="AL849" s="62"/>
      <c r="AM849" s="30"/>
      <c r="AN849" s="30"/>
      <c r="AO849" s="30"/>
      <c r="AP849" s="30"/>
      <c r="AQ849" s="29"/>
      <c r="AR849" s="62"/>
      <c r="AS849" s="62"/>
      <c r="AT849" s="30"/>
      <c r="AU849" s="29"/>
      <c r="AV849" s="61"/>
      <c r="AW849" s="50"/>
      <c r="AX849" s="38"/>
      <c r="AY849" s="50"/>
      <c r="AZ849" s="61"/>
      <c r="BA849" s="61"/>
      <c r="BB849" s="61"/>
      <c r="BC849" s="61"/>
      <c r="BD849" s="61"/>
      <c r="BE849" s="61"/>
      <c r="BF849" s="61"/>
      <c r="BG849" s="61"/>
      <c r="BH849" s="61"/>
      <c r="BI849" s="61"/>
      <c r="BJ849" s="61"/>
      <c r="BK849" s="61"/>
      <c r="BL849" s="61"/>
      <c r="BM849" s="61"/>
      <c r="BN849" s="61"/>
      <c r="BO849" s="61"/>
      <c r="BP849" s="61"/>
      <c r="BQ849" s="61"/>
      <c r="BR849" s="61"/>
      <c r="BS849" s="61"/>
      <c r="BT849" s="61"/>
      <c r="BU849" s="61"/>
      <c r="BV849" s="61"/>
      <c r="BW849" s="61"/>
      <c r="BX849" s="61"/>
      <c r="BY849" s="61"/>
      <c r="BZ849" s="61"/>
      <c r="CA849" s="61"/>
      <c r="CB849" s="61"/>
      <c r="CC849" s="61"/>
      <c r="CD849" s="61"/>
      <c r="CE849" s="61"/>
      <c r="CF849" s="61"/>
      <c r="CG849" s="61"/>
      <c r="CH849" s="61"/>
      <c r="CI849" s="61"/>
      <c r="CJ849" s="61"/>
      <c r="CK849" s="61"/>
      <c r="CL849" s="61"/>
      <c r="CM849" s="61"/>
      <c r="CN849" s="61"/>
      <c r="CO849" s="61"/>
      <c r="CP849" s="61"/>
      <c r="CQ849" s="61"/>
      <c r="CR849" s="61"/>
      <c r="CS849" s="61"/>
      <c r="CT849" s="61"/>
      <c r="CU849" s="61"/>
      <c r="CV849" s="61"/>
      <c r="CW849" s="61"/>
      <c r="CX849" s="61"/>
      <c r="CY849" s="61"/>
      <c r="CZ849" s="61"/>
      <c r="DA849" s="61"/>
      <c r="DB849" s="61"/>
      <c r="DC849" s="61"/>
      <c r="DD849" s="61"/>
      <c r="DE849" s="61"/>
      <c r="DF849" s="61"/>
      <c r="DG849" s="61"/>
      <c r="DH849" s="61"/>
      <c r="DI849" s="61"/>
      <c r="DJ849" s="61"/>
      <c r="DK849" s="61"/>
      <c r="DL849" s="61"/>
      <c r="DM849" s="61"/>
      <c r="DN849" s="61"/>
      <c r="DO849" s="61"/>
      <c r="DP849" s="61"/>
      <c r="DQ849" s="61"/>
      <c r="DR849" s="61"/>
      <c r="DS849" s="61"/>
      <c r="DT849" s="61"/>
      <c r="DU849" s="61"/>
      <c r="DV849" s="50"/>
      <c r="EW849" s="88" t="e">
        <f ca="1">IF(#REF!="no",INT(RAND()*36+1),INT(RAND()*37))</f>
        <v>#REF!</v>
      </c>
    </row>
    <row r="850" spans="1:153">
      <c r="A850" s="88" t="e">
        <f ca="1">IF(#REF!="no",INT(RAND()*36+1),INT(RAND()*37))</f>
        <v>#REF!</v>
      </c>
      <c r="B850" s="29"/>
      <c r="C850" s="61"/>
      <c r="D850" s="30"/>
      <c r="E850" s="61"/>
      <c r="F850" s="61"/>
      <c r="G850" s="29"/>
      <c r="H850" s="29"/>
      <c r="I850" s="62"/>
      <c r="J850" s="62"/>
      <c r="K850" s="62"/>
      <c r="L850" s="62"/>
      <c r="M850" s="30"/>
      <c r="N850" s="30"/>
      <c r="O850" s="30"/>
      <c r="P850" s="30"/>
      <c r="Q850" s="29"/>
      <c r="R850" s="62"/>
      <c r="S850" s="61"/>
      <c r="T850" s="29"/>
      <c r="U850" s="29"/>
      <c r="V850" s="62"/>
      <c r="W850" s="62"/>
      <c r="X850" s="62"/>
      <c r="Y850" s="62"/>
      <c r="Z850" s="30"/>
      <c r="AA850" s="30"/>
      <c r="AB850" s="30"/>
      <c r="AC850" s="30"/>
      <c r="AD850" s="29"/>
      <c r="AE850" s="62"/>
      <c r="AF850" s="61"/>
      <c r="AG850" s="29"/>
      <c r="AH850" s="29"/>
      <c r="AI850" s="62"/>
      <c r="AJ850" s="62"/>
      <c r="AK850" s="62"/>
      <c r="AL850" s="62"/>
      <c r="AM850" s="30"/>
      <c r="AN850" s="30"/>
      <c r="AO850" s="30"/>
      <c r="AP850" s="30"/>
      <c r="AQ850" s="29"/>
      <c r="AR850" s="62"/>
      <c r="AS850" s="62"/>
      <c r="AT850" s="30"/>
      <c r="AU850" s="29"/>
      <c r="AV850" s="61"/>
      <c r="AW850" s="50"/>
      <c r="AX850" s="38"/>
      <c r="AY850" s="50"/>
      <c r="AZ850" s="61"/>
      <c r="BA850" s="61"/>
      <c r="BB850" s="61"/>
      <c r="BC850" s="61"/>
      <c r="BD850" s="61"/>
      <c r="BE850" s="61"/>
      <c r="BF850" s="61"/>
      <c r="BG850" s="61"/>
      <c r="BH850" s="61"/>
      <c r="BI850" s="61"/>
      <c r="BJ850" s="61"/>
      <c r="BK850" s="61"/>
      <c r="BL850" s="61"/>
      <c r="BM850" s="61"/>
      <c r="BN850" s="61"/>
      <c r="BO850" s="61"/>
      <c r="BP850" s="61"/>
      <c r="BQ850" s="61"/>
      <c r="BR850" s="61"/>
      <c r="BS850" s="61"/>
      <c r="BT850" s="61"/>
      <c r="BU850" s="61"/>
      <c r="BV850" s="61"/>
      <c r="BW850" s="61"/>
      <c r="BX850" s="61"/>
      <c r="BY850" s="61"/>
      <c r="BZ850" s="61"/>
      <c r="CA850" s="61"/>
      <c r="CB850" s="61"/>
      <c r="CC850" s="61"/>
      <c r="CD850" s="61"/>
      <c r="CE850" s="61"/>
      <c r="CF850" s="61"/>
      <c r="CG850" s="61"/>
      <c r="CH850" s="61"/>
      <c r="CI850" s="61"/>
      <c r="CJ850" s="61"/>
      <c r="CK850" s="61"/>
      <c r="CL850" s="61"/>
      <c r="CM850" s="61"/>
      <c r="CN850" s="61"/>
      <c r="CO850" s="61"/>
      <c r="CP850" s="61"/>
      <c r="CQ850" s="61"/>
      <c r="CR850" s="61"/>
      <c r="CS850" s="61"/>
      <c r="CT850" s="61"/>
      <c r="CU850" s="61"/>
      <c r="CV850" s="61"/>
      <c r="CW850" s="61"/>
      <c r="CX850" s="61"/>
      <c r="CY850" s="61"/>
      <c r="CZ850" s="61"/>
      <c r="DA850" s="61"/>
      <c r="DB850" s="61"/>
      <c r="DC850" s="61"/>
      <c r="DD850" s="61"/>
      <c r="DE850" s="61"/>
      <c r="DF850" s="61"/>
      <c r="DG850" s="61"/>
      <c r="DH850" s="61"/>
      <c r="DI850" s="61"/>
      <c r="DJ850" s="61"/>
      <c r="DK850" s="61"/>
      <c r="DL850" s="61"/>
      <c r="DM850" s="61"/>
      <c r="DN850" s="61"/>
      <c r="DO850" s="61"/>
      <c r="DP850" s="61"/>
      <c r="DQ850" s="61"/>
      <c r="DR850" s="61"/>
      <c r="DS850" s="61"/>
      <c r="DT850" s="61"/>
      <c r="DU850" s="61"/>
      <c r="DV850" s="50"/>
      <c r="EW850" s="88" t="e">
        <f ca="1">IF(#REF!="no",INT(RAND()*36+1),INT(RAND()*37))</f>
        <v>#REF!</v>
      </c>
    </row>
    <row r="851" spans="1:153">
      <c r="A851" s="88" t="e">
        <f ca="1">IF(#REF!="no",INT(RAND()*36+1),INT(RAND()*37))</f>
        <v>#REF!</v>
      </c>
      <c r="B851" s="29"/>
      <c r="C851" s="61"/>
      <c r="D851" s="30"/>
      <c r="E851" s="61"/>
      <c r="F851" s="61"/>
      <c r="G851" s="29"/>
      <c r="H851" s="29"/>
      <c r="I851" s="62"/>
      <c r="J851" s="62"/>
      <c r="K851" s="62"/>
      <c r="L851" s="62"/>
      <c r="M851" s="30"/>
      <c r="N851" s="30"/>
      <c r="O851" s="30"/>
      <c r="P851" s="30"/>
      <c r="Q851" s="29"/>
      <c r="R851" s="62"/>
      <c r="S851" s="61"/>
      <c r="T851" s="29"/>
      <c r="U851" s="29"/>
      <c r="V851" s="62"/>
      <c r="W851" s="62"/>
      <c r="X851" s="62"/>
      <c r="Y851" s="62"/>
      <c r="Z851" s="30"/>
      <c r="AA851" s="30"/>
      <c r="AB851" s="30"/>
      <c r="AC851" s="30"/>
      <c r="AD851" s="29"/>
      <c r="AE851" s="62"/>
      <c r="AF851" s="61"/>
      <c r="AG851" s="29"/>
      <c r="AH851" s="29"/>
      <c r="AI851" s="62"/>
      <c r="AJ851" s="62"/>
      <c r="AK851" s="62"/>
      <c r="AL851" s="62"/>
      <c r="AM851" s="30"/>
      <c r="AN851" s="30"/>
      <c r="AO851" s="30"/>
      <c r="AP851" s="30"/>
      <c r="AQ851" s="29"/>
      <c r="AR851" s="62"/>
      <c r="AS851" s="62"/>
      <c r="AT851" s="30"/>
      <c r="AU851" s="29"/>
      <c r="AV851" s="61"/>
      <c r="AW851" s="50"/>
      <c r="AX851" s="38"/>
      <c r="AY851" s="50"/>
      <c r="AZ851" s="61"/>
      <c r="BA851" s="61"/>
      <c r="BB851" s="61"/>
      <c r="BC851" s="61"/>
      <c r="BD851" s="61"/>
      <c r="BE851" s="61"/>
      <c r="BF851" s="61"/>
      <c r="BG851" s="61"/>
      <c r="BH851" s="61"/>
      <c r="BI851" s="61"/>
      <c r="BJ851" s="61"/>
      <c r="BK851" s="61"/>
      <c r="BL851" s="61"/>
      <c r="BM851" s="61"/>
      <c r="BN851" s="61"/>
      <c r="BO851" s="61"/>
      <c r="BP851" s="61"/>
      <c r="BQ851" s="61"/>
      <c r="BR851" s="61"/>
      <c r="BS851" s="61"/>
      <c r="BT851" s="61"/>
      <c r="BU851" s="61"/>
      <c r="BV851" s="61"/>
      <c r="BW851" s="61"/>
      <c r="BX851" s="61"/>
      <c r="BY851" s="61"/>
      <c r="BZ851" s="61"/>
      <c r="CA851" s="61"/>
      <c r="CB851" s="61"/>
      <c r="CC851" s="61"/>
      <c r="CD851" s="61"/>
      <c r="CE851" s="61"/>
      <c r="CF851" s="61"/>
      <c r="CG851" s="61"/>
      <c r="CH851" s="61"/>
      <c r="CI851" s="61"/>
      <c r="CJ851" s="61"/>
      <c r="CK851" s="61"/>
      <c r="CL851" s="61"/>
      <c r="CM851" s="61"/>
      <c r="CN851" s="61"/>
      <c r="CO851" s="61"/>
      <c r="CP851" s="61"/>
      <c r="CQ851" s="61"/>
      <c r="CR851" s="61"/>
      <c r="CS851" s="61"/>
      <c r="CT851" s="61"/>
      <c r="CU851" s="61"/>
      <c r="CV851" s="61"/>
      <c r="CW851" s="61"/>
      <c r="CX851" s="61"/>
      <c r="CY851" s="61"/>
      <c r="CZ851" s="61"/>
      <c r="DA851" s="61"/>
      <c r="DB851" s="61"/>
      <c r="DC851" s="61"/>
      <c r="DD851" s="61"/>
      <c r="DE851" s="61"/>
      <c r="DF851" s="61"/>
      <c r="DG851" s="61"/>
      <c r="DH851" s="61"/>
      <c r="DI851" s="61"/>
      <c r="DJ851" s="61"/>
      <c r="DK851" s="61"/>
      <c r="DL851" s="61"/>
      <c r="DM851" s="61"/>
      <c r="DN851" s="61"/>
      <c r="DO851" s="61"/>
      <c r="DP851" s="61"/>
      <c r="DQ851" s="61"/>
      <c r="DR851" s="61"/>
      <c r="DS851" s="61"/>
      <c r="DT851" s="61"/>
      <c r="DU851" s="61"/>
      <c r="DV851" s="50"/>
      <c r="EW851" s="88" t="e">
        <f ca="1">IF(#REF!="no",INT(RAND()*36+1),INT(RAND()*37))</f>
        <v>#REF!</v>
      </c>
    </row>
    <row r="852" spans="1:153">
      <c r="A852" s="88" t="e">
        <f ca="1">IF(#REF!="no",INT(RAND()*36+1),INT(RAND()*37))</f>
        <v>#REF!</v>
      </c>
      <c r="B852" s="29"/>
      <c r="C852" s="61"/>
      <c r="D852" s="30"/>
      <c r="E852" s="61"/>
      <c r="F852" s="61"/>
      <c r="G852" s="29"/>
      <c r="H852" s="29"/>
      <c r="I852" s="62"/>
      <c r="J852" s="62"/>
      <c r="K852" s="62"/>
      <c r="L852" s="62"/>
      <c r="M852" s="30"/>
      <c r="N852" s="30"/>
      <c r="O852" s="30"/>
      <c r="P852" s="30"/>
      <c r="Q852" s="29"/>
      <c r="R852" s="62"/>
      <c r="S852" s="61"/>
      <c r="T852" s="29"/>
      <c r="U852" s="29"/>
      <c r="V852" s="62"/>
      <c r="W852" s="62"/>
      <c r="X852" s="62"/>
      <c r="Y852" s="62"/>
      <c r="Z852" s="30"/>
      <c r="AA852" s="30"/>
      <c r="AB852" s="30"/>
      <c r="AC852" s="30"/>
      <c r="AD852" s="29"/>
      <c r="AE852" s="62"/>
      <c r="AF852" s="61"/>
      <c r="AG852" s="29"/>
      <c r="AH852" s="29"/>
      <c r="AI852" s="62"/>
      <c r="AJ852" s="62"/>
      <c r="AK852" s="62"/>
      <c r="AL852" s="62"/>
      <c r="AM852" s="30"/>
      <c r="AN852" s="30"/>
      <c r="AO852" s="30"/>
      <c r="AP852" s="30"/>
      <c r="AQ852" s="29"/>
      <c r="AR852" s="62"/>
      <c r="AS852" s="62"/>
      <c r="AT852" s="30"/>
      <c r="AU852" s="29"/>
      <c r="AV852" s="61"/>
      <c r="AW852" s="50"/>
      <c r="AX852" s="38"/>
      <c r="AY852" s="50"/>
      <c r="AZ852" s="61"/>
      <c r="BA852" s="61"/>
      <c r="BB852" s="61"/>
      <c r="BC852" s="61"/>
      <c r="BD852" s="61"/>
      <c r="BE852" s="61"/>
      <c r="BF852" s="61"/>
      <c r="BG852" s="61"/>
      <c r="BH852" s="61"/>
      <c r="BI852" s="61"/>
      <c r="BJ852" s="61"/>
      <c r="BK852" s="61"/>
      <c r="BL852" s="61"/>
      <c r="BM852" s="61"/>
      <c r="BN852" s="61"/>
      <c r="BO852" s="61"/>
      <c r="BP852" s="61"/>
      <c r="BQ852" s="61"/>
      <c r="BR852" s="61"/>
      <c r="BS852" s="61"/>
      <c r="BT852" s="61"/>
      <c r="BU852" s="61"/>
      <c r="BV852" s="61"/>
      <c r="BW852" s="61"/>
      <c r="BX852" s="61"/>
      <c r="BY852" s="61"/>
      <c r="BZ852" s="61"/>
      <c r="CA852" s="61"/>
      <c r="CB852" s="61"/>
      <c r="CC852" s="61"/>
      <c r="CD852" s="61"/>
      <c r="CE852" s="61"/>
      <c r="CF852" s="61"/>
      <c r="CG852" s="61"/>
      <c r="CH852" s="61"/>
      <c r="CI852" s="61"/>
      <c r="CJ852" s="61"/>
      <c r="CK852" s="61"/>
      <c r="CL852" s="61"/>
      <c r="CM852" s="61"/>
      <c r="CN852" s="61"/>
      <c r="CO852" s="61"/>
      <c r="CP852" s="61"/>
      <c r="CQ852" s="61"/>
      <c r="CR852" s="61"/>
      <c r="CS852" s="61"/>
      <c r="CT852" s="61"/>
      <c r="CU852" s="61"/>
      <c r="CV852" s="61"/>
      <c r="CW852" s="61"/>
      <c r="CX852" s="61"/>
      <c r="CY852" s="61"/>
      <c r="CZ852" s="61"/>
      <c r="DA852" s="61"/>
      <c r="DB852" s="61"/>
      <c r="DC852" s="61"/>
      <c r="DD852" s="61"/>
      <c r="DE852" s="61"/>
      <c r="DF852" s="61"/>
      <c r="DG852" s="61"/>
      <c r="DH852" s="61"/>
      <c r="DI852" s="61"/>
      <c r="DJ852" s="61"/>
      <c r="DK852" s="61"/>
      <c r="DL852" s="61"/>
      <c r="DM852" s="61"/>
      <c r="DN852" s="61"/>
      <c r="DO852" s="61"/>
      <c r="DP852" s="61"/>
      <c r="DQ852" s="61"/>
      <c r="DR852" s="61"/>
      <c r="DS852" s="61"/>
      <c r="DT852" s="61"/>
      <c r="DU852" s="61"/>
      <c r="DV852" s="50"/>
      <c r="EW852" s="88" t="e">
        <f ca="1">IF(#REF!="no",INT(RAND()*36+1),INT(RAND()*37))</f>
        <v>#REF!</v>
      </c>
    </row>
    <row r="853" spans="1:153">
      <c r="A853" s="88" t="e">
        <f ca="1">IF(#REF!="no",INT(RAND()*36+1),INT(RAND()*37))</f>
        <v>#REF!</v>
      </c>
      <c r="B853" s="29"/>
      <c r="C853" s="61"/>
      <c r="D853" s="30"/>
      <c r="E853" s="61"/>
      <c r="F853" s="61"/>
      <c r="G853" s="29"/>
      <c r="H853" s="29"/>
      <c r="I853" s="62"/>
      <c r="J853" s="62"/>
      <c r="K853" s="62"/>
      <c r="L853" s="62"/>
      <c r="M853" s="30"/>
      <c r="N853" s="30"/>
      <c r="O853" s="30"/>
      <c r="P853" s="30"/>
      <c r="Q853" s="29"/>
      <c r="R853" s="62"/>
      <c r="S853" s="61"/>
      <c r="T853" s="29"/>
      <c r="U853" s="29"/>
      <c r="V853" s="62"/>
      <c r="W853" s="62"/>
      <c r="X853" s="62"/>
      <c r="Y853" s="62"/>
      <c r="Z853" s="30"/>
      <c r="AA853" s="30"/>
      <c r="AB853" s="30"/>
      <c r="AC853" s="30"/>
      <c r="AD853" s="29"/>
      <c r="AE853" s="62"/>
      <c r="AF853" s="61"/>
      <c r="AG853" s="29"/>
      <c r="AH853" s="29"/>
      <c r="AI853" s="62"/>
      <c r="AJ853" s="62"/>
      <c r="AK853" s="62"/>
      <c r="AL853" s="62"/>
      <c r="AM853" s="30"/>
      <c r="AN853" s="30"/>
      <c r="AO853" s="30"/>
      <c r="AP853" s="30"/>
      <c r="AQ853" s="29"/>
      <c r="AR853" s="62"/>
      <c r="AS853" s="62"/>
      <c r="AT853" s="30"/>
      <c r="AU853" s="29"/>
      <c r="AV853" s="61"/>
      <c r="AW853" s="50"/>
      <c r="AX853" s="38"/>
      <c r="AY853" s="50"/>
      <c r="AZ853" s="61"/>
      <c r="BA853" s="61"/>
      <c r="BB853" s="61"/>
      <c r="BC853" s="61"/>
      <c r="BD853" s="61"/>
      <c r="BE853" s="61"/>
      <c r="BF853" s="61"/>
      <c r="BG853" s="61"/>
      <c r="BH853" s="61"/>
      <c r="BI853" s="61"/>
      <c r="BJ853" s="61"/>
      <c r="BK853" s="61"/>
      <c r="BL853" s="61"/>
      <c r="BM853" s="61"/>
      <c r="BN853" s="61"/>
      <c r="BO853" s="61"/>
      <c r="BP853" s="61"/>
      <c r="BQ853" s="61"/>
      <c r="BR853" s="61"/>
      <c r="BS853" s="61"/>
      <c r="BT853" s="61"/>
      <c r="BU853" s="61"/>
      <c r="BV853" s="61"/>
      <c r="BW853" s="61"/>
      <c r="BX853" s="61"/>
      <c r="BY853" s="61"/>
      <c r="BZ853" s="61"/>
      <c r="CA853" s="61"/>
      <c r="CB853" s="61"/>
      <c r="CC853" s="61"/>
      <c r="CD853" s="61"/>
      <c r="CE853" s="61"/>
      <c r="CF853" s="61"/>
      <c r="CG853" s="61"/>
      <c r="CH853" s="61"/>
      <c r="CI853" s="61"/>
      <c r="CJ853" s="61"/>
      <c r="CK853" s="61"/>
      <c r="CL853" s="61"/>
      <c r="CM853" s="61"/>
      <c r="CN853" s="61"/>
      <c r="CO853" s="61"/>
      <c r="CP853" s="61"/>
      <c r="CQ853" s="61"/>
      <c r="CR853" s="61"/>
      <c r="CS853" s="61"/>
      <c r="CT853" s="61"/>
      <c r="CU853" s="61"/>
      <c r="CV853" s="61"/>
      <c r="CW853" s="61"/>
      <c r="CX853" s="61"/>
      <c r="CY853" s="61"/>
      <c r="CZ853" s="61"/>
      <c r="DA853" s="61"/>
      <c r="DB853" s="61"/>
      <c r="DC853" s="61"/>
      <c r="DD853" s="61"/>
      <c r="DE853" s="61"/>
      <c r="DF853" s="61"/>
      <c r="DG853" s="61"/>
      <c r="DH853" s="61"/>
      <c r="DI853" s="61"/>
      <c r="DJ853" s="61"/>
      <c r="DK853" s="61"/>
      <c r="DL853" s="61"/>
      <c r="DM853" s="61"/>
      <c r="DN853" s="61"/>
      <c r="DO853" s="61"/>
      <c r="DP853" s="61"/>
      <c r="DQ853" s="61"/>
      <c r="DR853" s="61"/>
      <c r="DS853" s="61"/>
      <c r="DT853" s="61"/>
      <c r="DU853" s="61"/>
      <c r="DV853" s="50"/>
      <c r="EW853" s="88" t="e">
        <f ca="1">IF(#REF!="no",INT(RAND()*36+1),INT(RAND()*37))</f>
        <v>#REF!</v>
      </c>
    </row>
    <row r="854" spans="1:153">
      <c r="A854" s="88" t="e">
        <f ca="1">IF(#REF!="no",INT(RAND()*36+1),INT(RAND()*37))</f>
        <v>#REF!</v>
      </c>
      <c r="B854" s="29"/>
      <c r="C854" s="61"/>
      <c r="D854" s="30"/>
      <c r="E854" s="61"/>
      <c r="F854" s="61"/>
      <c r="G854" s="29"/>
      <c r="H854" s="29"/>
      <c r="I854" s="62"/>
      <c r="J854" s="62"/>
      <c r="K854" s="62"/>
      <c r="L854" s="62"/>
      <c r="M854" s="30"/>
      <c r="N854" s="30"/>
      <c r="O854" s="30"/>
      <c r="P854" s="30"/>
      <c r="Q854" s="29"/>
      <c r="R854" s="62"/>
      <c r="S854" s="61"/>
      <c r="T854" s="29"/>
      <c r="U854" s="29"/>
      <c r="V854" s="62"/>
      <c r="W854" s="62"/>
      <c r="X854" s="62"/>
      <c r="Y854" s="62"/>
      <c r="Z854" s="30"/>
      <c r="AA854" s="30"/>
      <c r="AB854" s="30"/>
      <c r="AC854" s="30"/>
      <c r="AD854" s="29"/>
      <c r="AE854" s="62"/>
      <c r="AF854" s="61"/>
      <c r="AG854" s="29"/>
      <c r="AH854" s="29"/>
      <c r="AI854" s="62"/>
      <c r="AJ854" s="62"/>
      <c r="AK854" s="62"/>
      <c r="AL854" s="62"/>
      <c r="AM854" s="30"/>
      <c r="AN854" s="30"/>
      <c r="AO854" s="30"/>
      <c r="AP854" s="30"/>
      <c r="AQ854" s="29"/>
      <c r="AR854" s="62"/>
      <c r="AS854" s="62"/>
      <c r="AT854" s="30"/>
      <c r="AU854" s="29"/>
      <c r="AV854" s="61"/>
      <c r="AW854" s="50"/>
      <c r="AX854" s="38"/>
      <c r="AY854" s="50"/>
      <c r="AZ854" s="61"/>
      <c r="BA854" s="61"/>
      <c r="BB854" s="61"/>
      <c r="BC854" s="61"/>
      <c r="BD854" s="61"/>
      <c r="BE854" s="61"/>
      <c r="BF854" s="61"/>
      <c r="BG854" s="61"/>
      <c r="BH854" s="61"/>
      <c r="BI854" s="61"/>
      <c r="BJ854" s="61"/>
      <c r="BK854" s="61"/>
      <c r="BL854" s="61"/>
      <c r="BM854" s="61"/>
      <c r="BN854" s="61"/>
      <c r="BO854" s="61"/>
      <c r="BP854" s="61"/>
      <c r="BQ854" s="61"/>
      <c r="BR854" s="61"/>
      <c r="BS854" s="61"/>
      <c r="BT854" s="61"/>
      <c r="BU854" s="61"/>
      <c r="BV854" s="61"/>
      <c r="BW854" s="61"/>
      <c r="BX854" s="61"/>
      <c r="BY854" s="61"/>
      <c r="BZ854" s="61"/>
      <c r="CA854" s="61"/>
      <c r="CB854" s="61"/>
      <c r="CC854" s="61"/>
      <c r="CD854" s="61"/>
      <c r="CE854" s="61"/>
      <c r="CF854" s="61"/>
      <c r="CG854" s="61"/>
      <c r="CH854" s="61"/>
      <c r="CI854" s="61"/>
      <c r="CJ854" s="61"/>
      <c r="CK854" s="61"/>
      <c r="CL854" s="61"/>
      <c r="CM854" s="61"/>
      <c r="CN854" s="61"/>
      <c r="CO854" s="61"/>
      <c r="CP854" s="61"/>
      <c r="CQ854" s="61"/>
      <c r="CR854" s="61"/>
      <c r="CS854" s="61"/>
      <c r="CT854" s="61"/>
      <c r="CU854" s="61"/>
      <c r="CV854" s="61"/>
      <c r="CW854" s="61"/>
      <c r="CX854" s="61"/>
      <c r="CY854" s="61"/>
      <c r="CZ854" s="61"/>
      <c r="DA854" s="61"/>
      <c r="DB854" s="61"/>
      <c r="DC854" s="61"/>
      <c r="DD854" s="61"/>
      <c r="DE854" s="61"/>
      <c r="DF854" s="61"/>
      <c r="DG854" s="61"/>
      <c r="DH854" s="61"/>
      <c r="DI854" s="61"/>
      <c r="DJ854" s="61"/>
      <c r="DK854" s="61"/>
      <c r="DL854" s="61"/>
      <c r="DM854" s="61"/>
      <c r="DN854" s="61"/>
      <c r="DO854" s="61"/>
      <c r="DP854" s="61"/>
      <c r="DQ854" s="61"/>
      <c r="DR854" s="61"/>
      <c r="DS854" s="61"/>
      <c r="DT854" s="61"/>
      <c r="DU854" s="61"/>
      <c r="DV854" s="50"/>
      <c r="EW854" s="88" t="e">
        <f ca="1">IF(#REF!="no",INT(RAND()*36+1),INT(RAND()*37))</f>
        <v>#REF!</v>
      </c>
    </row>
    <row r="855" spans="1:153">
      <c r="A855" s="88" t="e">
        <f ca="1">IF(#REF!="no",INT(RAND()*36+1),INT(RAND()*37))</f>
        <v>#REF!</v>
      </c>
      <c r="B855" s="29"/>
      <c r="C855" s="61"/>
      <c r="D855" s="30"/>
      <c r="E855" s="61"/>
      <c r="F855" s="61"/>
      <c r="G855" s="29"/>
      <c r="H855" s="29"/>
      <c r="I855" s="62"/>
      <c r="J855" s="62"/>
      <c r="K855" s="62"/>
      <c r="L855" s="62"/>
      <c r="M855" s="30"/>
      <c r="N855" s="30"/>
      <c r="O855" s="30"/>
      <c r="P855" s="30"/>
      <c r="Q855" s="29"/>
      <c r="R855" s="62"/>
      <c r="S855" s="61"/>
      <c r="T855" s="29"/>
      <c r="U855" s="29"/>
      <c r="V855" s="62"/>
      <c r="W855" s="62"/>
      <c r="X855" s="62"/>
      <c r="Y855" s="62"/>
      <c r="Z855" s="30"/>
      <c r="AA855" s="30"/>
      <c r="AB855" s="30"/>
      <c r="AC855" s="30"/>
      <c r="AD855" s="29"/>
      <c r="AE855" s="62"/>
      <c r="AF855" s="61"/>
      <c r="AG855" s="29"/>
      <c r="AH855" s="29"/>
      <c r="AI855" s="62"/>
      <c r="AJ855" s="62"/>
      <c r="AK855" s="62"/>
      <c r="AL855" s="62"/>
      <c r="AM855" s="30"/>
      <c r="AN855" s="30"/>
      <c r="AO855" s="30"/>
      <c r="AP855" s="30"/>
      <c r="AQ855" s="29"/>
      <c r="AR855" s="62"/>
      <c r="AS855" s="62"/>
      <c r="AT855" s="30"/>
      <c r="AU855" s="29"/>
      <c r="AV855" s="61"/>
      <c r="AW855" s="50"/>
      <c r="AX855" s="38"/>
      <c r="AY855" s="50"/>
      <c r="AZ855" s="61"/>
      <c r="BA855" s="61"/>
      <c r="BB855" s="61"/>
      <c r="BC855" s="61"/>
      <c r="BD855" s="61"/>
      <c r="BE855" s="61"/>
      <c r="BF855" s="61"/>
      <c r="BG855" s="61"/>
      <c r="BH855" s="61"/>
      <c r="BI855" s="61"/>
      <c r="BJ855" s="61"/>
      <c r="BK855" s="61"/>
      <c r="BL855" s="61"/>
      <c r="BM855" s="61"/>
      <c r="BN855" s="61"/>
      <c r="BO855" s="61"/>
      <c r="BP855" s="61"/>
      <c r="BQ855" s="61"/>
      <c r="BR855" s="61"/>
      <c r="BS855" s="61"/>
      <c r="BT855" s="61"/>
      <c r="BU855" s="61"/>
      <c r="BV855" s="61"/>
      <c r="BW855" s="61"/>
      <c r="BX855" s="61"/>
      <c r="BY855" s="61"/>
      <c r="BZ855" s="61"/>
      <c r="CA855" s="61"/>
      <c r="CB855" s="61"/>
      <c r="CC855" s="61"/>
      <c r="CD855" s="61"/>
      <c r="CE855" s="61"/>
      <c r="CF855" s="61"/>
      <c r="CG855" s="61"/>
      <c r="CH855" s="61"/>
      <c r="CI855" s="61"/>
      <c r="CJ855" s="61"/>
      <c r="CK855" s="61"/>
      <c r="CL855" s="61"/>
      <c r="CM855" s="61"/>
      <c r="CN855" s="61"/>
      <c r="CO855" s="61"/>
      <c r="CP855" s="61"/>
      <c r="CQ855" s="61"/>
      <c r="CR855" s="61"/>
      <c r="CS855" s="61"/>
      <c r="CT855" s="61"/>
      <c r="CU855" s="61"/>
      <c r="CV855" s="61"/>
      <c r="CW855" s="61"/>
      <c r="CX855" s="61"/>
      <c r="CY855" s="61"/>
      <c r="CZ855" s="61"/>
      <c r="DA855" s="61"/>
      <c r="DB855" s="61"/>
      <c r="DC855" s="61"/>
      <c r="DD855" s="61"/>
      <c r="DE855" s="61"/>
      <c r="DF855" s="61"/>
      <c r="DG855" s="61"/>
      <c r="DH855" s="61"/>
      <c r="DI855" s="61"/>
      <c r="DJ855" s="61"/>
      <c r="DK855" s="61"/>
      <c r="DL855" s="61"/>
      <c r="DM855" s="61"/>
      <c r="DN855" s="61"/>
      <c r="DO855" s="61"/>
      <c r="DP855" s="61"/>
      <c r="DQ855" s="61"/>
      <c r="DR855" s="61"/>
      <c r="DS855" s="61"/>
      <c r="DT855" s="61"/>
      <c r="DU855" s="61"/>
      <c r="DV855" s="50"/>
      <c r="EW855" s="88" t="e">
        <f ca="1">IF(#REF!="no",INT(RAND()*36+1),INT(RAND()*37))</f>
        <v>#REF!</v>
      </c>
    </row>
    <row r="856" spans="1:153">
      <c r="A856" s="88" t="e">
        <f ca="1">IF(#REF!="no",INT(RAND()*36+1),INT(RAND()*37))</f>
        <v>#REF!</v>
      </c>
      <c r="B856" s="29"/>
      <c r="C856" s="61"/>
      <c r="D856" s="30"/>
      <c r="E856" s="61"/>
      <c r="F856" s="61"/>
      <c r="G856" s="29"/>
      <c r="H856" s="29"/>
      <c r="I856" s="62"/>
      <c r="J856" s="62"/>
      <c r="K856" s="62"/>
      <c r="L856" s="62"/>
      <c r="M856" s="30"/>
      <c r="N856" s="30"/>
      <c r="O856" s="30"/>
      <c r="P856" s="30"/>
      <c r="Q856" s="29"/>
      <c r="R856" s="62"/>
      <c r="S856" s="61"/>
      <c r="T856" s="29"/>
      <c r="U856" s="29"/>
      <c r="V856" s="62"/>
      <c r="W856" s="62"/>
      <c r="X856" s="62"/>
      <c r="Y856" s="62"/>
      <c r="Z856" s="30"/>
      <c r="AA856" s="30"/>
      <c r="AB856" s="30"/>
      <c r="AC856" s="30"/>
      <c r="AD856" s="29"/>
      <c r="AE856" s="62"/>
      <c r="AF856" s="61"/>
      <c r="AG856" s="29"/>
      <c r="AH856" s="29"/>
      <c r="AI856" s="62"/>
      <c r="AJ856" s="62"/>
      <c r="AK856" s="62"/>
      <c r="AL856" s="62"/>
      <c r="AM856" s="30"/>
      <c r="AN856" s="30"/>
      <c r="AO856" s="30"/>
      <c r="AP856" s="30"/>
      <c r="AQ856" s="29"/>
      <c r="AR856" s="62"/>
      <c r="AS856" s="62"/>
      <c r="AT856" s="30"/>
      <c r="AU856" s="29"/>
      <c r="AV856" s="61"/>
      <c r="AW856" s="50"/>
      <c r="AX856" s="38"/>
      <c r="AY856" s="50"/>
      <c r="AZ856" s="61"/>
      <c r="BA856" s="61"/>
      <c r="BB856" s="61"/>
      <c r="BC856" s="61"/>
      <c r="BD856" s="61"/>
      <c r="BE856" s="61"/>
      <c r="BF856" s="61"/>
      <c r="BG856" s="61"/>
      <c r="BH856" s="61"/>
      <c r="BI856" s="61"/>
      <c r="BJ856" s="61"/>
      <c r="BK856" s="61"/>
      <c r="BL856" s="61"/>
      <c r="BM856" s="61"/>
      <c r="BN856" s="61"/>
      <c r="BO856" s="61"/>
      <c r="BP856" s="61"/>
      <c r="BQ856" s="61"/>
      <c r="BR856" s="61"/>
      <c r="BS856" s="61"/>
      <c r="BT856" s="61"/>
      <c r="BU856" s="61"/>
      <c r="BV856" s="61"/>
      <c r="BW856" s="61"/>
      <c r="BX856" s="61"/>
      <c r="BY856" s="61"/>
      <c r="BZ856" s="61"/>
      <c r="CA856" s="61"/>
      <c r="CB856" s="61"/>
      <c r="CC856" s="61"/>
      <c r="CD856" s="61"/>
      <c r="CE856" s="61"/>
      <c r="CF856" s="61"/>
      <c r="CG856" s="61"/>
      <c r="CH856" s="61"/>
      <c r="CI856" s="61"/>
      <c r="CJ856" s="61"/>
      <c r="CK856" s="61"/>
      <c r="CL856" s="61"/>
      <c r="CM856" s="61"/>
      <c r="CN856" s="61"/>
      <c r="CO856" s="61"/>
      <c r="CP856" s="61"/>
      <c r="CQ856" s="61"/>
      <c r="CR856" s="61"/>
      <c r="CS856" s="61"/>
      <c r="CT856" s="61"/>
      <c r="CU856" s="61"/>
      <c r="CV856" s="61"/>
      <c r="CW856" s="61"/>
      <c r="CX856" s="61"/>
      <c r="CY856" s="61"/>
      <c r="CZ856" s="61"/>
      <c r="DA856" s="61"/>
      <c r="DB856" s="61"/>
      <c r="DC856" s="61"/>
      <c r="DD856" s="61"/>
      <c r="DE856" s="61"/>
      <c r="DF856" s="61"/>
      <c r="DG856" s="61"/>
      <c r="DH856" s="61"/>
      <c r="DI856" s="61"/>
      <c r="DJ856" s="61"/>
      <c r="DK856" s="61"/>
      <c r="DL856" s="61"/>
      <c r="DM856" s="61"/>
      <c r="DN856" s="61"/>
      <c r="DO856" s="61"/>
      <c r="DP856" s="61"/>
      <c r="DQ856" s="61"/>
      <c r="DR856" s="61"/>
      <c r="DS856" s="61"/>
      <c r="DT856" s="61"/>
      <c r="DU856" s="61"/>
      <c r="DV856" s="50"/>
      <c r="EW856" s="88" t="e">
        <f ca="1">IF(#REF!="no",INT(RAND()*36+1),INT(RAND()*37))</f>
        <v>#REF!</v>
      </c>
    </row>
    <row r="857" spans="1:153">
      <c r="A857" s="88" t="e">
        <f ca="1">IF(#REF!="no",INT(RAND()*36+1),INT(RAND()*37))</f>
        <v>#REF!</v>
      </c>
      <c r="B857" s="29"/>
      <c r="C857" s="61"/>
      <c r="D857" s="30"/>
      <c r="E857" s="61"/>
      <c r="F857" s="61"/>
      <c r="G857" s="29"/>
      <c r="H857" s="29"/>
      <c r="I857" s="62"/>
      <c r="J857" s="62"/>
      <c r="K857" s="62"/>
      <c r="L857" s="62"/>
      <c r="M857" s="30"/>
      <c r="N857" s="30"/>
      <c r="O857" s="30"/>
      <c r="P857" s="30"/>
      <c r="Q857" s="29"/>
      <c r="R857" s="62"/>
      <c r="S857" s="61"/>
      <c r="T857" s="29"/>
      <c r="U857" s="29"/>
      <c r="V857" s="62"/>
      <c r="W857" s="62"/>
      <c r="X857" s="62"/>
      <c r="Y857" s="62"/>
      <c r="Z857" s="30"/>
      <c r="AA857" s="30"/>
      <c r="AB857" s="30"/>
      <c r="AC857" s="30"/>
      <c r="AD857" s="29"/>
      <c r="AE857" s="62"/>
      <c r="AF857" s="61"/>
      <c r="AG857" s="29"/>
      <c r="AH857" s="29"/>
      <c r="AI857" s="62"/>
      <c r="AJ857" s="62"/>
      <c r="AK857" s="62"/>
      <c r="AL857" s="62"/>
      <c r="AM857" s="30"/>
      <c r="AN857" s="30"/>
      <c r="AO857" s="30"/>
      <c r="AP857" s="30"/>
      <c r="AQ857" s="29"/>
      <c r="AR857" s="62"/>
      <c r="AS857" s="62"/>
      <c r="AT857" s="30"/>
      <c r="AU857" s="29"/>
      <c r="AV857" s="61"/>
      <c r="AW857" s="50"/>
      <c r="AX857" s="38"/>
      <c r="AY857" s="50"/>
      <c r="AZ857" s="61"/>
      <c r="BA857" s="61"/>
      <c r="BB857" s="61"/>
      <c r="BC857" s="61"/>
      <c r="BD857" s="61"/>
      <c r="BE857" s="61"/>
      <c r="BF857" s="61"/>
      <c r="BG857" s="61"/>
      <c r="BH857" s="61"/>
      <c r="BI857" s="61"/>
      <c r="BJ857" s="61"/>
      <c r="BK857" s="61"/>
      <c r="BL857" s="61"/>
      <c r="BM857" s="61"/>
      <c r="BN857" s="61"/>
      <c r="BO857" s="61"/>
      <c r="BP857" s="61"/>
      <c r="BQ857" s="61"/>
      <c r="BR857" s="61"/>
      <c r="BS857" s="61"/>
      <c r="BT857" s="61"/>
      <c r="BU857" s="61"/>
      <c r="BV857" s="61"/>
      <c r="BW857" s="61"/>
      <c r="BX857" s="61"/>
      <c r="BY857" s="61"/>
      <c r="BZ857" s="61"/>
      <c r="CA857" s="61"/>
      <c r="CB857" s="61"/>
      <c r="CC857" s="61"/>
      <c r="CD857" s="61"/>
      <c r="CE857" s="61"/>
      <c r="CF857" s="61"/>
      <c r="CG857" s="61"/>
      <c r="CH857" s="61"/>
      <c r="CI857" s="61"/>
      <c r="CJ857" s="61"/>
      <c r="CK857" s="61"/>
      <c r="CL857" s="61"/>
      <c r="CM857" s="61"/>
      <c r="CN857" s="61"/>
      <c r="CO857" s="61"/>
      <c r="CP857" s="61"/>
      <c r="CQ857" s="61"/>
      <c r="CR857" s="61"/>
      <c r="CS857" s="61"/>
      <c r="CT857" s="61"/>
      <c r="CU857" s="61"/>
      <c r="CV857" s="61"/>
      <c r="CW857" s="61"/>
      <c r="CX857" s="61"/>
      <c r="CY857" s="61"/>
      <c r="CZ857" s="61"/>
      <c r="DA857" s="61"/>
      <c r="DB857" s="61"/>
      <c r="DC857" s="61"/>
      <c r="DD857" s="61"/>
      <c r="DE857" s="61"/>
      <c r="DF857" s="61"/>
      <c r="DG857" s="61"/>
      <c r="DH857" s="61"/>
      <c r="DI857" s="61"/>
      <c r="DJ857" s="61"/>
      <c r="DK857" s="61"/>
      <c r="DL857" s="61"/>
      <c r="DM857" s="61"/>
      <c r="DN857" s="61"/>
      <c r="DO857" s="61"/>
      <c r="DP857" s="61"/>
      <c r="DQ857" s="61"/>
      <c r="DR857" s="61"/>
      <c r="DS857" s="61"/>
      <c r="DT857" s="61"/>
      <c r="DU857" s="61"/>
      <c r="DV857" s="50"/>
      <c r="EW857" s="88" t="e">
        <f ca="1">IF(#REF!="no",INT(RAND()*36+1),INT(RAND()*37))</f>
        <v>#REF!</v>
      </c>
    </row>
    <row r="858" spans="1:153">
      <c r="A858" s="88" t="e">
        <f ca="1">IF(#REF!="no",INT(RAND()*36+1),INT(RAND()*37))</f>
        <v>#REF!</v>
      </c>
      <c r="B858" s="29"/>
      <c r="C858" s="61"/>
      <c r="D858" s="30"/>
      <c r="E858" s="61"/>
      <c r="F858" s="61"/>
      <c r="G858" s="29"/>
      <c r="H858" s="29"/>
      <c r="I858" s="62"/>
      <c r="J858" s="62"/>
      <c r="K858" s="62"/>
      <c r="L858" s="62"/>
      <c r="M858" s="30"/>
      <c r="N858" s="30"/>
      <c r="O858" s="30"/>
      <c r="P858" s="30"/>
      <c r="Q858" s="29"/>
      <c r="R858" s="62"/>
      <c r="S858" s="61"/>
      <c r="T858" s="29"/>
      <c r="U858" s="29"/>
      <c r="V858" s="62"/>
      <c r="W858" s="62"/>
      <c r="X858" s="62"/>
      <c r="Y858" s="62"/>
      <c r="Z858" s="30"/>
      <c r="AA858" s="30"/>
      <c r="AB858" s="30"/>
      <c r="AC858" s="30"/>
      <c r="AD858" s="29"/>
      <c r="AE858" s="62"/>
      <c r="AF858" s="61"/>
      <c r="AG858" s="29"/>
      <c r="AH858" s="29"/>
      <c r="AI858" s="62"/>
      <c r="AJ858" s="62"/>
      <c r="AK858" s="62"/>
      <c r="AL858" s="62"/>
      <c r="AM858" s="30"/>
      <c r="AN858" s="30"/>
      <c r="AO858" s="30"/>
      <c r="AP858" s="30"/>
      <c r="AQ858" s="29"/>
      <c r="AR858" s="62"/>
      <c r="AS858" s="62"/>
      <c r="AT858" s="30"/>
      <c r="AU858" s="29"/>
      <c r="AV858" s="61"/>
      <c r="AW858" s="50"/>
      <c r="AX858" s="38"/>
      <c r="AY858" s="50"/>
      <c r="AZ858" s="61"/>
      <c r="BA858" s="61"/>
      <c r="BB858" s="61"/>
      <c r="BC858" s="61"/>
      <c r="BD858" s="61"/>
      <c r="BE858" s="61"/>
      <c r="BF858" s="61"/>
      <c r="BG858" s="61"/>
      <c r="BH858" s="61"/>
      <c r="BI858" s="61"/>
      <c r="BJ858" s="61"/>
      <c r="BK858" s="61"/>
      <c r="BL858" s="61"/>
      <c r="BM858" s="61"/>
      <c r="BN858" s="61"/>
      <c r="BO858" s="61"/>
      <c r="BP858" s="61"/>
      <c r="BQ858" s="61"/>
      <c r="BR858" s="61"/>
      <c r="BS858" s="61"/>
      <c r="BT858" s="61"/>
      <c r="BU858" s="61"/>
      <c r="BV858" s="61"/>
      <c r="BW858" s="61"/>
      <c r="BX858" s="61"/>
      <c r="BY858" s="61"/>
      <c r="BZ858" s="61"/>
      <c r="CA858" s="61"/>
      <c r="CB858" s="61"/>
      <c r="CC858" s="61"/>
      <c r="CD858" s="61"/>
      <c r="CE858" s="61"/>
      <c r="CF858" s="61"/>
      <c r="CG858" s="61"/>
      <c r="CH858" s="61"/>
      <c r="CI858" s="61"/>
      <c r="CJ858" s="61"/>
      <c r="CK858" s="61"/>
      <c r="CL858" s="61"/>
      <c r="CM858" s="61"/>
      <c r="CN858" s="61"/>
      <c r="CO858" s="61"/>
      <c r="CP858" s="61"/>
      <c r="CQ858" s="61"/>
      <c r="CR858" s="61"/>
      <c r="CS858" s="61"/>
      <c r="CT858" s="61"/>
      <c r="CU858" s="61"/>
      <c r="CV858" s="61"/>
      <c r="CW858" s="61"/>
      <c r="CX858" s="61"/>
      <c r="CY858" s="61"/>
      <c r="CZ858" s="61"/>
      <c r="DA858" s="61"/>
      <c r="DB858" s="61"/>
      <c r="DC858" s="61"/>
      <c r="DD858" s="61"/>
      <c r="DE858" s="61"/>
      <c r="DF858" s="61"/>
      <c r="DG858" s="61"/>
      <c r="DH858" s="61"/>
      <c r="DI858" s="61"/>
      <c r="DJ858" s="61"/>
      <c r="DK858" s="61"/>
      <c r="DL858" s="61"/>
      <c r="DM858" s="61"/>
      <c r="DN858" s="61"/>
      <c r="DO858" s="61"/>
      <c r="DP858" s="61"/>
      <c r="DQ858" s="61"/>
      <c r="DR858" s="61"/>
      <c r="DS858" s="61"/>
      <c r="DT858" s="61"/>
      <c r="DU858" s="61"/>
      <c r="DV858" s="50"/>
      <c r="EW858" s="88" t="e">
        <f ca="1">IF(#REF!="no",INT(RAND()*36+1),INT(RAND()*37))</f>
        <v>#REF!</v>
      </c>
    </row>
    <row r="859" spans="1:153">
      <c r="A859" s="88" t="e">
        <f ca="1">IF(#REF!="no",INT(RAND()*36+1),INT(RAND()*37))</f>
        <v>#REF!</v>
      </c>
      <c r="B859" s="29"/>
      <c r="C859" s="61"/>
      <c r="D859" s="30"/>
      <c r="E859" s="61"/>
      <c r="F859" s="61"/>
      <c r="G859" s="29"/>
      <c r="H859" s="29"/>
      <c r="I859" s="62"/>
      <c r="J859" s="62"/>
      <c r="K859" s="62"/>
      <c r="L859" s="62"/>
      <c r="M859" s="30"/>
      <c r="N859" s="30"/>
      <c r="O859" s="30"/>
      <c r="P859" s="30"/>
      <c r="Q859" s="29"/>
      <c r="R859" s="62"/>
      <c r="S859" s="61"/>
      <c r="T859" s="29"/>
      <c r="U859" s="29"/>
      <c r="V859" s="62"/>
      <c r="W859" s="62"/>
      <c r="X859" s="62"/>
      <c r="Y859" s="62"/>
      <c r="Z859" s="30"/>
      <c r="AA859" s="30"/>
      <c r="AB859" s="30"/>
      <c r="AC859" s="30"/>
      <c r="AD859" s="29"/>
      <c r="AE859" s="62"/>
      <c r="AF859" s="61"/>
      <c r="AG859" s="29"/>
      <c r="AH859" s="29"/>
      <c r="AI859" s="62"/>
      <c r="AJ859" s="62"/>
      <c r="AK859" s="62"/>
      <c r="AL859" s="62"/>
      <c r="AM859" s="30"/>
      <c r="AN859" s="30"/>
      <c r="AO859" s="30"/>
      <c r="AP859" s="30"/>
      <c r="AQ859" s="29"/>
      <c r="AR859" s="62"/>
      <c r="AS859" s="62"/>
      <c r="AT859" s="30"/>
      <c r="AU859" s="29"/>
      <c r="AV859" s="61"/>
      <c r="AW859" s="50"/>
      <c r="AX859" s="38"/>
      <c r="AY859" s="50"/>
      <c r="AZ859" s="61"/>
      <c r="BA859" s="61"/>
      <c r="BB859" s="61"/>
      <c r="BC859" s="61"/>
      <c r="BD859" s="61"/>
      <c r="BE859" s="61"/>
      <c r="BF859" s="61"/>
      <c r="BG859" s="61"/>
      <c r="BH859" s="61"/>
      <c r="BI859" s="61"/>
      <c r="BJ859" s="61"/>
      <c r="BK859" s="61"/>
      <c r="BL859" s="61"/>
      <c r="BM859" s="61"/>
      <c r="BN859" s="61"/>
      <c r="BO859" s="61"/>
      <c r="BP859" s="61"/>
      <c r="BQ859" s="61"/>
      <c r="BR859" s="61"/>
      <c r="BS859" s="61"/>
      <c r="BT859" s="61"/>
      <c r="BU859" s="61"/>
      <c r="BV859" s="61"/>
      <c r="BW859" s="61"/>
      <c r="BX859" s="61"/>
      <c r="BY859" s="61"/>
      <c r="BZ859" s="61"/>
      <c r="CA859" s="61"/>
      <c r="CB859" s="61"/>
      <c r="CC859" s="61"/>
      <c r="CD859" s="61"/>
      <c r="CE859" s="61"/>
      <c r="CF859" s="61"/>
      <c r="CG859" s="61"/>
      <c r="CH859" s="61"/>
      <c r="CI859" s="61"/>
      <c r="CJ859" s="61"/>
      <c r="CK859" s="61"/>
      <c r="CL859" s="61"/>
      <c r="CM859" s="61"/>
      <c r="CN859" s="61"/>
      <c r="CO859" s="61"/>
      <c r="CP859" s="61"/>
      <c r="CQ859" s="61"/>
      <c r="CR859" s="61"/>
      <c r="CS859" s="61"/>
      <c r="CT859" s="61"/>
      <c r="CU859" s="61"/>
      <c r="CV859" s="61"/>
      <c r="CW859" s="61"/>
      <c r="CX859" s="61"/>
      <c r="CY859" s="61"/>
      <c r="CZ859" s="61"/>
      <c r="DA859" s="61"/>
      <c r="DB859" s="61"/>
      <c r="DC859" s="61"/>
      <c r="DD859" s="61"/>
      <c r="DE859" s="61"/>
      <c r="DF859" s="61"/>
      <c r="DG859" s="61"/>
      <c r="DH859" s="61"/>
      <c r="DI859" s="61"/>
      <c r="DJ859" s="61"/>
      <c r="DK859" s="61"/>
      <c r="DL859" s="61"/>
      <c r="DM859" s="61"/>
      <c r="DN859" s="61"/>
      <c r="DO859" s="61"/>
      <c r="DP859" s="61"/>
      <c r="DQ859" s="61"/>
      <c r="DR859" s="61"/>
      <c r="DS859" s="61"/>
      <c r="DT859" s="61"/>
      <c r="DU859" s="61"/>
      <c r="DV859" s="50"/>
      <c r="EW859" s="88" t="e">
        <f ca="1">IF(#REF!="no",INT(RAND()*36+1),INT(RAND()*37))</f>
        <v>#REF!</v>
      </c>
    </row>
    <row r="860" spans="1:153">
      <c r="A860" s="88" t="e">
        <f ca="1">IF(#REF!="no",INT(RAND()*36+1),INT(RAND()*37))</f>
        <v>#REF!</v>
      </c>
      <c r="B860" s="29"/>
      <c r="C860" s="61"/>
      <c r="D860" s="30"/>
      <c r="E860" s="61"/>
      <c r="F860" s="61"/>
      <c r="G860" s="29"/>
      <c r="H860" s="29"/>
      <c r="I860" s="62"/>
      <c r="J860" s="62"/>
      <c r="K860" s="62"/>
      <c r="L860" s="62"/>
      <c r="M860" s="30"/>
      <c r="N860" s="30"/>
      <c r="O860" s="30"/>
      <c r="P860" s="30"/>
      <c r="Q860" s="29"/>
      <c r="R860" s="62"/>
      <c r="S860" s="61"/>
      <c r="T860" s="29"/>
      <c r="U860" s="29"/>
      <c r="V860" s="62"/>
      <c r="W860" s="62"/>
      <c r="X860" s="62"/>
      <c r="Y860" s="62"/>
      <c r="Z860" s="30"/>
      <c r="AA860" s="30"/>
      <c r="AB860" s="30"/>
      <c r="AC860" s="30"/>
      <c r="AD860" s="29"/>
      <c r="AE860" s="62"/>
      <c r="AF860" s="61"/>
      <c r="AG860" s="29"/>
      <c r="AH860" s="29"/>
      <c r="AI860" s="62"/>
      <c r="AJ860" s="62"/>
      <c r="AK860" s="62"/>
      <c r="AL860" s="62"/>
      <c r="AM860" s="30"/>
      <c r="AN860" s="30"/>
      <c r="AO860" s="30"/>
      <c r="AP860" s="30"/>
      <c r="AQ860" s="29"/>
      <c r="AR860" s="62"/>
      <c r="AS860" s="62"/>
      <c r="AT860" s="30"/>
      <c r="AU860" s="29"/>
      <c r="AV860" s="61"/>
      <c r="AW860" s="50"/>
      <c r="AX860" s="38"/>
      <c r="AY860" s="50"/>
      <c r="AZ860" s="61"/>
      <c r="BA860" s="61"/>
      <c r="BB860" s="61"/>
      <c r="BC860" s="61"/>
      <c r="BD860" s="61"/>
      <c r="BE860" s="61"/>
      <c r="BF860" s="61"/>
      <c r="BG860" s="61"/>
      <c r="BH860" s="61"/>
      <c r="BI860" s="61"/>
      <c r="BJ860" s="61"/>
      <c r="BK860" s="61"/>
      <c r="BL860" s="61"/>
      <c r="BM860" s="61"/>
      <c r="BN860" s="61"/>
      <c r="BO860" s="61"/>
      <c r="BP860" s="61"/>
      <c r="BQ860" s="61"/>
      <c r="BR860" s="61"/>
      <c r="BS860" s="61"/>
      <c r="BT860" s="61"/>
      <c r="BU860" s="61"/>
      <c r="BV860" s="61"/>
      <c r="BW860" s="61"/>
      <c r="BX860" s="61"/>
      <c r="BY860" s="61"/>
      <c r="BZ860" s="61"/>
      <c r="CA860" s="61"/>
      <c r="CB860" s="61"/>
      <c r="CC860" s="61"/>
      <c r="CD860" s="61"/>
      <c r="CE860" s="61"/>
      <c r="CF860" s="61"/>
      <c r="CG860" s="61"/>
      <c r="CH860" s="61"/>
      <c r="CI860" s="61"/>
      <c r="CJ860" s="61"/>
      <c r="CK860" s="61"/>
      <c r="CL860" s="61"/>
      <c r="CM860" s="61"/>
      <c r="CN860" s="61"/>
      <c r="CO860" s="61"/>
      <c r="CP860" s="61"/>
      <c r="CQ860" s="61"/>
      <c r="CR860" s="61"/>
      <c r="CS860" s="61"/>
      <c r="CT860" s="61"/>
      <c r="CU860" s="61"/>
      <c r="CV860" s="61"/>
      <c r="CW860" s="61"/>
      <c r="CX860" s="61"/>
      <c r="CY860" s="61"/>
      <c r="CZ860" s="61"/>
      <c r="DA860" s="61"/>
      <c r="DB860" s="61"/>
      <c r="DC860" s="61"/>
      <c r="DD860" s="61"/>
      <c r="DE860" s="61"/>
      <c r="DF860" s="61"/>
      <c r="DG860" s="61"/>
      <c r="DH860" s="61"/>
      <c r="DI860" s="61"/>
      <c r="DJ860" s="61"/>
      <c r="DK860" s="61"/>
      <c r="DL860" s="61"/>
      <c r="DM860" s="61"/>
      <c r="DN860" s="61"/>
      <c r="DO860" s="61"/>
      <c r="DP860" s="61"/>
      <c r="DQ860" s="61"/>
      <c r="DR860" s="61"/>
      <c r="DS860" s="61"/>
      <c r="DT860" s="61"/>
      <c r="DU860" s="61"/>
      <c r="DV860" s="50"/>
      <c r="EW860" s="88" t="e">
        <f ca="1">IF(#REF!="no",INT(RAND()*36+1),INT(RAND()*37))</f>
        <v>#REF!</v>
      </c>
    </row>
    <row r="861" spans="1:153">
      <c r="A861" s="88" t="e">
        <f ca="1">IF(#REF!="no",INT(RAND()*36+1),INT(RAND()*37))</f>
        <v>#REF!</v>
      </c>
      <c r="B861" s="29"/>
      <c r="C861" s="61"/>
      <c r="D861" s="30"/>
      <c r="E861" s="61"/>
      <c r="F861" s="61"/>
      <c r="G861" s="29"/>
      <c r="H861" s="29"/>
      <c r="I861" s="62"/>
      <c r="J861" s="62"/>
      <c r="K861" s="62"/>
      <c r="L861" s="62"/>
      <c r="M861" s="30"/>
      <c r="N861" s="30"/>
      <c r="O861" s="30"/>
      <c r="P861" s="30"/>
      <c r="Q861" s="29"/>
      <c r="R861" s="62"/>
      <c r="S861" s="61"/>
      <c r="T861" s="29"/>
      <c r="U861" s="29"/>
      <c r="V861" s="62"/>
      <c r="W861" s="62"/>
      <c r="X861" s="62"/>
      <c r="Y861" s="62"/>
      <c r="Z861" s="30"/>
      <c r="AA861" s="30"/>
      <c r="AB861" s="30"/>
      <c r="AC861" s="30"/>
      <c r="AD861" s="29"/>
      <c r="AE861" s="62"/>
      <c r="AF861" s="61"/>
      <c r="AG861" s="29"/>
      <c r="AH861" s="29"/>
      <c r="AI861" s="62"/>
      <c r="AJ861" s="62"/>
      <c r="AK861" s="62"/>
      <c r="AL861" s="62"/>
      <c r="AM861" s="30"/>
      <c r="AN861" s="30"/>
      <c r="AO861" s="30"/>
      <c r="AP861" s="30"/>
      <c r="AQ861" s="29"/>
      <c r="AR861" s="62"/>
      <c r="AS861" s="62"/>
      <c r="AT861" s="30"/>
      <c r="AU861" s="29"/>
      <c r="AV861" s="61"/>
      <c r="AW861" s="50"/>
      <c r="AX861" s="38"/>
      <c r="AY861" s="50"/>
      <c r="AZ861" s="61"/>
      <c r="BA861" s="61"/>
      <c r="BB861" s="61"/>
      <c r="BC861" s="61"/>
      <c r="BD861" s="61"/>
      <c r="BE861" s="61"/>
      <c r="BF861" s="61"/>
      <c r="BG861" s="61"/>
      <c r="BH861" s="61"/>
      <c r="BI861" s="61"/>
      <c r="BJ861" s="61"/>
      <c r="BK861" s="61"/>
      <c r="BL861" s="61"/>
      <c r="BM861" s="61"/>
      <c r="BN861" s="61"/>
      <c r="BO861" s="61"/>
      <c r="BP861" s="61"/>
      <c r="BQ861" s="61"/>
      <c r="BR861" s="61"/>
      <c r="BS861" s="61"/>
      <c r="BT861" s="61"/>
      <c r="BU861" s="61"/>
      <c r="BV861" s="61"/>
      <c r="BW861" s="61"/>
      <c r="BX861" s="61"/>
      <c r="BY861" s="61"/>
      <c r="BZ861" s="61"/>
      <c r="CA861" s="61"/>
      <c r="CB861" s="61"/>
      <c r="CC861" s="61"/>
      <c r="CD861" s="61"/>
      <c r="CE861" s="61"/>
      <c r="CF861" s="61"/>
      <c r="CG861" s="61"/>
      <c r="CH861" s="61"/>
      <c r="CI861" s="61"/>
      <c r="CJ861" s="61"/>
      <c r="CK861" s="61"/>
      <c r="CL861" s="61"/>
      <c r="CM861" s="61"/>
      <c r="CN861" s="61"/>
      <c r="CO861" s="61"/>
      <c r="CP861" s="61"/>
      <c r="CQ861" s="61"/>
      <c r="CR861" s="61"/>
      <c r="CS861" s="61"/>
      <c r="CT861" s="61"/>
      <c r="CU861" s="61"/>
      <c r="CV861" s="61"/>
      <c r="CW861" s="61"/>
      <c r="CX861" s="61"/>
      <c r="CY861" s="61"/>
      <c r="CZ861" s="61"/>
      <c r="DA861" s="61"/>
      <c r="DB861" s="61"/>
      <c r="DC861" s="61"/>
      <c r="DD861" s="61"/>
      <c r="DE861" s="61"/>
      <c r="DF861" s="61"/>
      <c r="DG861" s="61"/>
      <c r="DH861" s="61"/>
      <c r="DI861" s="61"/>
      <c r="DJ861" s="61"/>
      <c r="DK861" s="61"/>
      <c r="DL861" s="61"/>
      <c r="DM861" s="61"/>
      <c r="DN861" s="61"/>
      <c r="DO861" s="61"/>
      <c r="DP861" s="61"/>
      <c r="DQ861" s="61"/>
      <c r="DR861" s="61"/>
      <c r="DS861" s="61"/>
      <c r="DT861" s="61"/>
      <c r="DU861" s="61"/>
      <c r="DV861" s="50"/>
      <c r="EW861" s="88" t="e">
        <f ca="1">IF(#REF!="no",INT(RAND()*36+1),INT(RAND()*37))</f>
        <v>#REF!</v>
      </c>
    </row>
    <row r="862" spans="1:153">
      <c r="A862" s="88" t="e">
        <f ca="1">IF(#REF!="no",INT(RAND()*36+1),INT(RAND()*37))</f>
        <v>#REF!</v>
      </c>
      <c r="B862" s="29"/>
      <c r="C862" s="61"/>
      <c r="D862" s="30"/>
      <c r="E862" s="61"/>
      <c r="F862" s="61"/>
      <c r="G862" s="29"/>
      <c r="H862" s="29"/>
      <c r="I862" s="62"/>
      <c r="J862" s="62"/>
      <c r="K862" s="62"/>
      <c r="L862" s="62"/>
      <c r="M862" s="30"/>
      <c r="N862" s="30"/>
      <c r="O862" s="30"/>
      <c r="P862" s="30"/>
      <c r="Q862" s="29"/>
      <c r="R862" s="62"/>
      <c r="S862" s="61"/>
      <c r="T862" s="29"/>
      <c r="U862" s="29"/>
      <c r="V862" s="62"/>
      <c r="W862" s="62"/>
      <c r="X862" s="62"/>
      <c r="Y862" s="62"/>
      <c r="Z862" s="30"/>
      <c r="AA862" s="30"/>
      <c r="AB862" s="30"/>
      <c r="AC862" s="30"/>
      <c r="AD862" s="29"/>
      <c r="AE862" s="62"/>
      <c r="AF862" s="61"/>
      <c r="AG862" s="29"/>
      <c r="AH862" s="29"/>
      <c r="AI862" s="62"/>
      <c r="AJ862" s="62"/>
      <c r="AK862" s="62"/>
      <c r="AL862" s="62"/>
      <c r="AM862" s="30"/>
      <c r="AN862" s="30"/>
      <c r="AO862" s="30"/>
      <c r="AP862" s="30"/>
      <c r="AQ862" s="29"/>
      <c r="AR862" s="62"/>
      <c r="AS862" s="62"/>
      <c r="AT862" s="30"/>
      <c r="AU862" s="29"/>
      <c r="AV862" s="61"/>
      <c r="AW862" s="50"/>
      <c r="AX862" s="38"/>
      <c r="AY862" s="50"/>
      <c r="AZ862" s="61"/>
      <c r="BA862" s="61"/>
      <c r="BB862" s="61"/>
      <c r="BC862" s="61"/>
      <c r="BD862" s="61"/>
      <c r="BE862" s="61"/>
      <c r="BF862" s="61"/>
      <c r="BG862" s="61"/>
      <c r="BH862" s="61"/>
      <c r="BI862" s="61"/>
      <c r="BJ862" s="61"/>
      <c r="BK862" s="61"/>
      <c r="BL862" s="61"/>
      <c r="BM862" s="61"/>
      <c r="BN862" s="61"/>
      <c r="BO862" s="61"/>
      <c r="BP862" s="61"/>
      <c r="BQ862" s="61"/>
      <c r="BR862" s="61"/>
      <c r="BS862" s="61"/>
      <c r="BT862" s="61"/>
      <c r="BU862" s="61"/>
      <c r="BV862" s="61"/>
      <c r="BW862" s="61"/>
      <c r="BX862" s="61"/>
      <c r="BY862" s="61"/>
      <c r="BZ862" s="61"/>
      <c r="CA862" s="61"/>
      <c r="CB862" s="61"/>
      <c r="CC862" s="61"/>
      <c r="CD862" s="61"/>
      <c r="CE862" s="61"/>
      <c r="CF862" s="61"/>
      <c r="CG862" s="61"/>
      <c r="CH862" s="61"/>
      <c r="CI862" s="61"/>
      <c r="CJ862" s="61"/>
      <c r="CK862" s="61"/>
      <c r="CL862" s="61"/>
      <c r="CM862" s="61"/>
      <c r="CN862" s="61"/>
      <c r="CO862" s="61"/>
      <c r="CP862" s="61"/>
      <c r="CQ862" s="61"/>
      <c r="CR862" s="61"/>
      <c r="CS862" s="61"/>
      <c r="CT862" s="61"/>
      <c r="CU862" s="61"/>
      <c r="CV862" s="61"/>
      <c r="CW862" s="61"/>
      <c r="CX862" s="61"/>
      <c r="CY862" s="61"/>
      <c r="CZ862" s="61"/>
      <c r="DA862" s="61"/>
      <c r="DB862" s="61"/>
      <c r="DC862" s="61"/>
      <c r="DD862" s="61"/>
      <c r="DE862" s="61"/>
      <c r="DF862" s="61"/>
      <c r="DG862" s="61"/>
      <c r="DH862" s="61"/>
      <c r="DI862" s="61"/>
      <c r="DJ862" s="61"/>
      <c r="DK862" s="61"/>
      <c r="DL862" s="61"/>
      <c r="DM862" s="61"/>
      <c r="DN862" s="61"/>
      <c r="DO862" s="61"/>
      <c r="DP862" s="61"/>
      <c r="DQ862" s="61"/>
      <c r="DR862" s="61"/>
      <c r="DS862" s="61"/>
      <c r="DT862" s="61"/>
      <c r="DU862" s="61"/>
      <c r="DV862" s="50"/>
      <c r="EW862" s="88" t="e">
        <f ca="1">IF(#REF!="no",INT(RAND()*36+1),INT(RAND()*37))</f>
        <v>#REF!</v>
      </c>
    </row>
    <row r="863" spans="1:153">
      <c r="A863" s="88" t="e">
        <f ca="1">IF(#REF!="no",INT(RAND()*36+1),INT(RAND()*37))</f>
        <v>#REF!</v>
      </c>
      <c r="B863" s="29"/>
      <c r="C863" s="61"/>
      <c r="D863" s="30"/>
      <c r="E863" s="61"/>
      <c r="F863" s="61"/>
      <c r="G863" s="29"/>
      <c r="H863" s="29"/>
      <c r="I863" s="62"/>
      <c r="J863" s="62"/>
      <c r="K863" s="62"/>
      <c r="L863" s="62"/>
      <c r="M863" s="30"/>
      <c r="N863" s="30"/>
      <c r="O863" s="30"/>
      <c r="P863" s="30"/>
      <c r="Q863" s="29"/>
      <c r="R863" s="62"/>
      <c r="S863" s="61"/>
      <c r="T863" s="29"/>
      <c r="U863" s="29"/>
      <c r="V863" s="62"/>
      <c r="W863" s="62"/>
      <c r="X863" s="62"/>
      <c r="Y863" s="62"/>
      <c r="Z863" s="30"/>
      <c r="AA863" s="30"/>
      <c r="AB863" s="30"/>
      <c r="AC863" s="30"/>
      <c r="AD863" s="29"/>
      <c r="AE863" s="62"/>
      <c r="AF863" s="61"/>
      <c r="AG863" s="29"/>
      <c r="AH863" s="29"/>
      <c r="AI863" s="62"/>
      <c r="AJ863" s="62"/>
      <c r="AK863" s="62"/>
      <c r="AL863" s="62"/>
      <c r="AM863" s="30"/>
      <c r="AN863" s="30"/>
      <c r="AO863" s="30"/>
      <c r="AP863" s="30"/>
      <c r="AQ863" s="29"/>
      <c r="AR863" s="62"/>
      <c r="AS863" s="62"/>
      <c r="AT863" s="30"/>
      <c r="AU863" s="29"/>
      <c r="AV863" s="61"/>
      <c r="AW863" s="50"/>
      <c r="AX863" s="38"/>
      <c r="AY863" s="50"/>
      <c r="AZ863" s="61"/>
      <c r="BA863" s="61"/>
      <c r="BB863" s="61"/>
      <c r="BC863" s="61"/>
      <c r="BD863" s="61"/>
      <c r="BE863" s="61"/>
      <c r="BF863" s="61"/>
      <c r="BG863" s="61"/>
      <c r="BH863" s="61"/>
      <c r="BI863" s="61"/>
      <c r="BJ863" s="61"/>
      <c r="BK863" s="61"/>
      <c r="BL863" s="61"/>
      <c r="BM863" s="61"/>
      <c r="BN863" s="61"/>
      <c r="BO863" s="61"/>
      <c r="BP863" s="61"/>
      <c r="BQ863" s="61"/>
      <c r="BR863" s="61"/>
      <c r="BS863" s="61"/>
      <c r="BT863" s="61"/>
      <c r="BU863" s="61"/>
      <c r="BV863" s="61"/>
      <c r="BW863" s="61"/>
      <c r="BX863" s="61"/>
      <c r="BY863" s="61"/>
      <c r="BZ863" s="61"/>
      <c r="CA863" s="61"/>
      <c r="CB863" s="61"/>
      <c r="CC863" s="61"/>
      <c r="CD863" s="61"/>
      <c r="CE863" s="61"/>
      <c r="CF863" s="61"/>
      <c r="CG863" s="61"/>
      <c r="CH863" s="61"/>
      <c r="CI863" s="61"/>
      <c r="CJ863" s="61"/>
      <c r="CK863" s="61"/>
      <c r="CL863" s="61"/>
      <c r="CM863" s="61"/>
      <c r="CN863" s="61"/>
      <c r="CO863" s="61"/>
      <c r="CP863" s="61"/>
      <c r="CQ863" s="61"/>
      <c r="CR863" s="61"/>
      <c r="CS863" s="61"/>
      <c r="CT863" s="61"/>
      <c r="CU863" s="61"/>
      <c r="CV863" s="61"/>
      <c r="CW863" s="61"/>
      <c r="CX863" s="61"/>
      <c r="CY863" s="61"/>
      <c r="CZ863" s="61"/>
      <c r="DA863" s="61"/>
      <c r="DB863" s="61"/>
      <c r="DC863" s="61"/>
      <c r="DD863" s="61"/>
      <c r="DE863" s="61"/>
      <c r="DF863" s="61"/>
      <c r="DG863" s="61"/>
      <c r="DH863" s="61"/>
      <c r="DI863" s="61"/>
      <c r="DJ863" s="61"/>
      <c r="DK863" s="61"/>
      <c r="DL863" s="61"/>
      <c r="DM863" s="61"/>
      <c r="DN863" s="61"/>
      <c r="DO863" s="61"/>
      <c r="DP863" s="61"/>
      <c r="DQ863" s="61"/>
      <c r="DR863" s="61"/>
      <c r="DS863" s="61"/>
      <c r="DT863" s="61"/>
      <c r="DU863" s="61"/>
      <c r="DV863" s="50"/>
      <c r="EW863" s="88" t="e">
        <f ca="1">IF(#REF!="no",INT(RAND()*36+1),INT(RAND()*37))</f>
        <v>#REF!</v>
      </c>
    </row>
    <row r="864" spans="1:153">
      <c r="A864" s="88" t="e">
        <f ca="1">IF(#REF!="no",INT(RAND()*36+1),INT(RAND()*37))</f>
        <v>#REF!</v>
      </c>
      <c r="B864" s="29"/>
      <c r="C864" s="61"/>
      <c r="D864" s="30"/>
      <c r="E864" s="61"/>
      <c r="F864" s="61"/>
      <c r="G864" s="29"/>
      <c r="H864" s="29"/>
      <c r="I864" s="62"/>
      <c r="J864" s="62"/>
      <c r="K864" s="62"/>
      <c r="L864" s="62"/>
      <c r="M864" s="30"/>
      <c r="N864" s="30"/>
      <c r="O864" s="30"/>
      <c r="P864" s="30"/>
      <c r="Q864" s="29"/>
      <c r="R864" s="62"/>
      <c r="S864" s="61"/>
      <c r="T864" s="29"/>
      <c r="U864" s="29"/>
      <c r="V864" s="62"/>
      <c r="W864" s="62"/>
      <c r="X864" s="62"/>
      <c r="Y864" s="62"/>
      <c r="Z864" s="30"/>
      <c r="AA864" s="30"/>
      <c r="AB864" s="30"/>
      <c r="AC864" s="30"/>
      <c r="AD864" s="29"/>
      <c r="AE864" s="62"/>
      <c r="AF864" s="61"/>
      <c r="AG864" s="29"/>
      <c r="AH864" s="29"/>
      <c r="AI864" s="62"/>
      <c r="AJ864" s="62"/>
      <c r="AK864" s="62"/>
      <c r="AL864" s="62"/>
      <c r="AM864" s="30"/>
      <c r="AN864" s="30"/>
      <c r="AO864" s="30"/>
      <c r="AP864" s="30"/>
      <c r="AQ864" s="29"/>
      <c r="AR864" s="62"/>
      <c r="AS864" s="62"/>
      <c r="AT864" s="30"/>
      <c r="AU864" s="29"/>
      <c r="AV864" s="61"/>
      <c r="AW864" s="50"/>
      <c r="AX864" s="38"/>
      <c r="AY864" s="50"/>
      <c r="AZ864" s="61"/>
      <c r="BA864" s="61"/>
      <c r="BB864" s="61"/>
      <c r="BC864" s="61"/>
      <c r="BD864" s="61"/>
      <c r="BE864" s="61"/>
      <c r="BF864" s="61"/>
      <c r="BG864" s="61"/>
      <c r="BH864" s="61"/>
      <c r="BI864" s="61"/>
      <c r="BJ864" s="61"/>
      <c r="BK864" s="61"/>
      <c r="BL864" s="61"/>
      <c r="BM864" s="61"/>
      <c r="BN864" s="61"/>
      <c r="BO864" s="61"/>
      <c r="BP864" s="61"/>
      <c r="BQ864" s="61"/>
      <c r="BR864" s="61"/>
      <c r="BS864" s="61"/>
      <c r="BT864" s="61"/>
      <c r="BU864" s="61"/>
      <c r="BV864" s="61"/>
      <c r="BW864" s="61"/>
      <c r="BX864" s="61"/>
      <c r="BY864" s="61"/>
      <c r="BZ864" s="61"/>
      <c r="CA864" s="61"/>
      <c r="CB864" s="61"/>
      <c r="CC864" s="61"/>
      <c r="CD864" s="61"/>
      <c r="CE864" s="61"/>
      <c r="CF864" s="61"/>
      <c r="CG864" s="61"/>
      <c r="CH864" s="61"/>
      <c r="CI864" s="61"/>
      <c r="CJ864" s="61"/>
      <c r="CK864" s="61"/>
      <c r="CL864" s="61"/>
      <c r="CM864" s="61"/>
      <c r="CN864" s="61"/>
      <c r="CO864" s="61"/>
      <c r="CP864" s="61"/>
      <c r="CQ864" s="61"/>
      <c r="CR864" s="61"/>
      <c r="CS864" s="61"/>
      <c r="CT864" s="61"/>
      <c r="CU864" s="61"/>
      <c r="CV864" s="61"/>
      <c r="CW864" s="61"/>
      <c r="CX864" s="61"/>
      <c r="CY864" s="61"/>
      <c r="CZ864" s="61"/>
      <c r="DA864" s="61"/>
      <c r="DB864" s="61"/>
      <c r="DC864" s="61"/>
      <c r="DD864" s="61"/>
      <c r="DE864" s="61"/>
      <c r="DF864" s="61"/>
      <c r="DG864" s="61"/>
      <c r="DH864" s="61"/>
      <c r="DI864" s="61"/>
      <c r="DJ864" s="61"/>
      <c r="DK864" s="61"/>
      <c r="DL864" s="61"/>
      <c r="DM864" s="61"/>
      <c r="DN864" s="61"/>
      <c r="DO864" s="61"/>
      <c r="DP864" s="61"/>
      <c r="DQ864" s="61"/>
      <c r="DR864" s="61"/>
      <c r="DS864" s="61"/>
      <c r="DT864" s="61"/>
      <c r="DU864" s="61"/>
      <c r="DV864" s="50"/>
      <c r="EW864" s="88" t="e">
        <f ca="1">IF(#REF!="no",INT(RAND()*36+1),INT(RAND()*37))</f>
        <v>#REF!</v>
      </c>
    </row>
    <row r="865" spans="1:153">
      <c r="A865" s="88" t="e">
        <f ca="1">IF(#REF!="no",INT(RAND()*36+1),INT(RAND()*37))</f>
        <v>#REF!</v>
      </c>
      <c r="B865" s="29"/>
      <c r="C865" s="61"/>
      <c r="D865" s="30"/>
      <c r="E865" s="61"/>
      <c r="F865" s="61"/>
      <c r="G865" s="29"/>
      <c r="H865" s="29"/>
      <c r="I865" s="62"/>
      <c r="J865" s="62"/>
      <c r="K865" s="62"/>
      <c r="L865" s="62"/>
      <c r="M865" s="30"/>
      <c r="N865" s="30"/>
      <c r="O865" s="30"/>
      <c r="P865" s="30"/>
      <c r="Q865" s="29"/>
      <c r="R865" s="62"/>
      <c r="S865" s="61"/>
      <c r="T865" s="29"/>
      <c r="U865" s="29"/>
      <c r="V865" s="62"/>
      <c r="W865" s="62"/>
      <c r="X865" s="62"/>
      <c r="Y865" s="62"/>
      <c r="Z865" s="30"/>
      <c r="AA865" s="30"/>
      <c r="AB865" s="30"/>
      <c r="AC865" s="30"/>
      <c r="AD865" s="29"/>
      <c r="AE865" s="62"/>
      <c r="AF865" s="61"/>
      <c r="AG865" s="29"/>
      <c r="AH865" s="29"/>
      <c r="AI865" s="62"/>
      <c r="AJ865" s="62"/>
      <c r="AK865" s="62"/>
      <c r="AL865" s="62"/>
      <c r="AM865" s="30"/>
      <c r="AN865" s="30"/>
      <c r="AO865" s="30"/>
      <c r="AP865" s="30"/>
      <c r="AQ865" s="29"/>
      <c r="AR865" s="62"/>
      <c r="AS865" s="62"/>
      <c r="AT865" s="30"/>
      <c r="AU865" s="29"/>
      <c r="AV865" s="61"/>
      <c r="AW865" s="50"/>
      <c r="AX865" s="38"/>
      <c r="AY865" s="50"/>
      <c r="AZ865" s="61"/>
      <c r="BA865" s="61"/>
      <c r="BB865" s="61"/>
      <c r="BC865" s="61"/>
      <c r="BD865" s="61"/>
      <c r="BE865" s="61"/>
      <c r="BF865" s="61"/>
      <c r="BG865" s="61"/>
      <c r="BH865" s="61"/>
      <c r="BI865" s="61"/>
      <c r="BJ865" s="61"/>
      <c r="BK865" s="61"/>
      <c r="BL865" s="61"/>
      <c r="BM865" s="61"/>
      <c r="BN865" s="61"/>
      <c r="BO865" s="61"/>
      <c r="BP865" s="61"/>
      <c r="BQ865" s="61"/>
      <c r="BR865" s="61"/>
      <c r="BS865" s="61"/>
      <c r="BT865" s="61"/>
      <c r="BU865" s="61"/>
      <c r="BV865" s="61"/>
      <c r="BW865" s="61"/>
      <c r="BX865" s="61"/>
      <c r="BY865" s="61"/>
      <c r="BZ865" s="61"/>
      <c r="CA865" s="61"/>
      <c r="CB865" s="61"/>
      <c r="CC865" s="61"/>
      <c r="CD865" s="61"/>
      <c r="CE865" s="61"/>
      <c r="CF865" s="61"/>
      <c r="CG865" s="61"/>
      <c r="CH865" s="61"/>
      <c r="CI865" s="61"/>
      <c r="CJ865" s="61"/>
      <c r="CK865" s="61"/>
      <c r="CL865" s="61"/>
      <c r="CM865" s="61"/>
      <c r="CN865" s="61"/>
      <c r="CO865" s="61"/>
      <c r="CP865" s="61"/>
      <c r="CQ865" s="61"/>
      <c r="CR865" s="61"/>
      <c r="CS865" s="61"/>
      <c r="CT865" s="61"/>
      <c r="CU865" s="61"/>
      <c r="CV865" s="61"/>
      <c r="CW865" s="61"/>
      <c r="CX865" s="61"/>
      <c r="CY865" s="61"/>
      <c r="CZ865" s="61"/>
      <c r="DA865" s="61"/>
      <c r="DB865" s="61"/>
      <c r="DC865" s="61"/>
      <c r="DD865" s="61"/>
      <c r="DE865" s="61"/>
      <c r="DF865" s="61"/>
      <c r="DG865" s="61"/>
      <c r="DH865" s="61"/>
      <c r="DI865" s="61"/>
      <c r="DJ865" s="61"/>
      <c r="DK865" s="61"/>
      <c r="DL865" s="61"/>
      <c r="DM865" s="61"/>
      <c r="DN865" s="61"/>
      <c r="DO865" s="61"/>
      <c r="DP865" s="61"/>
      <c r="DQ865" s="61"/>
      <c r="DR865" s="61"/>
      <c r="DS865" s="61"/>
      <c r="DT865" s="61"/>
      <c r="DU865" s="61"/>
      <c r="DV865" s="50"/>
      <c r="EW865" s="88" t="e">
        <f ca="1">IF(#REF!="no",INT(RAND()*36+1),INT(RAND()*37))</f>
        <v>#REF!</v>
      </c>
    </row>
    <row r="866" spans="1:153">
      <c r="A866" s="88" t="e">
        <f ca="1">IF(#REF!="no",INT(RAND()*36+1),INT(RAND()*37))</f>
        <v>#REF!</v>
      </c>
      <c r="B866" s="29"/>
      <c r="C866" s="61"/>
      <c r="D866" s="30"/>
      <c r="E866" s="61"/>
      <c r="F866" s="61"/>
      <c r="G866" s="29"/>
      <c r="H866" s="29"/>
      <c r="I866" s="62"/>
      <c r="J866" s="62"/>
      <c r="K866" s="62"/>
      <c r="L866" s="62"/>
      <c r="M866" s="30"/>
      <c r="N866" s="30"/>
      <c r="O866" s="30"/>
      <c r="P866" s="30"/>
      <c r="Q866" s="29"/>
      <c r="R866" s="62"/>
      <c r="S866" s="61"/>
      <c r="T866" s="29"/>
      <c r="U866" s="29"/>
      <c r="V866" s="62"/>
      <c r="W866" s="62"/>
      <c r="X866" s="62"/>
      <c r="Y866" s="62"/>
      <c r="Z866" s="30"/>
      <c r="AA866" s="30"/>
      <c r="AB866" s="30"/>
      <c r="AC866" s="30"/>
      <c r="AD866" s="29"/>
      <c r="AE866" s="62"/>
      <c r="AF866" s="61"/>
      <c r="AG866" s="29"/>
      <c r="AH866" s="29"/>
      <c r="AI866" s="62"/>
      <c r="AJ866" s="62"/>
      <c r="AK866" s="62"/>
      <c r="AL866" s="62"/>
      <c r="AM866" s="30"/>
      <c r="AN866" s="30"/>
      <c r="AO866" s="30"/>
      <c r="AP866" s="30"/>
      <c r="AQ866" s="29"/>
      <c r="AR866" s="62"/>
      <c r="AS866" s="62"/>
      <c r="AT866" s="30"/>
      <c r="AU866" s="29"/>
      <c r="AV866" s="61"/>
      <c r="AW866" s="50"/>
      <c r="AX866" s="38"/>
      <c r="AY866" s="50"/>
      <c r="AZ866" s="61"/>
      <c r="BA866" s="61"/>
      <c r="BB866" s="61"/>
      <c r="BC866" s="61"/>
      <c r="BD866" s="61"/>
      <c r="BE866" s="61"/>
      <c r="BF866" s="61"/>
      <c r="BG866" s="61"/>
      <c r="BH866" s="61"/>
      <c r="BI866" s="61"/>
      <c r="BJ866" s="61"/>
      <c r="BK866" s="61"/>
      <c r="BL866" s="61"/>
      <c r="BM866" s="61"/>
      <c r="BN866" s="61"/>
      <c r="BO866" s="61"/>
      <c r="BP866" s="61"/>
      <c r="BQ866" s="61"/>
      <c r="BR866" s="61"/>
      <c r="BS866" s="61"/>
      <c r="BT866" s="61"/>
      <c r="BU866" s="61"/>
      <c r="BV866" s="61"/>
      <c r="BW866" s="61"/>
      <c r="BX866" s="61"/>
      <c r="BY866" s="61"/>
      <c r="BZ866" s="61"/>
      <c r="CA866" s="61"/>
      <c r="CB866" s="61"/>
      <c r="CC866" s="61"/>
      <c r="CD866" s="61"/>
      <c r="CE866" s="61"/>
      <c r="CF866" s="61"/>
      <c r="CG866" s="61"/>
      <c r="CH866" s="61"/>
      <c r="CI866" s="61"/>
      <c r="CJ866" s="61"/>
      <c r="CK866" s="61"/>
      <c r="CL866" s="61"/>
      <c r="CM866" s="61"/>
      <c r="CN866" s="61"/>
      <c r="CO866" s="61"/>
      <c r="CP866" s="61"/>
      <c r="CQ866" s="61"/>
      <c r="CR866" s="61"/>
      <c r="CS866" s="61"/>
      <c r="CT866" s="61"/>
      <c r="CU866" s="61"/>
      <c r="CV866" s="61"/>
      <c r="CW866" s="61"/>
      <c r="CX866" s="61"/>
      <c r="CY866" s="61"/>
      <c r="CZ866" s="61"/>
      <c r="DA866" s="61"/>
      <c r="DB866" s="61"/>
      <c r="DC866" s="61"/>
      <c r="DD866" s="61"/>
      <c r="DE866" s="61"/>
      <c r="DF866" s="61"/>
      <c r="DG866" s="61"/>
      <c r="DH866" s="61"/>
      <c r="DI866" s="61"/>
      <c r="DJ866" s="61"/>
      <c r="DK866" s="61"/>
      <c r="DL866" s="61"/>
      <c r="DM866" s="61"/>
      <c r="DN866" s="61"/>
      <c r="DO866" s="61"/>
      <c r="DP866" s="61"/>
      <c r="DQ866" s="61"/>
      <c r="DR866" s="61"/>
      <c r="DS866" s="61"/>
      <c r="DT866" s="61"/>
      <c r="DU866" s="61"/>
      <c r="DV866" s="50"/>
      <c r="EW866" s="88" t="e">
        <f ca="1">IF(#REF!="no",INT(RAND()*36+1),INT(RAND()*37))</f>
        <v>#REF!</v>
      </c>
    </row>
    <row r="867" spans="1:153">
      <c r="A867" s="88" t="e">
        <f ca="1">IF(#REF!="no",INT(RAND()*36+1),INT(RAND()*37))</f>
        <v>#REF!</v>
      </c>
      <c r="B867" s="29"/>
      <c r="C867" s="61"/>
      <c r="D867" s="30"/>
      <c r="E867" s="61"/>
      <c r="F867" s="61"/>
      <c r="G867" s="29"/>
      <c r="H867" s="29"/>
      <c r="I867" s="62"/>
      <c r="J867" s="62"/>
      <c r="K867" s="62"/>
      <c r="L867" s="62"/>
      <c r="M867" s="30"/>
      <c r="N867" s="30"/>
      <c r="O867" s="30"/>
      <c r="P867" s="30"/>
      <c r="Q867" s="29"/>
      <c r="R867" s="62"/>
      <c r="S867" s="61"/>
      <c r="T867" s="29"/>
      <c r="U867" s="29"/>
      <c r="V867" s="62"/>
      <c r="W867" s="62"/>
      <c r="X867" s="62"/>
      <c r="Y867" s="62"/>
      <c r="Z867" s="30"/>
      <c r="AA867" s="30"/>
      <c r="AB867" s="30"/>
      <c r="AC867" s="30"/>
      <c r="AD867" s="29"/>
      <c r="AE867" s="62"/>
      <c r="AF867" s="61"/>
      <c r="AG867" s="29"/>
      <c r="AH867" s="29"/>
      <c r="AI867" s="62"/>
      <c r="AJ867" s="62"/>
      <c r="AK867" s="62"/>
      <c r="AL867" s="62"/>
      <c r="AM867" s="30"/>
      <c r="AN867" s="30"/>
      <c r="AO867" s="30"/>
      <c r="AP867" s="30"/>
      <c r="AQ867" s="29"/>
      <c r="AR867" s="62"/>
      <c r="AS867" s="62"/>
      <c r="AT867" s="30"/>
      <c r="AU867" s="29"/>
      <c r="AV867" s="61"/>
      <c r="AW867" s="50"/>
      <c r="AX867" s="38"/>
      <c r="AY867" s="50"/>
      <c r="AZ867" s="61"/>
      <c r="BA867" s="61"/>
      <c r="BB867" s="61"/>
      <c r="BC867" s="61"/>
      <c r="BD867" s="61"/>
      <c r="BE867" s="61"/>
      <c r="BF867" s="61"/>
      <c r="BG867" s="61"/>
      <c r="BH867" s="61"/>
      <c r="BI867" s="61"/>
      <c r="BJ867" s="61"/>
      <c r="BK867" s="61"/>
      <c r="BL867" s="61"/>
      <c r="BM867" s="61"/>
      <c r="BN867" s="61"/>
      <c r="BO867" s="61"/>
      <c r="BP867" s="61"/>
      <c r="BQ867" s="61"/>
      <c r="BR867" s="61"/>
      <c r="BS867" s="61"/>
      <c r="BT867" s="61"/>
      <c r="BU867" s="61"/>
      <c r="BV867" s="61"/>
      <c r="BW867" s="61"/>
      <c r="BX867" s="61"/>
      <c r="BY867" s="61"/>
      <c r="BZ867" s="61"/>
      <c r="CA867" s="61"/>
      <c r="CB867" s="61"/>
      <c r="CC867" s="61"/>
      <c r="CD867" s="61"/>
      <c r="CE867" s="61"/>
      <c r="CF867" s="61"/>
      <c r="CG867" s="61"/>
      <c r="CH867" s="61"/>
      <c r="CI867" s="61"/>
      <c r="CJ867" s="61"/>
      <c r="CK867" s="61"/>
      <c r="CL867" s="61"/>
      <c r="CM867" s="61"/>
      <c r="CN867" s="61"/>
      <c r="CO867" s="61"/>
      <c r="CP867" s="61"/>
      <c r="CQ867" s="61"/>
      <c r="CR867" s="61"/>
      <c r="CS867" s="61"/>
      <c r="CT867" s="61"/>
      <c r="CU867" s="61"/>
      <c r="CV867" s="61"/>
      <c r="CW867" s="61"/>
      <c r="CX867" s="61"/>
      <c r="CY867" s="61"/>
      <c r="CZ867" s="61"/>
      <c r="DA867" s="61"/>
      <c r="DB867" s="61"/>
      <c r="DC867" s="61"/>
      <c r="DD867" s="61"/>
      <c r="DE867" s="61"/>
      <c r="DF867" s="61"/>
      <c r="DG867" s="61"/>
      <c r="DH867" s="61"/>
      <c r="DI867" s="61"/>
      <c r="DJ867" s="61"/>
      <c r="DK867" s="61"/>
      <c r="DL867" s="61"/>
      <c r="DM867" s="61"/>
      <c r="DN867" s="61"/>
      <c r="DO867" s="61"/>
      <c r="DP867" s="61"/>
      <c r="DQ867" s="61"/>
      <c r="DR867" s="61"/>
      <c r="DS867" s="61"/>
      <c r="DT867" s="61"/>
      <c r="DU867" s="61"/>
      <c r="DV867" s="50"/>
      <c r="EW867" s="88" t="e">
        <f ca="1">IF(#REF!="no",INT(RAND()*36+1),INT(RAND()*37))</f>
        <v>#REF!</v>
      </c>
    </row>
    <row r="868" spans="1:153">
      <c r="A868" s="88" t="e">
        <f ca="1">IF(#REF!="no",INT(RAND()*36+1),INT(RAND()*37))</f>
        <v>#REF!</v>
      </c>
      <c r="B868" s="29"/>
      <c r="C868" s="61"/>
      <c r="D868" s="30"/>
      <c r="E868" s="61"/>
      <c r="F868" s="61"/>
      <c r="G868" s="29"/>
      <c r="H868" s="29"/>
      <c r="I868" s="62"/>
      <c r="J868" s="62"/>
      <c r="K868" s="62"/>
      <c r="L868" s="62"/>
      <c r="M868" s="30"/>
      <c r="N868" s="30"/>
      <c r="O868" s="30"/>
      <c r="P868" s="30"/>
      <c r="Q868" s="29"/>
      <c r="R868" s="62"/>
      <c r="S868" s="61"/>
      <c r="T868" s="29"/>
      <c r="U868" s="29"/>
      <c r="V868" s="62"/>
      <c r="W868" s="62"/>
      <c r="X868" s="62"/>
      <c r="Y868" s="62"/>
      <c r="Z868" s="30"/>
      <c r="AA868" s="30"/>
      <c r="AB868" s="30"/>
      <c r="AC868" s="30"/>
      <c r="AD868" s="29"/>
      <c r="AE868" s="62"/>
      <c r="AF868" s="61"/>
      <c r="AG868" s="29"/>
      <c r="AH868" s="29"/>
      <c r="AI868" s="62"/>
      <c r="AJ868" s="62"/>
      <c r="AK868" s="62"/>
      <c r="AL868" s="62"/>
      <c r="AM868" s="30"/>
      <c r="AN868" s="30"/>
      <c r="AO868" s="30"/>
      <c r="AP868" s="30"/>
      <c r="AQ868" s="29"/>
      <c r="AR868" s="62"/>
      <c r="AS868" s="62"/>
      <c r="AT868" s="30"/>
      <c r="AU868" s="29"/>
      <c r="AV868" s="61"/>
      <c r="AW868" s="50"/>
      <c r="AX868" s="38"/>
      <c r="AY868" s="50"/>
      <c r="AZ868" s="61"/>
      <c r="BA868" s="61"/>
      <c r="BB868" s="61"/>
      <c r="BC868" s="61"/>
      <c r="BD868" s="61"/>
      <c r="BE868" s="61"/>
      <c r="BF868" s="61"/>
      <c r="BG868" s="61"/>
      <c r="BH868" s="61"/>
      <c r="BI868" s="61"/>
      <c r="BJ868" s="61"/>
      <c r="BK868" s="61"/>
      <c r="BL868" s="61"/>
      <c r="BM868" s="61"/>
      <c r="BN868" s="61"/>
      <c r="BO868" s="61"/>
      <c r="BP868" s="61"/>
      <c r="BQ868" s="61"/>
      <c r="BR868" s="61"/>
      <c r="BS868" s="61"/>
      <c r="BT868" s="61"/>
      <c r="BU868" s="61"/>
      <c r="BV868" s="61"/>
      <c r="BW868" s="61"/>
      <c r="BX868" s="61"/>
      <c r="BY868" s="61"/>
      <c r="BZ868" s="61"/>
      <c r="CA868" s="61"/>
      <c r="CB868" s="61"/>
      <c r="CC868" s="61"/>
      <c r="CD868" s="61"/>
      <c r="CE868" s="61"/>
      <c r="CF868" s="61"/>
      <c r="CG868" s="61"/>
      <c r="CH868" s="61"/>
      <c r="CI868" s="61"/>
      <c r="CJ868" s="61"/>
      <c r="CK868" s="61"/>
      <c r="CL868" s="61"/>
      <c r="CM868" s="61"/>
      <c r="CN868" s="61"/>
      <c r="CO868" s="61"/>
      <c r="CP868" s="61"/>
      <c r="CQ868" s="61"/>
      <c r="CR868" s="61"/>
      <c r="CS868" s="61"/>
      <c r="CT868" s="61"/>
      <c r="CU868" s="61"/>
      <c r="CV868" s="61"/>
      <c r="CW868" s="61"/>
      <c r="CX868" s="61"/>
      <c r="CY868" s="61"/>
      <c r="CZ868" s="61"/>
      <c r="DA868" s="61"/>
      <c r="DB868" s="61"/>
      <c r="DC868" s="61"/>
      <c r="DD868" s="61"/>
      <c r="DE868" s="61"/>
      <c r="DF868" s="61"/>
      <c r="DG868" s="61"/>
      <c r="DH868" s="61"/>
      <c r="DI868" s="61"/>
      <c r="DJ868" s="61"/>
      <c r="DK868" s="61"/>
      <c r="DL868" s="61"/>
      <c r="DM868" s="61"/>
      <c r="DN868" s="61"/>
      <c r="DO868" s="61"/>
      <c r="DP868" s="61"/>
      <c r="DQ868" s="61"/>
      <c r="DR868" s="61"/>
      <c r="DS868" s="61"/>
      <c r="DT868" s="61"/>
      <c r="DU868" s="61"/>
      <c r="DV868" s="50"/>
      <c r="EW868" s="88" t="e">
        <f ca="1">IF(#REF!="no",INT(RAND()*36+1),INT(RAND()*37))</f>
        <v>#REF!</v>
      </c>
    </row>
    <row r="869" spans="1:153">
      <c r="A869" s="88" t="e">
        <f ca="1">IF(#REF!="no",INT(RAND()*36+1),INT(RAND()*37))</f>
        <v>#REF!</v>
      </c>
      <c r="B869" s="29"/>
      <c r="C869" s="61"/>
      <c r="D869" s="30"/>
      <c r="E869" s="61"/>
      <c r="F869" s="61"/>
      <c r="G869" s="29"/>
      <c r="H869" s="29"/>
      <c r="I869" s="62"/>
      <c r="J869" s="62"/>
      <c r="K869" s="62"/>
      <c r="L869" s="62"/>
      <c r="M869" s="30"/>
      <c r="N869" s="30"/>
      <c r="O869" s="30"/>
      <c r="P869" s="30"/>
      <c r="Q869" s="29"/>
      <c r="R869" s="62"/>
      <c r="S869" s="61"/>
      <c r="T869" s="29"/>
      <c r="U869" s="29"/>
      <c r="V869" s="62"/>
      <c r="W869" s="62"/>
      <c r="X869" s="62"/>
      <c r="Y869" s="62"/>
      <c r="Z869" s="30"/>
      <c r="AA869" s="30"/>
      <c r="AB869" s="30"/>
      <c r="AC869" s="30"/>
      <c r="AD869" s="29"/>
      <c r="AE869" s="62"/>
      <c r="AF869" s="61"/>
      <c r="AG869" s="29"/>
      <c r="AH869" s="29"/>
      <c r="AI869" s="62"/>
      <c r="AJ869" s="62"/>
      <c r="AK869" s="62"/>
      <c r="AL869" s="62"/>
      <c r="AM869" s="30"/>
      <c r="AN869" s="30"/>
      <c r="AO869" s="30"/>
      <c r="AP869" s="30"/>
      <c r="AQ869" s="29"/>
      <c r="AR869" s="62"/>
      <c r="AS869" s="62"/>
      <c r="AT869" s="30"/>
      <c r="AU869" s="29"/>
      <c r="AV869" s="61"/>
      <c r="AW869" s="50"/>
      <c r="AX869" s="38"/>
      <c r="AY869" s="50"/>
      <c r="AZ869" s="61"/>
      <c r="BA869" s="61"/>
      <c r="BB869" s="61"/>
      <c r="BC869" s="61"/>
      <c r="BD869" s="61"/>
      <c r="BE869" s="61"/>
      <c r="BF869" s="61"/>
      <c r="BG869" s="61"/>
      <c r="BH869" s="61"/>
      <c r="BI869" s="61"/>
      <c r="BJ869" s="61"/>
      <c r="BK869" s="61"/>
      <c r="BL869" s="61"/>
      <c r="BM869" s="61"/>
      <c r="BN869" s="61"/>
      <c r="BO869" s="61"/>
      <c r="BP869" s="61"/>
      <c r="BQ869" s="61"/>
      <c r="BR869" s="61"/>
      <c r="BS869" s="61"/>
      <c r="BT869" s="61"/>
      <c r="BU869" s="61"/>
      <c r="BV869" s="61"/>
      <c r="BW869" s="61"/>
      <c r="BX869" s="61"/>
      <c r="BY869" s="61"/>
      <c r="BZ869" s="61"/>
      <c r="CA869" s="61"/>
      <c r="CB869" s="61"/>
      <c r="CC869" s="61"/>
      <c r="CD869" s="61"/>
      <c r="CE869" s="61"/>
      <c r="CF869" s="61"/>
      <c r="CG869" s="61"/>
      <c r="CH869" s="61"/>
      <c r="CI869" s="61"/>
      <c r="CJ869" s="61"/>
      <c r="CK869" s="61"/>
      <c r="CL869" s="61"/>
      <c r="CM869" s="61"/>
      <c r="CN869" s="61"/>
      <c r="CO869" s="61"/>
      <c r="CP869" s="61"/>
      <c r="CQ869" s="61"/>
      <c r="CR869" s="61"/>
      <c r="CS869" s="61"/>
      <c r="CT869" s="61"/>
      <c r="CU869" s="61"/>
      <c r="CV869" s="61"/>
      <c r="CW869" s="61"/>
      <c r="CX869" s="61"/>
      <c r="CY869" s="61"/>
      <c r="CZ869" s="61"/>
      <c r="DA869" s="61"/>
      <c r="DB869" s="61"/>
      <c r="DC869" s="61"/>
      <c r="DD869" s="61"/>
      <c r="DE869" s="61"/>
      <c r="DF869" s="61"/>
      <c r="DG869" s="61"/>
      <c r="DH869" s="61"/>
      <c r="DI869" s="61"/>
      <c r="DJ869" s="61"/>
      <c r="DK869" s="61"/>
      <c r="DL869" s="61"/>
      <c r="DM869" s="61"/>
      <c r="DN869" s="61"/>
      <c r="DO869" s="61"/>
      <c r="DP869" s="61"/>
      <c r="DQ869" s="61"/>
      <c r="DR869" s="61"/>
      <c r="DS869" s="61"/>
      <c r="DT869" s="61"/>
      <c r="DU869" s="61"/>
      <c r="DV869" s="50"/>
      <c r="EW869" s="88" t="e">
        <f ca="1">IF(#REF!="no",INT(RAND()*36+1),INT(RAND()*37))</f>
        <v>#REF!</v>
      </c>
    </row>
    <row r="870" spans="1:153">
      <c r="A870" s="88" t="e">
        <f ca="1">IF(#REF!="no",INT(RAND()*36+1),INT(RAND()*37))</f>
        <v>#REF!</v>
      </c>
      <c r="B870" s="29"/>
      <c r="C870" s="61"/>
      <c r="D870" s="30"/>
      <c r="E870" s="61"/>
      <c r="F870" s="61"/>
      <c r="G870" s="29"/>
      <c r="H870" s="29"/>
      <c r="I870" s="62"/>
      <c r="J870" s="62"/>
      <c r="K870" s="62"/>
      <c r="L870" s="62"/>
      <c r="M870" s="30"/>
      <c r="N870" s="30"/>
      <c r="O870" s="30"/>
      <c r="P870" s="30"/>
      <c r="Q870" s="29"/>
      <c r="R870" s="62"/>
      <c r="S870" s="61"/>
      <c r="T870" s="29"/>
      <c r="U870" s="29"/>
      <c r="V870" s="62"/>
      <c r="W870" s="62"/>
      <c r="X870" s="62"/>
      <c r="Y870" s="62"/>
      <c r="Z870" s="30"/>
      <c r="AA870" s="30"/>
      <c r="AB870" s="30"/>
      <c r="AC870" s="30"/>
      <c r="AD870" s="29"/>
      <c r="AE870" s="62"/>
      <c r="AF870" s="61"/>
      <c r="AG870" s="29"/>
      <c r="AH870" s="29"/>
      <c r="AI870" s="62"/>
      <c r="AJ870" s="62"/>
      <c r="AK870" s="62"/>
      <c r="AL870" s="62"/>
      <c r="AM870" s="30"/>
      <c r="AN870" s="30"/>
      <c r="AO870" s="30"/>
      <c r="AP870" s="30"/>
      <c r="AQ870" s="29"/>
      <c r="AR870" s="62"/>
      <c r="AS870" s="62"/>
      <c r="AT870" s="30"/>
      <c r="AU870" s="29"/>
      <c r="AV870" s="61"/>
      <c r="AW870" s="50"/>
      <c r="AX870" s="38"/>
      <c r="AY870" s="50"/>
      <c r="AZ870" s="61"/>
      <c r="BA870" s="61"/>
      <c r="BB870" s="61"/>
      <c r="BC870" s="61"/>
      <c r="BD870" s="61"/>
      <c r="BE870" s="61"/>
      <c r="BF870" s="61"/>
      <c r="BG870" s="61"/>
      <c r="BH870" s="61"/>
      <c r="BI870" s="61"/>
      <c r="BJ870" s="61"/>
      <c r="BK870" s="61"/>
      <c r="BL870" s="61"/>
      <c r="BM870" s="61"/>
      <c r="BN870" s="61"/>
      <c r="BO870" s="61"/>
      <c r="BP870" s="61"/>
      <c r="BQ870" s="61"/>
      <c r="BR870" s="61"/>
      <c r="BS870" s="61"/>
      <c r="BT870" s="61"/>
      <c r="BU870" s="61"/>
      <c r="BV870" s="61"/>
      <c r="BW870" s="61"/>
      <c r="BX870" s="61"/>
      <c r="BY870" s="61"/>
      <c r="BZ870" s="61"/>
      <c r="CA870" s="61"/>
      <c r="CB870" s="61"/>
      <c r="CC870" s="61"/>
      <c r="CD870" s="61"/>
      <c r="CE870" s="61"/>
      <c r="CF870" s="61"/>
      <c r="CG870" s="61"/>
      <c r="CH870" s="61"/>
      <c r="CI870" s="61"/>
      <c r="CJ870" s="61"/>
      <c r="CK870" s="61"/>
      <c r="CL870" s="61"/>
      <c r="CM870" s="61"/>
      <c r="CN870" s="61"/>
      <c r="CO870" s="61"/>
      <c r="CP870" s="61"/>
      <c r="CQ870" s="61"/>
      <c r="CR870" s="61"/>
      <c r="CS870" s="61"/>
      <c r="CT870" s="61"/>
      <c r="CU870" s="61"/>
      <c r="CV870" s="61"/>
      <c r="CW870" s="61"/>
      <c r="CX870" s="61"/>
      <c r="CY870" s="61"/>
      <c r="CZ870" s="61"/>
      <c r="DA870" s="61"/>
      <c r="DB870" s="61"/>
      <c r="DC870" s="61"/>
      <c r="DD870" s="61"/>
      <c r="DE870" s="61"/>
      <c r="DF870" s="61"/>
      <c r="DG870" s="61"/>
      <c r="DH870" s="61"/>
      <c r="DI870" s="61"/>
      <c r="DJ870" s="61"/>
      <c r="DK870" s="61"/>
      <c r="DL870" s="61"/>
      <c r="DM870" s="61"/>
      <c r="DN870" s="61"/>
      <c r="DO870" s="61"/>
      <c r="DP870" s="61"/>
      <c r="DQ870" s="61"/>
      <c r="DR870" s="61"/>
      <c r="DS870" s="61"/>
      <c r="DT870" s="61"/>
      <c r="DU870" s="61"/>
      <c r="DV870" s="50"/>
      <c r="EW870" s="88" t="e">
        <f ca="1">IF(#REF!="no",INT(RAND()*36+1),INT(RAND()*37))</f>
        <v>#REF!</v>
      </c>
    </row>
    <row r="871" spans="1:153">
      <c r="A871" s="88" t="e">
        <f ca="1">IF(#REF!="no",INT(RAND()*36+1),INT(RAND()*37))</f>
        <v>#REF!</v>
      </c>
      <c r="B871" s="29"/>
      <c r="C871" s="61"/>
      <c r="D871" s="30"/>
      <c r="E871" s="61"/>
      <c r="F871" s="61"/>
      <c r="G871" s="29"/>
      <c r="H871" s="29"/>
      <c r="I871" s="62"/>
      <c r="J871" s="62"/>
      <c r="K871" s="62"/>
      <c r="L871" s="62"/>
      <c r="M871" s="30"/>
      <c r="N871" s="30"/>
      <c r="O871" s="30"/>
      <c r="P871" s="30"/>
      <c r="Q871" s="29"/>
      <c r="R871" s="62"/>
      <c r="S871" s="61"/>
      <c r="T871" s="29"/>
      <c r="U871" s="29"/>
      <c r="V871" s="62"/>
      <c r="W871" s="62"/>
      <c r="X871" s="62"/>
      <c r="Y871" s="62"/>
      <c r="Z871" s="30"/>
      <c r="AA871" s="30"/>
      <c r="AB871" s="30"/>
      <c r="AC871" s="30"/>
      <c r="AD871" s="29"/>
      <c r="AE871" s="62"/>
      <c r="AF871" s="61"/>
      <c r="AG871" s="29"/>
      <c r="AH871" s="29"/>
      <c r="AI871" s="62"/>
      <c r="AJ871" s="62"/>
      <c r="AK871" s="62"/>
      <c r="AL871" s="62"/>
      <c r="AM871" s="30"/>
      <c r="AN871" s="30"/>
      <c r="AO871" s="30"/>
      <c r="AP871" s="30"/>
      <c r="AQ871" s="29"/>
      <c r="AR871" s="62"/>
      <c r="AS871" s="62"/>
      <c r="AT871" s="30"/>
      <c r="AU871" s="29"/>
      <c r="AV871" s="61"/>
      <c r="AW871" s="50"/>
      <c r="AX871" s="38"/>
      <c r="AY871" s="50"/>
      <c r="AZ871" s="61"/>
      <c r="BA871" s="61"/>
      <c r="BB871" s="61"/>
      <c r="BC871" s="61"/>
      <c r="BD871" s="61"/>
      <c r="BE871" s="61"/>
      <c r="BF871" s="61"/>
      <c r="BG871" s="61"/>
      <c r="BH871" s="61"/>
      <c r="BI871" s="61"/>
      <c r="BJ871" s="61"/>
      <c r="BK871" s="61"/>
      <c r="BL871" s="61"/>
      <c r="BM871" s="61"/>
      <c r="BN871" s="61"/>
      <c r="BO871" s="61"/>
      <c r="BP871" s="61"/>
      <c r="BQ871" s="61"/>
      <c r="BR871" s="61"/>
      <c r="BS871" s="61"/>
      <c r="BT871" s="61"/>
      <c r="BU871" s="61"/>
      <c r="BV871" s="61"/>
      <c r="BW871" s="61"/>
      <c r="BX871" s="61"/>
      <c r="BY871" s="61"/>
      <c r="BZ871" s="61"/>
      <c r="CA871" s="61"/>
      <c r="CB871" s="61"/>
      <c r="CC871" s="61"/>
      <c r="CD871" s="61"/>
      <c r="CE871" s="61"/>
      <c r="CF871" s="61"/>
      <c r="CG871" s="61"/>
      <c r="CH871" s="61"/>
      <c r="CI871" s="61"/>
      <c r="CJ871" s="61"/>
      <c r="CK871" s="61"/>
      <c r="CL871" s="61"/>
      <c r="CM871" s="61"/>
      <c r="CN871" s="61"/>
      <c r="CO871" s="61"/>
      <c r="CP871" s="61"/>
      <c r="CQ871" s="61"/>
      <c r="CR871" s="61"/>
      <c r="CS871" s="61"/>
      <c r="CT871" s="61"/>
      <c r="CU871" s="61"/>
      <c r="CV871" s="61"/>
      <c r="CW871" s="61"/>
      <c r="CX871" s="61"/>
      <c r="CY871" s="61"/>
      <c r="CZ871" s="61"/>
      <c r="DA871" s="61"/>
      <c r="DB871" s="61"/>
      <c r="DC871" s="61"/>
      <c r="DD871" s="61"/>
      <c r="DE871" s="61"/>
      <c r="DF871" s="61"/>
      <c r="DG871" s="61"/>
      <c r="DH871" s="61"/>
      <c r="DI871" s="61"/>
      <c r="DJ871" s="61"/>
      <c r="DK871" s="61"/>
      <c r="DL871" s="61"/>
      <c r="DM871" s="61"/>
      <c r="DN871" s="61"/>
      <c r="DO871" s="61"/>
      <c r="DP871" s="61"/>
      <c r="DQ871" s="61"/>
      <c r="DR871" s="61"/>
      <c r="DS871" s="61"/>
      <c r="DT871" s="61"/>
      <c r="DU871" s="61"/>
      <c r="DV871" s="50"/>
      <c r="EW871" s="88" t="e">
        <f ca="1">IF(#REF!="no",INT(RAND()*36+1),INT(RAND()*37))</f>
        <v>#REF!</v>
      </c>
    </row>
    <row r="872" spans="1:153">
      <c r="A872" s="88" t="e">
        <f ca="1">IF(#REF!="no",INT(RAND()*36+1),INT(RAND()*37))</f>
        <v>#REF!</v>
      </c>
      <c r="B872" s="29"/>
      <c r="C872" s="61"/>
      <c r="D872" s="30"/>
      <c r="E872" s="61"/>
      <c r="F872" s="61"/>
      <c r="G872" s="29"/>
      <c r="H872" s="29"/>
      <c r="I872" s="62"/>
      <c r="J872" s="62"/>
      <c r="K872" s="62"/>
      <c r="L872" s="62"/>
      <c r="M872" s="30"/>
      <c r="N872" s="30"/>
      <c r="O872" s="30"/>
      <c r="P872" s="30"/>
      <c r="Q872" s="29"/>
      <c r="R872" s="62"/>
      <c r="S872" s="61"/>
      <c r="T872" s="29"/>
      <c r="U872" s="29"/>
      <c r="V872" s="62"/>
      <c r="W872" s="62"/>
      <c r="X872" s="62"/>
      <c r="Y872" s="62"/>
      <c r="Z872" s="30"/>
      <c r="AA872" s="30"/>
      <c r="AB872" s="30"/>
      <c r="AC872" s="30"/>
      <c r="AD872" s="29"/>
      <c r="AE872" s="62"/>
      <c r="AF872" s="61"/>
      <c r="AG872" s="29"/>
      <c r="AH872" s="29"/>
      <c r="AI872" s="62"/>
      <c r="AJ872" s="62"/>
      <c r="AK872" s="62"/>
      <c r="AL872" s="62"/>
      <c r="AM872" s="30"/>
      <c r="AN872" s="30"/>
      <c r="AO872" s="30"/>
      <c r="AP872" s="30"/>
      <c r="AQ872" s="29"/>
      <c r="AR872" s="62"/>
      <c r="AS872" s="62"/>
      <c r="AT872" s="30"/>
      <c r="AU872" s="29"/>
      <c r="AV872" s="61"/>
      <c r="AW872" s="50"/>
      <c r="AX872" s="38"/>
      <c r="AY872" s="50"/>
      <c r="AZ872" s="61"/>
      <c r="BA872" s="61"/>
      <c r="BB872" s="61"/>
      <c r="BC872" s="61"/>
      <c r="BD872" s="61"/>
      <c r="BE872" s="61"/>
      <c r="BF872" s="61"/>
      <c r="BG872" s="61"/>
      <c r="BH872" s="61"/>
      <c r="BI872" s="61"/>
      <c r="BJ872" s="61"/>
      <c r="BK872" s="61"/>
      <c r="BL872" s="61"/>
      <c r="BM872" s="61"/>
      <c r="BN872" s="61"/>
      <c r="BO872" s="61"/>
      <c r="BP872" s="61"/>
      <c r="BQ872" s="61"/>
      <c r="BR872" s="61"/>
      <c r="BS872" s="61"/>
      <c r="BT872" s="61"/>
      <c r="BU872" s="61"/>
      <c r="BV872" s="61"/>
      <c r="BW872" s="61"/>
      <c r="BX872" s="61"/>
      <c r="BY872" s="61"/>
      <c r="BZ872" s="61"/>
      <c r="CA872" s="61"/>
      <c r="CB872" s="61"/>
      <c r="CC872" s="61"/>
      <c r="CD872" s="61"/>
      <c r="CE872" s="61"/>
      <c r="CF872" s="61"/>
      <c r="CG872" s="61"/>
      <c r="CH872" s="61"/>
      <c r="CI872" s="61"/>
      <c r="CJ872" s="61"/>
      <c r="CK872" s="61"/>
      <c r="CL872" s="61"/>
      <c r="CM872" s="61"/>
      <c r="CN872" s="61"/>
      <c r="CO872" s="61"/>
      <c r="CP872" s="61"/>
      <c r="CQ872" s="61"/>
      <c r="CR872" s="61"/>
      <c r="CS872" s="61"/>
      <c r="CT872" s="61"/>
      <c r="CU872" s="61"/>
      <c r="CV872" s="61"/>
      <c r="CW872" s="61"/>
      <c r="CX872" s="61"/>
      <c r="CY872" s="61"/>
      <c r="CZ872" s="61"/>
      <c r="DA872" s="61"/>
      <c r="DB872" s="61"/>
      <c r="DC872" s="61"/>
      <c r="DD872" s="61"/>
      <c r="DE872" s="61"/>
      <c r="DF872" s="61"/>
      <c r="DG872" s="61"/>
      <c r="DH872" s="61"/>
      <c r="DI872" s="61"/>
      <c r="DJ872" s="61"/>
      <c r="DK872" s="61"/>
      <c r="DL872" s="61"/>
      <c r="DM872" s="61"/>
      <c r="DN872" s="61"/>
      <c r="DO872" s="61"/>
      <c r="DP872" s="61"/>
      <c r="DQ872" s="61"/>
      <c r="DR872" s="61"/>
      <c r="DS872" s="61"/>
      <c r="DT872" s="61"/>
      <c r="DU872" s="61"/>
      <c r="DV872" s="50"/>
      <c r="EW872" s="88" t="e">
        <f ca="1">IF(#REF!="no",INT(RAND()*36+1),INT(RAND()*37))</f>
        <v>#REF!</v>
      </c>
    </row>
    <row r="873" spans="1:153">
      <c r="A873" s="88" t="e">
        <f ca="1">IF(#REF!="no",INT(RAND()*36+1),INT(RAND()*37))</f>
        <v>#REF!</v>
      </c>
      <c r="B873" s="29"/>
      <c r="C873" s="61"/>
      <c r="D873" s="30"/>
      <c r="E873" s="61"/>
      <c r="F873" s="61"/>
      <c r="G873" s="29"/>
      <c r="H873" s="29"/>
      <c r="I873" s="62"/>
      <c r="J873" s="62"/>
      <c r="K873" s="62"/>
      <c r="L873" s="62"/>
      <c r="M873" s="30"/>
      <c r="N873" s="30"/>
      <c r="O873" s="30"/>
      <c r="P873" s="30"/>
      <c r="Q873" s="29"/>
      <c r="R873" s="62"/>
      <c r="S873" s="61"/>
      <c r="T873" s="29"/>
      <c r="U873" s="29"/>
      <c r="V873" s="62"/>
      <c r="W873" s="62"/>
      <c r="X873" s="62"/>
      <c r="Y873" s="62"/>
      <c r="Z873" s="30"/>
      <c r="AA873" s="30"/>
      <c r="AB873" s="30"/>
      <c r="AC873" s="30"/>
      <c r="AD873" s="29"/>
      <c r="AE873" s="62"/>
      <c r="AF873" s="61"/>
      <c r="AG873" s="29"/>
      <c r="AH873" s="29"/>
      <c r="AI873" s="62"/>
      <c r="AJ873" s="62"/>
      <c r="AK873" s="62"/>
      <c r="AL873" s="62"/>
      <c r="AM873" s="30"/>
      <c r="AN873" s="30"/>
      <c r="AO873" s="30"/>
      <c r="AP873" s="30"/>
      <c r="AQ873" s="29"/>
      <c r="AR873" s="62"/>
      <c r="AS873" s="62"/>
      <c r="AT873" s="30"/>
      <c r="AU873" s="29"/>
      <c r="AV873" s="61"/>
      <c r="AW873" s="50"/>
      <c r="AX873" s="38"/>
      <c r="AY873" s="50"/>
      <c r="AZ873" s="61"/>
      <c r="BA873" s="61"/>
      <c r="BB873" s="61"/>
      <c r="BC873" s="61"/>
      <c r="BD873" s="61"/>
      <c r="BE873" s="61"/>
      <c r="BF873" s="61"/>
      <c r="BG873" s="61"/>
      <c r="BH873" s="61"/>
      <c r="BI873" s="61"/>
      <c r="BJ873" s="61"/>
      <c r="BK873" s="61"/>
      <c r="BL873" s="61"/>
      <c r="BM873" s="61"/>
      <c r="BN873" s="61"/>
      <c r="BO873" s="61"/>
      <c r="BP873" s="61"/>
      <c r="BQ873" s="61"/>
      <c r="BR873" s="61"/>
      <c r="BS873" s="61"/>
      <c r="BT873" s="61"/>
      <c r="BU873" s="61"/>
      <c r="BV873" s="61"/>
      <c r="BW873" s="61"/>
      <c r="BX873" s="61"/>
      <c r="BY873" s="61"/>
      <c r="BZ873" s="61"/>
      <c r="CA873" s="61"/>
      <c r="CB873" s="61"/>
      <c r="CC873" s="61"/>
      <c r="CD873" s="61"/>
      <c r="CE873" s="61"/>
      <c r="CF873" s="61"/>
      <c r="CG873" s="61"/>
      <c r="CH873" s="61"/>
      <c r="CI873" s="61"/>
      <c r="CJ873" s="61"/>
      <c r="CK873" s="61"/>
      <c r="CL873" s="61"/>
      <c r="CM873" s="61"/>
      <c r="CN873" s="61"/>
      <c r="CO873" s="61"/>
      <c r="CP873" s="61"/>
      <c r="CQ873" s="61"/>
      <c r="CR873" s="61"/>
      <c r="CS873" s="61"/>
      <c r="CT873" s="61"/>
      <c r="CU873" s="61"/>
      <c r="CV873" s="61"/>
      <c r="CW873" s="61"/>
      <c r="CX873" s="61"/>
      <c r="CY873" s="61"/>
      <c r="CZ873" s="61"/>
      <c r="DA873" s="61"/>
      <c r="DB873" s="61"/>
      <c r="DC873" s="61"/>
      <c r="DD873" s="61"/>
      <c r="DE873" s="61"/>
      <c r="DF873" s="61"/>
      <c r="DG873" s="61"/>
      <c r="DH873" s="61"/>
      <c r="DI873" s="61"/>
      <c r="DJ873" s="61"/>
      <c r="DK873" s="61"/>
      <c r="DL873" s="61"/>
      <c r="DM873" s="61"/>
      <c r="DN873" s="61"/>
      <c r="DO873" s="61"/>
      <c r="DP873" s="61"/>
      <c r="DQ873" s="61"/>
      <c r="DR873" s="61"/>
      <c r="DS873" s="61"/>
      <c r="DT873" s="61"/>
      <c r="DU873" s="61"/>
      <c r="DV873" s="50"/>
      <c r="EW873" s="88" t="e">
        <f ca="1">IF(#REF!="no",INT(RAND()*36+1),INT(RAND()*37))</f>
        <v>#REF!</v>
      </c>
    </row>
    <row r="874" spans="1:153">
      <c r="A874" s="88" t="e">
        <f ca="1">IF(#REF!="no",INT(RAND()*36+1),INT(RAND()*37))</f>
        <v>#REF!</v>
      </c>
      <c r="B874" s="29"/>
      <c r="C874" s="61"/>
      <c r="D874" s="30"/>
      <c r="E874" s="61"/>
      <c r="F874" s="61"/>
      <c r="G874" s="29"/>
      <c r="H874" s="29"/>
      <c r="I874" s="62"/>
      <c r="J874" s="62"/>
      <c r="K874" s="62"/>
      <c r="L874" s="62"/>
      <c r="M874" s="30"/>
      <c r="N874" s="30"/>
      <c r="O874" s="30"/>
      <c r="P874" s="30"/>
      <c r="Q874" s="29"/>
      <c r="R874" s="62"/>
      <c r="S874" s="61"/>
      <c r="T874" s="29"/>
      <c r="U874" s="29"/>
      <c r="V874" s="62"/>
      <c r="W874" s="62"/>
      <c r="X874" s="62"/>
      <c r="Y874" s="62"/>
      <c r="Z874" s="30"/>
      <c r="AA874" s="30"/>
      <c r="AB874" s="30"/>
      <c r="AC874" s="30"/>
      <c r="AD874" s="29"/>
      <c r="AE874" s="62"/>
      <c r="AF874" s="61"/>
      <c r="AG874" s="29"/>
      <c r="AH874" s="29"/>
      <c r="AI874" s="62"/>
      <c r="AJ874" s="62"/>
      <c r="AK874" s="62"/>
      <c r="AL874" s="62"/>
      <c r="AM874" s="30"/>
      <c r="AN874" s="30"/>
      <c r="AO874" s="30"/>
      <c r="AP874" s="30"/>
      <c r="AQ874" s="29"/>
      <c r="AR874" s="62"/>
      <c r="AS874" s="62"/>
      <c r="AT874" s="30"/>
      <c r="AU874" s="29"/>
      <c r="AV874" s="61"/>
      <c r="AW874" s="50"/>
      <c r="AX874" s="38"/>
      <c r="AY874" s="50"/>
      <c r="AZ874" s="61"/>
      <c r="BA874" s="61"/>
      <c r="BB874" s="61"/>
      <c r="BC874" s="61"/>
      <c r="BD874" s="61"/>
      <c r="BE874" s="61"/>
      <c r="BF874" s="61"/>
      <c r="BG874" s="61"/>
      <c r="BH874" s="61"/>
      <c r="BI874" s="61"/>
      <c r="BJ874" s="61"/>
      <c r="BK874" s="61"/>
      <c r="BL874" s="61"/>
      <c r="BM874" s="61"/>
      <c r="BN874" s="61"/>
      <c r="BO874" s="61"/>
      <c r="BP874" s="61"/>
      <c r="BQ874" s="61"/>
      <c r="BR874" s="61"/>
      <c r="BS874" s="61"/>
      <c r="BT874" s="61"/>
      <c r="BU874" s="61"/>
      <c r="BV874" s="61"/>
      <c r="BW874" s="61"/>
      <c r="BX874" s="61"/>
      <c r="BY874" s="61"/>
      <c r="BZ874" s="61"/>
      <c r="CA874" s="61"/>
      <c r="CB874" s="61"/>
      <c r="CC874" s="61"/>
      <c r="CD874" s="61"/>
      <c r="CE874" s="61"/>
      <c r="CF874" s="61"/>
      <c r="CG874" s="61"/>
      <c r="CH874" s="61"/>
      <c r="CI874" s="61"/>
      <c r="CJ874" s="61"/>
      <c r="CK874" s="61"/>
      <c r="CL874" s="61"/>
      <c r="CM874" s="61"/>
      <c r="CN874" s="61"/>
      <c r="CO874" s="61"/>
      <c r="CP874" s="61"/>
      <c r="CQ874" s="61"/>
      <c r="CR874" s="61"/>
      <c r="CS874" s="61"/>
      <c r="CT874" s="61"/>
      <c r="CU874" s="61"/>
      <c r="CV874" s="61"/>
      <c r="CW874" s="61"/>
      <c r="CX874" s="61"/>
      <c r="CY874" s="61"/>
      <c r="CZ874" s="61"/>
      <c r="DA874" s="61"/>
      <c r="DB874" s="61"/>
      <c r="DC874" s="61"/>
      <c r="DD874" s="61"/>
      <c r="DE874" s="61"/>
      <c r="DF874" s="61"/>
      <c r="DG874" s="61"/>
      <c r="DH874" s="61"/>
      <c r="DI874" s="61"/>
      <c r="DJ874" s="61"/>
      <c r="DK874" s="61"/>
      <c r="DL874" s="61"/>
      <c r="DM874" s="61"/>
      <c r="DN874" s="61"/>
      <c r="DO874" s="61"/>
      <c r="DP874" s="61"/>
      <c r="DQ874" s="61"/>
      <c r="DR874" s="61"/>
      <c r="DS874" s="61"/>
      <c r="DT874" s="61"/>
      <c r="DU874" s="61"/>
      <c r="DV874" s="50"/>
      <c r="EW874" s="88" t="e">
        <f ca="1">IF(#REF!="no",INT(RAND()*36+1),INT(RAND()*37))</f>
        <v>#REF!</v>
      </c>
    </row>
    <row r="875" spans="1:153">
      <c r="A875" s="88" t="e">
        <f ca="1">IF(#REF!="no",INT(RAND()*36+1),INT(RAND()*37))</f>
        <v>#REF!</v>
      </c>
      <c r="B875" s="29"/>
      <c r="C875" s="61"/>
      <c r="D875" s="30"/>
      <c r="E875" s="61"/>
      <c r="F875" s="61"/>
      <c r="G875" s="29"/>
      <c r="H875" s="29"/>
      <c r="I875" s="62"/>
      <c r="J875" s="62"/>
      <c r="K875" s="62"/>
      <c r="L875" s="62"/>
      <c r="M875" s="30"/>
      <c r="N875" s="30"/>
      <c r="O875" s="30"/>
      <c r="P875" s="30"/>
      <c r="Q875" s="29"/>
      <c r="R875" s="62"/>
      <c r="S875" s="61"/>
      <c r="T875" s="29"/>
      <c r="U875" s="29"/>
      <c r="V875" s="62"/>
      <c r="W875" s="62"/>
      <c r="X875" s="62"/>
      <c r="Y875" s="62"/>
      <c r="Z875" s="30"/>
      <c r="AA875" s="30"/>
      <c r="AB875" s="30"/>
      <c r="AC875" s="30"/>
      <c r="AD875" s="29"/>
      <c r="AE875" s="62"/>
      <c r="AF875" s="61"/>
      <c r="AG875" s="29"/>
      <c r="AH875" s="29"/>
      <c r="AI875" s="62"/>
      <c r="AJ875" s="62"/>
      <c r="AK875" s="62"/>
      <c r="AL875" s="62"/>
      <c r="AM875" s="30"/>
      <c r="AN875" s="30"/>
      <c r="AO875" s="30"/>
      <c r="AP875" s="30"/>
      <c r="AQ875" s="29"/>
      <c r="AR875" s="62"/>
      <c r="AS875" s="62"/>
      <c r="AT875" s="30"/>
      <c r="AU875" s="29"/>
      <c r="AV875" s="61"/>
      <c r="AW875" s="50"/>
      <c r="AX875" s="38"/>
      <c r="AY875" s="50"/>
      <c r="AZ875" s="61"/>
      <c r="BA875" s="61"/>
      <c r="BB875" s="61"/>
      <c r="BC875" s="61"/>
      <c r="BD875" s="61"/>
      <c r="BE875" s="61"/>
      <c r="BF875" s="61"/>
      <c r="BG875" s="61"/>
      <c r="BH875" s="61"/>
      <c r="BI875" s="61"/>
      <c r="BJ875" s="61"/>
      <c r="BK875" s="61"/>
      <c r="BL875" s="61"/>
      <c r="BM875" s="61"/>
      <c r="BN875" s="61"/>
      <c r="BO875" s="61"/>
      <c r="BP875" s="61"/>
      <c r="BQ875" s="61"/>
      <c r="BR875" s="61"/>
      <c r="BS875" s="61"/>
      <c r="BT875" s="61"/>
      <c r="BU875" s="61"/>
      <c r="BV875" s="61"/>
      <c r="BW875" s="61"/>
      <c r="BX875" s="61"/>
      <c r="BY875" s="61"/>
      <c r="BZ875" s="61"/>
      <c r="CA875" s="61"/>
      <c r="CB875" s="61"/>
      <c r="CC875" s="61"/>
      <c r="CD875" s="61"/>
      <c r="CE875" s="61"/>
      <c r="CF875" s="61"/>
      <c r="CG875" s="61"/>
      <c r="CH875" s="61"/>
      <c r="CI875" s="61"/>
      <c r="CJ875" s="61"/>
      <c r="CK875" s="61"/>
      <c r="CL875" s="61"/>
      <c r="CM875" s="61"/>
      <c r="CN875" s="61"/>
      <c r="CO875" s="61"/>
      <c r="CP875" s="61"/>
      <c r="CQ875" s="61"/>
      <c r="CR875" s="61"/>
      <c r="CS875" s="61"/>
      <c r="CT875" s="61"/>
      <c r="CU875" s="61"/>
      <c r="CV875" s="61"/>
      <c r="CW875" s="61"/>
      <c r="CX875" s="61"/>
      <c r="CY875" s="61"/>
      <c r="CZ875" s="61"/>
      <c r="DA875" s="61"/>
      <c r="DB875" s="61"/>
      <c r="DC875" s="61"/>
      <c r="DD875" s="61"/>
      <c r="DE875" s="61"/>
      <c r="DF875" s="61"/>
      <c r="DG875" s="61"/>
      <c r="DH875" s="61"/>
      <c r="DI875" s="61"/>
      <c r="DJ875" s="61"/>
      <c r="DK875" s="61"/>
      <c r="DL875" s="61"/>
      <c r="DM875" s="61"/>
      <c r="DN875" s="61"/>
      <c r="DO875" s="61"/>
      <c r="DP875" s="61"/>
      <c r="DQ875" s="61"/>
      <c r="DR875" s="61"/>
      <c r="DS875" s="61"/>
      <c r="DT875" s="61"/>
      <c r="DU875" s="61"/>
      <c r="DV875" s="50"/>
      <c r="EW875" s="88" t="e">
        <f ca="1">IF(#REF!="no",INT(RAND()*36+1),INT(RAND()*37))</f>
        <v>#REF!</v>
      </c>
    </row>
    <row r="876" spans="1:153">
      <c r="A876" s="88" t="e">
        <f ca="1">IF(#REF!="no",INT(RAND()*36+1),INT(RAND()*37))</f>
        <v>#REF!</v>
      </c>
      <c r="B876" s="29"/>
      <c r="C876" s="61"/>
      <c r="D876" s="30"/>
      <c r="E876" s="61"/>
      <c r="F876" s="61"/>
      <c r="G876" s="29"/>
      <c r="H876" s="29"/>
      <c r="I876" s="62"/>
      <c r="J876" s="62"/>
      <c r="K876" s="62"/>
      <c r="L876" s="62"/>
      <c r="M876" s="30"/>
      <c r="N876" s="30"/>
      <c r="O876" s="30"/>
      <c r="P876" s="30"/>
      <c r="Q876" s="29"/>
      <c r="R876" s="62"/>
      <c r="S876" s="61"/>
      <c r="T876" s="29"/>
      <c r="U876" s="29"/>
      <c r="V876" s="62"/>
      <c r="W876" s="62"/>
      <c r="X876" s="62"/>
      <c r="Y876" s="62"/>
      <c r="Z876" s="30"/>
      <c r="AA876" s="30"/>
      <c r="AB876" s="30"/>
      <c r="AC876" s="30"/>
      <c r="AD876" s="29"/>
      <c r="AE876" s="62"/>
      <c r="AF876" s="61"/>
      <c r="AG876" s="29"/>
      <c r="AH876" s="29"/>
      <c r="AI876" s="62"/>
      <c r="AJ876" s="62"/>
      <c r="AK876" s="62"/>
      <c r="AL876" s="62"/>
      <c r="AM876" s="30"/>
      <c r="AN876" s="30"/>
      <c r="AO876" s="30"/>
      <c r="AP876" s="30"/>
      <c r="AQ876" s="29"/>
      <c r="AR876" s="62"/>
      <c r="AS876" s="62"/>
      <c r="AT876" s="30"/>
      <c r="AU876" s="29"/>
      <c r="AV876" s="61"/>
      <c r="AW876" s="50"/>
      <c r="AX876" s="38"/>
      <c r="AY876" s="50"/>
      <c r="AZ876" s="61"/>
      <c r="BA876" s="61"/>
      <c r="BB876" s="61"/>
      <c r="BC876" s="61"/>
      <c r="BD876" s="61"/>
      <c r="BE876" s="61"/>
      <c r="BF876" s="61"/>
      <c r="BG876" s="61"/>
      <c r="BH876" s="61"/>
      <c r="BI876" s="61"/>
      <c r="BJ876" s="61"/>
      <c r="BK876" s="61"/>
      <c r="BL876" s="61"/>
      <c r="BM876" s="61"/>
      <c r="BN876" s="61"/>
      <c r="BO876" s="61"/>
      <c r="BP876" s="61"/>
      <c r="BQ876" s="61"/>
      <c r="BR876" s="61"/>
      <c r="BS876" s="61"/>
      <c r="BT876" s="61"/>
      <c r="BU876" s="61"/>
      <c r="BV876" s="61"/>
      <c r="BW876" s="61"/>
      <c r="BX876" s="61"/>
      <c r="BY876" s="61"/>
      <c r="BZ876" s="61"/>
      <c r="CA876" s="61"/>
      <c r="CB876" s="61"/>
      <c r="CC876" s="61"/>
      <c r="CD876" s="61"/>
      <c r="CE876" s="61"/>
      <c r="CF876" s="61"/>
      <c r="CG876" s="61"/>
      <c r="CH876" s="61"/>
      <c r="CI876" s="61"/>
      <c r="CJ876" s="61"/>
      <c r="CK876" s="61"/>
      <c r="CL876" s="61"/>
      <c r="CM876" s="61"/>
      <c r="CN876" s="61"/>
      <c r="CO876" s="61"/>
      <c r="CP876" s="61"/>
      <c r="CQ876" s="61"/>
      <c r="CR876" s="61"/>
      <c r="CS876" s="61"/>
      <c r="CT876" s="61"/>
      <c r="CU876" s="61"/>
      <c r="CV876" s="61"/>
      <c r="CW876" s="61"/>
      <c r="CX876" s="61"/>
      <c r="CY876" s="61"/>
      <c r="CZ876" s="61"/>
      <c r="DA876" s="61"/>
      <c r="DB876" s="61"/>
      <c r="DC876" s="61"/>
      <c r="DD876" s="61"/>
      <c r="DE876" s="61"/>
      <c r="DF876" s="61"/>
      <c r="DG876" s="61"/>
      <c r="DH876" s="61"/>
      <c r="DI876" s="61"/>
      <c r="DJ876" s="61"/>
      <c r="DK876" s="61"/>
      <c r="DL876" s="61"/>
      <c r="DM876" s="61"/>
      <c r="DN876" s="61"/>
      <c r="DO876" s="61"/>
      <c r="DP876" s="61"/>
      <c r="DQ876" s="61"/>
      <c r="DR876" s="61"/>
      <c r="DS876" s="61"/>
      <c r="DT876" s="61"/>
      <c r="DU876" s="61"/>
      <c r="DV876" s="50"/>
      <c r="EW876" s="88" t="e">
        <f ca="1">IF(#REF!="no",INT(RAND()*36+1),INT(RAND()*37))</f>
        <v>#REF!</v>
      </c>
    </row>
    <row r="877" spans="1:153">
      <c r="A877" s="88" t="e">
        <f ca="1">IF(#REF!="no",INT(RAND()*36+1),INT(RAND()*37))</f>
        <v>#REF!</v>
      </c>
      <c r="B877" s="29"/>
      <c r="C877" s="61"/>
      <c r="D877" s="30"/>
      <c r="E877" s="61"/>
      <c r="F877" s="61"/>
      <c r="G877" s="29"/>
      <c r="H877" s="29"/>
      <c r="I877" s="62"/>
      <c r="J877" s="62"/>
      <c r="K877" s="62"/>
      <c r="L877" s="62"/>
      <c r="M877" s="30"/>
      <c r="N877" s="30"/>
      <c r="O877" s="30"/>
      <c r="P877" s="30"/>
      <c r="Q877" s="29"/>
      <c r="R877" s="62"/>
      <c r="S877" s="61"/>
      <c r="T877" s="29"/>
      <c r="U877" s="29"/>
      <c r="V877" s="62"/>
      <c r="W877" s="62"/>
      <c r="X877" s="62"/>
      <c r="Y877" s="62"/>
      <c r="Z877" s="30"/>
      <c r="AA877" s="30"/>
      <c r="AB877" s="30"/>
      <c r="AC877" s="30"/>
      <c r="AD877" s="29"/>
      <c r="AE877" s="62"/>
      <c r="AF877" s="61"/>
      <c r="AG877" s="29"/>
      <c r="AH877" s="29"/>
      <c r="AI877" s="62"/>
      <c r="AJ877" s="62"/>
      <c r="AK877" s="62"/>
      <c r="AL877" s="62"/>
      <c r="AM877" s="30"/>
      <c r="AN877" s="30"/>
      <c r="AO877" s="30"/>
      <c r="AP877" s="30"/>
      <c r="AQ877" s="29"/>
      <c r="AR877" s="62"/>
      <c r="AS877" s="62"/>
      <c r="AT877" s="30"/>
      <c r="AU877" s="29"/>
      <c r="AV877" s="61"/>
      <c r="AW877" s="50"/>
      <c r="AX877" s="38"/>
      <c r="AY877" s="50"/>
      <c r="AZ877" s="61"/>
      <c r="BA877" s="61"/>
      <c r="BB877" s="61"/>
      <c r="BC877" s="61"/>
      <c r="BD877" s="61"/>
      <c r="BE877" s="61"/>
      <c r="BF877" s="61"/>
      <c r="BG877" s="61"/>
      <c r="BH877" s="61"/>
      <c r="BI877" s="61"/>
      <c r="BJ877" s="61"/>
      <c r="BK877" s="61"/>
      <c r="BL877" s="61"/>
      <c r="BM877" s="61"/>
      <c r="BN877" s="61"/>
      <c r="BO877" s="61"/>
      <c r="BP877" s="61"/>
      <c r="BQ877" s="61"/>
      <c r="BR877" s="61"/>
      <c r="BS877" s="61"/>
      <c r="BT877" s="61"/>
      <c r="BU877" s="61"/>
      <c r="BV877" s="61"/>
      <c r="BW877" s="61"/>
      <c r="BX877" s="61"/>
      <c r="BY877" s="61"/>
      <c r="BZ877" s="61"/>
      <c r="CA877" s="61"/>
      <c r="CB877" s="61"/>
      <c r="CC877" s="61"/>
      <c r="CD877" s="61"/>
      <c r="CE877" s="61"/>
      <c r="CF877" s="61"/>
      <c r="CG877" s="61"/>
      <c r="CH877" s="61"/>
      <c r="CI877" s="61"/>
      <c r="CJ877" s="61"/>
      <c r="CK877" s="61"/>
      <c r="CL877" s="61"/>
      <c r="CM877" s="61"/>
      <c r="CN877" s="61"/>
      <c r="CO877" s="61"/>
      <c r="CP877" s="61"/>
      <c r="CQ877" s="61"/>
      <c r="CR877" s="61"/>
      <c r="CS877" s="61"/>
      <c r="CT877" s="61"/>
      <c r="CU877" s="61"/>
      <c r="CV877" s="61"/>
      <c r="CW877" s="61"/>
      <c r="CX877" s="61"/>
      <c r="CY877" s="61"/>
      <c r="CZ877" s="61"/>
      <c r="DA877" s="61"/>
      <c r="DB877" s="61"/>
      <c r="DC877" s="61"/>
      <c r="DD877" s="61"/>
      <c r="DE877" s="61"/>
      <c r="DF877" s="61"/>
      <c r="DG877" s="61"/>
      <c r="DH877" s="61"/>
      <c r="DI877" s="61"/>
      <c r="DJ877" s="61"/>
      <c r="DK877" s="61"/>
      <c r="DL877" s="61"/>
      <c r="DM877" s="61"/>
      <c r="DN877" s="61"/>
      <c r="DO877" s="61"/>
      <c r="DP877" s="61"/>
      <c r="DQ877" s="61"/>
      <c r="DR877" s="61"/>
      <c r="DS877" s="61"/>
      <c r="DT877" s="61"/>
      <c r="DU877" s="61"/>
      <c r="DV877" s="50"/>
      <c r="EW877" s="88" t="e">
        <f ca="1">IF(#REF!="no",INT(RAND()*36+1),INT(RAND()*37))</f>
        <v>#REF!</v>
      </c>
    </row>
    <row r="878" spans="1:153">
      <c r="A878" s="88" t="e">
        <f ca="1">IF(#REF!="no",INT(RAND()*36+1),INT(RAND()*37))</f>
        <v>#REF!</v>
      </c>
      <c r="B878" s="29"/>
      <c r="C878" s="61"/>
      <c r="D878" s="30"/>
      <c r="E878" s="61"/>
      <c r="F878" s="61"/>
      <c r="G878" s="29"/>
      <c r="H878" s="29"/>
      <c r="I878" s="62"/>
      <c r="J878" s="62"/>
      <c r="K878" s="62"/>
      <c r="L878" s="62"/>
      <c r="M878" s="30"/>
      <c r="N878" s="30"/>
      <c r="O878" s="30"/>
      <c r="P878" s="30"/>
      <c r="Q878" s="29"/>
      <c r="R878" s="62"/>
      <c r="S878" s="61"/>
      <c r="T878" s="29"/>
      <c r="U878" s="29"/>
      <c r="V878" s="62"/>
      <c r="W878" s="62"/>
      <c r="X878" s="62"/>
      <c r="Y878" s="62"/>
      <c r="Z878" s="30"/>
      <c r="AA878" s="30"/>
      <c r="AB878" s="30"/>
      <c r="AC878" s="30"/>
      <c r="AD878" s="29"/>
      <c r="AE878" s="62"/>
      <c r="AF878" s="61"/>
      <c r="AG878" s="29"/>
      <c r="AH878" s="29"/>
      <c r="AI878" s="62"/>
      <c r="AJ878" s="62"/>
      <c r="AK878" s="62"/>
      <c r="AL878" s="62"/>
      <c r="AM878" s="30"/>
      <c r="AN878" s="30"/>
      <c r="AO878" s="30"/>
      <c r="AP878" s="30"/>
      <c r="AQ878" s="29"/>
      <c r="AR878" s="62"/>
      <c r="AS878" s="62"/>
      <c r="AT878" s="30"/>
      <c r="AU878" s="29"/>
      <c r="AV878" s="61"/>
      <c r="AW878" s="50"/>
      <c r="AX878" s="38"/>
      <c r="AY878" s="50"/>
      <c r="AZ878" s="61"/>
      <c r="BA878" s="61"/>
      <c r="BB878" s="61"/>
      <c r="BC878" s="61"/>
      <c r="BD878" s="61"/>
      <c r="BE878" s="61"/>
      <c r="BF878" s="61"/>
      <c r="BG878" s="61"/>
      <c r="BH878" s="61"/>
      <c r="BI878" s="61"/>
      <c r="BJ878" s="61"/>
      <c r="BK878" s="61"/>
      <c r="BL878" s="61"/>
      <c r="BM878" s="61"/>
      <c r="BN878" s="61"/>
      <c r="BO878" s="61"/>
      <c r="BP878" s="61"/>
      <c r="BQ878" s="61"/>
      <c r="BR878" s="61"/>
      <c r="BS878" s="61"/>
      <c r="BT878" s="61"/>
      <c r="BU878" s="61"/>
      <c r="BV878" s="61"/>
      <c r="BW878" s="61"/>
      <c r="BX878" s="61"/>
      <c r="BY878" s="61"/>
      <c r="BZ878" s="61"/>
      <c r="CA878" s="61"/>
      <c r="CB878" s="61"/>
      <c r="CC878" s="61"/>
      <c r="CD878" s="61"/>
      <c r="CE878" s="61"/>
      <c r="CF878" s="61"/>
      <c r="CG878" s="61"/>
      <c r="CH878" s="61"/>
      <c r="CI878" s="61"/>
      <c r="CJ878" s="61"/>
      <c r="CK878" s="61"/>
      <c r="CL878" s="61"/>
      <c r="CM878" s="61"/>
      <c r="CN878" s="61"/>
      <c r="CO878" s="61"/>
      <c r="CP878" s="61"/>
      <c r="CQ878" s="61"/>
      <c r="CR878" s="61"/>
      <c r="CS878" s="61"/>
      <c r="CT878" s="61"/>
      <c r="CU878" s="61"/>
      <c r="CV878" s="61"/>
      <c r="CW878" s="61"/>
      <c r="CX878" s="61"/>
      <c r="CY878" s="61"/>
      <c r="CZ878" s="61"/>
      <c r="DA878" s="61"/>
      <c r="DB878" s="61"/>
      <c r="DC878" s="61"/>
      <c r="DD878" s="61"/>
      <c r="DE878" s="61"/>
      <c r="DF878" s="61"/>
      <c r="DG878" s="61"/>
      <c r="DH878" s="61"/>
      <c r="DI878" s="61"/>
      <c r="DJ878" s="61"/>
      <c r="DK878" s="61"/>
      <c r="DL878" s="61"/>
      <c r="DM878" s="61"/>
      <c r="DN878" s="61"/>
      <c r="DO878" s="61"/>
      <c r="DP878" s="61"/>
      <c r="DQ878" s="61"/>
      <c r="DR878" s="61"/>
      <c r="DS878" s="61"/>
      <c r="DT878" s="61"/>
      <c r="DU878" s="61"/>
      <c r="DV878" s="50"/>
      <c r="EW878" s="88" t="e">
        <f ca="1">IF(#REF!="no",INT(RAND()*36+1),INT(RAND()*37))</f>
        <v>#REF!</v>
      </c>
    </row>
    <row r="879" spans="1:153">
      <c r="A879" s="88" t="e">
        <f ca="1">IF(#REF!="no",INT(RAND()*36+1),INT(RAND()*37))</f>
        <v>#REF!</v>
      </c>
      <c r="B879" s="29"/>
      <c r="C879" s="61"/>
      <c r="D879" s="30"/>
      <c r="E879" s="61"/>
      <c r="F879" s="61"/>
      <c r="G879" s="29"/>
      <c r="H879" s="29"/>
      <c r="I879" s="62"/>
      <c r="J879" s="62"/>
      <c r="K879" s="62"/>
      <c r="L879" s="62"/>
      <c r="M879" s="30"/>
      <c r="N879" s="30"/>
      <c r="O879" s="30"/>
      <c r="P879" s="30"/>
      <c r="Q879" s="29"/>
      <c r="R879" s="62"/>
      <c r="S879" s="61"/>
      <c r="T879" s="29"/>
      <c r="U879" s="29"/>
      <c r="V879" s="62"/>
      <c r="W879" s="62"/>
      <c r="X879" s="62"/>
      <c r="Y879" s="62"/>
      <c r="Z879" s="30"/>
      <c r="AA879" s="30"/>
      <c r="AB879" s="30"/>
      <c r="AC879" s="30"/>
      <c r="AD879" s="29"/>
      <c r="AE879" s="62"/>
      <c r="AF879" s="61"/>
      <c r="AG879" s="29"/>
      <c r="AH879" s="29"/>
      <c r="AI879" s="62"/>
      <c r="AJ879" s="62"/>
      <c r="AK879" s="62"/>
      <c r="AL879" s="62"/>
      <c r="AM879" s="30"/>
      <c r="AN879" s="30"/>
      <c r="AO879" s="30"/>
      <c r="AP879" s="30"/>
      <c r="AQ879" s="29"/>
      <c r="AR879" s="62"/>
      <c r="AS879" s="62"/>
      <c r="AT879" s="30"/>
      <c r="AU879" s="29"/>
      <c r="AV879" s="61"/>
      <c r="AW879" s="50"/>
      <c r="AX879" s="38"/>
      <c r="AY879" s="50"/>
      <c r="AZ879" s="61"/>
      <c r="BA879" s="61"/>
      <c r="BB879" s="61"/>
      <c r="BC879" s="61"/>
      <c r="BD879" s="61"/>
      <c r="BE879" s="61"/>
      <c r="BF879" s="61"/>
      <c r="BG879" s="61"/>
      <c r="BH879" s="61"/>
      <c r="BI879" s="61"/>
      <c r="BJ879" s="61"/>
      <c r="BK879" s="61"/>
      <c r="BL879" s="61"/>
      <c r="BM879" s="61"/>
      <c r="BN879" s="61"/>
      <c r="BO879" s="61"/>
      <c r="BP879" s="61"/>
      <c r="BQ879" s="61"/>
      <c r="BR879" s="61"/>
      <c r="BS879" s="61"/>
      <c r="BT879" s="61"/>
      <c r="BU879" s="61"/>
      <c r="BV879" s="61"/>
      <c r="BW879" s="61"/>
      <c r="BX879" s="61"/>
      <c r="BY879" s="61"/>
      <c r="BZ879" s="61"/>
      <c r="CA879" s="61"/>
      <c r="CB879" s="61"/>
      <c r="CC879" s="61"/>
      <c r="CD879" s="61"/>
      <c r="CE879" s="61"/>
      <c r="CF879" s="61"/>
      <c r="CG879" s="61"/>
      <c r="CH879" s="61"/>
      <c r="CI879" s="61"/>
      <c r="CJ879" s="61"/>
      <c r="CK879" s="61"/>
      <c r="CL879" s="61"/>
      <c r="CM879" s="61"/>
      <c r="CN879" s="61"/>
      <c r="CO879" s="61"/>
      <c r="CP879" s="61"/>
      <c r="CQ879" s="61"/>
      <c r="CR879" s="61"/>
      <c r="CS879" s="61"/>
      <c r="CT879" s="61"/>
      <c r="CU879" s="61"/>
      <c r="CV879" s="61"/>
      <c r="CW879" s="61"/>
      <c r="CX879" s="61"/>
      <c r="CY879" s="61"/>
      <c r="CZ879" s="61"/>
      <c r="DA879" s="61"/>
      <c r="DB879" s="61"/>
      <c r="DC879" s="61"/>
      <c r="DD879" s="61"/>
      <c r="DE879" s="61"/>
      <c r="DF879" s="61"/>
      <c r="DG879" s="61"/>
      <c r="DH879" s="61"/>
      <c r="DI879" s="61"/>
      <c r="DJ879" s="61"/>
      <c r="DK879" s="61"/>
      <c r="DL879" s="61"/>
      <c r="DM879" s="61"/>
      <c r="DN879" s="61"/>
      <c r="DO879" s="61"/>
      <c r="DP879" s="61"/>
      <c r="DQ879" s="61"/>
      <c r="DR879" s="61"/>
      <c r="DS879" s="61"/>
      <c r="DT879" s="61"/>
      <c r="DU879" s="61"/>
      <c r="DV879" s="50"/>
      <c r="EW879" s="88" t="e">
        <f ca="1">IF(#REF!="no",INT(RAND()*36+1),INT(RAND()*37))</f>
        <v>#REF!</v>
      </c>
    </row>
    <row r="880" spans="1:153">
      <c r="A880" s="88" t="e">
        <f ca="1">IF(#REF!="no",INT(RAND()*36+1),INT(RAND()*37))</f>
        <v>#REF!</v>
      </c>
      <c r="B880" s="29"/>
      <c r="C880" s="61"/>
      <c r="D880" s="30"/>
      <c r="E880" s="61"/>
      <c r="F880" s="61"/>
      <c r="G880" s="29"/>
      <c r="H880" s="29"/>
      <c r="I880" s="62"/>
      <c r="J880" s="62"/>
      <c r="K880" s="62"/>
      <c r="L880" s="62"/>
      <c r="M880" s="30"/>
      <c r="N880" s="30"/>
      <c r="O880" s="30"/>
      <c r="P880" s="30"/>
      <c r="Q880" s="29"/>
      <c r="R880" s="62"/>
      <c r="S880" s="61"/>
      <c r="T880" s="29"/>
      <c r="U880" s="29"/>
      <c r="V880" s="62"/>
      <c r="W880" s="62"/>
      <c r="X880" s="62"/>
      <c r="Y880" s="62"/>
      <c r="Z880" s="30"/>
      <c r="AA880" s="30"/>
      <c r="AB880" s="30"/>
      <c r="AC880" s="30"/>
      <c r="AD880" s="29"/>
      <c r="AE880" s="62"/>
      <c r="AF880" s="61"/>
      <c r="AG880" s="29"/>
      <c r="AH880" s="29"/>
      <c r="AI880" s="62"/>
      <c r="AJ880" s="62"/>
      <c r="AK880" s="62"/>
      <c r="AL880" s="62"/>
      <c r="AM880" s="30"/>
      <c r="AN880" s="30"/>
      <c r="AO880" s="30"/>
      <c r="AP880" s="30"/>
      <c r="AQ880" s="29"/>
      <c r="AR880" s="62"/>
      <c r="AS880" s="62"/>
      <c r="AT880" s="30"/>
      <c r="AU880" s="29"/>
      <c r="AV880" s="61"/>
      <c r="AW880" s="50"/>
      <c r="AX880" s="38"/>
      <c r="AY880" s="50"/>
      <c r="AZ880" s="61"/>
      <c r="BA880" s="61"/>
      <c r="BB880" s="61"/>
      <c r="BC880" s="61"/>
      <c r="BD880" s="61"/>
      <c r="BE880" s="61"/>
      <c r="BF880" s="61"/>
      <c r="BG880" s="61"/>
      <c r="BH880" s="61"/>
      <c r="BI880" s="61"/>
      <c r="BJ880" s="61"/>
      <c r="BK880" s="61"/>
      <c r="BL880" s="61"/>
      <c r="BM880" s="61"/>
      <c r="BN880" s="61"/>
      <c r="BO880" s="61"/>
      <c r="BP880" s="61"/>
      <c r="BQ880" s="61"/>
      <c r="BR880" s="61"/>
      <c r="BS880" s="61"/>
      <c r="BT880" s="61"/>
      <c r="BU880" s="61"/>
      <c r="BV880" s="61"/>
      <c r="BW880" s="61"/>
      <c r="BX880" s="61"/>
      <c r="BY880" s="61"/>
      <c r="BZ880" s="61"/>
      <c r="CA880" s="61"/>
      <c r="CB880" s="61"/>
      <c r="CC880" s="61"/>
      <c r="CD880" s="61"/>
      <c r="CE880" s="61"/>
      <c r="CF880" s="61"/>
      <c r="CG880" s="61"/>
      <c r="CH880" s="61"/>
      <c r="CI880" s="61"/>
      <c r="CJ880" s="61"/>
      <c r="CK880" s="61"/>
      <c r="CL880" s="61"/>
      <c r="CM880" s="61"/>
      <c r="CN880" s="61"/>
      <c r="CO880" s="61"/>
      <c r="CP880" s="61"/>
      <c r="CQ880" s="61"/>
      <c r="CR880" s="61"/>
      <c r="CS880" s="61"/>
      <c r="CT880" s="61"/>
      <c r="CU880" s="61"/>
      <c r="CV880" s="61"/>
      <c r="CW880" s="61"/>
      <c r="CX880" s="61"/>
      <c r="CY880" s="61"/>
      <c r="CZ880" s="61"/>
      <c r="DA880" s="61"/>
      <c r="DB880" s="61"/>
      <c r="DC880" s="61"/>
      <c r="DD880" s="61"/>
      <c r="DE880" s="61"/>
      <c r="DF880" s="61"/>
      <c r="DG880" s="61"/>
      <c r="DH880" s="61"/>
      <c r="DI880" s="61"/>
      <c r="DJ880" s="61"/>
      <c r="DK880" s="61"/>
      <c r="DL880" s="61"/>
      <c r="DM880" s="61"/>
      <c r="DN880" s="61"/>
      <c r="DO880" s="61"/>
      <c r="DP880" s="61"/>
      <c r="DQ880" s="61"/>
      <c r="DR880" s="61"/>
      <c r="DS880" s="61"/>
      <c r="DT880" s="61"/>
      <c r="DU880" s="61"/>
      <c r="DV880" s="50"/>
      <c r="EW880" s="88" t="e">
        <f ca="1">IF(#REF!="no",INT(RAND()*36+1),INT(RAND()*37))</f>
        <v>#REF!</v>
      </c>
    </row>
    <row r="881" spans="1:153">
      <c r="A881" s="88" t="e">
        <f ca="1">IF(#REF!="no",INT(RAND()*36+1),INT(RAND()*37))</f>
        <v>#REF!</v>
      </c>
      <c r="B881" s="29"/>
      <c r="C881" s="61"/>
      <c r="D881" s="30"/>
      <c r="E881" s="61"/>
      <c r="F881" s="61"/>
      <c r="G881" s="29"/>
      <c r="H881" s="29"/>
      <c r="I881" s="62"/>
      <c r="J881" s="62"/>
      <c r="K881" s="62"/>
      <c r="L881" s="62"/>
      <c r="M881" s="30"/>
      <c r="N881" s="30"/>
      <c r="O881" s="30"/>
      <c r="P881" s="30"/>
      <c r="Q881" s="29"/>
      <c r="R881" s="62"/>
      <c r="S881" s="61"/>
      <c r="T881" s="29"/>
      <c r="U881" s="29"/>
      <c r="V881" s="62"/>
      <c r="W881" s="62"/>
      <c r="X881" s="62"/>
      <c r="Y881" s="62"/>
      <c r="Z881" s="30"/>
      <c r="AA881" s="30"/>
      <c r="AB881" s="30"/>
      <c r="AC881" s="30"/>
      <c r="AD881" s="29"/>
      <c r="AE881" s="62"/>
      <c r="AF881" s="61"/>
      <c r="AG881" s="29"/>
      <c r="AH881" s="29"/>
      <c r="AI881" s="62"/>
      <c r="AJ881" s="62"/>
      <c r="AK881" s="62"/>
      <c r="AL881" s="62"/>
      <c r="AM881" s="30"/>
      <c r="AN881" s="30"/>
      <c r="AO881" s="30"/>
      <c r="AP881" s="30"/>
      <c r="AQ881" s="29"/>
      <c r="AR881" s="62"/>
      <c r="AS881" s="62"/>
      <c r="AT881" s="30"/>
      <c r="AU881" s="29"/>
      <c r="AV881" s="61"/>
      <c r="AW881" s="50"/>
      <c r="AX881" s="38"/>
      <c r="AY881" s="50"/>
      <c r="AZ881" s="61"/>
      <c r="BA881" s="61"/>
      <c r="BB881" s="61"/>
      <c r="BC881" s="61"/>
      <c r="BD881" s="61"/>
      <c r="BE881" s="61"/>
      <c r="BF881" s="61"/>
      <c r="BG881" s="61"/>
      <c r="BH881" s="61"/>
      <c r="BI881" s="61"/>
      <c r="BJ881" s="61"/>
      <c r="BK881" s="61"/>
      <c r="BL881" s="61"/>
      <c r="BM881" s="61"/>
      <c r="BN881" s="61"/>
      <c r="BO881" s="61"/>
      <c r="BP881" s="61"/>
      <c r="BQ881" s="61"/>
      <c r="BR881" s="61"/>
      <c r="BS881" s="61"/>
      <c r="BT881" s="61"/>
      <c r="BU881" s="61"/>
      <c r="BV881" s="61"/>
      <c r="BW881" s="61"/>
      <c r="BX881" s="61"/>
      <c r="BY881" s="61"/>
      <c r="BZ881" s="61"/>
      <c r="CA881" s="61"/>
      <c r="CB881" s="61"/>
      <c r="CC881" s="61"/>
      <c r="CD881" s="61"/>
      <c r="CE881" s="61"/>
      <c r="CF881" s="61"/>
      <c r="CG881" s="61"/>
      <c r="CH881" s="61"/>
      <c r="CI881" s="61"/>
      <c r="CJ881" s="61"/>
      <c r="CK881" s="61"/>
      <c r="CL881" s="61"/>
      <c r="CM881" s="61"/>
      <c r="CN881" s="61"/>
      <c r="CO881" s="61"/>
      <c r="CP881" s="61"/>
      <c r="CQ881" s="61"/>
      <c r="CR881" s="61"/>
      <c r="CS881" s="61"/>
      <c r="CT881" s="61"/>
      <c r="CU881" s="61"/>
      <c r="CV881" s="61"/>
      <c r="CW881" s="61"/>
      <c r="CX881" s="61"/>
      <c r="CY881" s="61"/>
      <c r="CZ881" s="61"/>
      <c r="DA881" s="61"/>
      <c r="DB881" s="61"/>
      <c r="DC881" s="61"/>
      <c r="DD881" s="61"/>
      <c r="DE881" s="61"/>
      <c r="DF881" s="61"/>
      <c r="DG881" s="61"/>
      <c r="DH881" s="61"/>
      <c r="DI881" s="61"/>
      <c r="DJ881" s="61"/>
      <c r="DK881" s="61"/>
      <c r="DL881" s="61"/>
      <c r="DM881" s="61"/>
      <c r="DN881" s="61"/>
      <c r="DO881" s="61"/>
      <c r="DP881" s="61"/>
      <c r="DQ881" s="61"/>
      <c r="DR881" s="61"/>
      <c r="DS881" s="61"/>
      <c r="DT881" s="61"/>
      <c r="DU881" s="61"/>
      <c r="DV881" s="50"/>
      <c r="EW881" s="88" t="e">
        <f ca="1">IF(#REF!="no",INT(RAND()*36+1),INT(RAND()*37))</f>
        <v>#REF!</v>
      </c>
    </row>
    <row r="882" spans="1:153">
      <c r="A882" s="88" t="e">
        <f ca="1">IF(#REF!="no",INT(RAND()*36+1),INT(RAND()*37))</f>
        <v>#REF!</v>
      </c>
      <c r="B882" s="29"/>
      <c r="C882" s="61"/>
      <c r="D882" s="30"/>
      <c r="E882" s="61"/>
      <c r="F882" s="61"/>
      <c r="G882" s="29"/>
      <c r="H882" s="29"/>
      <c r="I882" s="62"/>
      <c r="J882" s="62"/>
      <c r="K882" s="62"/>
      <c r="L882" s="62"/>
      <c r="M882" s="30"/>
      <c r="N882" s="30"/>
      <c r="O882" s="30"/>
      <c r="P882" s="30"/>
      <c r="Q882" s="29"/>
      <c r="R882" s="62"/>
      <c r="S882" s="61"/>
      <c r="T882" s="29"/>
      <c r="U882" s="29"/>
      <c r="V882" s="62"/>
      <c r="W882" s="62"/>
      <c r="X882" s="62"/>
      <c r="Y882" s="62"/>
      <c r="Z882" s="30"/>
      <c r="AA882" s="30"/>
      <c r="AB882" s="30"/>
      <c r="AC882" s="30"/>
      <c r="AD882" s="29"/>
      <c r="AE882" s="62"/>
      <c r="AF882" s="61"/>
      <c r="AG882" s="29"/>
      <c r="AH882" s="29"/>
      <c r="AI882" s="62"/>
      <c r="AJ882" s="62"/>
      <c r="AK882" s="62"/>
      <c r="AL882" s="62"/>
      <c r="AM882" s="30"/>
      <c r="AN882" s="30"/>
      <c r="AO882" s="30"/>
      <c r="AP882" s="30"/>
      <c r="AQ882" s="29"/>
      <c r="AR882" s="62"/>
      <c r="AS882" s="62"/>
      <c r="AT882" s="30"/>
      <c r="AU882" s="29"/>
      <c r="AV882" s="61"/>
      <c r="AW882" s="50"/>
      <c r="AX882" s="38"/>
      <c r="AY882" s="50"/>
      <c r="AZ882" s="61"/>
      <c r="BA882" s="61"/>
      <c r="BB882" s="61"/>
      <c r="BC882" s="61"/>
      <c r="BD882" s="61"/>
      <c r="BE882" s="61"/>
      <c r="BF882" s="61"/>
      <c r="BG882" s="61"/>
      <c r="BH882" s="61"/>
      <c r="BI882" s="61"/>
      <c r="BJ882" s="61"/>
      <c r="BK882" s="61"/>
      <c r="BL882" s="61"/>
      <c r="BM882" s="61"/>
      <c r="BN882" s="61"/>
      <c r="BO882" s="61"/>
      <c r="BP882" s="61"/>
      <c r="BQ882" s="61"/>
      <c r="BR882" s="61"/>
      <c r="BS882" s="61"/>
      <c r="BT882" s="61"/>
      <c r="BU882" s="61"/>
      <c r="BV882" s="61"/>
      <c r="BW882" s="61"/>
      <c r="BX882" s="61"/>
      <c r="BY882" s="61"/>
      <c r="BZ882" s="61"/>
      <c r="CA882" s="61"/>
      <c r="CB882" s="61"/>
      <c r="CC882" s="61"/>
      <c r="CD882" s="61"/>
      <c r="CE882" s="61"/>
      <c r="CF882" s="61"/>
      <c r="CG882" s="61"/>
      <c r="CH882" s="61"/>
      <c r="CI882" s="61"/>
      <c r="CJ882" s="61"/>
      <c r="CK882" s="61"/>
      <c r="CL882" s="61"/>
      <c r="CM882" s="61"/>
      <c r="CN882" s="61"/>
      <c r="CO882" s="61"/>
      <c r="CP882" s="61"/>
      <c r="CQ882" s="61"/>
      <c r="CR882" s="61"/>
      <c r="CS882" s="61"/>
      <c r="CT882" s="61"/>
      <c r="CU882" s="61"/>
      <c r="CV882" s="61"/>
      <c r="CW882" s="61"/>
      <c r="CX882" s="61"/>
      <c r="CY882" s="61"/>
      <c r="CZ882" s="61"/>
      <c r="DA882" s="61"/>
      <c r="DB882" s="61"/>
      <c r="DC882" s="61"/>
      <c r="DD882" s="61"/>
      <c r="DE882" s="61"/>
      <c r="DF882" s="61"/>
      <c r="DG882" s="61"/>
      <c r="DH882" s="61"/>
      <c r="DI882" s="61"/>
      <c r="DJ882" s="61"/>
      <c r="DK882" s="61"/>
      <c r="DL882" s="61"/>
      <c r="DM882" s="61"/>
      <c r="DN882" s="61"/>
      <c r="DO882" s="61"/>
      <c r="DP882" s="61"/>
      <c r="DQ882" s="61"/>
      <c r="DR882" s="61"/>
      <c r="DS882" s="61"/>
      <c r="DT882" s="61"/>
      <c r="DU882" s="61"/>
      <c r="DV882" s="50"/>
      <c r="EW882" s="88" t="e">
        <f ca="1">IF(#REF!="no",INT(RAND()*36+1),INT(RAND()*37))</f>
        <v>#REF!</v>
      </c>
    </row>
    <row r="883" spans="1:153">
      <c r="A883" s="88" t="e">
        <f ca="1">IF(#REF!="no",INT(RAND()*36+1),INT(RAND()*37))</f>
        <v>#REF!</v>
      </c>
      <c r="B883" s="29"/>
      <c r="C883" s="61"/>
      <c r="D883" s="30"/>
      <c r="E883" s="61"/>
      <c r="F883" s="61"/>
      <c r="G883" s="29"/>
      <c r="H883" s="29"/>
      <c r="I883" s="62"/>
      <c r="J883" s="62"/>
      <c r="K883" s="62"/>
      <c r="L883" s="62"/>
      <c r="M883" s="30"/>
      <c r="N883" s="30"/>
      <c r="O883" s="30"/>
      <c r="P883" s="30"/>
      <c r="Q883" s="29"/>
      <c r="R883" s="62"/>
      <c r="S883" s="61"/>
      <c r="T883" s="29"/>
      <c r="U883" s="29"/>
      <c r="V883" s="62"/>
      <c r="W883" s="62"/>
      <c r="X883" s="62"/>
      <c r="Y883" s="62"/>
      <c r="Z883" s="30"/>
      <c r="AA883" s="30"/>
      <c r="AB883" s="30"/>
      <c r="AC883" s="30"/>
      <c r="AD883" s="29"/>
      <c r="AE883" s="62"/>
      <c r="AF883" s="61"/>
      <c r="AG883" s="29"/>
      <c r="AH883" s="29"/>
      <c r="AI883" s="62"/>
      <c r="AJ883" s="62"/>
      <c r="AK883" s="62"/>
      <c r="AL883" s="62"/>
      <c r="AM883" s="30"/>
      <c r="AN883" s="30"/>
      <c r="AO883" s="30"/>
      <c r="AP883" s="30"/>
      <c r="AQ883" s="29"/>
      <c r="AR883" s="62"/>
      <c r="AS883" s="62"/>
      <c r="AT883" s="30"/>
      <c r="AU883" s="29"/>
      <c r="AV883" s="61"/>
      <c r="AW883" s="50"/>
      <c r="AX883" s="38"/>
      <c r="AY883" s="50"/>
      <c r="AZ883" s="61"/>
      <c r="BA883" s="61"/>
      <c r="BB883" s="61"/>
      <c r="BC883" s="61"/>
      <c r="BD883" s="61"/>
      <c r="BE883" s="61"/>
      <c r="BF883" s="61"/>
      <c r="BG883" s="61"/>
      <c r="BH883" s="61"/>
      <c r="BI883" s="61"/>
      <c r="BJ883" s="61"/>
      <c r="BK883" s="61"/>
      <c r="BL883" s="61"/>
      <c r="BM883" s="61"/>
      <c r="BN883" s="61"/>
      <c r="BO883" s="61"/>
      <c r="BP883" s="61"/>
      <c r="BQ883" s="61"/>
      <c r="BR883" s="61"/>
      <c r="BS883" s="61"/>
      <c r="BT883" s="61"/>
      <c r="BU883" s="61"/>
      <c r="BV883" s="61"/>
      <c r="BW883" s="61"/>
      <c r="BX883" s="61"/>
      <c r="BY883" s="61"/>
      <c r="BZ883" s="61"/>
      <c r="CA883" s="61"/>
      <c r="CB883" s="61"/>
      <c r="CC883" s="61"/>
      <c r="CD883" s="61"/>
      <c r="CE883" s="61"/>
      <c r="CF883" s="61"/>
      <c r="CG883" s="61"/>
      <c r="CH883" s="61"/>
      <c r="CI883" s="61"/>
      <c r="CJ883" s="61"/>
      <c r="CK883" s="61"/>
      <c r="CL883" s="61"/>
      <c r="CM883" s="61"/>
      <c r="CN883" s="61"/>
      <c r="CO883" s="61"/>
      <c r="CP883" s="61"/>
      <c r="CQ883" s="61"/>
      <c r="CR883" s="61"/>
      <c r="CS883" s="61"/>
      <c r="CT883" s="61"/>
      <c r="CU883" s="61"/>
      <c r="CV883" s="61"/>
      <c r="CW883" s="61"/>
      <c r="CX883" s="61"/>
      <c r="CY883" s="61"/>
      <c r="CZ883" s="61"/>
      <c r="DA883" s="61"/>
      <c r="DB883" s="61"/>
      <c r="DC883" s="61"/>
      <c r="DD883" s="61"/>
      <c r="DE883" s="61"/>
      <c r="DF883" s="61"/>
      <c r="DG883" s="61"/>
      <c r="DH883" s="61"/>
      <c r="DI883" s="61"/>
      <c r="DJ883" s="61"/>
      <c r="DK883" s="61"/>
      <c r="DL883" s="61"/>
      <c r="DM883" s="61"/>
      <c r="DN883" s="61"/>
      <c r="DO883" s="61"/>
      <c r="DP883" s="61"/>
      <c r="DQ883" s="61"/>
      <c r="DR883" s="61"/>
      <c r="DS883" s="61"/>
      <c r="DT883" s="61"/>
      <c r="DU883" s="61"/>
      <c r="DV883" s="50"/>
      <c r="EW883" s="88" t="e">
        <f ca="1">IF(#REF!="no",INT(RAND()*36+1),INT(RAND()*37))</f>
        <v>#REF!</v>
      </c>
    </row>
    <row r="884" spans="1:153">
      <c r="A884" s="88" t="e">
        <f ca="1">IF(#REF!="no",INT(RAND()*36+1),INT(RAND()*37))</f>
        <v>#REF!</v>
      </c>
      <c r="B884" s="29"/>
      <c r="C884" s="61"/>
      <c r="D884" s="30"/>
      <c r="E884" s="61"/>
      <c r="F884" s="61"/>
      <c r="G884" s="29"/>
      <c r="H884" s="29"/>
      <c r="I884" s="62"/>
      <c r="J884" s="62"/>
      <c r="K884" s="62"/>
      <c r="L884" s="62"/>
      <c r="M884" s="30"/>
      <c r="N884" s="30"/>
      <c r="O884" s="30"/>
      <c r="P884" s="30"/>
      <c r="Q884" s="29"/>
      <c r="R884" s="62"/>
      <c r="S884" s="61"/>
      <c r="T884" s="29"/>
      <c r="U884" s="29"/>
      <c r="V884" s="62"/>
      <c r="W884" s="62"/>
      <c r="X884" s="62"/>
      <c r="Y884" s="62"/>
      <c r="Z884" s="30"/>
      <c r="AA884" s="30"/>
      <c r="AB884" s="30"/>
      <c r="AC884" s="30"/>
      <c r="AD884" s="29"/>
      <c r="AE884" s="62"/>
      <c r="AF884" s="61"/>
      <c r="AG884" s="29"/>
      <c r="AH884" s="29"/>
      <c r="AI884" s="62"/>
      <c r="AJ884" s="62"/>
      <c r="AK884" s="62"/>
      <c r="AL884" s="62"/>
      <c r="AM884" s="30"/>
      <c r="AN884" s="30"/>
      <c r="AO884" s="30"/>
      <c r="AP884" s="30"/>
      <c r="AQ884" s="29"/>
      <c r="AR884" s="62"/>
      <c r="AS884" s="62"/>
      <c r="AT884" s="30"/>
      <c r="AU884" s="29"/>
      <c r="AV884" s="61"/>
      <c r="AW884" s="50"/>
      <c r="AX884" s="38"/>
      <c r="AY884" s="50"/>
      <c r="AZ884" s="61"/>
      <c r="BA884" s="61"/>
      <c r="BB884" s="61"/>
      <c r="BC884" s="61"/>
      <c r="BD884" s="61"/>
      <c r="BE884" s="61"/>
      <c r="BF884" s="61"/>
      <c r="BG884" s="61"/>
      <c r="BH884" s="61"/>
      <c r="BI884" s="61"/>
      <c r="BJ884" s="61"/>
      <c r="BK884" s="61"/>
      <c r="BL884" s="61"/>
      <c r="BM884" s="61"/>
      <c r="BN884" s="61"/>
      <c r="BO884" s="61"/>
      <c r="BP884" s="61"/>
      <c r="BQ884" s="61"/>
      <c r="BR884" s="61"/>
      <c r="BS884" s="61"/>
      <c r="BT884" s="61"/>
      <c r="BU884" s="61"/>
      <c r="BV884" s="61"/>
      <c r="BW884" s="61"/>
      <c r="BX884" s="61"/>
      <c r="BY884" s="61"/>
      <c r="BZ884" s="61"/>
      <c r="CA884" s="61"/>
      <c r="CB884" s="61"/>
      <c r="CC884" s="61"/>
      <c r="CD884" s="61"/>
      <c r="CE884" s="61"/>
      <c r="CF884" s="61"/>
      <c r="CG884" s="61"/>
      <c r="CH884" s="61"/>
      <c r="CI884" s="61"/>
      <c r="CJ884" s="61"/>
      <c r="CK884" s="61"/>
      <c r="CL884" s="61"/>
      <c r="CM884" s="61"/>
      <c r="CN884" s="61"/>
      <c r="CO884" s="61"/>
      <c r="CP884" s="61"/>
      <c r="CQ884" s="61"/>
      <c r="CR884" s="61"/>
      <c r="CS884" s="61"/>
      <c r="CT884" s="61"/>
      <c r="CU884" s="61"/>
      <c r="CV884" s="61"/>
      <c r="CW884" s="61"/>
      <c r="CX884" s="61"/>
      <c r="CY884" s="61"/>
      <c r="CZ884" s="61"/>
      <c r="DA884" s="61"/>
      <c r="DB884" s="61"/>
      <c r="DC884" s="61"/>
      <c r="DD884" s="61"/>
      <c r="DE884" s="61"/>
      <c r="DF884" s="61"/>
      <c r="DG884" s="61"/>
      <c r="DH884" s="61"/>
      <c r="DI884" s="61"/>
      <c r="DJ884" s="61"/>
      <c r="DK884" s="61"/>
      <c r="DL884" s="61"/>
      <c r="DM884" s="61"/>
      <c r="DN884" s="61"/>
      <c r="DO884" s="61"/>
      <c r="DP884" s="61"/>
      <c r="DQ884" s="61"/>
      <c r="DR884" s="61"/>
      <c r="DS884" s="61"/>
      <c r="DT884" s="61"/>
      <c r="DU884" s="61"/>
      <c r="DV884" s="50"/>
      <c r="EW884" s="88" t="e">
        <f ca="1">IF(#REF!="no",INT(RAND()*36+1),INT(RAND()*37))</f>
        <v>#REF!</v>
      </c>
    </row>
    <row r="885" spans="1:153">
      <c r="A885" s="88" t="e">
        <f ca="1">IF(#REF!="no",INT(RAND()*36+1),INT(RAND()*37))</f>
        <v>#REF!</v>
      </c>
      <c r="B885" s="29"/>
      <c r="C885" s="61"/>
      <c r="D885" s="30"/>
      <c r="E885" s="61"/>
      <c r="F885" s="61"/>
      <c r="G885" s="29"/>
      <c r="H885" s="29"/>
      <c r="I885" s="62"/>
      <c r="J885" s="62"/>
      <c r="K885" s="62"/>
      <c r="L885" s="62"/>
      <c r="M885" s="30"/>
      <c r="N885" s="30"/>
      <c r="O885" s="30"/>
      <c r="P885" s="30"/>
      <c r="Q885" s="29"/>
      <c r="R885" s="62"/>
      <c r="S885" s="61"/>
      <c r="T885" s="29"/>
      <c r="U885" s="29"/>
      <c r="V885" s="62"/>
      <c r="W885" s="62"/>
      <c r="X885" s="62"/>
      <c r="Y885" s="62"/>
      <c r="Z885" s="30"/>
      <c r="AA885" s="30"/>
      <c r="AB885" s="30"/>
      <c r="AC885" s="30"/>
      <c r="AD885" s="29"/>
      <c r="AE885" s="62"/>
      <c r="AF885" s="61"/>
      <c r="AG885" s="29"/>
      <c r="AH885" s="29"/>
      <c r="AI885" s="62"/>
      <c r="AJ885" s="62"/>
      <c r="AK885" s="62"/>
      <c r="AL885" s="62"/>
      <c r="AM885" s="30"/>
      <c r="AN885" s="30"/>
      <c r="AO885" s="30"/>
      <c r="AP885" s="30"/>
      <c r="AQ885" s="29"/>
      <c r="AR885" s="62"/>
      <c r="AS885" s="62"/>
      <c r="AT885" s="30"/>
      <c r="AU885" s="29"/>
      <c r="AV885" s="61"/>
      <c r="AW885" s="50"/>
      <c r="AX885" s="38"/>
      <c r="AY885" s="50"/>
      <c r="AZ885" s="61"/>
      <c r="BA885" s="61"/>
      <c r="BB885" s="61"/>
      <c r="BC885" s="61"/>
      <c r="BD885" s="61"/>
      <c r="BE885" s="61"/>
      <c r="BF885" s="61"/>
      <c r="BG885" s="61"/>
      <c r="BH885" s="61"/>
      <c r="BI885" s="61"/>
      <c r="BJ885" s="61"/>
      <c r="BK885" s="61"/>
      <c r="BL885" s="61"/>
      <c r="BM885" s="61"/>
      <c r="BN885" s="61"/>
      <c r="BO885" s="61"/>
      <c r="BP885" s="61"/>
      <c r="BQ885" s="61"/>
      <c r="BR885" s="61"/>
      <c r="BS885" s="61"/>
      <c r="BT885" s="61"/>
      <c r="BU885" s="61"/>
      <c r="BV885" s="61"/>
      <c r="BW885" s="61"/>
      <c r="BX885" s="61"/>
      <c r="BY885" s="61"/>
      <c r="BZ885" s="61"/>
      <c r="CA885" s="61"/>
      <c r="CB885" s="61"/>
      <c r="CC885" s="61"/>
      <c r="CD885" s="61"/>
      <c r="CE885" s="61"/>
      <c r="CF885" s="61"/>
      <c r="CG885" s="61"/>
      <c r="CH885" s="61"/>
      <c r="CI885" s="61"/>
      <c r="CJ885" s="61"/>
      <c r="CK885" s="61"/>
      <c r="CL885" s="61"/>
      <c r="CM885" s="61"/>
      <c r="CN885" s="61"/>
      <c r="CO885" s="61"/>
      <c r="CP885" s="61"/>
      <c r="CQ885" s="61"/>
      <c r="CR885" s="61"/>
      <c r="CS885" s="61"/>
      <c r="CT885" s="61"/>
      <c r="CU885" s="61"/>
      <c r="CV885" s="61"/>
      <c r="CW885" s="61"/>
      <c r="CX885" s="61"/>
      <c r="CY885" s="61"/>
      <c r="CZ885" s="61"/>
      <c r="DA885" s="61"/>
      <c r="DB885" s="61"/>
      <c r="DC885" s="61"/>
      <c r="DD885" s="61"/>
      <c r="DE885" s="61"/>
      <c r="DF885" s="61"/>
      <c r="DG885" s="61"/>
      <c r="DH885" s="61"/>
      <c r="DI885" s="61"/>
      <c r="DJ885" s="61"/>
      <c r="DK885" s="61"/>
      <c r="DL885" s="61"/>
      <c r="DM885" s="61"/>
      <c r="DN885" s="61"/>
      <c r="DO885" s="61"/>
      <c r="DP885" s="61"/>
      <c r="DQ885" s="61"/>
      <c r="DR885" s="61"/>
      <c r="DS885" s="61"/>
      <c r="DT885" s="61"/>
      <c r="DU885" s="61"/>
      <c r="DV885" s="50"/>
      <c r="EW885" s="88" t="e">
        <f ca="1">IF(#REF!="no",INT(RAND()*36+1),INT(RAND()*37))</f>
        <v>#REF!</v>
      </c>
    </row>
    <row r="886" spans="1:153">
      <c r="A886" s="88" t="e">
        <f ca="1">IF(#REF!="no",INT(RAND()*36+1),INT(RAND()*37))</f>
        <v>#REF!</v>
      </c>
      <c r="B886" s="29"/>
      <c r="C886" s="61"/>
      <c r="D886" s="30"/>
      <c r="E886" s="61"/>
      <c r="F886" s="61"/>
      <c r="G886" s="29"/>
      <c r="H886" s="29"/>
      <c r="I886" s="62"/>
      <c r="J886" s="62"/>
      <c r="K886" s="62"/>
      <c r="L886" s="62"/>
      <c r="M886" s="30"/>
      <c r="N886" s="30"/>
      <c r="O886" s="30"/>
      <c r="P886" s="30"/>
      <c r="Q886" s="29"/>
      <c r="R886" s="62"/>
      <c r="S886" s="61"/>
      <c r="T886" s="29"/>
      <c r="U886" s="29"/>
      <c r="V886" s="62"/>
      <c r="W886" s="62"/>
      <c r="X886" s="62"/>
      <c r="Y886" s="62"/>
      <c r="Z886" s="30"/>
      <c r="AA886" s="30"/>
      <c r="AB886" s="30"/>
      <c r="AC886" s="30"/>
      <c r="AD886" s="29"/>
      <c r="AE886" s="62"/>
      <c r="AF886" s="61"/>
      <c r="AG886" s="29"/>
      <c r="AH886" s="29"/>
      <c r="AI886" s="62"/>
      <c r="AJ886" s="62"/>
      <c r="AK886" s="62"/>
      <c r="AL886" s="62"/>
      <c r="AM886" s="30"/>
      <c r="AN886" s="30"/>
      <c r="AO886" s="30"/>
      <c r="AP886" s="30"/>
      <c r="AQ886" s="29"/>
      <c r="AR886" s="62"/>
      <c r="AS886" s="62"/>
      <c r="AT886" s="30"/>
      <c r="AU886" s="29"/>
      <c r="AV886" s="61"/>
      <c r="AW886" s="50"/>
      <c r="AX886" s="38"/>
      <c r="AY886" s="50"/>
      <c r="AZ886" s="61"/>
      <c r="BA886" s="61"/>
      <c r="BB886" s="61"/>
      <c r="BC886" s="61"/>
      <c r="BD886" s="61"/>
      <c r="BE886" s="61"/>
      <c r="BF886" s="61"/>
      <c r="BG886" s="61"/>
      <c r="BH886" s="61"/>
      <c r="BI886" s="61"/>
      <c r="BJ886" s="61"/>
      <c r="BK886" s="61"/>
      <c r="BL886" s="61"/>
      <c r="BM886" s="61"/>
      <c r="BN886" s="61"/>
      <c r="BO886" s="61"/>
      <c r="BP886" s="61"/>
      <c r="BQ886" s="61"/>
      <c r="BR886" s="61"/>
      <c r="BS886" s="61"/>
      <c r="BT886" s="61"/>
      <c r="BU886" s="61"/>
      <c r="BV886" s="61"/>
      <c r="BW886" s="61"/>
      <c r="BX886" s="61"/>
      <c r="BY886" s="61"/>
      <c r="BZ886" s="61"/>
      <c r="CA886" s="61"/>
      <c r="CB886" s="61"/>
      <c r="CC886" s="61"/>
      <c r="CD886" s="61"/>
      <c r="CE886" s="61"/>
      <c r="CF886" s="61"/>
      <c r="CG886" s="61"/>
      <c r="CH886" s="61"/>
      <c r="CI886" s="61"/>
      <c r="CJ886" s="61"/>
      <c r="CK886" s="61"/>
      <c r="CL886" s="61"/>
      <c r="CM886" s="61"/>
      <c r="CN886" s="61"/>
      <c r="CO886" s="61"/>
      <c r="CP886" s="61"/>
      <c r="CQ886" s="61"/>
      <c r="CR886" s="61"/>
      <c r="CS886" s="61"/>
      <c r="CT886" s="61"/>
      <c r="CU886" s="61"/>
      <c r="CV886" s="61"/>
      <c r="CW886" s="61"/>
      <c r="CX886" s="61"/>
      <c r="CY886" s="61"/>
      <c r="CZ886" s="61"/>
      <c r="DA886" s="61"/>
      <c r="DB886" s="61"/>
      <c r="DC886" s="61"/>
      <c r="DD886" s="61"/>
      <c r="DE886" s="61"/>
      <c r="DF886" s="61"/>
      <c r="DG886" s="61"/>
      <c r="DH886" s="61"/>
      <c r="DI886" s="61"/>
      <c r="DJ886" s="61"/>
      <c r="DK886" s="61"/>
      <c r="DL886" s="61"/>
      <c r="DM886" s="61"/>
      <c r="DN886" s="61"/>
      <c r="DO886" s="61"/>
      <c r="DP886" s="61"/>
      <c r="DQ886" s="61"/>
      <c r="DR886" s="61"/>
      <c r="DS886" s="61"/>
      <c r="DT886" s="61"/>
      <c r="DU886" s="61"/>
      <c r="DV886" s="50"/>
      <c r="EW886" s="88" t="e">
        <f ca="1">IF(#REF!="no",INT(RAND()*36+1),INT(RAND()*37))</f>
        <v>#REF!</v>
      </c>
    </row>
    <row r="887" spans="1:153">
      <c r="A887" s="88" t="e">
        <f ca="1">IF(#REF!="no",INT(RAND()*36+1),INT(RAND()*37))</f>
        <v>#REF!</v>
      </c>
      <c r="B887" s="29"/>
      <c r="C887" s="61"/>
      <c r="D887" s="30"/>
      <c r="E887" s="61"/>
      <c r="F887" s="61"/>
      <c r="G887" s="29"/>
      <c r="H887" s="29"/>
      <c r="I887" s="62"/>
      <c r="J887" s="62"/>
      <c r="K887" s="62"/>
      <c r="L887" s="62"/>
      <c r="M887" s="30"/>
      <c r="N887" s="30"/>
      <c r="O887" s="30"/>
      <c r="P887" s="30"/>
      <c r="Q887" s="29"/>
      <c r="R887" s="62"/>
      <c r="S887" s="61"/>
      <c r="T887" s="29"/>
      <c r="U887" s="29"/>
      <c r="V887" s="62"/>
      <c r="W887" s="62"/>
      <c r="X887" s="62"/>
      <c r="Y887" s="62"/>
      <c r="Z887" s="30"/>
      <c r="AA887" s="30"/>
      <c r="AB887" s="30"/>
      <c r="AC887" s="30"/>
      <c r="AD887" s="29"/>
      <c r="AE887" s="62"/>
      <c r="AF887" s="61"/>
      <c r="AG887" s="29"/>
      <c r="AH887" s="29"/>
      <c r="AI887" s="62"/>
      <c r="AJ887" s="62"/>
      <c r="AK887" s="62"/>
      <c r="AL887" s="62"/>
      <c r="AM887" s="30"/>
      <c r="AN887" s="30"/>
      <c r="AO887" s="30"/>
      <c r="AP887" s="30"/>
      <c r="AQ887" s="29"/>
      <c r="AR887" s="62"/>
      <c r="AS887" s="62"/>
      <c r="AT887" s="30"/>
      <c r="AU887" s="29"/>
      <c r="AV887" s="61"/>
      <c r="AW887" s="50"/>
      <c r="AX887" s="38"/>
      <c r="AY887" s="50"/>
      <c r="AZ887" s="61"/>
      <c r="BA887" s="61"/>
      <c r="BB887" s="61"/>
      <c r="BC887" s="61"/>
      <c r="BD887" s="61"/>
      <c r="BE887" s="61"/>
      <c r="BF887" s="61"/>
      <c r="BG887" s="61"/>
      <c r="BH887" s="61"/>
      <c r="BI887" s="61"/>
      <c r="BJ887" s="61"/>
      <c r="BK887" s="61"/>
      <c r="BL887" s="61"/>
      <c r="BM887" s="61"/>
      <c r="BN887" s="61"/>
      <c r="BO887" s="61"/>
      <c r="BP887" s="61"/>
      <c r="BQ887" s="61"/>
      <c r="BR887" s="61"/>
      <c r="BS887" s="61"/>
      <c r="BT887" s="61"/>
      <c r="BU887" s="61"/>
      <c r="BV887" s="61"/>
      <c r="BW887" s="61"/>
      <c r="BX887" s="61"/>
      <c r="BY887" s="61"/>
      <c r="BZ887" s="61"/>
      <c r="CA887" s="61"/>
      <c r="CB887" s="61"/>
      <c r="CC887" s="61"/>
      <c r="CD887" s="61"/>
      <c r="CE887" s="61"/>
      <c r="CF887" s="61"/>
      <c r="CG887" s="61"/>
      <c r="CH887" s="61"/>
      <c r="CI887" s="61"/>
      <c r="CJ887" s="61"/>
      <c r="CK887" s="61"/>
      <c r="CL887" s="61"/>
      <c r="CM887" s="61"/>
      <c r="CN887" s="61"/>
      <c r="CO887" s="61"/>
      <c r="CP887" s="61"/>
      <c r="CQ887" s="61"/>
      <c r="CR887" s="61"/>
      <c r="CS887" s="61"/>
      <c r="CT887" s="61"/>
      <c r="CU887" s="61"/>
      <c r="CV887" s="61"/>
      <c r="CW887" s="61"/>
      <c r="CX887" s="61"/>
      <c r="CY887" s="61"/>
      <c r="CZ887" s="61"/>
      <c r="DA887" s="61"/>
      <c r="DB887" s="61"/>
      <c r="DC887" s="61"/>
      <c r="DD887" s="61"/>
      <c r="DE887" s="61"/>
      <c r="DF887" s="61"/>
      <c r="DG887" s="61"/>
      <c r="DH887" s="61"/>
      <c r="DI887" s="61"/>
      <c r="DJ887" s="61"/>
      <c r="DK887" s="61"/>
      <c r="DL887" s="61"/>
      <c r="DM887" s="61"/>
      <c r="DN887" s="61"/>
      <c r="DO887" s="61"/>
      <c r="DP887" s="61"/>
      <c r="DQ887" s="61"/>
      <c r="DR887" s="61"/>
      <c r="DS887" s="61"/>
      <c r="DT887" s="61"/>
      <c r="DU887" s="61"/>
      <c r="DV887" s="50"/>
      <c r="EW887" s="88" t="e">
        <f ca="1">IF(#REF!="no",INT(RAND()*36+1),INT(RAND()*37))</f>
        <v>#REF!</v>
      </c>
    </row>
    <row r="888" spans="1:153">
      <c r="A888" s="88" t="e">
        <f ca="1">IF(#REF!="no",INT(RAND()*36+1),INT(RAND()*37))</f>
        <v>#REF!</v>
      </c>
      <c r="B888" s="29"/>
      <c r="C888" s="61"/>
      <c r="D888" s="30"/>
      <c r="E888" s="61"/>
      <c r="F888" s="61"/>
      <c r="G888" s="29"/>
      <c r="H888" s="29"/>
      <c r="I888" s="62"/>
      <c r="J888" s="62"/>
      <c r="K888" s="62"/>
      <c r="L888" s="62"/>
      <c r="M888" s="30"/>
      <c r="N888" s="30"/>
      <c r="O888" s="30"/>
      <c r="P888" s="30"/>
      <c r="Q888" s="29"/>
      <c r="R888" s="62"/>
      <c r="S888" s="61"/>
      <c r="T888" s="29"/>
      <c r="U888" s="29"/>
      <c r="V888" s="62"/>
      <c r="W888" s="62"/>
      <c r="X888" s="62"/>
      <c r="Y888" s="62"/>
      <c r="Z888" s="30"/>
      <c r="AA888" s="30"/>
      <c r="AB888" s="30"/>
      <c r="AC888" s="30"/>
      <c r="AD888" s="29"/>
      <c r="AE888" s="62"/>
      <c r="AF888" s="61"/>
      <c r="AG888" s="29"/>
      <c r="AH888" s="29"/>
      <c r="AI888" s="62"/>
      <c r="AJ888" s="62"/>
      <c r="AK888" s="62"/>
      <c r="AL888" s="62"/>
      <c r="AM888" s="30"/>
      <c r="AN888" s="30"/>
      <c r="AO888" s="30"/>
      <c r="AP888" s="30"/>
      <c r="AQ888" s="29"/>
      <c r="AR888" s="62"/>
      <c r="AS888" s="62"/>
      <c r="AT888" s="30"/>
      <c r="AU888" s="29"/>
      <c r="AV888" s="61"/>
      <c r="AW888" s="50"/>
      <c r="AX888" s="38"/>
      <c r="AY888" s="50"/>
      <c r="AZ888" s="61"/>
      <c r="BA888" s="61"/>
      <c r="BB888" s="61"/>
      <c r="BC888" s="61"/>
      <c r="BD888" s="61"/>
      <c r="BE888" s="61"/>
      <c r="BF888" s="61"/>
      <c r="BG888" s="61"/>
      <c r="BH888" s="61"/>
      <c r="BI888" s="61"/>
      <c r="BJ888" s="61"/>
      <c r="BK888" s="61"/>
      <c r="BL888" s="61"/>
      <c r="BM888" s="61"/>
      <c r="BN888" s="61"/>
      <c r="BO888" s="61"/>
      <c r="BP888" s="61"/>
      <c r="BQ888" s="61"/>
      <c r="BR888" s="61"/>
      <c r="BS888" s="61"/>
      <c r="BT888" s="61"/>
      <c r="BU888" s="61"/>
      <c r="BV888" s="61"/>
      <c r="BW888" s="61"/>
      <c r="BX888" s="61"/>
      <c r="BY888" s="61"/>
      <c r="BZ888" s="61"/>
      <c r="CA888" s="61"/>
      <c r="CB888" s="61"/>
      <c r="CC888" s="61"/>
      <c r="CD888" s="61"/>
      <c r="CE888" s="61"/>
      <c r="CF888" s="61"/>
      <c r="CG888" s="61"/>
      <c r="CH888" s="61"/>
      <c r="CI888" s="61"/>
      <c r="CJ888" s="61"/>
      <c r="CK888" s="61"/>
      <c r="CL888" s="61"/>
      <c r="CM888" s="61"/>
      <c r="CN888" s="61"/>
      <c r="CO888" s="61"/>
      <c r="CP888" s="61"/>
      <c r="CQ888" s="61"/>
      <c r="CR888" s="61"/>
      <c r="CS888" s="61"/>
      <c r="CT888" s="61"/>
      <c r="CU888" s="61"/>
      <c r="CV888" s="61"/>
      <c r="CW888" s="61"/>
      <c r="CX888" s="61"/>
      <c r="CY888" s="61"/>
      <c r="CZ888" s="61"/>
      <c r="DA888" s="61"/>
      <c r="DB888" s="61"/>
      <c r="DC888" s="61"/>
      <c r="DD888" s="61"/>
      <c r="DE888" s="61"/>
      <c r="DF888" s="61"/>
      <c r="DG888" s="61"/>
      <c r="DH888" s="61"/>
      <c r="DI888" s="61"/>
      <c r="DJ888" s="61"/>
      <c r="DK888" s="61"/>
      <c r="DL888" s="61"/>
      <c r="DM888" s="61"/>
      <c r="DN888" s="61"/>
      <c r="DO888" s="61"/>
      <c r="DP888" s="61"/>
      <c r="DQ888" s="61"/>
      <c r="DR888" s="61"/>
      <c r="DS888" s="61"/>
      <c r="DT888" s="61"/>
      <c r="DU888" s="61"/>
      <c r="DV888" s="50"/>
      <c r="EW888" s="88" t="e">
        <f ca="1">IF(#REF!="no",INT(RAND()*36+1),INT(RAND()*37))</f>
        <v>#REF!</v>
      </c>
    </row>
    <row r="889" spans="1:153">
      <c r="A889" s="88" t="e">
        <f ca="1">IF(#REF!="no",INT(RAND()*36+1),INT(RAND()*37))</f>
        <v>#REF!</v>
      </c>
      <c r="B889" s="29"/>
      <c r="C889" s="61"/>
      <c r="D889" s="30"/>
      <c r="E889" s="61"/>
      <c r="F889" s="61"/>
      <c r="G889" s="29"/>
      <c r="H889" s="29"/>
      <c r="I889" s="62"/>
      <c r="J889" s="62"/>
      <c r="K889" s="62"/>
      <c r="L889" s="62"/>
      <c r="M889" s="30"/>
      <c r="N889" s="30"/>
      <c r="O889" s="30"/>
      <c r="P889" s="30"/>
      <c r="Q889" s="29"/>
      <c r="R889" s="62"/>
      <c r="S889" s="61"/>
      <c r="T889" s="29"/>
      <c r="U889" s="29"/>
      <c r="V889" s="62"/>
      <c r="W889" s="62"/>
      <c r="X889" s="62"/>
      <c r="Y889" s="62"/>
      <c r="Z889" s="30"/>
      <c r="AA889" s="30"/>
      <c r="AB889" s="30"/>
      <c r="AC889" s="30"/>
      <c r="AD889" s="29"/>
      <c r="AE889" s="62"/>
      <c r="AF889" s="61"/>
      <c r="AG889" s="29"/>
      <c r="AH889" s="29"/>
      <c r="AI889" s="62"/>
      <c r="AJ889" s="62"/>
      <c r="AK889" s="62"/>
      <c r="AL889" s="62"/>
      <c r="AM889" s="30"/>
      <c r="AN889" s="30"/>
      <c r="AO889" s="30"/>
      <c r="AP889" s="30"/>
      <c r="AQ889" s="29"/>
      <c r="AR889" s="62"/>
      <c r="AS889" s="62"/>
      <c r="AT889" s="30"/>
      <c r="AU889" s="29"/>
      <c r="AV889" s="61"/>
      <c r="AW889" s="50"/>
      <c r="AX889" s="38"/>
      <c r="AY889" s="50"/>
      <c r="AZ889" s="61"/>
      <c r="BA889" s="61"/>
      <c r="BB889" s="61"/>
      <c r="BC889" s="61"/>
      <c r="BD889" s="61"/>
      <c r="BE889" s="61"/>
      <c r="BF889" s="61"/>
      <c r="BG889" s="61"/>
      <c r="BH889" s="61"/>
      <c r="BI889" s="61"/>
      <c r="BJ889" s="61"/>
      <c r="BK889" s="61"/>
      <c r="BL889" s="61"/>
      <c r="BM889" s="61"/>
      <c r="BN889" s="61"/>
      <c r="BO889" s="61"/>
      <c r="BP889" s="61"/>
      <c r="BQ889" s="61"/>
      <c r="BR889" s="61"/>
      <c r="BS889" s="61"/>
      <c r="BT889" s="61"/>
      <c r="BU889" s="61"/>
      <c r="BV889" s="61"/>
      <c r="BW889" s="61"/>
      <c r="BX889" s="61"/>
      <c r="BY889" s="61"/>
      <c r="BZ889" s="61"/>
      <c r="CA889" s="61"/>
      <c r="CB889" s="61"/>
      <c r="CC889" s="61"/>
      <c r="CD889" s="61"/>
      <c r="CE889" s="61"/>
      <c r="CF889" s="61"/>
      <c r="CG889" s="61"/>
      <c r="CH889" s="61"/>
      <c r="CI889" s="61"/>
      <c r="CJ889" s="61"/>
      <c r="CK889" s="61"/>
      <c r="CL889" s="61"/>
      <c r="CM889" s="61"/>
      <c r="CN889" s="61"/>
      <c r="CO889" s="61"/>
      <c r="CP889" s="61"/>
      <c r="CQ889" s="61"/>
      <c r="CR889" s="61"/>
      <c r="CS889" s="61"/>
      <c r="CT889" s="61"/>
      <c r="CU889" s="61"/>
      <c r="CV889" s="61"/>
      <c r="CW889" s="61"/>
      <c r="CX889" s="61"/>
      <c r="CY889" s="61"/>
      <c r="CZ889" s="61"/>
      <c r="DA889" s="61"/>
      <c r="DB889" s="61"/>
      <c r="DC889" s="61"/>
      <c r="DD889" s="61"/>
      <c r="DE889" s="61"/>
      <c r="DF889" s="61"/>
      <c r="DG889" s="61"/>
      <c r="DH889" s="61"/>
      <c r="DI889" s="61"/>
      <c r="DJ889" s="61"/>
      <c r="DK889" s="61"/>
      <c r="DL889" s="61"/>
      <c r="DM889" s="61"/>
      <c r="DN889" s="61"/>
      <c r="DO889" s="61"/>
      <c r="DP889" s="61"/>
      <c r="DQ889" s="61"/>
      <c r="DR889" s="61"/>
      <c r="DS889" s="61"/>
      <c r="DT889" s="61"/>
      <c r="DU889" s="61"/>
      <c r="DV889" s="50"/>
      <c r="EW889" s="88" t="e">
        <f ca="1">IF(#REF!="no",INT(RAND()*36+1),INT(RAND()*37))</f>
        <v>#REF!</v>
      </c>
    </row>
    <row r="890" spans="1:153">
      <c r="A890" s="88" t="e">
        <f ca="1">IF(#REF!="no",INT(RAND()*36+1),INT(RAND()*37))</f>
        <v>#REF!</v>
      </c>
      <c r="B890" s="29"/>
      <c r="C890" s="61"/>
      <c r="D890" s="30"/>
      <c r="E890" s="61"/>
      <c r="F890" s="61"/>
      <c r="G890" s="29"/>
      <c r="H890" s="29"/>
      <c r="I890" s="62"/>
      <c r="J890" s="62"/>
      <c r="K890" s="62"/>
      <c r="L890" s="62"/>
      <c r="M890" s="30"/>
      <c r="N890" s="30"/>
      <c r="O890" s="30"/>
      <c r="P890" s="30"/>
      <c r="Q890" s="29"/>
      <c r="R890" s="62"/>
      <c r="S890" s="61"/>
      <c r="T890" s="29"/>
      <c r="U890" s="29"/>
      <c r="V890" s="62"/>
      <c r="W890" s="62"/>
      <c r="X890" s="62"/>
      <c r="Y890" s="62"/>
      <c r="Z890" s="30"/>
      <c r="AA890" s="30"/>
      <c r="AB890" s="30"/>
      <c r="AC890" s="30"/>
      <c r="AD890" s="29"/>
      <c r="AE890" s="62"/>
      <c r="AF890" s="61"/>
      <c r="AG890" s="29"/>
      <c r="AH890" s="29"/>
      <c r="AI890" s="62"/>
      <c r="AJ890" s="62"/>
      <c r="AK890" s="62"/>
      <c r="AL890" s="62"/>
      <c r="AM890" s="30"/>
      <c r="AN890" s="30"/>
      <c r="AO890" s="30"/>
      <c r="AP890" s="30"/>
      <c r="AQ890" s="29"/>
      <c r="AR890" s="62"/>
      <c r="AS890" s="62"/>
      <c r="AT890" s="30"/>
      <c r="AU890" s="29"/>
      <c r="AV890" s="61"/>
      <c r="AW890" s="50"/>
      <c r="AX890" s="38"/>
      <c r="AY890" s="50"/>
      <c r="AZ890" s="61"/>
      <c r="BA890" s="61"/>
      <c r="BB890" s="61"/>
      <c r="BC890" s="61"/>
      <c r="BD890" s="61"/>
      <c r="BE890" s="61"/>
      <c r="BF890" s="61"/>
      <c r="BG890" s="61"/>
      <c r="BH890" s="61"/>
      <c r="BI890" s="61"/>
      <c r="BJ890" s="61"/>
      <c r="BK890" s="61"/>
      <c r="BL890" s="61"/>
      <c r="BM890" s="61"/>
      <c r="BN890" s="61"/>
      <c r="BO890" s="61"/>
      <c r="BP890" s="61"/>
      <c r="BQ890" s="61"/>
      <c r="BR890" s="61"/>
      <c r="BS890" s="61"/>
      <c r="BT890" s="61"/>
      <c r="BU890" s="61"/>
      <c r="BV890" s="61"/>
      <c r="BW890" s="61"/>
      <c r="BX890" s="61"/>
      <c r="BY890" s="61"/>
      <c r="BZ890" s="61"/>
      <c r="CA890" s="61"/>
      <c r="CB890" s="61"/>
      <c r="CC890" s="61"/>
      <c r="CD890" s="61"/>
      <c r="CE890" s="61"/>
      <c r="CF890" s="61"/>
      <c r="CG890" s="61"/>
      <c r="CH890" s="61"/>
      <c r="CI890" s="61"/>
      <c r="CJ890" s="61"/>
      <c r="CK890" s="61"/>
      <c r="CL890" s="61"/>
      <c r="CM890" s="61"/>
      <c r="CN890" s="61"/>
      <c r="CO890" s="61"/>
      <c r="CP890" s="61"/>
      <c r="CQ890" s="61"/>
      <c r="CR890" s="61"/>
      <c r="CS890" s="61"/>
      <c r="CT890" s="61"/>
      <c r="CU890" s="61"/>
      <c r="CV890" s="61"/>
      <c r="CW890" s="61"/>
      <c r="CX890" s="61"/>
      <c r="CY890" s="61"/>
      <c r="CZ890" s="61"/>
      <c r="DA890" s="61"/>
      <c r="DB890" s="61"/>
      <c r="DC890" s="61"/>
      <c r="DD890" s="61"/>
      <c r="DE890" s="61"/>
      <c r="DF890" s="61"/>
      <c r="DG890" s="61"/>
      <c r="DH890" s="61"/>
      <c r="DI890" s="61"/>
      <c r="DJ890" s="61"/>
      <c r="DK890" s="61"/>
      <c r="DL890" s="61"/>
      <c r="DM890" s="61"/>
      <c r="DN890" s="61"/>
      <c r="DO890" s="61"/>
      <c r="DP890" s="61"/>
      <c r="DQ890" s="61"/>
      <c r="DR890" s="61"/>
      <c r="DS890" s="61"/>
      <c r="DT890" s="61"/>
      <c r="DU890" s="61"/>
      <c r="DV890" s="50"/>
      <c r="EW890" s="88" t="e">
        <f ca="1">IF(#REF!="no",INT(RAND()*36+1),INT(RAND()*37))</f>
        <v>#REF!</v>
      </c>
    </row>
    <row r="891" spans="1:153">
      <c r="A891" s="88" t="e">
        <f ca="1">IF(#REF!="no",INT(RAND()*36+1),INT(RAND()*37))</f>
        <v>#REF!</v>
      </c>
      <c r="B891" s="29"/>
      <c r="C891" s="61"/>
      <c r="D891" s="30"/>
      <c r="E891" s="61"/>
      <c r="F891" s="61"/>
      <c r="G891" s="29"/>
      <c r="H891" s="29"/>
      <c r="I891" s="62"/>
      <c r="J891" s="62"/>
      <c r="K891" s="62"/>
      <c r="L891" s="62"/>
      <c r="M891" s="30"/>
      <c r="N891" s="30"/>
      <c r="O891" s="30"/>
      <c r="P891" s="30"/>
      <c r="Q891" s="29"/>
      <c r="R891" s="62"/>
      <c r="S891" s="61"/>
      <c r="T891" s="29"/>
      <c r="U891" s="29"/>
      <c r="V891" s="62"/>
      <c r="W891" s="62"/>
      <c r="X891" s="62"/>
      <c r="Y891" s="62"/>
      <c r="Z891" s="30"/>
      <c r="AA891" s="30"/>
      <c r="AB891" s="30"/>
      <c r="AC891" s="30"/>
      <c r="AD891" s="29"/>
      <c r="AE891" s="62"/>
      <c r="AF891" s="61"/>
      <c r="AG891" s="29"/>
      <c r="AH891" s="29"/>
      <c r="AI891" s="62"/>
      <c r="AJ891" s="62"/>
      <c r="AK891" s="62"/>
      <c r="AL891" s="62"/>
      <c r="AM891" s="30"/>
      <c r="AN891" s="30"/>
      <c r="AO891" s="30"/>
      <c r="AP891" s="30"/>
      <c r="AQ891" s="29"/>
      <c r="AR891" s="62"/>
      <c r="AS891" s="62"/>
      <c r="AT891" s="30"/>
      <c r="AU891" s="29"/>
      <c r="AV891" s="61"/>
      <c r="AW891" s="50"/>
      <c r="AX891" s="38"/>
      <c r="AY891" s="50"/>
      <c r="AZ891" s="61"/>
      <c r="BA891" s="61"/>
      <c r="BB891" s="61"/>
      <c r="BC891" s="61"/>
      <c r="BD891" s="61"/>
      <c r="BE891" s="61"/>
      <c r="BF891" s="61"/>
      <c r="BG891" s="61"/>
      <c r="BH891" s="61"/>
      <c r="BI891" s="61"/>
      <c r="BJ891" s="61"/>
      <c r="BK891" s="61"/>
      <c r="BL891" s="61"/>
      <c r="BM891" s="61"/>
      <c r="BN891" s="61"/>
      <c r="BO891" s="61"/>
      <c r="BP891" s="61"/>
      <c r="BQ891" s="61"/>
      <c r="BR891" s="61"/>
      <c r="BS891" s="61"/>
      <c r="BT891" s="61"/>
      <c r="BU891" s="61"/>
      <c r="BV891" s="61"/>
      <c r="BW891" s="61"/>
      <c r="BX891" s="61"/>
      <c r="BY891" s="61"/>
      <c r="BZ891" s="61"/>
      <c r="CA891" s="61"/>
      <c r="CB891" s="61"/>
      <c r="CC891" s="61"/>
      <c r="CD891" s="61"/>
      <c r="CE891" s="61"/>
      <c r="CF891" s="61"/>
      <c r="CG891" s="61"/>
      <c r="CH891" s="61"/>
      <c r="CI891" s="61"/>
      <c r="CJ891" s="61"/>
      <c r="CK891" s="61"/>
      <c r="CL891" s="61"/>
      <c r="CM891" s="61"/>
      <c r="CN891" s="61"/>
      <c r="CO891" s="61"/>
      <c r="CP891" s="61"/>
      <c r="CQ891" s="61"/>
      <c r="CR891" s="61"/>
      <c r="CS891" s="61"/>
      <c r="CT891" s="61"/>
      <c r="CU891" s="61"/>
      <c r="CV891" s="61"/>
      <c r="CW891" s="61"/>
      <c r="CX891" s="61"/>
      <c r="CY891" s="61"/>
      <c r="CZ891" s="61"/>
      <c r="DA891" s="61"/>
      <c r="DB891" s="61"/>
      <c r="DC891" s="61"/>
      <c r="DD891" s="61"/>
      <c r="DE891" s="61"/>
      <c r="DF891" s="61"/>
      <c r="DG891" s="61"/>
      <c r="DH891" s="61"/>
      <c r="DI891" s="61"/>
      <c r="DJ891" s="61"/>
      <c r="DK891" s="61"/>
      <c r="DL891" s="61"/>
      <c r="DM891" s="61"/>
      <c r="DN891" s="61"/>
      <c r="DO891" s="61"/>
      <c r="DP891" s="61"/>
      <c r="DQ891" s="61"/>
      <c r="DR891" s="61"/>
      <c r="DS891" s="61"/>
      <c r="DT891" s="61"/>
      <c r="DU891" s="61"/>
      <c r="DV891" s="50"/>
      <c r="EW891" s="88" t="e">
        <f ca="1">IF(#REF!="no",INT(RAND()*36+1),INT(RAND()*37))</f>
        <v>#REF!</v>
      </c>
    </row>
    <row r="892" spans="1:153">
      <c r="A892" s="88" t="e">
        <f ca="1">IF(#REF!="no",INT(RAND()*36+1),INT(RAND()*37))</f>
        <v>#REF!</v>
      </c>
      <c r="B892" s="29"/>
      <c r="C892" s="61"/>
      <c r="D892" s="30"/>
      <c r="E892" s="61"/>
      <c r="F892" s="61"/>
      <c r="G892" s="29"/>
      <c r="H892" s="29"/>
      <c r="I892" s="62"/>
      <c r="J892" s="62"/>
      <c r="K892" s="62"/>
      <c r="L892" s="62"/>
      <c r="M892" s="30"/>
      <c r="N892" s="30"/>
      <c r="O892" s="30"/>
      <c r="P892" s="30"/>
      <c r="Q892" s="29"/>
      <c r="R892" s="62"/>
      <c r="S892" s="61"/>
      <c r="T892" s="29"/>
      <c r="U892" s="29"/>
      <c r="V892" s="62"/>
      <c r="W892" s="62"/>
      <c r="X892" s="62"/>
      <c r="Y892" s="62"/>
      <c r="Z892" s="30"/>
      <c r="AA892" s="30"/>
      <c r="AB892" s="30"/>
      <c r="AC892" s="30"/>
      <c r="AD892" s="29"/>
      <c r="AE892" s="62"/>
      <c r="AF892" s="61"/>
      <c r="AG892" s="29"/>
      <c r="AH892" s="29"/>
      <c r="AI892" s="62"/>
      <c r="AJ892" s="62"/>
      <c r="AK892" s="62"/>
      <c r="AL892" s="62"/>
      <c r="AM892" s="30"/>
      <c r="AN892" s="30"/>
      <c r="AO892" s="30"/>
      <c r="AP892" s="30"/>
      <c r="AQ892" s="29"/>
      <c r="AR892" s="62"/>
      <c r="AS892" s="62"/>
      <c r="AT892" s="30"/>
      <c r="AU892" s="29"/>
      <c r="AV892" s="61"/>
      <c r="AW892" s="50"/>
      <c r="AX892" s="38"/>
      <c r="AY892" s="50"/>
      <c r="AZ892" s="61"/>
      <c r="BA892" s="61"/>
      <c r="BB892" s="61"/>
      <c r="BC892" s="61"/>
      <c r="BD892" s="61"/>
      <c r="BE892" s="61"/>
      <c r="BF892" s="61"/>
      <c r="BG892" s="61"/>
      <c r="BH892" s="61"/>
      <c r="BI892" s="61"/>
      <c r="BJ892" s="61"/>
      <c r="BK892" s="61"/>
      <c r="BL892" s="61"/>
      <c r="BM892" s="61"/>
      <c r="BN892" s="61"/>
      <c r="BO892" s="61"/>
      <c r="BP892" s="61"/>
      <c r="BQ892" s="61"/>
      <c r="BR892" s="61"/>
      <c r="BS892" s="61"/>
      <c r="BT892" s="61"/>
      <c r="BU892" s="61"/>
      <c r="BV892" s="61"/>
      <c r="BW892" s="61"/>
      <c r="BX892" s="61"/>
      <c r="BY892" s="61"/>
      <c r="BZ892" s="61"/>
      <c r="CA892" s="61"/>
      <c r="CB892" s="61"/>
      <c r="CC892" s="61"/>
      <c r="CD892" s="61"/>
      <c r="CE892" s="61"/>
      <c r="CF892" s="61"/>
      <c r="CG892" s="61"/>
      <c r="CH892" s="61"/>
      <c r="CI892" s="61"/>
      <c r="CJ892" s="61"/>
      <c r="CK892" s="61"/>
      <c r="CL892" s="61"/>
      <c r="CM892" s="61"/>
      <c r="CN892" s="61"/>
      <c r="CO892" s="61"/>
      <c r="CP892" s="61"/>
      <c r="CQ892" s="61"/>
      <c r="CR892" s="61"/>
      <c r="CS892" s="61"/>
      <c r="CT892" s="61"/>
      <c r="CU892" s="61"/>
      <c r="CV892" s="61"/>
      <c r="CW892" s="61"/>
      <c r="CX892" s="61"/>
      <c r="CY892" s="61"/>
      <c r="CZ892" s="61"/>
      <c r="DA892" s="61"/>
      <c r="DB892" s="61"/>
      <c r="DC892" s="61"/>
      <c r="DD892" s="61"/>
      <c r="DE892" s="61"/>
      <c r="DF892" s="61"/>
      <c r="DG892" s="61"/>
      <c r="DH892" s="61"/>
      <c r="DI892" s="61"/>
      <c r="DJ892" s="61"/>
      <c r="DK892" s="61"/>
      <c r="DL892" s="61"/>
      <c r="DM892" s="61"/>
      <c r="DN892" s="61"/>
      <c r="DO892" s="61"/>
      <c r="DP892" s="61"/>
      <c r="DQ892" s="61"/>
      <c r="DR892" s="61"/>
      <c r="DS892" s="61"/>
      <c r="DT892" s="61"/>
      <c r="DU892" s="61"/>
      <c r="DV892" s="50"/>
      <c r="EW892" s="88" t="e">
        <f ca="1">IF(#REF!="no",INT(RAND()*36+1),INT(RAND()*37))</f>
        <v>#REF!</v>
      </c>
    </row>
    <row r="893" spans="1:153">
      <c r="A893" s="88" t="e">
        <f ca="1">IF(#REF!="no",INT(RAND()*36+1),INT(RAND()*37))</f>
        <v>#REF!</v>
      </c>
      <c r="B893" s="29"/>
      <c r="C893" s="61"/>
      <c r="D893" s="30"/>
      <c r="E893" s="61"/>
      <c r="F893" s="61"/>
      <c r="G893" s="29"/>
      <c r="H893" s="29"/>
      <c r="I893" s="62"/>
      <c r="J893" s="62"/>
      <c r="K893" s="62"/>
      <c r="L893" s="62"/>
      <c r="M893" s="30"/>
      <c r="N893" s="30"/>
      <c r="O893" s="30"/>
      <c r="P893" s="30"/>
      <c r="Q893" s="29"/>
      <c r="R893" s="62"/>
      <c r="S893" s="61"/>
      <c r="T893" s="29"/>
      <c r="U893" s="29"/>
      <c r="V893" s="62"/>
      <c r="W893" s="62"/>
      <c r="X893" s="62"/>
      <c r="Y893" s="62"/>
      <c r="Z893" s="30"/>
      <c r="AA893" s="30"/>
      <c r="AB893" s="30"/>
      <c r="AC893" s="30"/>
      <c r="AD893" s="29"/>
      <c r="AE893" s="62"/>
      <c r="AF893" s="61"/>
      <c r="AG893" s="29"/>
      <c r="AH893" s="29"/>
      <c r="AI893" s="62"/>
      <c r="AJ893" s="62"/>
      <c r="AK893" s="62"/>
      <c r="AL893" s="62"/>
      <c r="AM893" s="30"/>
      <c r="AN893" s="30"/>
      <c r="AO893" s="30"/>
      <c r="AP893" s="30"/>
      <c r="AQ893" s="29"/>
      <c r="AR893" s="62"/>
      <c r="AS893" s="62"/>
      <c r="AT893" s="30"/>
      <c r="AU893" s="29"/>
      <c r="AV893" s="61"/>
      <c r="AW893" s="50"/>
      <c r="AX893" s="38"/>
      <c r="AY893" s="50"/>
      <c r="AZ893" s="61"/>
      <c r="BA893" s="61"/>
      <c r="BB893" s="61"/>
      <c r="BC893" s="61"/>
      <c r="BD893" s="61"/>
      <c r="BE893" s="61"/>
      <c r="BF893" s="61"/>
      <c r="BG893" s="61"/>
      <c r="BH893" s="61"/>
      <c r="BI893" s="61"/>
      <c r="BJ893" s="61"/>
      <c r="BK893" s="61"/>
      <c r="BL893" s="61"/>
      <c r="BM893" s="61"/>
      <c r="BN893" s="61"/>
      <c r="BO893" s="61"/>
      <c r="BP893" s="61"/>
      <c r="BQ893" s="61"/>
      <c r="BR893" s="61"/>
      <c r="BS893" s="61"/>
      <c r="BT893" s="61"/>
      <c r="BU893" s="61"/>
      <c r="BV893" s="61"/>
      <c r="BW893" s="61"/>
      <c r="BX893" s="61"/>
      <c r="BY893" s="61"/>
      <c r="BZ893" s="61"/>
      <c r="CA893" s="61"/>
      <c r="CB893" s="61"/>
      <c r="CC893" s="61"/>
      <c r="CD893" s="61"/>
      <c r="CE893" s="61"/>
      <c r="CF893" s="61"/>
      <c r="CG893" s="61"/>
      <c r="CH893" s="61"/>
      <c r="CI893" s="61"/>
      <c r="CJ893" s="61"/>
      <c r="CK893" s="61"/>
      <c r="CL893" s="61"/>
      <c r="CM893" s="61"/>
      <c r="CN893" s="61"/>
      <c r="CO893" s="61"/>
      <c r="CP893" s="61"/>
      <c r="CQ893" s="61"/>
      <c r="CR893" s="61"/>
      <c r="CS893" s="61"/>
      <c r="CT893" s="61"/>
      <c r="CU893" s="61"/>
      <c r="CV893" s="61"/>
      <c r="CW893" s="61"/>
      <c r="CX893" s="61"/>
      <c r="CY893" s="61"/>
      <c r="CZ893" s="61"/>
      <c r="DA893" s="61"/>
      <c r="DB893" s="61"/>
      <c r="DC893" s="61"/>
      <c r="DD893" s="61"/>
      <c r="DE893" s="61"/>
      <c r="DF893" s="61"/>
      <c r="DG893" s="61"/>
      <c r="DH893" s="61"/>
      <c r="DI893" s="61"/>
      <c r="DJ893" s="61"/>
      <c r="DK893" s="61"/>
      <c r="DL893" s="61"/>
      <c r="DM893" s="61"/>
      <c r="DN893" s="61"/>
      <c r="DO893" s="61"/>
      <c r="DP893" s="61"/>
      <c r="DQ893" s="61"/>
      <c r="DR893" s="61"/>
      <c r="DS893" s="61"/>
      <c r="DT893" s="61"/>
      <c r="DU893" s="61"/>
      <c r="DV893" s="50"/>
      <c r="EW893" s="88" t="e">
        <f ca="1">IF(#REF!="no",INT(RAND()*36+1),INT(RAND()*37))</f>
        <v>#REF!</v>
      </c>
    </row>
    <row r="894" spans="1:153">
      <c r="A894" s="88" t="e">
        <f ca="1">IF(#REF!="no",INT(RAND()*36+1),INT(RAND()*37))</f>
        <v>#REF!</v>
      </c>
      <c r="B894" s="29"/>
      <c r="C894" s="61"/>
      <c r="D894" s="30"/>
      <c r="E894" s="61"/>
      <c r="F894" s="61"/>
      <c r="G894" s="29"/>
      <c r="H894" s="29"/>
      <c r="I894" s="62"/>
      <c r="J894" s="62"/>
      <c r="K894" s="62"/>
      <c r="L894" s="62"/>
      <c r="M894" s="30"/>
      <c r="N894" s="30"/>
      <c r="O894" s="30"/>
      <c r="P894" s="30"/>
      <c r="Q894" s="29"/>
      <c r="R894" s="62"/>
      <c r="S894" s="61"/>
      <c r="T894" s="29"/>
      <c r="U894" s="29"/>
      <c r="V894" s="62"/>
      <c r="W894" s="62"/>
      <c r="X894" s="62"/>
      <c r="Y894" s="62"/>
      <c r="Z894" s="30"/>
      <c r="AA894" s="30"/>
      <c r="AB894" s="30"/>
      <c r="AC894" s="30"/>
      <c r="AD894" s="29"/>
      <c r="AE894" s="62"/>
      <c r="AF894" s="61"/>
      <c r="AG894" s="29"/>
      <c r="AH894" s="29"/>
      <c r="AI894" s="62"/>
      <c r="AJ894" s="62"/>
      <c r="AK894" s="62"/>
      <c r="AL894" s="62"/>
      <c r="AM894" s="30"/>
      <c r="AN894" s="30"/>
      <c r="AO894" s="30"/>
      <c r="AP894" s="30"/>
      <c r="AQ894" s="29"/>
      <c r="AR894" s="62"/>
      <c r="AS894" s="62"/>
      <c r="AT894" s="30"/>
      <c r="AU894" s="29"/>
      <c r="AV894" s="61"/>
      <c r="AW894" s="50"/>
      <c r="AX894" s="38"/>
      <c r="AY894" s="50"/>
      <c r="AZ894" s="61"/>
      <c r="BA894" s="61"/>
      <c r="BB894" s="61"/>
      <c r="BC894" s="61"/>
      <c r="BD894" s="61"/>
      <c r="BE894" s="61"/>
      <c r="BF894" s="61"/>
      <c r="BG894" s="61"/>
      <c r="BH894" s="61"/>
      <c r="BI894" s="61"/>
      <c r="BJ894" s="61"/>
      <c r="BK894" s="61"/>
      <c r="BL894" s="61"/>
      <c r="BM894" s="61"/>
      <c r="BN894" s="61"/>
      <c r="BO894" s="61"/>
      <c r="BP894" s="61"/>
      <c r="BQ894" s="61"/>
      <c r="BR894" s="61"/>
      <c r="BS894" s="61"/>
      <c r="BT894" s="61"/>
      <c r="BU894" s="61"/>
      <c r="BV894" s="61"/>
      <c r="BW894" s="61"/>
      <c r="BX894" s="61"/>
      <c r="BY894" s="61"/>
      <c r="BZ894" s="61"/>
      <c r="CA894" s="61"/>
      <c r="CB894" s="61"/>
      <c r="CC894" s="61"/>
      <c r="CD894" s="61"/>
      <c r="CE894" s="61"/>
      <c r="CF894" s="61"/>
      <c r="CG894" s="61"/>
      <c r="CH894" s="61"/>
      <c r="CI894" s="61"/>
      <c r="CJ894" s="61"/>
      <c r="CK894" s="61"/>
      <c r="CL894" s="61"/>
      <c r="CM894" s="61"/>
      <c r="CN894" s="61"/>
      <c r="CO894" s="61"/>
      <c r="CP894" s="61"/>
      <c r="CQ894" s="61"/>
      <c r="CR894" s="61"/>
      <c r="CS894" s="61"/>
      <c r="CT894" s="61"/>
      <c r="CU894" s="61"/>
      <c r="CV894" s="61"/>
      <c r="CW894" s="61"/>
      <c r="CX894" s="61"/>
      <c r="CY894" s="61"/>
      <c r="CZ894" s="61"/>
      <c r="DA894" s="61"/>
      <c r="DB894" s="61"/>
      <c r="DC894" s="61"/>
      <c r="DD894" s="61"/>
      <c r="DE894" s="61"/>
      <c r="DF894" s="61"/>
      <c r="DG894" s="61"/>
      <c r="DH894" s="61"/>
      <c r="DI894" s="61"/>
      <c r="DJ894" s="61"/>
      <c r="DK894" s="61"/>
      <c r="DL894" s="61"/>
      <c r="DM894" s="61"/>
      <c r="DN894" s="61"/>
      <c r="DO894" s="61"/>
      <c r="DP894" s="61"/>
      <c r="DQ894" s="61"/>
      <c r="DR894" s="61"/>
      <c r="DS894" s="61"/>
      <c r="DT894" s="61"/>
      <c r="DU894" s="61"/>
      <c r="DV894" s="50"/>
      <c r="EW894" s="88" t="e">
        <f ca="1">IF(#REF!="no",INT(RAND()*36+1),INT(RAND()*37))</f>
        <v>#REF!</v>
      </c>
    </row>
    <row r="895" spans="1:153">
      <c r="A895" s="88" t="e">
        <f ca="1">IF(#REF!="no",INT(RAND()*36+1),INT(RAND()*37))</f>
        <v>#REF!</v>
      </c>
      <c r="B895" s="29"/>
      <c r="C895" s="61"/>
      <c r="D895" s="30"/>
      <c r="E895" s="61"/>
      <c r="F895" s="61"/>
      <c r="G895" s="29"/>
      <c r="H895" s="29"/>
      <c r="I895" s="62"/>
      <c r="J895" s="62"/>
      <c r="K895" s="62"/>
      <c r="L895" s="62"/>
      <c r="M895" s="30"/>
      <c r="N895" s="30"/>
      <c r="O895" s="30"/>
      <c r="P895" s="30"/>
      <c r="Q895" s="29"/>
      <c r="R895" s="62"/>
      <c r="S895" s="61"/>
      <c r="T895" s="29"/>
      <c r="U895" s="29"/>
      <c r="V895" s="62"/>
      <c r="W895" s="62"/>
      <c r="X895" s="62"/>
      <c r="Y895" s="62"/>
      <c r="Z895" s="30"/>
      <c r="AA895" s="30"/>
      <c r="AB895" s="30"/>
      <c r="AC895" s="30"/>
      <c r="AD895" s="29"/>
      <c r="AE895" s="62"/>
      <c r="AF895" s="61"/>
      <c r="AG895" s="29"/>
      <c r="AH895" s="29"/>
      <c r="AI895" s="62"/>
      <c r="AJ895" s="62"/>
      <c r="AK895" s="62"/>
      <c r="AL895" s="62"/>
      <c r="AM895" s="30"/>
      <c r="AN895" s="30"/>
      <c r="AO895" s="30"/>
      <c r="AP895" s="30"/>
      <c r="AQ895" s="29"/>
      <c r="AR895" s="62"/>
      <c r="AS895" s="62"/>
      <c r="AT895" s="30"/>
      <c r="AU895" s="29"/>
      <c r="AV895" s="61"/>
      <c r="AW895" s="50"/>
      <c r="AX895" s="38"/>
      <c r="AY895" s="50"/>
      <c r="AZ895" s="61"/>
      <c r="BA895" s="61"/>
      <c r="BB895" s="61"/>
      <c r="BC895" s="61"/>
      <c r="BD895" s="61"/>
      <c r="BE895" s="61"/>
      <c r="BF895" s="61"/>
      <c r="BG895" s="61"/>
      <c r="BH895" s="61"/>
      <c r="BI895" s="61"/>
      <c r="BJ895" s="61"/>
      <c r="BK895" s="61"/>
      <c r="BL895" s="61"/>
      <c r="BM895" s="61"/>
      <c r="BN895" s="61"/>
      <c r="BO895" s="61"/>
      <c r="BP895" s="61"/>
      <c r="BQ895" s="61"/>
      <c r="BR895" s="61"/>
      <c r="BS895" s="61"/>
      <c r="BT895" s="61"/>
      <c r="BU895" s="61"/>
      <c r="BV895" s="61"/>
      <c r="BW895" s="61"/>
      <c r="BX895" s="61"/>
      <c r="BY895" s="61"/>
      <c r="BZ895" s="61"/>
      <c r="CA895" s="61"/>
      <c r="CB895" s="61"/>
      <c r="CC895" s="61"/>
      <c r="CD895" s="61"/>
      <c r="CE895" s="61"/>
      <c r="CF895" s="61"/>
      <c r="CG895" s="61"/>
      <c r="CH895" s="61"/>
      <c r="CI895" s="61"/>
      <c r="CJ895" s="61"/>
      <c r="CK895" s="61"/>
      <c r="CL895" s="61"/>
      <c r="CM895" s="61"/>
      <c r="CN895" s="61"/>
      <c r="CO895" s="61"/>
      <c r="CP895" s="61"/>
      <c r="CQ895" s="61"/>
      <c r="CR895" s="61"/>
      <c r="CS895" s="61"/>
      <c r="CT895" s="61"/>
      <c r="CU895" s="61"/>
      <c r="CV895" s="61"/>
      <c r="CW895" s="61"/>
      <c r="CX895" s="61"/>
      <c r="CY895" s="61"/>
      <c r="CZ895" s="61"/>
      <c r="DA895" s="61"/>
      <c r="DB895" s="61"/>
      <c r="DC895" s="61"/>
      <c r="DD895" s="61"/>
      <c r="DE895" s="61"/>
      <c r="DF895" s="61"/>
      <c r="DG895" s="61"/>
      <c r="DH895" s="61"/>
      <c r="DI895" s="61"/>
      <c r="DJ895" s="61"/>
      <c r="DK895" s="61"/>
      <c r="DL895" s="61"/>
      <c r="DM895" s="61"/>
      <c r="DN895" s="61"/>
      <c r="DO895" s="61"/>
      <c r="DP895" s="61"/>
      <c r="DQ895" s="61"/>
      <c r="DR895" s="61"/>
      <c r="DS895" s="61"/>
      <c r="DT895" s="61"/>
      <c r="DU895" s="61"/>
      <c r="DV895" s="50"/>
      <c r="EW895" s="88" t="e">
        <f ca="1">IF(#REF!="no",INT(RAND()*36+1),INT(RAND()*37))</f>
        <v>#REF!</v>
      </c>
    </row>
    <row r="896" spans="1:153">
      <c r="A896" s="88" t="e">
        <f ca="1">IF(#REF!="no",INT(RAND()*36+1),INT(RAND()*37))</f>
        <v>#REF!</v>
      </c>
      <c r="B896" s="29"/>
      <c r="C896" s="61"/>
      <c r="D896" s="30"/>
      <c r="E896" s="61"/>
      <c r="F896" s="61"/>
      <c r="G896" s="29"/>
      <c r="H896" s="29"/>
      <c r="I896" s="62"/>
      <c r="J896" s="62"/>
      <c r="K896" s="62"/>
      <c r="L896" s="62"/>
      <c r="M896" s="30"/>
      <c r="N896" s="30"/>
      <c r="O896" s="30"/>
      <c r="P896" s="30"/>
      <c r="Q896" s="29"/>
      <c r="R896" s="62"/>
      <c r="S896" s="61"/>
      <c r="T896" s="29"/>
      <c r="U896" s="29"/>
      <c r="V896" s="62"/>
      <c r="W896" s="62"/>
      <c r="X896" s="62"/>
      <c r="Y896" s="62"/>
      <c r="Z896" s="30"/>
      <c r="AA896" s="30"/>
      <c r="AB896" s="30"/>
      <c r="AC896" s="30"/>
      <c r="AD896" s="29"/>
      <c r="AE896" s="62"/>
      <c r="AF896" s="61"/>
      <c r="AG896" s="29"/>
      <c r="AH896" s="29"/>
      <c r="AI896" s="62"/>
      <c r="AJ896" s="62"/>
      <c r="AK896" s="62"/>
      <c r="AL896" s="62"/>
      <c r="AM896" s="30"/>
      <c r="AN896" s="30"/>
      <c r="AO896" s="30"/>
      <c r="AP896" s="30"/>
      <c r="AQ896" s="29"/>
      <c r="AR896" s="62"/>
      <c r="AS896" s="62"/>
      <c r="AT896" s="30"/>
      <c r="AU896" s="29"/>
      <c r="AV896" s="61"/>
      <c r="AW896" s="50"/>
      <c r="AX896" s="38"/>
      <c r="AY896" s="50"/>
      <c r="AZ896" s="61"/>
      <c r="BA896" s="61"/>
      <c r="BB896" s="61"/>
      <c r="BC896" s="61"/>
      <c r="BD896" s="61"/>
      <c r="BE896" s="61"/>
      <c r="BF896" s="61"/>
      <c r="BG896" s="61"/>
      <c r="BH896" s="61"/>
      <c r="BI896" s="61"/>
      <c r="BJ896" s="61"/>
      <c r="BK896" s="61"/>
      <c r="BL896" s="61"/>
      <c r="BM896" s="61"/>
      <c r="BN896" s="61"/>
      <c r="BO896" s="61"/>
      <c r="BP896" s="61"/>
      <c r="BQ896" s="61"/>
      <c r="BR896" s="61"/>
      <c r="BS896" s="61"/>
      <c r="BT896" s="61"/>
      <c r="BU896" s="61"/>
      <c r="BV896" s="61"/>
      <c r="BW896" s="61"/>
      <c r="BX896" s="61"/>
      <c r="BY896" s="61"/>
      <c r="BZ896" s="61"/>
      <c r="CA896" s="61"/>
      <c r="CB896" s="61"/>
      <c r="CC896" s="61"/>
      <c r="CD896" s="61"/>
      <c r="CE896" s="61"/>
      <c r="CF896" s="61"/>
      <c r="CG896" s="61"/>
      <c r="CH896" s="61"/>
      <c r="CI896" s="61"/>
      <c r="CJ896" s="61"/>
      <c r="CK896" s="61"/>
      <c r="CL896" s="61"/>
      <c r="CM896" s="61"/>
      <c r="CN896" s="61"/>
      <c r="CO896" s="61"/>
      <c r="CP896" s="61"/>
      <c r="CQ896" s="61"/>
      <c r="CR896" s="61"/>
      <c r="CS896" s="61"/>
      <c r="CT896" s="61"/>
      <c r="CU896" s="61"/>
      <c r="CV896" s="61"/>
      <c r="CW896" s="61"/>
      <c r="CX896" s="61"/>
      <c r="CY896" s="61"/>
      <c r="CZ896" s="61"/>
      <c r="DA896" s="61"/>
      <c r="DB896" s="61"/>
      <c r="DC896" s="61"/>
      <c r="DD896" s="61"/>
      <c r="DE896" s="61"/>
      <c r="DF896" s="61"/>
      <c r="DG896" s="61"/>
      <c r="DH896" s="61"/>
      <c r="DI896" s="61"/>
      <c r="DJ896" s="61"/>
      <c r="DK896" s="61"/>
      <c r="DL896" s="61"/>
      <c r="DM896" s="61"/>
      <c r="DN896" s="61"/>
      <c r="DO896" s="61"/>
      <c r="DP896" s="61"/>
      <c r="DQ896" s="61"/>
      <c r="DR896" s="61"/>
      <c r="DS896" s="61"/>
      <c r="DT896" s="61"/>
      <c r="DU896" s="61"/>
      <c r="DV896" s="50"/>
      <c r="EW896" s="88" t="e">
        <f ca="1">IF(#REF!="no",INT(RAND()*36+1),INT(RAND()*37))</f>
        <v>#REF!</v>
      </c>
    </row>
    <row r="897" spans="1:153">
      <c r="A897" s="88" t="e">
        <f ca="1">IF(#REF!="no",INT(RAND()*36+1),INT(RAND()*37))</f>
        <v>#REF!</v>
      </c>
      <c r="B897" s="29"/>
      <c r="C897" s="61"/>
      <c r="D897" s="30"/>
      <c r="E897" s="61"/>
      <c r="F897" s="61"/>
      <c r="G897" s="29"/>
      <c r="H897" s="29"/>
      <c r="I897" s="62"/>
      <c r="J897" s="62"/>
      <c r="K897" s="62"/>
      <c r="L897" s="62"/>
      <c r="M897" s="30"/>
      <c r="N897" s="30"/>
      <c r="O897" s="30"/>
      <c r="P897" s="30"/>
      <c r="Q897" s="29"/>
      <c r="R897" s="62"/>
      <c r="S897" s="61"/>
      <c r="T897" s="29"/>
      <c r="U897" s="29"/>
      <c r="V897" s="62"/>
      <c r="W897" s="62"/>
      <c r="X897" s="62"/>
      <c r="Y897" s="62"/>
      <c r="Z897" s="30"/>
      <c r="AA897" s="30"/>
      <c r="AB897" s="30"/>
      <c r="AC897" s="30"/>
      <c r="AD897" s="29"/>
      <c r="AE897" s="62"/>
      <c r="AF897" s="61"/>
      <c r="AG897" s="29"/>
      <c r="AH897" s="29"/>
      <c r="AI897" s="62"/>
      <c r="AJ897" s="62"/>
      <c r="AK897" s="62"/>
      <c r="AL897" s="62"/>
      <c r="AM897" s="30"/>
      <c r="AN897" s="30"/>
      <c r="AO897" s="30"/>
      <c r="AP897" s="30"/>
      <c r="AQ897" s="29"/>
      <c r="AR897" s="62"/>
      <c r="AS897" s="62"/>
      <c r="AT897" s="30"/>
      <c r="AU897" s="29"/>
      <c r="AV897" s="61"/>
      <c r="AW897" s="50"/>
      <c r="AX897" s="38"/>
      <c r="AY897" s="50"/>
      <c r="AZ897" s="61"/>
      <c r="BA897" s="61"/>
      <c r="BB897" s="61"/>
      <c r="BC897" s="61"/>
      <c r="BD897" s="61"/>
      <c r="BE897" s="61"/>
      <c r="BF897" s="61"/>
      <c r="BG897" s="61"/>
      <c r="BH897" s="61"/>
      <c r="BI897" s="61"/>
      <c r="BJ897" s="61"/>
      <c r="BK897" s="61"/>
      <c r="BL897" s="61"/>
      <c r="BM897" s="61"/>
      <c r="BN897" s="61"/>
      <c r="BO897" s="61"/>
      <c r="BP897" s="61"/>
      <c r="BQ897" s="61"/>
      <c r="BR897" s="61"/>
      <c r="BS897" s="61"/>
      <c r="BT897" s="61"/>
      <c r="BU897" s="61"/>
      <c r="BV897" s="61"/>
      <c r="BW897" s="61"/>
      <c r="BX897" s="61"/>
      <c r="BY897" s="61"/>
      <c r="BZ897" s="61"/>
      <c r="CA897" s="61"/>
      <c r="CB897" s="61"/>
      <c r="CC897" s="61"/>
      <c r="CD897" s="61"/>
      <c r="CE897" s="61"/>
      <c r="CF897" s="61"/>
      <c r="CG897" s="61"/>
      <c r="CH897" s="61"/>
      <c r="CI897" s="61"/>
      <c r="CJ897" s="61"/>
      <c r="CK897" s="61"/>
      <c r="CL897" s="61"/>
      <c r="CM897" s="61"/>
      <c r="CN897" s="61"/>
      <c r="CO897" s="61"/>
      <c r="CP897" s="61"/>
      <c r="CQ897" s="61"/>
      <c r="CR897" s="61"/>
      <c r="CS897" s="61"/>
      <c r="CT897" s="61"/>
      <c r="CU897" s="61"/>
      <c r="CV897" s="61"/>
      <c r="CW897" s="61"/>
      <c r="CX897" s="61"/>
      <c r="CY897" s="61"/>
      <c r="CZ897" s="61"/>
      <c r="DA897" s="61"/>
      <c r="DB897" s="61"/>
      <c r="DC897" s="61"/>
      <c r="DD897" s="61"/>
      <c r="DE897" s="61"/>
      <c r="DF897" s="61"/>
      <c r="DG897" s="61"/>
      <c r="DH897" s="61"/>
      <c r="DI897" s="61"/>
      <c r="DJ897" s="61"/>
      <c r="DK897" s="61"/>
      <c r="DL897" s="61"/>
      <c r="DM897" s="61"/>
      <c r="DN897" s="61"/>
      <c r="DO897" s="61"/>
      <c r="DP897" s="61"/>
      <c r="DQ897" s="61"/>
      <c r="DR897" s="61"/>
      <c r="DS897" s="61"/>
      <c r="DT897" s="61"/>
      <c r="DU897" s="61"/>
      <c r="DV897" s="50"/>
      <c r="EW897" s="88" t="e">
        <f ca="1">IF(#REF!="no",INT(RAND()*36+1),INT(RAND()*37))</f>
        <v>#REF!</v>
      </c>
    </row>
    <row r="898" spans="1:153">
      <c r="A898" s="88" t="e">
        <f ca="1">IF(#REF!="no",INT(RAND()*36+1),INT(RAND()*37))</f>
        <v>#REF!</v>
      </c>
      <c r="B898" s="29"/>
      <c r="C898" s="61"/>
      <c r="D898" s="30"/>
      <c r="E898" s="61"/>
      <c r="F898" s="61"/>
      <c r="G898" s="29"/>
      <c r="H898" s="29"/>
      <c r="I898" s="62"/>
      <c r="J898" s="62"/>
      <c r="K898" s="62"/>
      <c r="L898" s="62"/>
      <c r="M898" s="30"/>
      <c r="N898" s="30"/>
      <c r="O898" s="30"/>
      <c r="P898" s="30"/>
      <c r="Q898" s="29"/>
      <c r="R898" s="62"/>
      <c r="S898" s="61"/>
      <c r="T898" s="29"/>
      <c r="U898" s="29"/>
      <c r="V898" s="62"/>
      <c r="W898" s="62"/>
      <c r="X898" s="62"/>
      <c r="Y898" s="62"/>
      <c r="Z898" s="30"/>
      <c r="AA898" s="30"/>
      <c r="AB898" s="30"/>
      <c r="AC898" s="30"/>
      <c r="AD898" s="29"/>
      <c r="AE898" s="62"/>
      <c r="AF898" s="61"/>
      <c r="AG898" s="29"/>
      <c r="AH898" s="29"/>
      <c r="AI898" s="62"/>
      <c r="AJ898" s="62"/>
      <c r="AK898" s="62"/>
      <c r="AL898" s="62"/>
      <c r="AM898" s="30"/>
      <c r="AN898" s="30"/>
      <c r="AO898" s="30"/>
      <c r="AP898" s="30"/>
      <c r="AQ898" s="29"/>
      <c r="AR898" s="62"/>
      <c r="AS898" s="62"/>
      <c r="AT898" s="30"/>
      <c r="AU898" s="29"/>
      <c r="AV898" s="61"/>
      <c r="AW898" s="50"/>
      <c r="AX898" s="38"/>
      <c r="AY898" s="50"/>
      <c r="AZ898" s="61"/>
      <c r="BA898" s="61"/>
      <c r="BB898" s="61"/>
      <c r="BC898" s="61"/>
      <c r="BD898" s="61"/>
      <c r="BE898" s="61"/>
      <c r="BF898" s="61"/>
      <c r="BG898" s="61"/>
      <c r="BH898" s="61"/>
      <c r="BI898" s="61"/>
      <c r="BJ898" s="61"/>
      <c r="BK898" s="61"/>
      <c r="BL898" s="61"/>
      <c r="BM898" s="61"/>
      <c r="BN898" s="61"/>
      <c r="BO898" s="61"/>
      <c r="BP898" s="61"/>
      <c r="BQ898" s="61"/>
      <c r="BR898" s="61"/>
      <c r="BS898" s="61"/>
      <c r="BT898" s="61"/>
      <c r="BU898" s="61"/>
      <c r="BV898" s="61"/>
      <c r="BW898" s="61"/>
      <c r="BX898" s="61"/>
      <c r="BY898" s="61"/>
      <c r="BZ898" s="61"/>
      <c r="CA898" s="61"/>
      <c r="CB898" s="61"/>
      <c r="CC898" s="61"/>
      <c r="CD898" s="61"/>
      <c r="CE898" s="61"/>
      <c r="CF898" s="61"/>
      <c r="CG898" s="61"/>
      <c r="CH898" s="61"/>
      <c r="CI898" s="61"/>
      <c r="CJ898" s="61"/>
      <c r="CK898" s="61"/>
      <c r="CL898" s="61"/>
      <c r="CM898" s="61"/>
      <c r="CN898" s="61"/>
      <c r="CO898" s="61"/>
      <c r="CP898" s="61"/>
      <c r="CQ898" s="61"/>
      <c r="CR898" s="61"/>
      <c r="CS898" s="61"/>
      <c r="CT898" s="61"/>
      <c r="CU898" s="61"/>
      <c r="CV898" s="61"/>
      <c r="CW898" s="61"/>
      <c r="CX898" s="61"/>
      <c r="CY898" s="61"/>
      <c r="CZ898" s="61"/>
      <c r="DA898" s="61"/>
      <c r="DB898" s="61"/>
      <c r="DC898" s="61"/>
      <c r="DD898" s="61"/>
      <c r="DE898" s="61"/>
      <c r="DF898" s="61"/>
      <c r="DG898" s="61"/>
      <c r="DH898" s="61"/>
      <c r="DI898" s="61"/>
      <c r="DJ898" s="61"/>
      <c r="DK898" s="61"/>
      <c r="DL898" s="61"/>
      <c r="DM898" s="61"/>
      <c r="DN898" s="61"/>
      <c r="DO898" s="61"/>
      <c r="DP898" s="61"/>
      <c r="DQ898" s="61"/>
      <c r="DR898" s="61"/>
      <c r="DS898" s="61"/>
      <c r="DT898" s="61"/>
      <c r="DU898" s="61"/>
      <c r="DV898" s="50"/>
      <c r="EW898" s="88" t="e">
        <f ca="1">IF(#REF!="no",INT(RAND()*36+1),INT(RAND()*37))</f>
        <v>#REF!</v>
      </c>
    </row>
    <row r="899" spans="1:153">
      <c r="A899" s="88" t="e">
        <f ca="1">IF(#REF!="no",INT(RAND()*36+1),INT(RAND()*37))</f>
        <v>#REF!</v>
      </c>
      <c r="B899" s="29"/>
      <c r="C899" s="61"/>
      <c r="D899" s="30"/>
      <c r="E899" s="61"/>
      <c r="F899" s="61"/>
      <c r="G899" s="29"/>
      <c r="H899" s="29"/>
      <c r="I899" s="62"/>
      <c r="J899" s="62"/>
      <c r="K899" s="62"/>
      <c r="L899" s="62"/>
      <c r="M899" s="30"/>
      <c r="N899" s="30"/>
      <c r="O899" s="30"/>
      <c r="P899" s="30"/>
      <c r="Q899" s="29"/>
      <c r="R899" s="62"/>
      <c r="S899" s="61"/>
      <c r="T899" s="29"/>
      <c r="U899" s="29"/>
      <c r="V899" s="62"/>
      <c r="W899" s="62"/>
      <c r="X899" s="62"/>
      <c r="Y899" s="62"/>
      <c r="Z899" s="30"/>
      <c r="AA899" s="30"/>
      <c r="AB899" s="30"/>
      <c r="AC899" s="30"/>
      <c r="AD899" s="29"/>
      <c r="AE899" s="62"/>
      <c r="AF899" s="61"/>
      <c r="AG899" s="29"/>
      <c r="AH899" s="29"/>
      <c r="AI899" s="62"/>
      <c r="AJ899" s="62"/>
      <c r="AK899" s="62"/>
      <c r="AL899" s="62"/>
      <c r="AM899" s="30"/>
      <c r="AN899" s="30"/>
      <c r="AO899" s="30"/>
      <c r="AP899" s="30"/>
      <c r="AQ899" s="29"/>
      <c r="AR899" s="62"/>
      <c r="AS899" s="62"/>
      <c r="AT899" s="30"/>
      <c r="AU899" s="29"/>
      <c r="AV899" s="61"/>
      <c r="AW899" s="50"/>
      <c r="AX899" s="38"/>
      <c r="AY899" s="50"/>
      <c r="AZ899" s="61"/>
      <c r="BA899" s="61"/>
      <c r="BB899" s="61"/>
      <c r="BC899" s="61"/>
      <c r="BD899" s="61"/>
      <c r="BE899" s="61"/>
      <c r="BF899" s="61"/>
      <c r="BG899" s="61"/>
      <c r="BH899" s="61"/>
      <c r="BI899" s="61"/>
      <c r="BJ899" s="61"/>
      <c r="BK899" s="61"/>
      <c r="BL899" s="61"/>
      <c r="BM899" s="61"/>
      <c r="BN899" s="61"/>
      <c r="BO899" s="61"/>
      <c r="BP899" s="61"/>
      <c r="BQ899" s="61"/>
      <c r="BR899" s="61"/>
      <c r="BS899" s="61"/>
      <c r="BT899" s="61"/>
      <c r="BU899" s="61"/>
      <c r="BV899" s="61"/>
      <c r="BW899" s="61"/>
      <c r="BX899" s="61"/>
      <c r="BY899" s="61"/>
      <c r="BZ899" s="61"/>
      <c r="CA899" s="61"/>
      <c r="CB899" s="61"/>
      <c r="CC899" s="61"/>
      <c r="CD899" s="61"/>
      <c r="CE899" s="61"/>
      <c r="CF899" s="61"/>
      <c r="CG899" s="61"/>
      <c r="CH899" s="61"/>
      <c r="CI899" s="61"/>
      <c r="CJ899" s="61"/>
      <c r="CK899" s="61"/>
      <c r="CL899" s="61"/>
      <c r="CM899" s="61"/>
      <c r="CN899" s="61"/>
      <c r="CO899" s="61"/>
      <c r="CP899" s="61"/>
      <c r="CQ899" s="61"/>
      <c r="CR899" s="61"/>
      <c r="CS899" s="61"/>
      <c r="CT899" s="61"/>
      <c r="CU899" s="61"/>
      <c r="CV899" s="61"/>
      <c r="CW899" s="61"/>
      <c r="CX899" s="61"/>
      <c r="CY899" s="61"/>
      <c r="CZ899" s="61"/>
      <c r="DA899" s="61"/>
      <c r="DB899" s="61"/>
      <c r="DC899" s="61"/>
      <c r="DD899" s="61"/>
      <c r="DE899" s="61"/>
      <c r="DF899" s="61"/>
      <c r="DG899" s="61"/>
      <c r="DH899" s="61"/>
      <c r="DI899" s="61"/>
      <c r="DJ899" s="61"/>
      <c r="DK899" s="61"/>
      <c r="DL899" s="61"/>
      <c r="DM899" s="61"/>
      <c r="DN899" s="61"/>
      <c r="DO899" s="61"/>
      <c r="DP899" s="61"/>
      <c r="DQ899" s="61"/>
      <c r="DR899" s="61"/>
      <c r="DS899" s="61"/>
      <c r="DT899" s="61"/>
      <c r="DU899" s="61"/>
      <c r="DV899" s="50"/>
      <c r="EW899" s="88" t="e">
        <f ca="1">IF(#REF!="no",INT(RAND()*36+1),INT(RAND()*37))</f>
        <v>#REF!</v>
      </c>
    </row>
    <row r="900" spans="1:153">
      <c r="A900" s="88" t="e">
        <f ca="1">IF(#REF!="no",INT(RAND()*36+1),INT(RAND()*37))</f>
        <v>#REF!</v>
      </c>
      <c r="B900" s="29"/>
      <c r="C900" s="61"/>
      <c r="D900" s="30"/>
      <c r="E900" s="61"/>
      <c r="F900" s="61"/>
      <c r="G900" s="29"/>
      <c r="H900" s="29"/>
      <c r="I900" s="62"/>
      <c r="J900" s="62"/>
      <c r="K900" s="62"/>
      <c r="L900" s="62"/>
      <c r="M900" s="30"/>
      <c r="N900" s="30"/>
      <c r="O900" s="30"/>
      <c r="P900" s="30"/>
      <c r="Q900" s="29"/>
      <c r="R900" s="62"/>
      <c r="S900" s="61"/>
      <c r="T900" s="29"/>
      <c r="U900" s="29"/>
      <c r="V900" s="62"/>
      <c r="W900" s="62"/>
      <c r="X900" s="62"/>
      <c r="Y900" s="62"/>
      <c r="Z900" s="30"/>
      <c r="AA900" s="30"/>
      <c r="AB900" s="30"/>
      <c r="AC900" s="30"/>
      <c r="AD900" s="29"/>
      <c r="AE900" s="62"/>
      <c r="AF900" s="61"/>
      <c r="AG900" s="29"/>
      <c r="AH900" s="29"/>
      <c r="AI900" s="62"/>
      <c r="AJ900" s="62"/>
      <c r="AK900" s="62"/>
      <c r="AL900" s="62"/>
      <c r="AM900" s="30"/>
      <c r="AN900" s="30"/>
      <c r="AO900" s="30"/>
      <c r="AP900" s="30"/>
      <c r="AQ900" s="29"/>
      <c r="AR900" s="62"/>
      <c r="AS900" s="62"/>
      <c r="AT900" s="30"/>
      <c r="AU900" s="29"/>
      <c r="AV900" s="61"/>
      <c r="AW900" s="50"/>
      <c r="AX900" s="38"/>
      <c r="AY900" s="50"/>
      <c r="AZ900" s="61"/>
      <c r="BA900" s="61"/>
      <c r="BB900" s="61"/>
      <c r="BC900" s="61"/>
      <c r="BD900" s="61"/>
      <c r="BE900" s="61"/>
      <c r="BF900" s="61"/>
      <c r="BG900" s="61"/>
      <c r="BH900" s="61"/>
      <c r="BI900" s="61"/>
      <c r="BJ900" s="61"/>
      <c r="BK900" s="61"/>
      <c r="BL900" s="61"/>
      <c r="BM900" s="61"/>
      <c r="BN900" s="61"/>
      <c r="BO900" s="61"/>
      <c r="BP900" s="61"/>
      <c r="BQ900" s="61"/>
      <c r="BR900" s="61"/>
      <c r="BS900" s="61"/>
      <c r="BT900" s="61"/>
      <c r="BU900" s="61"/>
      <c r="BV900" s="61"/>
      <c r="BW900" s="61"/>
      <c r="BX900" s="61"/>
      <c r="BY900" s="61"/>
      <c r="BZ900" s="61"/>
      <c r="CA900" s="61"/>
      <c r="CB900" s="61"/>
      <c r="CC900" s="61"/>
      <c r="CD900" s="61"/>
      <c r="CE900" s="61"/>
      <c r="CF900" s="61"/>
      <c r="CG900" s="61"/>
      <c r="CH900" s="61"/>
      <c r="CI900" s="61"/>
      <c r="CJ900" s="61"/>
      <c r="CK900" s="61"/>
      <c r="CL900" s="61"/>
      <c r="CM900" s="61"/>
      <c r="CN900" s="61"/>
      <c r="CO900" s="61"/>
      <c r="CP900" s="61"/>
      <c r="CQ900" s="61"/>
      <c r="CR900" s="61"/>
      <c r="CS900" s="61"/>
      <c r="CT900" s="61"/>
      <c r="CU900" s="61"/>
      <c r="CV900" s="61"/>
      <c r="CW900" s="61"/>
      <c r="CX900" s="61"/>
      <c r="CY900" s="61"/>
      <c r="CZ900" s="61"/>
      <c r="DA900" s="61"/>
      <c r="DB900" s="61"/>
      <c r="DC900" s="61"/>
      <c r="DD900" s="61"/>
      <c r="DE900" s="61"/>
      <c r="DF900" s="61"/>
      <c r="DG900" s="61"/>
      <c r="DH900" s="61"/>
      <c r="DI900" s="61"/>
      <c r="DJ900" s="61"/>
      <c r="DK900" s="61"/>
      <c r="DL900" s="61"/>
      <c r="DM900" s="61"/>
      <c r="DN900" s="61"/>
      <c r="DO900" s="61"/>
      <c r="DP900" s="61"/>
      <c r="DQ900" s="61"/>
      <c r="DR900" s="61"/>
      <c r="DS900" s="61"/>
      <c r="DT900" s="61"/>
      <c r="DU900" s="61"/>
      <c r="DV900" s="50"/>
      <c r="EW900" s="88" t="e">
        <f ca="1">IF(#REF!="no",INT(RAND()*36+1),INT(RAND()*37))</f>
        <v>#REF!</v>
      </c>
    </row>
    <row r="901" spans="1:153">
      <c r="A901" s="88" t="e">
        <f ca="1">IF(#REF!="no",INT(RAND()*36+1),INT(RAND()*37))</f>
        <v>#REF!</v>
      </c>
      <c r="B901" s="29"/>
      <c r="C901" s="61"/>
      <c r="D901" s="30"/>
      <c r="E901" s="61"/>
      <c r="F901" s="61"/>
      <c r="G901" s="29"/>
      <c r="H901" s="29"/>
      <c r="I901" s="62"/>
      <c r="J901" s="62"/>
      <c r="K901" s="62"/>
      <c r="L901" s="62"/>
      <c r="M901" s="30"/>
      <c r="N901" s="30"/>
      <c r="O901" s="30"/>
      <c r="P901" s="30"/>
      <c r="Q901" s="29"/>
      <c r="R901" s="62"/>
      <c r="S901" s="61"/>
      <c r="T901" s="29"/>
      <c r="U901" s="29"/>
      <c r="V901" s="62"/>
      <c r="W901" s="62"/>
      <c r="X901" s="62"/>
      <c r="Y901" s="62"/>
      <c r="Z901" s="30"/>
      <c r="AA901" s="30"/>
      <c r="AB901" s="30"/>
      <c r="AC901" s="30"/>
      <c r="AD901" s="29"/>
      <c r="AE901" s="62"/>
      <c r="AF901" s="61"/>
      <c r="AG901" s="29"/>
      <c r="AH901" s="29"/>
      <c r="AI901" s="62"/>
      <c r="AJ901" s="62"/>
      <c r="AK901" s="62"/>
      <c r="AL901" s="62"/>
      <c r="AM901" s="30"/>
      <c r="AN901" s="30"/>
      <c r="AO901" s="30"/>
      <c r="AP901" s="30"/>
      <c r="AQ901" s="29"/>
      <c r="AR901" s="62"/>
      <c r="AS901" s="62"/>
      <c r="AT901" s="30"/>
      <c r="AU901" s="29"/>
      <c r="AV901" s="61"/>
      <c r="AW901" s="50"/>
      <c r="AX901" s="38"/>
      <c r="AY901" s="50"/>
      <c r="AZ901" s="61"/>
      <c r="BA901" s="61"/>
      <c r="BB901" s="61"/>
      <c r="BC901" s="61"/>
      <c r="BD901" s="61"/>
      <c r="BE901" s="61"/>
      <c r="BF901" s="61"/>
      <c r="BG901" s="61"/>
      <c r="BH901" s="61"/>
      <c r="BI901" s="61"/>
      <c r="BJ901" s="61"/>
      <c r="BK901" s="61"/>
      <c r="BL901" s="61"/>
      <c r="BM901" s="61"/>
      <c r="BN901" s="61"/>
      <c r="BO901" s="61"/>
      <c r="BP901" s="61"/>
      <c r="BQ901" s="61"/>
      <c r="BR901" s="61"/>
      <c r="BS901" s="61"/>
      <c r="BT901" s="61"/>
      <c r="BU901" s="61"/>
      <c r="BV901" s="61"/>
      <c r="BW901" s="61"/>
      <c r="BX901" s="61"/>
      <c r="BY901" s="61"/>
      <c r="BZ901" s="61"/>
      <c r="CA901" s="61"/>
      <c r="CB901" s="61"/>
      <c r="CC901" s="61"/>
      <c r="CD901" s="61"/>
      <c r="CE901" s="61"/>
      <c r="CF901" s="61"/>
      <c r="CG901" s="61"/>
      <c r="CH901" s="61"/>
      <c r="CI901" s="61"/>
      <c r="CJ901" s="61"/>
      <c r="CK901" s="61"/>
      <c r="CL901" s="61"/>
      <c r="CM901" s="61"/>
      <c r="CN901" s="61"/>
      <c r="CO901" s="61"/>
      <c r="CP901" s="61"/>
      <c r="CQ901" s="61"/>
      <c r="CR901" s="61"/>
      <c r="CS901" s="61"/>
      <c r="CT901" s="61"/>
      <c r="CU901" s="61"/>
      <c r="CV901" s="61"/>
      <c r="CW901" s="61"/>
      <c r="CX901" s="61"/>
      <c r="CY901" s="61"/>
      <c r="CZ901" s="61"/>
      <c r="DA901" s="61"/>
      <c r="DB901" s="61"/>
      <c r="DC901" s="61"/>
      <c r="DD901" s="61"/>
      <c r="DE901" s="61"/>
      <c r="DF901" s="61"/>
      <c r="DG901" s="61"/>
      <c r="DH901" s="61"/>
      <c r="DI901" s="61"/>
      <c r="DJ901" s="61"/>
      <c r="DK901" s="61"/>
      <c r="DL901" s="61"/>
      <c r="DM901" s="61"/>
      <c r="DN901" s="61"/>
      <c r="DO901" s="61"/>
      <c r="DP901" s="61"/>
      <c r="DQ901" s="61"/>
      <c r="DR901" s="61"/>
      <c r="DS901" s="61"/>
      <c r="DT901" s="61"/>
      <c r="DU901" s="61"/>
      <c r="DV901" s="50"/>
      <c r="EW901" s="88" t="e">
        <f ca="1">IF(#REF!="no",INT(RAND()*36+1),INT(RAND()*37))</f>
        <v>#REF!</v>
      </c>
    </row>
    <row r="902" spans="1:153">
      <c r="A902" s="88" t="e">
        <f ca="1">IF(#REF!="no",INT(RAND()*36+1),INT(RAND()*37))</f>
        <v>#REF!</v>
      </c>
      <c r="B902" s="29"/>
      <c r="C902" s="61"/>
      <c r="D902" s="30"/>
      <c r="E902" s="61"/>
      <c r="F902" s="61"/>
      <c r="G902" s="29"/>
      <c r="H902" s="29"/>
      <c r="I902" s="62"/>
      <c r="J902" s="62"/>
      <c r="K902" s="62"/>
      <c r="L902" s="62"/>
      <c r="M902" s="30"/>
      <c r="N902" s="30"/>
      <c r="O902" s="30"/>
      <c r="P902" s="30"/>
      <c r="Q902" s="29"/>
      <c r="R902" s="62"/>
      <c r="S902" s="61"/>
      <c r="T902" s="29"/>
      <c r="U902" s="29"/>
      <c r="V902" s="62"/>
      <c r="W902" s="62"/>
      <c r="X902" s="62"/>
      <c r="Y902" s="62"/>
      <c r="Z902" s="30"/>
      <c r="AA902" s="30"/>
      <c r="AB902" s="30"/>
      <c r="AC902" s="30"/>
      <c r="AD902" s="29"/>
      <c r="AE902" s="62"/>
      <c r="AF902" s="61"/>
      <c r="AG902" s="29"/>
      <c r="AH902" s="29"/>
      <c r="AI902" s="62"/>
      <c r="AJ902" s="62"/>
      <c r="AK902" s="62"/>
      <c r="AL902" s="62"/>
      <c r="AM902" s="30"/>
      <c r="AN902" s="30"/>
      <c r="AO902" s="30"/>
      <c r="AP902" s="30"/>
      <c r="AQ902" s="29"/>
      <c r="AR902" s="62"/>
      <c r="AS902" s="62"/>
      <c r="AT902" s="30"/>
      <c r="AU902" s="29"/>
      <c r="AV902" s="61"/>
      <c r="AW902" s="50"/>
      <c r="AX902" s="38"/>
      <c r="AY902" s="50"/>
      <c r="AZ902" s="61"/>
      <c r="BA902" s="61"/>
      <c r="BB902" s="61"/>
      <c r="BC902" s="61"/>
      <c r="BD902" s="61"/>
      <c r="BE902" s="61"/>
      <c r="BF902" s="61"/>
      <c r="BG902" s="61"/>
      <c r="BH902" s="61"/>
      <c r="BI902" s="61"/>
      <c r="BJ902" s="61"/>
      <c r="BK902" s="61"/>
      <c r="BL902" s="61"/>
      <c r="BM902" s="61"/>
      <c r="BN902" s="61"/>
      <c r="BO902" s="61"/>
      <c r="BP902" s="61"/>
      <c r="BQ902" s="61"/>
      <c r="BR902" s="61"/>
      <c r="BS902" s="61"/>
      <c r="BT902" s="61"/>
      <c r="BU902" s="61"/>
      <c r="BV902" s="61"/>
      <c r="BW902" s="61"/>
      <c r="BX902" s="61"/>
      <c r="BY902" s="61"/>
      <c r="BZ902" s="61"/>
      <c r="CA902" s="61"/>
      <c r="CB902" s="61"/>
      <c r="CC902" s="61"/>
      <c r="CD902" s="61"/>
      <c r="CE902" s="61"/>
      <c r="CF902" s="61"/>
      <c r="CG902" s="61"/>
      <c r="CH902" s="61"/>
      <c r="CI902" s="61"/>
      <c r="CJ902" s="61"/>
      <c r="CK902" s="61"/>
      <c r="CL902" s="61"/>
      <c r="CM902" s="61"/>
      <c r="CN902" s="61"/>
      <c r="CO902" s="61"/>
      <c r="CP902" s="61"/>
      <c r="CQ902" s="61"/>
      <c r="CR902" s="61"/>
      <c r="CS902" s="61"/>
      <c r="CT902" s="61"/>
      <c r="CU902" s="61"/>
      <c r="CV902" s="61"/>
      <c r="CW902" s="61"/>
      <c r="CX902" s="61"/>
      <c r="CY902" s="61"/>
      <c r="CZ902" s="61"/>
      <c r="DA902" s="61"/>
      <c r="DB902" s="61"/>
      <c r="DC902" s="61"/>
      <c r="DD902" s="61"/>
      <c r="DE902" s="61"/>
      <c r="DF902" s="61"/>
      <c r="DG902" s="61"/>
      <c r="DH902" s="61"/>
      <c r="DI902" s="61"/>
      <c r="DJ902" s="61"/>
      <c r="DK902" s="61"/>
      <c r="DL902" s="61"/>
      <c r="DM902" s="61"/>
      <c r="DN902" s="61"/>
      <c r="DO902" s="61"/>
      <c r="DP902" s="61"/>
      <c r="DQ902" s="61"/>
      <c r="DR902" s="61"/>
      <c r="DS902" s="61"/>
      <c r="DT902" s="61"/>
      <c r="DU902" s="61"/>
      <c r="DV902" s="50"/>
      <c r="EW902" s="88" t="e">
        <f ca="1">IF(#REF!="no",INT(RAND()*36+1),INT(RAND()*37))</f>
        <v>#REF!</v>
      </c>
    </row>
    <row r="903" spans="1:153">
      <c r="A903" s="88" t="e">
        <f ca="1">IF(#REF!="no",INT(RAND()*36+1),INT(RAND()*37))</f>
        <v>#REF!</v>
      </c>
      <c r="B903" s="29"/>
      <c r="C903" s="61"/>
      <c r="D903" s="30"/>
      <c r="E903" s="61"/>
      <c r="F903" s="61"/>
      <c r="G903" s="29"/>
      <c r="H903" s="29"/>
      <c r="I903" s="62"/>
      <c r="J903" s="62"/>
      <c r="K903" s="62"/>
      <c r="L903" s="62"/>
      <c r="M903" s="30"/>
      <c r="N903" s="30"/>
      <c r="O903" s="30"/>
      <c r="P903" s="30"/>
      <c r="Q903" s="29"/>
      <c r="R903" s="62"/>
      <c r="S903" s="61"/>
      <c r="T903" s="29"/>
      <c r="U903" s="29"/>
      <c r="V903" s="62"/>
      <c r="W903" s="62"/>
      <c r="X903" s="62"/>
      <c r="Y903" s="62"/>
      <c r="Z903" s="30"/>
      <c r="AA903" s="30"/>
      <c r="AB903" s="30"/>
      <c r="AC903" s="30"/>
      <c r="AD903" s="29"/>
      <c r="AE903" s="62"/>
      <c r="AF903" s="61"/>
      <c r="AG903" s="29"/>
      <c r="AH903" s="29"/>
      <c r="AI903" s="62"/>
      <c r="AJ903" s="62"/>
      <c r="AK903" s="62"/>
      <c r="AL903" s="62"/>
      <c r="AM903" s="30"/>
      <c r="AN903" s="30"/>
      <c r="AO903" s="30"/>
      <c r="AP903" s="30"/>
      <c r="AQ903" s="29"/>
      <c r="AR903" s="62"/>
      <c r="AS903" s="62"/>
      <c r="AT903" s="30"/>
      <c r="AU903" s="29"/>
      <c r="AV903" s="61"/>
      <c r="AW903" s="50"/>
      <c r="AX903" s="38"/>
      <c r="AY903" s="50"/>
      <c r="AZ903" s="61"/>
      <c r="BA903" s="61"/>
      <c r="BB903" s="61"/>
      <c r="BC903" s="61"/>
      <c r="BD903" s="61"/>
      <c r="BE903" s="61"/>
      <c r="BF903" s="61"/>
      <c r="BG903" s="61"/>
      <c r="BH903" s="61"/>
      <c r="BI903" s="61"/>
      <c r="BJ903" s="61"/>
      <c r="BK903" s="61"/>
      <c r="BL903" s="61"/>
      <c r="BM903" s="61"/>
      <c r="BN903" s="61"/>
      <c r="BO903" s="61"/>
      <c r="BP903" s="61"/>
      <c r="BQ903" s="61"/>
      <c r="BR903" s="61"/>
      <c r="BS903" s="61"/>
      <c r="BT903" s="61"/>
      <c r="BU903" s="61"/>
      <c r="BV903" s="61"/>
      <c r="BW903" s="61"/>
      <c r="BX903" s="61"/>
      <c r="BY903" s="61"/>
      <c r="BZ903" s="61"/>
      <c r="CA903" s="61"/>
      <c r="CB903" s="61"/>
      <c r="CC903" s="61"/>
      <c r="CD903" s="61"/>
      <c r="CE903" s="61"/>
      <c r="CF903" s="61"/>
      <c r="CG903" s="61"/>
      <c r="CH903" s="61"/>
      <c r="CI903" s="61"/>
      <c r="CJ903" s="61"/>
      <c r="CK903" s="61"/>
      <c r="CL903" s="61"/>
      <c r="CM903" s="61"/>
      <c r="CN903" s="61"/>
      <c r="CO903" s="61"/>
      <c r="CP903" s="61"/>
      <c r="CQ903" s="61"/>
      <c r="CR903" s="61"/>
      <c r="CS903" s="61"/>
      <c r="CT903" s="61"/>
      <c r="CU903" s="61"/>
      <c r="CV903" s="61"/>
      <c r="CW903" s="61"/>
      <c r="CX903" s="61"/>
      <c r="CY903" s="61"/>
      <c r="CZ903" s="61"/>
      <c r="DA903" s="61"/>
      <c r="DB903" s="61"/>
      <c r="DC903" s="61"/>
      <c r="DD903" s="61"/>
      <c r="DE903" s="61"/>
      <c r="DF903" s="61"/>
      <c r="DG903" s="61"/>
      <c r="DH903" s="61"/>
      <c r="DI903" s="61"/>
      <c r="DJ903" s="61"/>
      <c r="DK903" s="61"/>
      <c r="DL903" s="61"/>
      <c r="DM903" s="61"/>
      <c r="DN903" s="61"/>
      <c r="DO903" s="61"/>
      <c r="DP903" s="61"/>
      <c r="DQ903" s="61"/>
      <c r="DR903" s="61"/>
      <c r="DS903" s="61"/>
      <c r="DT903" s="61"/>
      <c r="DU903" s="61"/>
      <c r="DV903" s="50"/>
      <c r="EW903" s="88" t="e">
        <f ca="1">IF(#REF!="no",INT(RAND()*36+1),INT(RAND()*37))</f>
        <v>#REF!</v>
      </c>
    </row>
    <row r="904" spans="1:153">
      <c r="A904" s="88" t="e">
        <f ca="1">IF(#REF!="no",INT(RAND()*36+1),INT(RAND()*37))</f>
        <v>#REF!</v>
      </c>
      <c r="B904" s="29"/>
      <c r="C904" s="61"/>
      <c r="D904" s="30"/>
      <c r="E904" s="61"/>
      <c r="F904" s="61"/>
      <c r="G904" s="29"/>
      <c r="H904" s="29"/>
      <c r="I904" s="62"/>
      <c r="J904" s="62"/>
      <c r="K904" s="62"/>
      <c r="L904" s="62"/>
      <c r="M904" s="30"/>
      <c r="N904" s="30"/>
      <c r="O904" s="30"/>
      <c r="P904" s="30"/>
      <c r="Q904" s="29"/>
      <c r="R904" s="62"/>
      <c r="S904" s="61"/>
      <c r="T904" s="29"/>
      <c r="U904" s="29"/>
      <c r="V904" s="62"/>
      <c r="W904" s="62"/>
      <c r="X904" s="62"/>
      <c r="Y904" s="62"/>
      <c r="Z904" s="30"/>
      <c r="AA904" s="30"/>
      <c r="AB904" s="30"/>
      <c r="AC904" s="30"/>
      <c r="AD904" s="29"/>
      <c r="AE904" s="62"/>
      <c r="AF904" s="61"/>
      <c r="AG904" s="29"/>
      <c r="AH904" s="29"/>
      <c r="AI904" s="62"/>
      <c r="AJ904" s="62"/>
      <c r="AK904" s="62"/>
      <c r="AL904" s="62"/>
      <c r="AM904" s="30"/>
      <c r="AN904" s="30"/>
      <c r="AO904" s="30"/>
      <c r="AP904" s="30"/>
      <c r="AQ904" s="29"/>
      <c r="AR904" s="62"/>
      <c r="AS904" s="62"/>
      <c r="AT904" s="30"/>
      <c r="AU904" s="29"/>
      <c r="AV904" s="61"/>
      <c r="AW904" s="50"/>
      <c r="AX904" s="38"/>
      <c r="AY904" s="50"/>
      <c r="AZ904" s="61"/>
      <c r="BA904" s="61"/>
      <c r="BB904" s="61"/>
      <c r="BC904" s="61"/>
      <c r="BD904" s="61"/>
      <c r="BE904" s="61"/>
      <c r="BF904" s="61"/>
      <c r="BG904" s="61"/>
      <c r="BH904" s="61"/>
      <c r="BI904" s="61"/>
      <c r="BJ904" s="61"/>
      <c r="BK904" s="61"/>
      <c r="BL904" s="61"/>
      <c r="BM904" s="61"/>
      <c r="BN904" s="61"/>
      <c r="BO904" s="61"/>
      <c r="BP904" s="61"/>
      <c r="BQ904" s="61"/>
      <c r="BR904" s="61"/>
      <c r="BS904" s="61"/>
      <c r="BT904" s="61"/>
      <c r="BU904" s="61"/>
      <c r="BV904" s="61"/>
      <c r="BW904" s="61"/>
      <c r="BX904" s="61"/>
      <c r="BY904" s="61"/>
      <c r="BZ904" s="61"/>
      <c r="CA904" s="61"/>
      <c r="CB904" s="61"/>
      <c r="CC904" s="61"/>
      <c r="CD904" s="61"/>
      <c r="CE904" s="61"/>
      <c r="CF904" s="61"/>
      <c r="CG904" s="61"/>
      <c r="CH904" s="61"/>
      <c r="CI904" s="61"/>
      <c r="CJ904" s="61"/>
      <c r="CK904" s="61"/>
      <c r="CL904" s="61"/>
      <c r="CM904" s="61"/>
      <c r="CN904" s="61"/>
      <c r="CO904" s="61"/>
      <c r="CP904" s="61"/>
      <c r="CQ904" s="61"/>
      <c r="CR904" s="61"/>
      <c r="CS904" s="61"/>
      <c r="CT904" s="61"/>
      <c r="CU904" s="61"/>
      <c r="CV904" s="61"/>
      <c r="CW904" s="61"/>
      <c r="CX904" s="61"/>
      <c r="CY904" s="61"/>
      <c r="CZ904" s="61"/>
      <c r="DA904" s="61"/>
      <c r="DB904" s="61"/>
      <c r="DC904" s="61"/>
      <c r="DD904" s="61"/>
      <c r="DE904" s="61"/>
      <c r="DF904" s="61"/>
      <c r="DG904" s="61"/>
      <c r="DH904" s="61"/>
      <c r="DI904" s="61"/>
      <c r="DJ904" s="61"/>
      <c r="DK904" s="61"/>
      <c r="DL904" s="61"/>
      <c r="DM904" s="61"/>
      <c r="DN904" s="61"/>
      <c r="DO904" s="61"/>
      <c r="DP904" s="61"/>
      <c r="DQ904" s="61"/>
      <c r="DR904" s="61"/>
      <c r="DS904" s="61"/>
      <c r="DT904" s="61"/>
      <c r="DU904" s="61"/>
      <c r="DV904" s="50"/>
      <c r="EW904" s="88" t="e">
        <f ca="1">IF(#REF!="no",INT(RAND()*36+1),INT(RAND()*37))</f>
        <v>#REF!</v>
      </c>
    </row>
    <row r="905" spans="1:153">
      <c r="A905" s="88" t="e">
        <f ca="1">IF(#REF!="no",INT(RAND()*36+1),INT(RAND()*37))</f>
        <v>#REF!</v>
      </c>
      <c r="B905" s="29"/>
      <c r="C905" s="61"/>
      <c r="D905" s="30"/>
      <c r="E905" s="61"/>
      <c r="F905" s="61"/>
      <c r="G905" s="29"/>
      <c r="H905" s="29"/>
      <c r="I905" s="62"/>
      <c r="J905" s="62"/>
      <c r="K905" s="62"/>
      <c r="L905" s="62"/>
      <c r="M905" s="30"/>
      <c r="N905" s="30"/>
      <c r="O905" s="30"/>
      <c r="P905" s="30"/>
      <c r="Q905" s="29"/>
      <c r="R905" s="62"/>
      <c r="S905" s="61"/>
      <c r="T905" s="29"/>
      <c r="U905" s="29"/>
      <c r="V905" s="62"/>
      <c r="W905" s="62"/>
      <c r="X905" s="62"/>
      <c r="Y905" s="62"/>
      <c r="Z905" s="30"/>
      <c r="AA905" s="30"/>
      <c r="AB905" s="30"/>
      <c r="AC905" s="30"/>
      <c r="AD905" s="29"/>
      <c r="AE905" s="62"/>
      <c r="AF905" s="61"/>
      <c r="AG905" s="29"/>
      <c r="AH905" s="29"/>
      <c r="AI905" s="62"/>
      <c r="AJ905" s="62"/>
      <c r="AK905" s="62"/>
      <c r="AL905" s="62"/>
      <c r="AM905" s="30"/>
      <c r="AN905" s="30"/>
      <c r="AO905" s="30"/>
      <c r="AP905" s="30"/>
      <c r="AQ905" s="29"/>
      <c r="AR905" s="62"/>
      <c r="AS905" s="62"/>
      <c r="AT905" s="30"/>
      <c r="AU905" s="29"/>
      <c r="AV905" s="61"/>
      <c r="AW905" s="50"/>
      <c r="AX905" s="38"/>
      <c r="AY905" s="50"/>
      <c r="AZ905" s="61"/>
      <c r="BA905" s="61"/>
      <c r="BB905" s="61"/>
      <c r="BC905" s="61"/>
      <c r="BD905" s="61"/>
      <c r="BE905" s="61"/>
      <c r="BF905" s="61"/>
      <c r="BG905" s="61"/>
      <c r="BH905" s="61"/>
      <c r="BI905" s="61"/>
      <c r="BJ905" s="61"/>
      <c r="BK905" s="61"/>
      <c r="BL905" s="61"/>
      <c r="BM905" s="61"/>
      <c r="BN905" s="61"/>
      <c r="BO905" s="61"/>
      <c r="BP905" s="61"/>
      <c r="BQ905" s="61"/>
      <c r="BR905" s="61"/>
      <c r="BS905" s="61"/>
      <c r="BT905" s="61"/>
      <c r="BU905" s="61"/>
      <c r="BV905" s="61"/>
      <c r="BW905" s="61"/>
      <c r="BX905" s="61"/>
      <c r="BY905" s="61"/>
      <c r="BZ905" s="61"/>
      <c r="CA905" s="61"/>
      <c r="CB905" s="61"/>
      <c r="CC905" s="61"/>
      <c r="CD905" s="61"/>
      <c r="CE905" s="61"/>
      <c r="CF905" s="61"/>
      <c r="CG905" s="61"/>
      <c r="CH905" s="61"/>
      <c r="CI905" s="61"/>
      <c r="CJ905" s="61"/>
      <c r="CK905" s="61"/>
      <c r="CL905" s="61"/>
      <c r="CM905" s="61"/>
      <c r="CN905" s="61"/>
      <c r="CO905" s="61"/>
      <c r="CP905" s="61"/>
      <c r="CQ905" s="61"/>
      <c r="CR905" s="61"/>
      <c r="CS905" s="61"/>
      <c r="CT905" s="61"/>
      <c r="CU905" s="61"/>
      <c r="CV905" s="61"/>
      <c r="CW905" s="61"/>
      <c r="CX905" s="61"/>
      <c r="CY905" s="61"/>
      <c r="CZ905" s="61"/>
      <c r="DA905" s="61"/>
      <c r="DB905" s="61"/>
      <c r="DC905" s="61"/>
      <c r="DD905" s="61"/>
      <c r="DE905" s="61"/>
      <c r="DF905" s="61"/>
      <c r="DG905" s="61"/>
      <c r="DH905" s="61"/>
      <c r="DI905" s="61"/>
      <c r="DJ905" s="61"/>
      <c r="DK905" s="61"/>
      <c r="DL905" s="61"/>
      <c r="DM905" s="61"/>
      <c r="DN905" s="61"/>
      <c r="DO905" s="61"/>
      <c r="DP905" s="61"/>
      <c r="DQ905" s="61"/>
      <c r="DR905" s="61"/>
      <c r="DS905" s="61"/>
      <c r="DT905" s="61"/>
      <c r="DU905" s="61"/>
      <c r="DV905" s="50"/>
      <c r="EW905" s="88" t="e">
        <f ca="1">IF(#REF!="no",INT(RAND()*36+1),INT(RAND()*37))</f>
        <v>#REF!</v>
      </c>
    </row>
    <row r="906" spans="1:153">
      <c r="A906" s="88" t="e">
        <f ca="1">IF(#REF!="no",INT(RAND()*36+1),INT(RAND()*37))</f>
        <v>#REF!</v>
      </c>
      <c r="B906" s="29"/>
      <c r="C906" s="61"/>
      <c r="D906" s="30"/>
      <c r="E906" s="61"/>
      <c r="F906" s="61"/>
      <c r="G906" s="29"/>
      <c r="H906" s="29"/>
      <c r="I906" s="62"/>
      <c r="J906" s="62"/>
      <c r="K906" s="62"/>
      <c r="L906" s="62"/>
      <c r="M906" s="30"/>
      <c r="N906" s="30"/>
      <c r="O906" s="30"/>
      <c r="P906" s="30"/>
      <c r="Q906" s="29"/>
      <c r="R906" s="62"/>
      <c r="S906" s="61"/>
      <c r="T906" s="29"/>
      <c r="U906" s="29"/>
      <c r="V906" s="62"/>
      <c r="W906" s="62"/>
      <c r="X906" s="62"/>
      <c r="Y906" s="62"/>
      <c r="Z906" s="30"/>
      <c r="AA906" s="30"/>
      <c r="AB906" s="30"/>
      <c r="AC906" s="30"/>
      <c r="AD906" s="29"/>
      <c r="AE906" s="62"/>
      <c r="AF906" s="61"/>
      <c r="AG906" s="29"/>
      <c r="AH906" s="29"/>
      <c r="AI906" s="62"/>
      <c r="AJ906" s="62"/>
      <c r="AK906" s="62"/>
      <c r="AL906" s="62"/>
      <c r="AM906" s="30"/>
      <c r="AN906" s="30"/>
      <c r="AO906" s="30"/>
      <c r="AP906" s="30"/>
      <c r="AQ906" s="29"/>
      <c r="AR906" s="62"/>
      <c r="AS906" s="62"/>
      <c r="AT906" s="30"/>
      <c r="AU906" s="29"/>
      <c r="AV906" s="61"/>
      <c r="AW906" s="50"/>
      <c r="AX906" s="38"/>
      <c r="AY906" s="50"/>
      <c r="AZ906" s="61"/>
      <c r="BA906" s="61"/>
      <c r="BB906" s="61"/>
      <c r="BC906" s="61"/>
      <c r="BD906" s="61"/>
      <c r="BE906" s="61"/>
      <c r="BF906" s="61"/>
      <c r="BG906" s="61"/>
      <c r="BH906" s="61"/>
      <c r="BI906" s="61"/>
      <c r="BJ906" s="61"/>
      <c r="BK906" s="61"/>
      <c r="BL906" s="61"/>
      <c r="BM906" s="61"/>
      <c r="BN906" s="61"/>
      <c r="BO906" s="61"/>
      <c r="BP906" s="61"/>
      <c r="BQ906" s="61"/>
      <c r="BR906" s="61"/>
      <c r="BS906" s="61"/>
      <c r="BT906" s="61"/>
      <c r="BU906" s="61"/>
      <c r="BV906" s="61"/>
      <c r="BW906" s="61"/>
      <c r="BX906" s="61"/>
      <c r="BY906" s="61"/>
      <c r="BZ906" s="61"/>
      <c r="CA906" s="61"/>
      <c r="CB906" s="61"/>
      <c r="CC906" s="61"/>
      <c r="CD906" s="61"/>
      <c r="CE906" s="61"/>
      <c r="CF906" s="61"/>
      <c r="CG906" s="61"/>
      <c r="CH906" s="61"/>
      <c r="CI906" s="61"/>
      <c r="CJ906" s="61"/>
      <c r="CK906" s="61"/>
      <c r="CL906" s="61"/>
      <c r="CM906" s="61"/>
      <c r="CN906" s="61"/>
      <c r="CO906" s="61"/>
      <c r="CP906" s="61"/>
      <c r="CQ906" s="61"/>
      <c r="CR906" s="61"/>
      <c r="CS906" s="61"/>
      <c r="CT906" s="61"/>
      <c r="CU906" s="61"/>
      <c r="CV906" s="61"/>
      <c r="CW906" s="61"/>
      <c r="CX906" s="61"/>
      <c r="CY906" s="61"/>
      <c r="CZ906" s="61"/>
      <c r="DA906" s="61"/>
      <c r="DB906" s="61"/>
      <c r="DC906" s="61"/>
      <c r="DD906" s="61"/>
      <c r="DE906" s="61"/>
      <c r="DF906" s="61"/>
      <c r="DG906" s="61"/>
      <c r="DH906" s="61"/>
      <c r="DI906" s="61"/>
      <c r="DJ906" s="61"/>
      <c r="DK906" s="61"/>
      <c r="DL906" s="61"/>
      <c r="DM906" s="61"/>
      <c r="DN906" s="61"/>
      <c r="DO906" s="61"/>
      <c r="DP906" s="61"/>
      <c r="DQ906" s="61"/>
      <c r="DR906" s="61"/>
      <c r="DS906" s="61"/>
      <c r="DT906" s="61"/>
      <c r="DU906" s="61"/>
      <c r="DV906" s="50"/>
      <c r="EW906" s="88" t="e">
        <f ca="1">IF(#REF!="no",INT(RAND()*36+1),INT(RAND()*37))</f>
        <v>#REF!</v>
      </c>
    </row>
    <row r="907" spans="1:153">
      <c r="A907" s="88" t="e">
        <f ca="1">IF(#REF!="no",INT(RAND()*36+1),INT(RAND()*37))</f>
        <v>#REF!</v>
      </c>
      <c r="B907" s="29"/>
      <c r="C907" s="61"/>
      <c r="D907" s="30"/>
      <c r="E907" s="61"/>
      <c r="F907" s="61"/>
      <c r="G907" s="29"/>
      <c r="H907" s="29"/>
      <c r="I907" s="62"/>
      <c r="J907" s="62"/>
      <c r="K907" s="62"/>
      <c r="L907" s="62"/>
      <c r="M907" s="30"/>
      <c r="N907" s="30"/>
      <c r="O907" s="30"/>
      <c r="P907" s="30"/>
      <c r="Q907" s="29"/>
      <c r="R907" s="62"/>
      <c r="S907" s="61"/>
      <c r="T907" s="29"/>
      <c r="U907" s="29"/>
      <c r="V907" s="62"/>
      <c r="W907" s="62"/>
      <c r="X907" s="62"/>
      <c r="Y907" s="62"/>
      <c r="Z907" s="30"/>
      <c r="AA907" s="30"/>
      <c r="AB907" s="30"/>
      <c r="AC907" s="30"/>
      <c r="AD907" s="29"/>
      <c r="AE907" s="62"/>
      <c r="AF907" s="61"/>
      <c r="AG907" s="29"/>
      <c r="AH907" s="29"/>
      <c r="AI907" s="62"/>
      <c r="AJ907" s="62"/>
      <c r="AK907" s="62"/>
      <c r="AL907" s="62"/>
      <c r="AM907" s="30"/>
      <c r="AN907" s="30"/>
      <c r="AO907" s="30"/>
      <c r="AP907" s="30"/>
      <c r="AQ907" s="29"/>
      <c r="AR907" s="62"/>
      <c r="AS907" s="62"/>
      <c r="AT907" s="30"/>
      <c r="AU907" s="29"/>
      <c r="AV907" s="61"/>
      <c r="AW907" s="50"/>
      <c r="AX907" s="38"/>
      <c r="AY907" s="50"/>
      <c r="AZ907" s="61"/>
      <c r="BA907" s="61"/>
      <c r="BB907" s="61"/>
      <c r="BC907" s="61"/>
      <c r="BD907" s="61"/>
      <c r="BE907" s="61"/>
      <c r="BF907" s="61"/>
      <c r="BG907" s="61"/>
      <c r="BH907" s="61"/>
      <c r="BI907" s="61"/>
      <c r="BJ907" s="61"/>
      <c r="BK907" s="61"/>
      <c r="BL907" s="61"/>
      <c r="BM907" s="61"/>
      <c r="BN907" s="61"/>
      <c r="BO907" s="61"/>
      <c r="BP907" s="61"/>
      <c r="BQ907" s="61"/>
      <c r="BR907" s="61"/>
      <c r="BS907" s="61"/>
      <c r="BT907" s="61"/>
      <c r="BU907" s="61"/>
      <c r="BV907" s="61"/>
      <c r="BW907" s="61"/>
      <c r="BX907" s="61"/>
      <c r="BY907" s="61"/>
      <c r="BZ907" s="61"/>
      <c r="CA907" s="61"/>
      <c r="CB907" s="61"/>
      <c r="CC907" s="61"/>
      <c r="CD907" s="61"/>
      <c r="CE907" s="61"/>
      <c r="CF907" s="61"/>
      <c r="CG907" s="61"/>
      <c r="CH907" s="61"/>
      <c r="CI907" s="61"/>
      <c r="CJ907" s="61"/>
      <c r="CK907" s="61"/>
      <c r="CL907" s="61"/>
      <c r="CM907" s="61"/>
      <c r="CN907" s="61"/>
      <c r="CO907" s="61"/>
      <c r="CP907" s="61"/>
      <c r="CQ907" s="61"/>
      <c r="CR907" s="61"/>
      <c r="CS907" s="61"/>
      <c r="CT907" s="61"/>
      <c r="CU907" s="61"/>
      <c r="CV907" s="61"/>
      <c r="CW907" s="61"/>
      <c r="CX907" s="61"/>
      <c r="CY907" s="61"/>
      <c r="CZ907" s="61"/>
      <c r="DA907" s="61"/>
      <c r="DB907" s="61"/>
      <c r="DC907" s="61"/>
      <c r="DD907" s="61"/>
      <c r="DE907" s="61"/>
      <c r="DF907" s="61"/>
      <c r="DG907" s="61"/>
      <c r="DH907" s="61"/>
      <c r="DI907" s="61"/>
      <c r="DJ907" s="61"/>
      <c r="DK907" s="61"/>
      <c r="DL907" s="61"/>
      <c r="DM907" s="61"/>
      <c r="DN907" s="61"/>
      <c r="DO907" s="61"/>
      <c r="DP907" s="61"/>
      <c r="DQ907" s="61"/>
      <c r="DR907" s="61"/>
      <c r="DS907" s="61"/>
      <c r="DT907" s="61"/>
      <c r="DU907" s="61"/>
      <c r="DV907" s="50"/>
      <c r="EW907" s="88" t="e">
        <f ca="1">IF(#REF!="no",INT(RAND()*36+1),INT(RAND()*37))</f>
        <v>#REF!</v>
      </c>
    </row>
    <row r="908" spans="1:153">
      <c r="A908" s="88" t="e">
        <f ca="1">IF(#REF!="no",INT(RAND()*36+1),INT(RAND()*37))</f>
        <v>#REF!</v>
      </c>
      <c r="B908" s="29"/>
      <c r="C908" s="61"/>
      <c r="D908" s="30"/>
      <c r="E908" s="61"/>
      <c r="F908" s="61"/>
      <c r="G908" s="29"/>
      <c r="H908" s="29"/>
      <c r="I908" s="62"/>
      <c r="J908" s="62"/>
      <c r="K908" s="62"/>
      <c r="L908" s="62"/>
      <c r="M908" s="30"/>
      <c r="N908" s="30"/>
      <c r="O908" s="30"/>
      <c r="P908" s="30"/>
      <c r="Q908" s="29"/>
      <c r="R908" s="62"/>
      <c r="S908" s="61"/>
      <c r="T908" s="29"/>
      <c r="U908" s="29"/>
      <c r="V908" s="62"/>
      <c r="W908" s="62"/>
      <c r="X908" s="62"/>
      <c r="Y908" s="62"/>
      <c r="Z908" s="30"/>
      <c r="AA908" s="30"/>
      <c r="AB908" s="30"/>
      <c r="AC908" s="30"/>
      <c r="AD908" s="29"/>
      <c r="AE908" s="62"/>
      <c r="AF908" s="61"/>
      <c r="AG908" s="29"/>
      <c r="AH908" s="29"/>
      <c r="AI908" s="62"/>
      <c r="AJ908" s="62"/>
      <c r="AK908" s="62"/>
      <c r="AL908" s="62"/>
      <c r="AM908" s="30"/>
      <c r="AN908" s="30"/>
      <c r="AO908" s="30"/>
      <c r="AP908" s="30"/>
      <c r="AQ908" s="29"/>
      <c r="AR908" s="62"/>
      <c r="AS908" s="62"/>
      <c r="AT908" s="30"/>
      <c r="AU908" s="29"/>
      <c r="AV908" s="61"/>
      <c r="AW908" s="50"/>
      <c r="AX908" s="38"/>
      <c r="AY908" s="50"/>
      <c r="AZ908" s="61"/>
      <c r="BA908" s="61"/>
      <c r="BB908" s="61"/>
      <c r="BC908" s="61"/>
      <c r="BD908" s="61"/>
      <c r="BE908" s="61"/>
      <c r="BF908" s="61"/>
      <c r="BG908" s="61"/>
      <c r="BH908" s="61"/>
      <c r="BI908" s="61"/>
      <c r="BJ908" s="61"/>
      <c r="BK908" s="61"/>
      <c r="BL908" s="61"/>
      <c r="BM908" s="61"/>
      <c r="BN908" s="61"/>
      <c r="BO908" s="61"/>
      <c r="BP908" s="61"/>
      <c r="BQ908" s="61"/>
      <c r="BR908" s="61"/>
      <c r="BS908" s="61"/>
      <c r="BT908" s="61"/>
      <c r="BU908" s="61"/>
      <c r="BV908" s="61"/>
      <c r="BW908" s="61"/>
      <c r="BX908" s="61"/>
      <c r="BY908" s="61"/>
      <c r="BZ908" s="61"/>
      <c r="CA908" s="61"/>
      <c r="CB908" s="61"/>
      <c r="CC908" s="61"/>
      <c r="CD908" s="61"/>
      <c r="CE908" s="61"/>
      <c r="CF908" s="61"/>
      <c r="CG908" s="61"/>
      <c r="CH908" s="61"/>
      <c r="CI908" s="61"/>
      <c r="CJ908" s="61"/>
      <c r="CK908" s="61"/>
      <c r="CL908" s="61"/>
      <c r="CM908" s="61"/>
      <c r="CN908" s="61"/>
      <c r="CO908" s="61"/>
      <c r="CP908" s="61"/>
      <c r="CQ908" s="61"/>
      <c r="CR908" s="61"/>
      <c r="CS908" s="61"/>
      <c r="CT908" s="61"/>
      <c r="CU908" s="61"/>
      <c r="CV908" s="61"/>
      <c r="CW908" s="61"/>
      <c r="CX908" s="61"/>
      <c r="CY908" s="61"/>
      <c r="CZ908" s="61"/>
      <c r="DA908" s="61"/>
      <c r="DB908" s="61"/>
      <c r="DC908" s="61"/>
      <c r="DD908" s="61"/>
      <c r="DE908" s="61"/>
      <c r="DF908" s="61"/>
      <c r="DG908" s="61"/>
      <c r="DH908" s="61"/>
      <c r="DI908" s="61"/>
      <c r="DJ908" s="61"/>
      <c r="DK908" s="61"/>
      <c r="DL908" s="61"/>
      <c r="DM908" s="61"/>
      <c r="DN908" s="61"/>
      <c r="DO908" s="61"/>
      <c r="DP908" s="61"/>
      <c r="DQ908" s="61"/>
      <c r="DR908" s="61"/>
      <c r="DS908" s="61"/>
      <c r="DT908" s="61"/>
      <c r="DU908" s="61"/>
      <c r="DV908" s="50"/>
      <c r="EW908" s="88" t="e">
        <f ca="1">IF(#REF!="no",INT(RAND()*36+1),INT(RAND()*37))</f>
        <v>#REF!</v>
      </c>
    </row>
    <row r="909" spans="1:153">
      <c r="A909" s="88" t="e">
        <f ca="1">IF(#REF!="no",INT(RAND()*36+1),INT(RAND()*37))</f>
        <v>#REF!</v>
      </c>
      <c r="B909" s="29"/>
      <c r="C909" s="61"/>
      <c r="D909" s="30"/>
      <c r="E909" s="61"/>
      <c r="F909" s="61"/>
      <c r="G909" s="29"/>
      <c r="H909" s="29"/>
      <c r="I909" s="62"/>
      <c r="J909" s="62"/>
      <c r="K909" s="62"/>
      <c r="L909" s="62"/>
      <c r="M909" s="30"/>
      <c r="N909" s="30"/>
      <c r="O909" s="30"/>
      <c r="P909" s="30"/>
      <c r="Q909" s="29"/>
      <c r="R909" s="62"/>
      <c r="S909" s="61"/>
      <c r="T909" s="29"/>
      <c r="U909" s="29"/>
      <c r="V909" s="62"/>
      <c r="W909" s="62"/>
      <c r="X909" s="62"/>
      <c r="Y909" s="62"/>
      <c r="Z909" s="30"/>
      <c r="AA909" s="30"/>
      <c r="AB909" s="30"/>
      <c r="AC909" s="30"/>
      <c r="AD909" s="29"/>
      <c r="AE909" s="62"/>
      <c r="AF909" s="61"/>
      <c r="AG909" s="29"/>
      <c r="AH909" s="29"/>
      <c r="AI909" s="62"/>
      <c r="AJ909" s="62"/>
      <c r="AK909" s="62"/>
      <c r="AL909" s="62"/>
      <c r="AM909" s="30"/>
      <c r="AN909" s="30"/>
      <c r="AO909" s="30"/>
      <c r="AP909" s="30"/>
      <c r="AQ909" s="29"/>
      <c r="AR909" s="62"/>
      <c r="AS909" s="62"/>
      <c r="AT909" s="30"/>
      <c r="AU909" s="29"/>
      <c r="AV909" s="61"/>
      <c r="AW909" s="50"/>
      <c r="AX909" s="38"/>
      <c r="AY909" s="50"/>
      <c r="AZ909" s="61"/>
      <c r="BA909" s="61"/>
      <c r="BB909" s="61"/>
      <c r="BC909" s="61"/>
      <c r="BD909" s="61"/>
      <c r="BE909" s="61"/>
      <c r="BF909" s="61"/>
      <c r="BG909" s="61"/>
      <c r="BH909" s="61"/>
      <c r="BI909" s="61"/>
      <c r="BJ909" s="61"/>
      <c r="BK909" s="61"/>
      <c r="BL909" s="61"/>
      <c r="BM909" s="61"/>
      <c r="BN909" s="61"/>
      <c r="BO909" s="61"/>
      <c r="BP909" s="61"/>
      <c r="BQ909" s="61"/>
      <c r="BR909" s="61"/>
      <c r="BS909" s="61"/>
      <c r="BT909" s="61"/>
      <c r="BU909" s="61"/>
      <c r="BV909" s="61"/>
      <c r="BW909" s="61"/>
      <c r="BX909" s="61"/>
      <c r="BY909" s="61"/>
      <c r="BZ909" s="61"/>
      <c r="CA909" s="61"/>
      <c r="CB909" s="61"/>
      <c r="CC909" s="61"/>
      <c r="CD909" s="61"/>
      <c r="CE909" s="61"/>
      <c r="CF909" s="61"/>
      <c r="CG909" s="61"/>
      <c r="CH909" s="61"/>
      <c r="CI909" s="61"/>
      <c r="CJ909" s="61"/>
      <c r="CK909" s="61"/>
      <c r="CL909" s="61"/>
      <c r="CM909" s="61"/>
      <c r="CN909" s="61"/>
      <c r="CO909" s="61"/>
      <c r="CP909" s="61"/>
      <c r="CQ909" s="61"/>
      <c r="CR909" s="61"/>
      <c r="CS909" s="61"/>
      <c r="CT909" s="61"/>
      <c r="CU909" s="61"/>
      <c r="CV909" s="61"/>
      <c r="CW909" s="61"/>
      <c r="CX909" s="61"/>
      <c r="CY909" s="61"/>
      <c r="CZ909" s="61"/>
      <c r="DA909" s="61"/>
      <c r="DB909" s="61"/>
      <c r="DC909" s="61"/>
      <c r="DD909" s="61"/>
      <c r="DE909" s="61"/>
      <c r="DF909" s="61"/>
      <c r="DG909" s="61"/>
      <c r="DH909" s="61"/>
      <c r="DI909" s="61"/>
      <c r="DJ909" s="61"/>
      <c r="DK909" s="61"/>
      <c r="DL909" s="61"/>
      <c r="DM909" s="61"/>
      <c r="DN909" s="61"/>
      <c r="DO909" s="61"/>
      <c r="DP909" s="61"/>
      <c r="DQ909" s="61"/>
      <c r="DR909" s="61"/>
      <c r="DS909" s="61"/>
      <c r="DT909" s="61"/>
      <c r="DU909" s="61"/>
      <c r="DV909" s="50"/>
      <c r="EW909" s="88" t="e">
        <f ca="1">IF(#REF!="no",INT(RAND()*36+1),INT(RAND()*37))</f>
        <v>#REF!</v>
      </c>
    </row>
    <row r="910" spans="1:153">
      <c r="A910" s="88" t="e">
        <f ca="1">IF(#REF!="no",INT(RAND()*36+1),INT(RAND()*37))</f>
        <v>#REF!</v>
      </c>
      <c r="B910" s="29"/>
      <c r="C910" s="61"/>
      <c r="D910" s="30"/>
      <c r="E910" s="61"/>
      <c r="F910" s="61"/>
      <c r="G910" s="29"/>
      <c r="H910" s="29"/>
      <c r="I910" s="62"/>
      <c r="J910" s="62"/>
      <c r="K910" s="62"/>
      <c r="L910" s="62"/>
      <c r="M910" s="30"/>
      <c r="N910" s="30"/>
      <c r="O910" s="30"/>
      <c r="P910" s="30"/>
      <c r="Q910" s="29"/>
      <c r="R910" s="62"/>
      <c r="S910" s="61"/>
      <c r="T910" s="29"/>
      <c r="U910" s="29"/>
      <c r="V910" s="62"/>
      <c r="W910" s="62"/>
      <c r="X910" s="62"/>
      <c r="Y910" s="62"/>
      <c r="Z910" s="30"/>
      <c r="AA910" s="30"/>
      <c r="AB910" s="30"/>
      <c r="AC910" s="30"/>
      <c r="AD910" s="29"/>
      <c r="AE910" s="62"/>
      <c r="AF910" s="61"/>
      <c r="AG910" s="29"/>
      <c r="AH910" s="29"/>
      <c r="AI910" s="62"/>
      <c r="AJ910" s="62"/>
      <c r="AK910" s="62"/>
      <c r="AL910" s="62"/>
      <c r="AM910" s="30"/>
      <c r="AN910" s="30"/>
      <c r="AO910" s="30"/>
      <c r="AP910" s="30"/>
      <c r="AQ910" s="29"/>
      <c r="AR910" s="62"/>
      <c r="AS910" s="62"/>
      <c r="AT910" s="30"/>
      <c r="AU910" s="29"/>
      <c r="AV910" s="61"/>
      <c r="AW910" s="50"/>
      <c r="AX910" s="38"/>
      <c r="AY910" s="50"/>
      <c r="AZ910" s="61"/>
      <c r="BA910" s="61"/>
      <c r="BB910" s="61"/>
      <c r="BC910" s="61"/>
      <c r="BD910" s="61"/>
      <c r="BE910" s="61"/>
      <c r="BF910" s="61"/>
      <c r="BG910" s="61"/>
      <c r="BH910" s="61"/>
      <c r="BI910" s="61"/>
      <c r="BJ910" s="61"/>
      <c r="BK910" s="61"/>
      <c r="BL910" s="61"/>
      <c r="BM910" s="61"/>
      <c r="BN910" s="61"/>
      <c r="BO910" s="61"/>
      <c r="BP910" s="61"/>
      <c r="BQ910" s="61"/>
      <c r="BR910" s="61"/>
      <c r="BS910" s="61"/>
      <c r="BT910" s="61"/>
      <c r="BU910" s="61"/>
      <c r="BV910" s="61"/>
      <c r="BW910" s="61"/>
      <c r="BX910" s="61"/>
      <c r="BY910" s="61"/>
      <c r="BZ910" s="61"/>
      <c r="CA910" s="61"/>
      <c r="CB910" s="61"/>
      <c r="CC910" s="61"/>
      <c r="CD910" s="61"/>
      <c r="CE910" s="61"/>
      <c r="CF910" s="61"/>
      <c r="CG910" s="61"/>
      <c r="CH910" s="61"/>
      <c r="CI910" s="61"/>
      <c r="CJ910" s="61"/>
      <c r="CK910" s="61"/>
      <c r="CL910" s="61"/>
      <c r="CM910" s="61"/>
      <c r="CN910" s="61"/>
      <c r="CO910" s="61"/>
      <c r="CP910" s="61"/>
      <c r="CQ910" s="61"/>
      <c r="CR910" s="61"/>
      <c r="CS910" s="61"/>
      <c r="CT910" s="61"/>
      <c r="CU910" s="61"/>
      <c r="CV910" s="61"/>
      <c r="CW910" s="61"/>
      <c r="CX910" s="61"/>
      <c r="CY910" s="61"/>
      <c r="CZ910" s="61"/>
      <c r="DA910" s="61"/>
      <c r="DB910" s="61"/>
      <c r="DC910" s="61"/>
      <c r="DD910" s="61"/>
      <c r="DE910" s="61"/>
      <c r="DF910" s="61"/>
      <c r="DG910" s="61"/>
      <c r="DH910" s="61"/>
      <c r="DI910" s="61"/>
      <c r="DJ910" s="61"/>
      <c r="DK910" s="61"/>
      <c r="DL910" s="61"/>
      <c r="DM910" s="61"/>
      <c r="DN910" s="61"/>
      <c r="DO910" s="61"/>
      <c r="DP910" s="61"/>
      <c r="DQ910" s="61"/>
      <c r="DR910" s="61"/>
      <c r="DS910" s="61"/>
      <c r="DT910" s="61"/>
      <c r="DU910" s="61"/>
      <c r="DV910" s="50"/>
      <c r="EW910" s="88" t="e">
        <f ca="1">IF(#REF!="no",INT(RAND()*36+1),INT(RAND()*37))</f>
        <v>#REF!</v>
      </c>
    </row>
    <row r="911" spans="1:153">
      <c r="A911" s="88" t="e">
        <f ca="1">IF(#REF!="no",INT(RAND()*36+1),INT(RAND()*37))</f>
        <v>#REF!</v>
      </c>
      <c r="B911" s="29"/>
      <c r="C911" s="61"/>
      <c r="D911" s="30"/>
      <c r="E911" s="61"/>
      <c r="F911" s="61"/>
      <c r="G911" s="29"/>
      <c r="H911" s="29"/>
      <c r="I911" s="62"/>
      <c r="J911" s="62"/>
      <c r="K911" s="62"/>
      <c r="L911" s="62"/>
      <c r="M911" s="30"/>
      <c r="N911" s="30"/>
      <c r="O911" s="30"/>
      <c r="P911" s="30"/>
      <c r="Q911" s="29"/>
      <c r="R911" s="62"/>
      <c r="S911" s="61"/>
      <c r="T911" s="29"/>
      <c r="U911" s="29"/>
      <c r="V911" s="62"/>
      <c r="W911" s="62"/>
      <c r="X911" s="62"/>
      <c r="Y911" s="62"/>
      <c r="Z911" s="30"/>
      <c r="AA911" s="30"/>
      <c r="AB911" s="30"/>
      <c r="AC911" s="30"/>
      <c r="AD911" s="29"/>
      <c r="AE911" s="62"/>
      <c r="AF911" s="61"/>
      <c r="AG911" s="29"/>
      <c r="AH911" s="29"/>
      <c r="AI911" s="62"/>
      <c r="AJ911" s="62"/>
      <c r="AK911" s="62"/>
      <c r="AL911" s="62"/>
      <c r="AM911" s="30"/>
      <c r="AN911" s="30"/>
      <c r="AO911" s="30"/>
      <c r="AP911" s="30"/>
      <c r="AQ911" s="29"/>
      <c r="AR911" s="62"/>
      <c r="AS911" s="62"/>
      <c r="AT911" s="30"/>
      <c r="AU911" s="29"/>
      <c r="AV911" s="61"/>
      <c r="AW911" s="50"/>
      <c r="AX911" s="38"/>
      <c r="AY911" s="50"/>
      <c r="AZ911" s="61"/>
      <c r="BA911" s="61"/>
      <c r="BB911" s="61"/>
      <c r="BC911" s="61"/>
      <c r="BD911" s="61"/>
      <c r="BE911" s="61"/>
      <c r="BF911" s="61"/>
      <c r="BG911" s="61"/>
      <c r="BH911" s="61"/>
      <c r="BI911" s="61"/>
      <c r="BJ911" s="61"/>
      <c r="BK911" s="61"/>
      <c r="BL911" s="61"/>
      <c r="BM911" s="61"/>
      <c r="BN911" s="61"/>
      <c r="BO911" s="61"/>
      <c r="BP911" s="61"/>
      <c r="BQ911" s="61"/>
      <c r="BR911" s="61"/>
      <c r="BS911" s="61"/>
      <c r="BT911" s="61"/>
      <c r="BU911" s="61"/>
      <c r="BV911" s="61"/>
      <c r="BW911" s="61"/>
      <c r="BX911" s="61"/>
      <c r="BY911" s="61"/>
      <c r="BZ911" s="61"/>
      <c r="CA911" s="61"/>
      <c r="CB911" s="61"/>
      <c r="CC911" s="61"/>
      <c r="CD911" s="61"/>
      <c r="CE911" s="61"/>
      <c r="CF911" s="61"/>
      <c r="CG911" s="61"/>
      <c r="CH911" s="61"/>
      <c r="CI911" s="61"/>
      <c r="CJ911" s="61"/>
      <c r="CK911" s="61"/>
      <c r="CL911" s="61"/>
      <c r="CM911" s="61"/>
      <c r="CN911" s="61"/>
      <c r="CO911" s="61"/>
      <c r="CP911" s="61"/>
      <c r="CQ911" s="61"/>
      <c r="CR911" s="61"/>
      <c r="CS911" s="61"/>
      <c r="CT911" s="61"/>
      <c r="CU911" s="61"/>
      <c r="CV911" s="61"/>
      <c r="CW911" s="61"/>
      <c r="CX911" s="61"/>
      <c r="CY911" s="61"/>
      <c r="CZ911" s="61"/>
      <c r="DA911" s="61"/>
      <c r="DB911" s="61"/>
      <c r="DC911" s="61"/>
      <c r="DD911" s="61"/>
      <c r="DE911" s="61"/>
      <c r="DF911" s="61"/>
      <c r="DG911" s="61"/>
      <c r="DH911" s="61"/>
      <c r="DI911" s="61"/>
      <c r="DJ911" s="61"/>
      <c r="DK911" s="61"/>
      <c r="DL911" s="61"/>
      <c r="DM911" s="61"/>
      <c r="DN911" s="61"/>
      <c r="DO911" s="61"/>
      <c r="DP911" s="61"/>
      <c r="DQ911" s="61"/>
      <c r="DR911" s="61"/>
      <c r="DS911" s="61"/>
      <c r="DT911" s="61"/>
      <c r="DU911" s="61"/>
      <c r="DV911" s="50"/>
      <c r="EW911" s="88" t="e">
        <f ca="1">IF(#REF!="no",INT(RAND()*36+1),INT(RAND()*37))</f>
        <v>#REF!</v>
      </c>
    </row>
    <row r="912" spans="1:153">
      <c r="A912" s="88" t="e">
        <f ca="1">IF(#REF!="no",INT(RAND()*36+1),INT(RAND()*37))</f>
        <v>#REF!</v>
      </c>
      <c r="B912" s="29"/>
      <c r="C912" s="61"/>
      <c r="D912" s="30"/>
      <c r="E912" s="61"/>
      <c r="F912" s="61"/>
      <c r="G912" s="29"/>
      <c r="H912" s="29"/>
      <c r="I912" s="62"/>
      <c r="J912" s="62"/>
      <c r="K912" s="62"/>
      <c r="L912" s="62"/>
      <c r="M912" s="30"/>
      <c r="N912" s="30"/>
      <c r="O912" s="30"/>
      <c r="P912" s="30"/>
      <c r="Q912" s="29"/>
      <c r="R912" s="62"/>
      <c r="S912" s="61"/>
      <c r="T912" s="29"/>
      <c r="U912" s="29"/>
      <c r="V912" s="62"/>
      <c r="W912" s="62"/>
      <c r="X912" s="62"/>
      <c r="Y912" s="62"/>
      <c r="Z912" s="30"/>
      <c r="AA912" s="30"/>
      <c r="AB912" s="30"/>
      <c r="AC912" s="30"/>
      <c r="AD912" s="29"/>
      <c r="AE912" s="62"/>
      <c r="AF912" s="61"/>
      <c r="AG912" s="29"/>
      <c r="AH912" s="29"/>
      <c r="AI912" s="62"/>
      <c r="AJ912" s="62"/>
      <c r="AK912" s="62"/>
      <c r="AL912" s="62"/>
      <c r="AM912" s="30"/>
      <c r="AN912" s="30"/>
      <c r="AO912" s="30"/>
      <c r="AP912" s="30"/>
      <c r="AQ912" s="29"/>
      <c r="AR912" s="62"/>
      <c r="AS912" s="62"/>
      <c r="AT912" s="30"/>
      <c r="AU912" s="29"/>
      <c r="AV912" s="61"/>
      <c r="AW912" s="50"/>
      <c r="AX912" s="38"/>
      <c r="AY912" s="50"/>
      <c r="AZ912" s="61"/>
      <c r="BA912" s="61"/>
      <c r="BB912" s="61"/>
      <c r="BC912" s="61"/>
      <c r="BD912" s="61"/>
      <c r="BE912" s="61"/>
      <c r="BF912" s="61"/>
      <c r="BG912" s="61"/>
      <c r="BH912" s="61"/>
      <c r="BI912" s="61"/>
      <c r="BJ912" s="61"/>
      <c r="BK912" s="61"/>
      <c r="BL912" s="61"/>
      <c r="BM912" s="61"/>
      <c r="BN912" s="61"/>
      <c r="BO912" s="61"/>
      <c r="BP912" s="61"/>
      <c r="BQ912" s="61"/>
      <c r="BR912" s="61"/>
      <c r="BS912" s="61"/>
      <c r="BT912" s="61"/>
      <c r="BU912" s="61"/>
      <c r="BV912" s="61"/>
      <c r="BW912" s="61"/>
      <c r="BX912" s="61"/>
      <c r="BY912" s="61"/>
      <c r="BZ912" s="61"/>
      <c r="CA912" s="61"/>
      <c r="CB912" s="61"/>
      <c r="CC912" s="61"/>
      <c r="CD912" s="61"/>
      <c r="CE912" s="61"/>
      <c r="CF912" s="61"/>
      <c r="CG912" s="61"/>
      <c r="CH912" s="61"/>
      <c r="CI912" s="61"/>
      <c r="CJ912" s="61"/>
      <c r="CK912" s="61"/>
      <c r="CL912" s="61"/>
      <c r="CM912" s="61"/>
      <c r="CN912" s="61"/>
      <c r="CO912" s="61"/>
      <c r="CP912" s="61"/>
      <c r="CQ912" s="61"/>
      <c r="CR912" s="61"/>
      <c r="CS912" s="61"/>
      <c r="CT912" s="61"/>
      <c r="CU912" s="61"/>
      <c r="CV912" s="61"/>
      <c r="CW912" s="61"/>
      <c r="CX912" s="61"/>
      <c r="CY912" s="61"/>
      <c r="CZ912" s="61"/>
      <c r="DA912" s="61"/>
      <c r="DB912" s="61"/>
      <c r="DC912" s="61"/>
      <c r="DD912" s="61"/>
      <c r="DE912" s="61"/>
      <c r="DF912" s="61"/>
      <c r="DG912" s="61"/>
      <c r="DH912" s="61"/>
      <c r="DI912" s="61"/>
      <c r="DJ912" s="61"/>
      <c r="DK912" s="61"/>
      <c r="DL912" s="61"/>
      <c r="DM912" s="61"/>
      <c r="DN912" s="61"/>
      <c r="DO912" s="61"/>
      <c r="DP912" s="61"/>
      <c r="DQ912" s="61"/>
      <c r="DR912" s="61"/>
      <c r="DS912" s="61"/>
      <c r="DT912" s="61"/>
      <c r="DU912" s="61"/>
      <c r="DV912" s="50"/>
      <c r="EW912" s="88" t="e">
        <f ca="1">IF(#REF!="no",INT(RAND()*36+1),INT(RAND()*37))</f>
        <v>#REF!</v>
      </c>
    </row>
    <row r="913" spans="1:153">
      <c r="A913" s="88" t="e">
        <f ca="1">IF(#REF!="no",INT(RAND()*36+1),INT(RAND()*37))</f>
        <v>#REF!</v>
      </c>
      <c r="B913" s="29"/>
      <c r="C913" s="61"/>
      <c r="D913" s="30"/>
      <c r="E913" s="61"/>
      <c r="F913" s="61"/>
      <c r="G913" s="29"/>
      <c r="H913" s="29"/>
      <c r="I913" s="62"/>
      <c r="J913" s="62"/>
      <c r="K913" s="62"/>
      <c r="L913" s="62"/>
      <c r="M913" s="30"/>
      <c r="N913" s="30"/>
      <c r="O913" s="30"/>
      <c r="P913" s="30"/>
      <c r="Q913" s="29"/>
      <c r="R913" s="62"/>
      <c r="S913" s="61"/>
      <c r="T913" s="29"/>
      <c r="U913" s="29"/>
      <c r="V913" s="62"/>
      <c r="W913" s="62"/>
      <c r="X913" s="62"/>
      <c r="Y913" s="62"/>
      <c r="Z913" s="30"/>
      <c r="AA913" s="30"/>
      <c r="AB913" s="30"/>
      <c r="AC913" s="30"/>
      <c r="AD913" s="29"/>
      <c r="AE913" s="62"/>
      <c r="AF913" s="61"/>
      <c r="AG913" s="29"/>
      <c r="AH913" s="29"/>
      <c r="AI913" s="62"/>
      <c r="AJ913" s="62"/>
      <c r="AK913" s="62"/>
      <c r="AL913" s="62"/>
      <c r="AM913" s="30"/>
      <c r="AN913" s="30"/>
      <c r="AO913" s="30"/>
      <c r="AP913" s="30"/>
      <c r="AQ913" s="29"/>
      <c r="AR913" s="62"/>
      <c r="AS913" s="62"/>
      <c r="AT913" s="30"/>
      <c r="AU913" s="29"/>
      <c r="AV913" s="61"/>
      <c r="AW913" s="50"/>
      <c r="AX913" s="38"/>
      <c r="AY913" s="50"/>
      <c r="AZ913" s="61"/>
      <c r="BA913" s="61"/>
      <c r="BB913" s="61"/>
      <c r="BC913" s="61"/>
      <c r="BD913" s="61"/>
      <c r="BE913" s="61"/>
      <c r="BF913" s="61"/>
      <c r="BG913" s="61"/>
      <c r="BH913" s="61"/>
      <c r="BI913" s="61"/>
      <c r="BJ913" s="61"/>
      <c r="BK913" s="61"/>
      <c r="BL913" s="61"/>
      <c r="BM913" s="61"/>
      <c r="BN913" s="61"/>
      <c r="BO913" s="61"/>
      <c r="BP913" s="61"/>
      <c r="BQ913" s="61"/>
      <c r="BR913" s="61"/>
      <c r="BS913" s="61"/>
      <c r="BT913" s="61"/>
      <c r="BU913" s="61"/>
      <c r="BV913" s="61"/>
      <c r="BW913" s="61"/>
      <c r="BX913" s="61"/>
      <c r="BY913" s="61"/>
      <c r="BZ913" s="61"/>
      <c r="CA913" s="61"/>
      <c r="CB913" s="61"/>
      <c r="CC913" s="61"/>
      <c r="CD913" s="61"/>
      <c r="CE913" s="61"/>
      <c r="CF913" s="61"/>
      <c r="CG913" s="61"/>
      <c r="CH913" s="61"/>
      <c r="CI913" s="61"/>
      <c r="CJ913" s="61"/>
      <c r="CK913" s="61"/>
      <c r="CL913" s="61"/>
      <c r="CM913" s="61"/>
      <c r="CN913" s="61"/>
      <c r="CO913" s="61"/>
      <c r="CP913" s="61"/>
      <c r="CQ913" s="61"/>
      <c r="CR913" s="61"/>
      <c r="CS913" s="61"/>
      <c r="CT913" s="61"/>
      <c r="CU913" s="61"/>
      <c r="CV913" s="61"/>
      <c r="CW913" s="61"/>
      <c r="CX913" s="61"/>
      <c r="CY913" s="61"/>
      <c r="CZ913" s="61"/>
      <c r="DA913" s="61"/>
      <c r="DB913" s="61"/>
      <c r="DC913" s="61"/>
      <c r="DD913" s="61"/>
      <c r="DE913" s="61"/>
      <c r="DF913" s="61"/>
      <c r="DG913" s="61"/>
      <c r="DH913" s="61"/>
      <c r="DI913" s="61"/>
      <c r="DJ913" s="61"/>
      <c r="DK913" s="61"/>
      <c r="DL913" s="61"/>
      <c r="DM913" s="61"/>
      <c r="DN913" s="61"/>
      <c r="DO913" s="61"/>
      <c r="DP913" s="61"/>
      <c r="DQ913" s="61"/>
      <c r="DR913" s="61"/>
      <c r="DS913" s="61"/>
      <c r="DT913" s="61"/>
      <c r="DU913" s="61"/>
      <c r="DV913" s="50"/>
      <c r="EW913" s="88" t="e">
        <f ca="1">IF(#REF!="no",INT(RAND()*36+1),INT(RAND()*37))</f>
        <v>#REF!</v>
      </c>
    </row>
    <row r="914" spans="1:153">
      <c r="A914" s="88" t="e">
        <f ca="1">IF(#REF!="no",INT(RAND()*36+1),INT(RAND()*37))</f>
        <v>#REF!</v>
      </c>
      <c r="B914" s="29"/>
      <c r="C914" s="61"/>
      <c r="D914" s="30"/>
      <c r="E914" s="61"/>
      <c r="F914" s="61"/>
      <c r="G914" s="29"/>
      <c r="H914" s="29"/>
      <c r="I914" s="62"/>
      <c r="J914" s="62"/>
      <c r="K914" s="62"/>
      <c r="L914" s="62"/>
      <c r="M914" s="30"/>
      <c r="N914" s="30"/>
      <c r="O914" s="30"/>
      <c r="P914" s="30"/>
      <c r="Q914" s="29"/>
      <c r="R914" s="62"/>
      <c r="S914" s="61"/>
      <c r="T914" s="29"/>
      <c r="U914" s="29"/>
      <c r="V914" s="62"/>
      <c r="W914" s="62"/>
      <c r="X914" s="62"/>
      <c r="Y914" s="62"/>
      <c r="Z914" s="30"/>
      <c r="AA914" s="30"/>
      <c r="AB914" s="30"/>
      <c r="AC914" s="30"/>
      <c r="AD914" s="29"/>
      <c r="AE914" s="62"/>
      <c r="AF914" s="61"/>
      <c r="AG914" s="29"/>
      <c r="AH914" s="29"/>
      <c r="AI914" s="62"/>
      <c r="AJ914" s="62"/>
      <c r="AK914" s="62"/>
      <c r="AL914" s="62"/>
      <c r="AM914" s="30"/>
      <c r="AN914" s="30"/>
      <c r="AO914" s="30"/>
      <c r="AP914" s="30"/>
      <c r="AQ914" s="29"/>
      <c r="AR914" s="62"/>
      <c r="AS914" s="62"/>
      <c r="AT914" s="30"/>
      <c r="AU914" s="29"/>
      <c r="AV914" s="61"/>
      <c r="AW914" s="50"/>
      <c r="AX914" s="38"/>
      <c r="AY914" s="50"/>
      <c r="AZ914" s="61"/>
      <c r="BA914" s="61"/>
      <c r="BB914" s="61"/>
      <c r="BC914" s="61"/>
      <c r="BD914" s="61"/>
      <c r="BE914" s="61"/>
      <c r="BF914" s="61"/>
      <c r="BG914" s="61"/>
      <c r="BH914" s="61"/>
      <c r="BI914" s="61"/>
      <c r="BJ914" s="61"/>
      <c r="BK914" s="61"/>
      <c r="BL914" s="61"/>
      <c r="BM914" s="61"/>
      <c r="BN914" s="61"/>
      <c r="BO914" s="61"/>
      <c r="BP914" s="61"/>
      <c r="BQ914" s="61"/>
      <c r="BR914" s="61"/>
      <c r="BS914" s="61"/>
      <c r="BT914" s="61"/>
      <c r="BU914" s="61"/>
      <c r="BV914" s="61"/>
      <c r="BW914" s="61"/>
      <c r="BX914" s="61"/>
      <c r="BY914" s="61"/>
      <c r="BZ914" s="61"/>
      <c r="CA914" s="61"/>
      <c r="CB914" s="61"/>
      <c r="CC914" s="61"/>
      <c r="CD914" s="61"/>
      <c r="CE914" s="61"/>
      <c r="CF914" s="61"/>
      <c r="CG914" s="61"/>
      <c r="CH914" s="61"/>
      <c r="CI914" s="61"/>
      <c r="CJ914" s="61"/>
      <c r="CK914" s="61"/>
      <c r="CL914" s="61"/>
      <c r="CM914" s="61"/>
      <c r="CN914" s="61"/>
      <c r="CO914" s="61"/>
      <c r="CP914" s="61"/>
      <c r="CQ914" s="61"/>
      <c r="CR914" s="61"/>
      <c r="CS914" s="61"/>
      <c r="CT914" s="61"/>
      <c r="CU914" s="61"/>
      <c r="CV914" s="61"/>
      <c r="CW914" s="61"/>
      <c r="CX914" s="61"/>
      <c r="CY914" s="61"/>
      <c r="CZ914" s="61"/>
      <c r="DA914" s="61"/>
      <c r="DB914" s="61"/>
      <c r="DC914" s="61"/>
      <c r="DD914" s="61"/>
      <c r="DE914" s="61"/>
      <c r="DF914" s="61"/>
      <c r="DG914" s="61"/>
      <c r="DH914" s="61"/>
      <c r="DI914" s="61"/>
      <c r="DJ914" s="61"/>
      <c r="DK914" s="61"/>
      <c r="DL914" s="61"/>
      <c r="DM914" s="61"/>
      <c r="DN914" s="61"/>
      <c r="DO914" s="61"/>
      <c r="DP914" s="61"/>
      <c r="DQ914" s="61"/>
      <c r="DR914" s="61"/>
      <c r="DS914" s="61"/>
      <c r="DT914" s="61"/>
      <c r="DU914" s="61"/>
      <c r="DV914" s="50"/>
      <c r="EW914" s="88" t="e">
        <f ca="1">IF(#REF!="no",INT(RAND()*36+1),INT(RAND()*37))</f>
        <v>#REF!</v>
      </c>
    </row>
    <row r="915" spans="1:153">
      <c r="A915" s="88" t="e">
        <f ca="1">IF(#REF!="no",INT(RAND()*36+1),INT(RAND()*37))</f>
        <v>#REF!</v>
      </c>
      <c r="B915" s="29"/>
      <c r="C915" s="61"/>
      <c r="D915" s="30"/>
      <c r="E915" s="61"/>
      <c r="F915" s="61"/>
      <c r="G915" s="29"/>
      <c r="H915" s="29"/>
      <c r="I915" s="62"/>
      <c r="J915" s="62"/>
      <c r="K915" s="62"/>
      <c r="L915" s="62"/>
      <c r="M915" s="30"/>
      <c r="N915" s="30"/>
      <c r="O915" s="30"/>
      <c r="P915" s="30"/>
      <c r="Q915" s="29"/>
      <c r="R915" s="62"/>
      <c r="S915" s="61"/>
      <c r="T915" s="29"/>
      <c r="U915" s="29"/>
      <c r="V915" s="62"/>
      <c r="W915" s="62"/>
      <c r="X915" s="62"/>
      <c r="Y915" s="62"/>
      <c r="Z915" s="30"/>
      <c r="AA915" s="30"/>
      <c r="AB915" s="30"/>
      <c r="AC915" s="30"/>
      <c r="AD915" s="29"/>
      <c r="AE915" s="62"/>
      <c r="AF915" s="61"/>
      <c r="AG915" s="29"/>
      <c r="AH915" s="29"/>
      <c r="AI915" s="62"/>
      <c r="AJ915" s="62"/>
      <c r="AK915" s="62"/>
      <c r="AL915" s="62"/>
      <c r="AM915" s="30"/>
      <c r="AN915" s="30"/>
      <c r="AO915" s="30"/>
      <c r="AP915" s="30"/>
      <c r="AQ915" s="29"/>
      <c r="AR915" s="62"/>
      <c r="AS915" s="62"/>
      <c r="AT915" s="30"/>
      <c r="AU915" s="29"/>
      <c r="AV915" s="61"/>
      <c r="AW915" s="50"/>
      <c r="AX915" s="38"/>
      <c r="AY915" s="50"/>
      <c r="AZ915" s="61"/>
      <c r="BA915" s="61"/>
      <c r="BB915" s="61"/>
      <c r="BC915" s="61"/>
      <c r="BD915" s="61"/>
      <c r="BE915" s="61"/>
      <c r="BF915" s="61"/>
      <c r="BG915" s="61"/>
      <c r="BH915" s="61"/>
      <c r="BI915" s="61"/>
      <c r="BJ915" s="61"/>
      <c r="BK915" s="61"/>
      <c r="BL915" s="61"/>
      <c r="BM915" s="61"/>
      <c r="BN915" s="61"/>
      <c r="BO915" s="61"/>
      <c r="BP915" s="61"/>
      <c r="BQ915" s="61"/>
      <c r="BR915" s="61"/>
      <c r="BS915" s="61"/>
      <c r="BT915" s="61"/>
      <c r="BU915" s="61"/>
      <c r="BV915" s="61"/>
      <c r="BW915" s="61"/>
      <c r="BX915" s="61"/>
      <c r="BY915" s="61"/>
      <c r="BZ915" s="61"/>
      <c r="CA915" s="61"/>
      <c r="CB915" s="61"/>
      <c r="CC915" s="61"/>
      <c r="CD915" s="61"/>
      <c r="CE915" s="61"/>
      <c r="CF915" s="61"/>
      <c r="CG915" s="61"/>
      <c r="CH915" s="61"/>
      <c r="CI915" s="61"/>
      <c r="CJ915" s="61"/>
      <c r="CK915" s="61"/>
      <c r="CL915" s="61"/>
      <c r="CM915" s="61"/>
      <c r="CN915" s="61"/>
      <c r="CO915" s="61"/>
      <c r="CP915" s="61"/>
      <c r="CQ915" s="61"/>
      <c r="CR915" s="61"/>
      <c r="CS915" s="61"/>
      <c r="CT915" s="61"/>
      <c r="CU915" s="61"/>
      <c r="CV915" s="61"/>
      <c r="CW915" s="61"/>
      <c r="CX915" s="61"/>
      <c r="CY915" s="61"/>
      <c r="CZ915" s="61"/>
      <c r="DA915" s="61"/>
      <c r="DB915" s="61"/>
      <c r="DC915" s="61"/>
      <c r="DD915" s="61"/>
      <c r="DE915" s="61"/>
      <c r="DF915" s="61"/>
      <c r="DG915" s="61"/>
      <c r="DH915" s="61"/>
      <c r="DI915" s="61"/>
      <c r="DJ915" s="61"/>
      <c r="DK915" s="61"/>
      <c r="DL915" s="61"/>
      <c r="DM915" s="61"/>
      <c r="DN915" s="61"/>
      <c r="DO915" s="61"/>
      <c r="DP915" s="61"/>
      <c r="DQ915" s="61"/>
      <c r="DR915" s="61"/>
      <c r="DS915" s="61"/>
      <c r="DT915" s="61"/>
      <c r="DU915" s="61"/>
      <c r="DV915" s="50"/>
      <c r="EW915" s="88" t="e">
        <f ca="1">IF(#REF!="no",INT(RAND()*36+1),INT(RAND()*37))</f>
        <v>#REF!</v>
      </c>
    </row>
    <row r="916" spans="1:153">
      <c r="A916" s="88" t="e">
        <f ca="1">IF(#REF!="no",INT(RAND()*36+1),INT(RAND()*37))</f>
        <v>#REF!</v>
      </c>
      <c r="B916" s="29"/>
      <c r="C916" s="61"/>
      <c r="D916" s="30"/>
      <c r="E916" s="61"/>
      <c r="F916" s="61"/>
      <c r="G916" s="29"/>
      <c r="H916" s="29"/>
      <c r="I916" s="62"/>
      <c r="J916" s="62"/>
      <c r="K916" s="62"/>
      <c r="L916" s="62"/>
      <c r="M916" s="30"/>
      <c r="N916" s="30"/>
      <c r="O916" s="30"/>
      <c r="P916" s="30"/>
      <c r="Q916" s="29"/>
      <c r="R916" s="62"/>
      <c r="S916" s="61"/>
      <c r="T916" s="29"/>
      <c r="U916" s="29"/>
      <c r="V916" s="62"/>
      <c r="W916" s="62"/>
      <c r="X916" s="62"/>
      <c r="Y916" s="62"/>
      <c r="Z916" s="30"/>
      <c r="AA916" s="30"/>
      <c r="AB916" s="30"/>
      <c r="AC916" s="30"/>
      <c r="AD916" s="29"/>
      <c r="AE916" s="62"/>
      <c r="AF916" s="61"/>
      <c r="AG916" s="29"/>
      <c r="AH916" s="29"/>
      <c r="AI916" s="62"/>
      <c r="AJ916" s="62"/>
      <c r="AK916" s="62"/>
      <c r="AL916" s="62"/>
      <c r="AM916" s="30"/>
      <c r="AN916" s="30"/>
      <c r="AO916" s="30"/>
      <c r="AP916" s="30"/>
      <c r="AQ916" s="29"/>
      <c r="AR916" s="62"/>
      <c r="AS916" s="62"/>
      <c r="AT916" s="30"/>
      <c r="AU916" s="29"/>
      <c r="AV916" s="61"/>
      <c r="AW916" s="50"/>
      <c r="AX916" s="38"/>
      <c r="AY916" s="50"/>
      <c r="AZ916" s="61"/>
      <c r="BA916" s="61"/>
      <c r="BB916" s="61"/>
      <c r="BC916" s="61"/>
      <c r="BD916" s="61"/>
      <c r="BE916" s="61"/>
      <c r="BF916" s="61"/>
      <c r="BG916" s="61"/>
      <c r="BH916" s="61"/>
      <c r="BI916" s="61"/>
      <c r="BJ916" s="61"/>
      <c r="BK916" s="61"/>
      <c r="BL916" s="61"/>
      <c r="BM916" s="61"/>
      <c r="BN916" s="61"/>
      <c r="BO916" s="61"/>
      <c r="BP916" s="61"/>
      <c r="BQ916" s="61"/>
      <c r="BR916" s="61"/>
      <c r="BS916" s="61"/>
      <c r="BT916" s="61"/>
      <c r="BU916" s="61"/>
      <c r="BV916" s="61"/>
      <c r="BW916" s="61"/>
      <c r="BX916" s="61"/>
      <c r="BY916" s="61"/>
      <c r="BZ916" s="61"/>
      <c r="CA916" s="61"/>
      <c r="CB916" s="61"/>
      <c r="CC916" s="61"/>
      <c r="CD916" s="61"/>
      <c r="CE916" s="61"/>
      <c r="CF916" s="61"/>
      <c r="CG916" s="61"/>
      <c r="CH916" s="61"/>
      <c r="CI916" s="61"/>
      <c r="CJ916" s="61"/>
      <c r="CK916" s="61"/>
      <c r="CL916" s="61"/>
      <c r="CM916" s="61"/>
      <c r="CN916" s="61"/>
      <c r="CO916" s="61"/>
      <c r="CP916" s="61"/>
      <c r="CQ916" s="61"/>
      <c r="CR916" s="61"/>
      <c r="CS916" s="61"/>
      <c r="CT916" s="61"/>
      <c r="CU916" s="61"/>
      <c r="CV916" s="61"/>
      <c r="CW916" s="61"/>
      <c r="CX916" s="61"/>
      <c r="CY916" s="61"/>
      <c r="CZ916" s="61"/>
      <c r="DA916" s="61"/>
      <c r="DB916" s="61"/>
      <c r="DC916" s="61"/>
      <c r="DD916" s="61"/>
      <c r="DE916" s="61"/>
      <c r="DF916" s="61"/>
      <c r="DG916" s="61"/>
      <c r="DH916" s="61"/>
      <c r="DI916" s="61"/>
      <c r="DJ916" s="61"/>
      <c r="DK916" s="61"/>
      <c r="DL916" s="61"/>
      <c r="DM916" s="61"/>
      <c r="DN916" s="61"/>
      <c r="DO916" s="61"/>
      <c r="DP916" s="61"/>
      <c r="DQ916" s="61"/>
      <c r="DR916" s="61"/>
      <c r="DS916" s="61"/>
      <c r="DT916" s="61"/>
      <c r="DU916" s="61"/>
      <c r="DV916" s="50"/>
      <c r="EW916" s="88" t="e">
        <f ca="1">IF(#REF!="no",INT(RAND()*36+1),INT(RAND()*37))</f>
        <v>#REF!</v>
      </c>
    </row>
    <row r="917" spans="1:153">
      <c r="A917" s="88" t="e">
        <f ca="1">IF(#REF!="no",INT(RAND()*36+1),INT(RAND()*37))</f>
        <v>#REF!</v>
      </c>
      <c r="B917" s="29"/>
      <c r="C917" s="61"/>
      <c r="D917" s="30"/>
      <c r="E917" s="61"/>
      <c r="F917" s="61"/>
      <c r="G917" s="29"/>
      <c r="H917" s="29"/>
      <c r="I917" s="62"/>
      <c r="J917" s="62"/>
      <c r="K917" s="62"/>
      <c r="L917" s="62"/>
      <c r="M917" s="30"/>
      <c r="N917" s="30"/>
      <c r="O917" s="30"/>
      <c r="P917" s="30"/>
      <c r="Q917" s="29"/>
      <c r="R917" s="62"/>
      <c r="S917" s="61"/>
      <c r="T917" s="29"/>
      <c r="U917" s="29"/>
      <c r="V917" s="62"/>
      <c r="W917" s="62"/>
      <c r="X917" s="62"/>
      <c r="Y917" s="62"/>
      <c r="Z917" s="30"/>
      <c r="AA917" s="30"/>
      <c r="AB917" s="30"/>
      <c r="AC917" s="30"/>
      <c r="AD917" s="29"/>
      <c r="AE917" s="62"/>
      <c r="AF917" s="61"/>
      <c r="AG917" s="29"/>
      <c r="AH917" s="29"/>
      <c r="AI917" s="62"/>
      <c r="AJ917" s="62"/>
      <c r="AK917" s="62"/>
      <c r="AL917" s="62"/>
      <c r="AM917" s="30"/>
      <c r="AN917" s="30"/>
      <c r="AO917" s="30"/>
      <c r="AP917" s="30"/>
      <c r="AQ917" s="29"/>
      <c r="AR917" s="62"/>
      <c r="AS917" s="62"/>
      <c r="AT917" s="30"/>
      <c r="AU917" s="29"/>
      <c r="AV917" s="61"/>
      <c r="AW917" s="50"/>
      <c r="AX917" s="38"/>
      <c r="AY917" s="50"/>
      <c r="AZ917" s="61"/>
      <c r="BA917" s="61"/>
      <c r="BB917" s="61"/>
      <c r="BC917" s="61"/>
      <c r="BD917" s="61"/>
      <c r="BE917" s="61"/>
      <c r="BF917" s="61"/>
      <c r="BG917" s="61"/>
      <c r="BH917" s="61"/>
      <c r="BI917" s="61"/>
      <c r="BJ917" s="61"/>
      <c r="BK917" s="61"/>
      <c r="BL917" s="61"/>
      <c r="BM917" s="61"/>
      <c r="BN917" s="61"/>
      <c r="BO917" s="61"/>
      <c r="BP917" s="61"/>
      <c r="BQ917" s="61"/>
      <c r="BR917" s="61"/>
      <c r="BS917" s="61"/>
      <c r="BT917" s="61"/>
      <c r="BU917" s="61"/>
      <c r="BV917" s="61"/>
      <c r="BW917" s="61"/>
      <c r="BX917" s="61"/>
      <c r="BY917" s="61"/>
      <c r="BZ917" s="61"/>
      <c r="CA917" s="61"/>
      <c r="CB917" s="61"/>
      <c r="CC917" s="61"/>
      <c r="CD917" s="61"/>
      <c r="CE917" s="61"/>
      <c r="CF917" s="61"/>
      <c r="CG917" s="61"/>
      <c r="CH917" s="61"/>
      <c r="CI917" s="61"/>
      <c r="CJ917" s="61"/>
      <c r="CK917" s="61"/>
      <c r="CL917" s="61"/>
      <c r="CM917" s="61"/>
      <c r="CN917" s="61"/>
      <c r="CO917" s="61"/>
      <c r="CP917" s="61"/>
      <c r="CQ917" s="61"/>
      <c r="CR917" s="61"/>
      <c r="CS917" s="61"/>
      <c r="CT917" s="61"/>
      <c r="CU917" s="61"/>
      <c r="CV917" s="61"/>
      <c r="CW917" s="61"/>
      <c r="CX917" s="61"/>
      <c r="CY917" s="61"/>
      <c r="CZ917" s="61"/>
      <c r="DA917" s="61"/>
      <c r="DB917" s="61"/>
      <c r="DC917" s="61"/>
      <c r="DD917" s="61"/>
      <c r="DE917" s="61"/>
      <c r="DF917" s="61"/>
      <c r="DG917" s="61"/>
      <c r="DH917" s="61"/>
      <c r="DI917" s="61"/>
      <c r="DJ917" s="61"/>
      <c r="DK917" s="61"/>
      <c r="DL917" s="61"/>
      <c r="DM917" s="61"/>
      <c r="DN917" s="61"/>
      <c r="DO917" s="61"/>
      <c r="DP917" s="61"/>
      <c r="DQ917" s="61"/>
      <c r="DR917" s="61"/>
      <c r="DS917" s="61"/>
      <c r="DT917" s="61"/>
      <c r="DU917" s="61"/>
      <c r="DV917" s="50"/>
      <c r="EW917" s="88" t="e">
        <f ca="1">IF(#REF!="no",INT(RAND()*36+1),INT(RAND()*37))</f>
        <v>#REF!</v>
      </c>
    </row>
    <row r="918" spans="1:153">
      <c r="A918" s="88" t="e">
        <f ca="1">IF(#REF!="no",INT(RAND()*36+1),INT(RAND()*37))</f>
        <v>#REF!</v>
      </c>
      <c r="B918" s="29"/>
      <c r="C918" s="61"/>
      <c r="D918" s="30"/>
      <c r="E918" s="61"/>
      <c r="F918" s="61"/>
      <c r="G918" s="29"/>
      <c r="H918" s="29"/>
      <c r="I918" s="62"/>
      <c r="J918" s="62"/>
      <c r="K918" s="62"/>
      <c r="L918" s="62"/>
      <c r="M918" s="30"/>
      <c r="N918" s="30"/>
      <c r="O918" s="30"/>
      <c r="P918" s="30"/>
      <c r="Q918" s="29"/>
      <c r="R918" s="62"/>
      <c r="S918" s="61"/>
      <c r="T918" s="29"/>
      <c r="U918" s="29"/>
      <c r="V918" s="62"/>
      <c r="W918" s="62"/>
      <c r="X918" s="62"/>
      <c r="Y918" s="62"/>
      <c r="Z918" s="30"/>
      <c r="AA918" s="30"/>
      <c r="AB918" s="30"/>
      <c r="AC918" s="30"/>
      <c r="AD918" s="29"/>
      <c r="AE918" s="62"/>
      <c r="AF918" s="61"/>
      <c r="AG918" s="29"/>
      <c r="AH918" s="29"/>
      <c r="AI918" s="62"/>
      <c r="AJ918" s="62"/>
      <c r="AK918" s="62"/>
      <c r="AL918" s="62"/>
      <c r="AM918" s="30"/>
      <c r="AN918" s="30"/>
      <c r="AO918" s="30"/>
      <c r="AP918" s="30"/>
      <c r="AQ918" s="29"/>
      <c r="AR918" s="62"/>
      <c r="AS918" s="62"/>
      <c r="AT918" s="30"/>
      <c r="AU918" s="29"/>
      <c r="AV918" s="61"/>
      <c r="AW918" s="50"/>
      <c r="AX918" s="38"/>
      <c r="AY918" s="50"/>
      <c r="AZ918" s="61"/>
      <c r="BA918" s="61"/>
      <c r="BB918" s="61"/>
      <c r="BC918" s="61"/>
      <c r="BD918" s="61"/>
      <c r="BE918" s="61"/>
      <c r="BF918" s="61"/>
      <c r="BG918" s="61"/>
      <c r="BH918" s="61"/>
      <c r="BI918" s="61"/>
      <c r="BJ918" s="61"/>
      <c r="BK918" s="61"/>
      <c r="BL918" s="61"/>
      <c r="BM918" s="61"/>
      <c r="BN918" s="61"/>
      <c r="BO918" s="61"/>
      <c r="BP918" s="61"/>
      <c r="BQ918" s="61"/>
      <c r="BR918" s="61"/>
      <c r="BS918" s="61"/>
      <c r="BT918" s="61"/>
      <c r="BU918" s="61"/>
      <c r="BV918" s="61"/>
      <c r="BW918" s="61"/>
      <c r="BX918" s="61"/>
      <c r="BY918" s="61"/>
      <c r="BZ918" s="61"/>
      <c r="CA918" s="61"/>
      <c r="CB918" s="61"/>
      <c r="CC918" s="61"/>
      <c r="CD918" s="61"/>
      <c r="CE918" s="61"/>
      <c r="CF918" s="61"/>
      <c r="CG918" s="61"/>
      <c r="CH918" s="61"/>
      <c r="CI918" s="61"/>
      <c r="CJ918" s="61"/>
      <c r="CK918" s="61"/>
      <c r="CL918" s="61"/>
      <c r="CM918" s="61"/>
      <c r="CN918" s="61"/>
      <c r="CO918" s="61"/>
      <c r="CP918" s="61"/>
      <c r="CQ918" s="61"/>
      <c r="CR918" s="61"/>
      <c r="CS918" s="61"/>
      <c r="CT918" s="61"/>
      <c r="CU918" s="61"/>
      <c r="CV918" s="61"/>
      <c r="CW918" s="61"/>
      <c r="CX918" s="61"/>
      <c r="CY918" s="61"/>
      <c r="CZ918" s="61"/>
      <c r="DA918" s="61"/>
      <c r="DB918" s="61"/>
      <c r="DC918" s="61"/>
      <c r="DD918" s="61"/>
      <c r="DE918" s="61"/>
      <c r="DF918" s="61"/>
      <c r="DG918" s="61"/>
      <c r="DH918" s="61"/>
      <c r="DI918" s="61"/>
      <c r="DJ918" s="61"/>
      <c r="DK918" s="61"/>
      <c r="DL918" s="61"/>
      <c r="DM918" s="61"/>
      <c r="DN918" s="61"/>
      <c r="DO918" s="61"/>
      <c r="DP918" s="61"/>
      <c r="DQ918" s="61"/>
      <c r="DR918" s="61"/>
      <c r="DS918" s="61"/>
      <c r="DT918" s="61"/>
      <c r="DU918" s="61"/>
      <c r="DV918" s="50"/>
      <c r="EW918" s="88" t="e">
        <f ca="1">IF(#REF!="no",INT(RAND()*36+1),INT(RAND()*37))</f>
        <v>#REF!</v>
      </c>
    </row>
    <row r="919" spans="1:153">
      <c r="A919" s="88" t="e">
        <f ca="1">IF(#REF!="no",INT(RAND()*36+1),INT(RAND()*37))</f>
        <v>#REF!</v>
      </c>
      <c r="B919" s="29"/>
      <c r="C919" s="61"/>
      <c r="D919" s="30"/>
      <c r="E919" s="61"/>
      <c r="F919" s="61"/>
      <c r="G919" s="29"/>
      <c r="H919" s="29"/>
      <c r="I919" s="62"/>
      <c r="J919" s="62"/>
      <c r="K919" s="62"/>
      <c r="L919" s="62"/>
      <c r="M919" s="30"/>
      <c r="N919" s="30"/>
      <c r="O919" s="30"/>
      <c r="P919" s="30"/>
      <c r="Q919" s="29"/>
      <c r="R919" s="62"/>
      <c r="S919" s="61"/>
      <c r="T919" s="29"/>
      <c r="U919" s="29"/>
      <c r="V919" s="62"/>
      <c r="W919" s="62"/>
      <c r="X919" s="62"/>
      <c r="Y919" s="62"/>
      <c r="Z919" s="30"/>
      <c r="AA919" s="30"/>
      <c r="AB919" s="30"/>
      <c r="AC919" s="30"/>
      <c r="AD919" s="29"/>
      <c r="AE919" s="62"/>
      <c r="AF919" s="61"/>
      <c r="AG919" s="29"/>
      <c r="AH919" s="29"/>
      <c r="AI919" s="62"/>
      <c r="AJ919" s="62"/>
      <c r="AK919" s="62"/>
      <c r="AL919" s="62"/>
      <c r="AM919" s="30"/>
      <c r="AN919" s="30"/>
      <c r="AO919" s="30"/>
      <c r="AP919" s="30"/>
      <c r="AQ919" s="29"/>
      <c r="AR919" s="62"/>
      <c r="AS919" s="62"/>
      <c r="AT919" s="30"/>
      <c r="AU919" s="29"/>
      <c r="AV919" s="61"/>
      <c r="AW919" s="50"/>
      <c r="AX919" s="38"/>
      <c r="AY919" s="50"/>
      <c r="AZ919" s="61"/>
      <c r="BA919" s="61"/>
      <c r="BB919" s="61"/>
      <c r="BC919" s="61"/>
      <c r="BD919" s="61"/>
      <c r="BE919" s="61"/>
      <c r="BF919" s="61"/>
      <c r="BG919" s="61"/>
      <c r="BH919" s="61"/>
      <c r="BI919" s="61"/>
      <c r="BJ919" s="61"/>
      <c r="BK919" s="61"/>
      <c r="BL919" s="61"/>
      <c r="BM919" s="61"/>
      <c r="BN919" s="61"/>
      <c r="BO919" s="61"/>
      <c r="BP919" s="61"/>
      <c r="BQ919" s="61"/>
      <c r="BR919" s="61"/>
      <c r="BS919" s="61"/>
      <c r="BT919" s="61"/>
      <c r="BU919" s="61"/>
      <c r="BV919" s="61"/>
      <c r="BW919" s="61"/>
      <c r="BX919" s="61"/>
      <c r="BY919" s="61"/>
      <c r="BZ919" s="61"/>
      <c r="CA919" s="61"/>
      <c r="CB919" s="61"/>
      <c r="CC919" s="61"/>
      <c r="CD919" s="61"/>
      <c r="CE919" s="61"/>
      <c r="CF919" s="61"/>
      <c r="CG919" s="61"/>
      <c r="CH919" s="61"/>
      <c r="CI919" s="61"/>
      <c r="CJ919" s="61"/>
      <c r="CK919" s="61"/>
      <c r="CL919" s="61"/>
      <c r="CM919" s="61"/>
      <c r="CN919" s="61"/>
      <c r="CO919" s="61"/>
      <c r="CP919" s="61"/>
      <c r="CQ919" s="61"/>
      <c r="CR919" s="61"/>
      <c r="CS919" s="61"/>
      <c r="CT919" s="61"/>
      <c r="CU919" s="61"/>
      <c r="CV919" s="61"/>
      <c r="CW919" s="61"/>
      <c r="CX919" s="61"/>
      <c r="CY919" s="61"/>
      <c r="CZ919" s="61"/>
      <c r="DA919" s="61"/>
      <c r="DB919" s="61"/>
      <c r="DC919" s="61"/>
      <c r="DD919" s="61"/>
      <c r="DE919" s="61"/>
      <c r="DF919" s="61"/>
      <c r="DG919" s="61"/>
      <c r="DH919" s="61"/>
      <c r="DI919" s="61"/>
      <c r="DJ919" s="61"/>
      <c r="DK919" s="61"/>
      <c r="DL919" s="61"/>
      <c r="DM919" s="61"/>
      <c r="DN919" s="61"/>
      <c r="DO919" s="61"/>
      <c r="DP919" s="61"/>
      <c r="DQ919" s="61"/>
      <c r="DR919" s="61"/>
      <c r="DS919" s="61"/>
      <c r="DT919" s="61"/>
      <c r="DU919" s="61"/>
      <c r="DV919" s="50"/>
      <c r="EW919" s="88" t="e">
        <f ca="1">IF(#REF!="no",INT(RAND()*36+1),INT(RAND()*37))</f>
        <v>#REF!</v>
      </c>
    </row>
    <row r="920" spans="1:153">
      <c r="A920" s="88" t="e">
        <f ca="1">IF(#REF!="no",INT(RAND()*36+1),INT(RAND()*37))</f>
        <v>#REF!</v>
      </c>
      <c r="B920" s="29"/>
      <c r="C920" s="61"/>
      <c r="D920" s="30"/>
      <c r="E920" s="61"/>
      <c r="F920" s="61"/>
      <c r="G920" s="29"/>
      <c r="H920" s="29"/>
      <c r="I920" s="62"/>
      <c r="J920" s="62"/>
      <c r="K920" s="62"/>
      <c r="L920" s="62"/>
      <c r="M920" s="30"/>
      <c r="N920" s="30"/>
      <c r="O920" s="30"/>
      <c r="P920" s="30"/>
      <c r="Q920" s="29"/>
      <c r="R920" s="62"/>
      <c r="S920" s="61"/>
      <c r="T920" s="29"/>
      <c r="U920" s="29"/>
      <c r="V920" s="62"/>
      <c r="W920" s="62"/>
      <c r="X920" s="62"/>
      <c r="Y920" s="62"/>
      <c r="Z920" s="30"/>
      <c r="AA920" s="30"/>
      <c r="AB920" s="30"/>
      <c r="AC920" s="30"/>
      <c r="AD920" s="29"/>
      <c r="AE920" s="62"/>
      <c r="AF920" s="61"/>
      <c r="AG920" s="29"/>
      <c r="AH920" s="29"/>
      <c r="AI920" s="62"/>
      <c r="AJ920" s="62"/>
      <c r="AK920" s="62"/>
      <c r="AL920" s="62"/>
      <c r="AM920" s="30"/>
      <c r="AN920" s="30"/>
      <c r="AO920" s="30"/>
      <c r="AP920" s="30"/>
      <c r="AQ920" s="29"/>
      <c r="AR920" s="62"/>
      <c r="AS920" s="62"/>
      <c r="AT920" s="30"/>
      <c r="AU920" s="29"/>
      <c r="AV920" s="61"/>
      <c r="AW920" s="50"/>
      <c r="AX920" s="38"/>
      <c r="AY920" s="50"/>
      <c r="AZ920" s="61"/>
      <c r="BA920" s="61"/>
      <c r="BB920" s="61"/>
      <c r="BC920" s="61"/>
      <c r="BD920" s="61"/>
      <c r="BE920" s="61"/>
      <c r="BF920" s="61"/>
      <c r="BG920" s="61"/>
      <c r="BH920" s="61"/>
      <c r="BI920" s="61"/>
      <c r="BJ920" s="61"/>
      <c r="BK920" s="61"/>
      <c r="BL920" s="61"/>
      <c r="BM920" s="61"/>
      <c r="BN920" s="61"/>
      <c r="BO920" s="61"/>
      <c r="BP920" s="61"/>
      <c r="BQ920" s="61"/>
      <c r="BR920" s="61"/>
      <c r="BS920" s="61"/>
      <c r="BT920" s="61"/>
      <c r="BU920" s="61"/>
      <c r="BV920" s="61"/>
      <c r="BW920" s="61"/>
      <c r="BX920" s="61"/>
      <c r="BY920" s="61"/>
      <c r="BZ920" s="61"/>
      <c r="CA920" s="61"/>
      <c r="CB920" s="61"/>
      <c r="CC920" s="61"/>
      <c r="CD920" s="61"/>
      <c r="CE920" s="61"/>
      <c r="CF920" s="61"/>
      <c r="CG920" s="61"/>
      <c r="CH920" s="61"/>
      <c r="CI920" s="61"/>
      <c r="CJ920" s="61"/>
      <c r="CK920" s="61"/>
      <c r="CL920" s="61"/>
      <c r="CM920" s="61"/>
      <c r="CN920" s="61"/>
      <c r="CO920" s="61"/>
      <c r="CP920" s="61"/>
      <c r="CQ920" s="61"/>
      <c r="CR920" s="61"/>
      <c r="CS920" s="61"/>
      <c r="CT920" s="61"/>
      <c r="CU920" s="61"/>
      <c r="CV920" s="61"/>
      <c r="CW920" s="61"/>
      <c r="CX920" s="61"/>
      <c r="CY920" s="61"/>
      <c r="CZ920" s="61"/>
      <c r="DA920" s="61"/>
      <c r="DB920" s="61"/>
      <c r="DC920" s="61"/>
      <c r="DD920" s="61"/>
      <c r="DE920" s="61"/>
      <c r="DF920" s="61"/>
      <c r="DG920" s="61"/>
      <c r="DH920" s="61"/>
      <c r="DI920" s="61"/>
      <c r="DJ920" s="61"/>
      <c r="DK920" s="61"/>
      <c r="DL920" s="61"/>
      <c r="DM920" s="61"/>
      <c r="DN920" s="61"/>
      <c r="DO920" s="61"/>
      <c r="DP920" s="61"/>
      <c r="DQ920" s="61"/>
      <c r="DR920" s="61"/>
      <c r="DS920" s="61"/>
      <c r="DT920" s="61"/>
      <c r="DU920" s="61"/>
      <c r="DV920" s="50"/>
      <c r="EW920" s="88" t="e">
        <f ca="1">IF(#REF!="no",INT(RAND()*36+1),INT(RAND()*37))</f>
        <v>#REF!</v>
      </c>
    </row>
    <row r="921" spans="1:153">
      <c r="A921" s="88" t="e">
        <f ca="1">IF(#REF!="no",INT(RAND()*36+1),INT(RAND()*37))</f>
        <v>#REF!</v>
      </c>
      <c r="B921" s="29"/>
      <c r="C921" s="61"/>
      <c r="D921" s="30"/>
      <c r="E921" s="61"/>
      <c r="F921" s="61"/>
      <c r="G921" s="29"/>
      <c r="H921" s="29"/>
      <c r="I921" s="62"/>
      <c r="J921" s="62"/>
      <c r="K921" s="62"/>
      <c r="L921" s="62"/>
      <c r="M921" s="30"/>
      <c r="N921" s="30"/>
      <c r="O921" s="30"/>
      <c r="P921" s="30"/>
      <c r="Q921" s="29"/>
      <c r="R921" s="62"/>
      <c r="S921" s="61"/>
      <c r="T921" s="29"/>
      <c r="U921" s="29"/>
      <c r="V921" s="62"/>
      <c r="W921" s="62"/>
      <c r="X921" s="62"/>
      <c r="Y921" s="62"/>
      <c r="Z921" s="30"/>
      <c r="AA921" s="30"/>
      <c r="AB921" s="30"/>
      <c r="AC921" s="30"/>
      <c r="AD921" s="29"/>
      <c r="AE921" s="62"/>
      <c r="AF921" s="61"/>
      <c r="AG921" s="29"/>
      <c r="AH921" s="29"/>
      <c r="AI921" s="62"/>
      <c r="AJ921" s="62"/>
      <c r="AK921" s="62"/>
      <c r="AL921" s="62"/>
      <c r="AM921" s="30"/>
      <c r="AN921" s="30"/>
      <c r="AO921" s="30"/>
      <c r="AP921" s="30"/>
      <c r="AQ921" s="29"/>
      <c r="AR921" s="62"/>
      <c r="AS921" s="62"/>
      <c r="AT921" s="30"/>
      <c r="AU921" s="29"/>
      <c r="AV921" s="61"/>
      <c r="AW921" s="50"/>
      <c r="AX921" s="38"/>
      <c r="AY921" s="50"/>
      <c r="AZ921" s="61"/>
      <c r="BA921" s="61"/>
      <c r="BB921" s="61"/>
      <c r="BC921" s="61"/>
      <c r="BD921" s="61"/>
      <c r="BE921" s="61"/>
      <c r="BF921" s="61"/>
      <c r="BG921" s="61"/>
      <c r="BH921" s="61"/>
      <c r="BI921" s="61"/>
      <c r="BJ921" s="61"/>
      <c r="BK921" s="61"/>
      <c r="BL921" s="61"/>
      <c r="BM921" s="61"/>
      <c r="BN921" s="61"/>
      <c r="BO921" s="61"/>
      <c r="BP921" s="61"/>
      <c r="BQ921" s="61"/>
      <c r="BR921" s="61"/>
      <c r="BS921" s="61"/>
      <c r="BT921" s="61"/>
      <c r="BU921" s="61"/>
      <c r="BV921" s="61"/>
      <c r="BW921" s="61"/>
      <c r="BX921" s="61"/>
      <c r="BY921" s="61"/>
      <c r="BZ921" s="61"/>
      <c r="CA921" s="61"/>
      <c r="CB921" s="61"/>
      <c r="CC921" s="61"/>
      <c r="CD921" s="61"/>
      <c r="CE921" s="61"/>
      <c r="CF921" s="61"/>
      <c r="CG921" s="61"/>
      <c r="CH921" s="61"/>
      <c r="CI921" s="61"/>
      <c r="CJ921" s="61"/>
      <c r="CK921" s="61"/>
      <c r="CL921" s="61"/>
      <c r="CM921" s="61"/>
      <c r="CN921" s="61"/>
      <c r="CO921" s="61"/>
      <c r="CP921" s="61"/>
      <c r="CQ921" s="61"/>
      <c r="CR921" s="61"/>
      <c r="CS921" s="61"/>
      <c r="CT921" s="61"/>
      <c r="CU921" s="61"/>
      <c r="CV921" s="61"/>
      <c r="CW921" s="61"/>
      <c r="CX921" s="61"/>
      <c r="CY921" s="61"/>
      <c r="CZ921" s="61"/>
      <c r="DA921" s="61"/>
      <c r="DB921" s="61"/>
      <c r="DC921" s="61"/>
      <c r="DD921" s="61"/>
      <c r="DE921" s="61"/>
      <c r="DF921" s="61"/>
      <c r="DG921" s="61"/>
      <c r="DH921" s="61"/>
      <c r="DI921" s="61"/>
      <c r="DJ921" s="61"/>
      <c r="DK921" s="61"/>
      <c r="DL921" s="61"/>
      <c r="DM921" s="61"/>
      <c r="DN921" s="61"/>
      <c r="DO921" s="61"/>
      <c r="DP921" s="61"/>
      <c r="DQ921" s="61"/>
      <c r="DR921" s="61"/>
      <c r="DS921" s="61"/>
      <c r="DT921" s="61"/>
      <c r="DU921" s="61"/>
      <c r="DV921" s="50"/>
      <c r="EW921" s="88" t="e">
        <f ca="1">IF(#REF!="no",INT(RAND()*36+1),INT(RAND()*37))</f>
        <v>#REF!</v>
      </c>
    </row>
    <row r="922" spans="1:153">
      <c r="A922" s="88" t="e">
        <f ca="1">IF(#REF!="no",INT(RAND()*36+1),INT(RAND()*37))</f>
        <v>#REF!</v>
      </c>
      <c r="B922" s="29"/>
      <c r="C922" s="61"/>
      <c r="D922" s="30"/>
      <c r="E922" s="61"/>
      <c r="F922" s="61"/>
      <c r="G922" s="29"/>
      <c r="H922" s="29"/>
      <c r="I922" s="62"/>
      <c r="J922" s="62"/>
      <c r="K922" s="62"/>
      <c r="L922" s="62"/>
      <c r="M922" s="30"/>
      <c r="N922" s="30"/>
      <c r="O922" s="30"/>
      <c r="P922" s="30"/>
      <c r="Q922" s="29"/>
      <c r="R922" s="62"/>
      <c r="S922" s="61"/>
      <c r="T922" s="29"/>
      <c r="U922" s="29"/>
      <c r="V922" s="62"/>
      <c r="W922" s="62"/>
      <c r="X922" s="62"/>
      <c r="Y922" s="62"/>
      <c r="Z922" s="30"/>
      <c r="AA922" s="30"/>
      <c r="AB922" s="30"/>
      <c r="AC922" s="30"/>
      <c r="AD922" s="29"/>
      <c r="AE922" s="62"/>
      <c r="AF922" s="61"/>
      <c r="AG922" s="29"/>
      <c r="AH922" s="29"/>
      <c r="AI922" s="62"/>
      <c r="AJ922" s="62"/>
      <c r="AK922" s="62"/>
      <c r="AL922" s="62"/>
      <c r="AM922" s="30"/>
      <c r="AN922" s="30"/>
      <c r="AO922" s="30"/>
      <c r="AP922" s="30"/>
      <c r="AQ922" s="29"/>
      <c r="AR922" s="62"/>
      <c r="AS922" s="62"/>
      <c r="AT922" s="30"/>
      <c r="AU922" s="29"/>
      <c r="AV922" s="61"/>
      <c r="AW922" s="50"/>
      <c r="AX922" s="38"/>
      <c r="AY922" s="50"/>
      <c r="AZ922" s="61"/>
      <c r="BA922" s="61"/>
      <c r="BB922" s="61"/>
      <c r="BC922" s="61"/>
      <c r="BD922" s="61"/>
      <c r="BE922" s="61"/>
      <c r="BF922" s="61"/>
      <c r="BG922" s="61"/>
      <c r="BH922" s="61"/>
      <c r="BI922" s="61"/>
      <c r="BJ922" s="61"/>
      <c r="BK922" s="61"/>
      <c r="BL922" s="61"/>
      <c r="BM922" s="61"/>
      <c r="BN922" s="61"/>
      <c r="BO922" s="61"/>
      <c r="BP922" s="61"/>
      <c r="BQ922" s="61"/>
      <c r="BR922" s="61"/>
      <c r="BS922" s="61"/>
      <c r="BT922" s="61"/>
      <c r="BU922" s="61"/>
      <c r="BV922" s="61"/>
      <c r="BW922" s="61"/>
      <c r="BX922" s="61"/>
      <c r="BY922" s="61"/>
      <c r="BZ922" s="61"/>
      <c r="CA922" s="61"/>
      <c r="CB922" s="61"/>
      <c r="CC922" s="61"/>
      <c r="CD922" s="61"/>
      <c r="CE922" s="61"/>
      <c r="CF922" s="61"/>
      <c r="CG922" s="61"/>
      <c r="CH922" s="61"/>
      <c r="CI922" s="61"/>
      <c r="CJ922" s="61"/>
      <c r="CK922" s="61"/>
      <c r="CL922" s="61"/>
      <c r="CM922" s="61"/>
      <c r="CN922" s="61"/>
      <c r="CO922" s="61"/>
      <c r="CP922" s="61"/>
      <c r="CQ922" s="61"/>
      <c r="CR922" s="61"/>
      <c r="CS922" s="61"/>
      <c r="CT922" s="61"/>
      <c r="CU922" s="61"/>
      <c r="CV922" s="61"/>
      <c r="CW922" s="61"/>
      <c r="CX922" s="61"/>
      <c r="CY922" s="61"/>
      <c r="CZ922" s="61"/>
      <c r="DA922" s="61"/>
      <c r="DB922" s="61"/>
      <c r="DC922" s="61"/>
      <c r="DD922" s="61"/>
      <c r="DE922" s="61"/>
      <c r="DF922" s="61"/>
      <c r="DG922" s="61"/>
      <c r="DH922" s="61"/>
      <c r="DI922" s="61"/>
      <c r="DJ922" s="61"/>
      <c r="DK922" s="61"/>
      <c r="DL922" s="61"/>
      <c r="DM922" s="61"/>
      <c r="DN922" s="61"/>
      <c r="DO922" s="61"/>
      <c r="DP922" s="61"/>
      <c r="DQ922" s="61"/>
      <c r="DR922" s="61"/>
      <c r="DS922" s="61"/>
      <c r="DT922" s="61"/>
      <c r="DU922" s="61"/>
      <c r="DV922" s="50"/>
      <c r="EW922" s="88" t="e">
        <f ca="1">IF(#REF!="no",INT(RAND()*36+1),INT(RAND()*37))</f>
        <v>#REF!</v>
      </c>
    </row>
    <row r="923" spans="1:153">
      <c r="A923" s="88" t="e">
        <f ca="1">IF(#REF!="no",INT(RAND()*36+1),INT(RAND()*37))</f>
        <v>#REF!</v>
      </c>
      <c r="B923" s="29"/>
      <c r="C923" s="61"/>
      <c r="D923" s="30"/>
      <c r="E923" s="61"/>
      <c r="F923" s="61"/>
      <c r="G923" s="29"/>
      <c r="H923" s="29"/>
      <c r="I923" s="62"/>
      <c r="J923" s="62"/>
      <c r="K923" s="62"/>
      <c r="L923" s="62"/>
      <c r="M923" s="30"/>
      <c r="N923" s="30"/>
      <c r="O923" s="30"/>
      <c r="P923" s="30"/>
      <c r="Q923" s="29"/>
      <c r="R923" s="62"/>
      <c r="S923" s="61"/>
      <c r="T923" s="29"/>
      <c r="U923" s="29"/>
      <c r="V923" s="62"/>
      <c r="W923" s="62"/>
      <c r="X923" s="62"/>
      <c r="Y923" s="62"/>
      <c r="Z923" s="30"/>
      <c r="AA923" s="30"/>
      <c r="AB923" s="30"/>
      <c r="AC923" s="30"/>
      <c r="AD923" s="29"/>
      <c r="AE923" s="62"/>
      <c r="AF923" s="61"/>
      <c r="AG923" s="29"/>
      <c r="AH923" s="29"/>
      <c r="AI923" s="62"/>
      <c r="AJ923" s="62"/>
      <c r="AK923" s="62"/>
      <c r="AL923" s="62"/>
      <c r="AM923" s="30"/>
      <c r="AN923" s="30"/>
      <c r="AO923" s="30"/>
      <c r="AP923" s="30"/>
      <c r="AQ923" s="29"/>
      <c r="AR923" s="62"/>
      <c r="AS923" s="62"/>
      <c r="AT923" s="30"/>
      <c r="AU923" s="29"/>
      <c r="AV923" s="61"/>
      <c r="AW923" s="50"/>
      <c r="AX923" s="38"/>
      <c r="AY923" s="50"/>
      <c r="AZ923" s="61"/>
      <c r="BA923" s="61"/>
      <c r="BB923" s="61"/>
      <c r="BC923" s="61"/>
      <c r="BD923" s="61"/>
      <c r="BE923" s="61"/>
      <c r="BF923" s="61"/>
      <c r="BG923" s="61"/>
      <c r="BH923" s="61"/>
      <c r="BI923" s="61"/>
      <c r="BJ923" s="61"/>
      <c r="BK923" s="61"/>
      <c r="BL923" s="61"/>
      <c r="BM923" s="61"/>
      <c r="BN923" s="61"/>
      <c r="BO923" s="61"/>
      <c r="BP923" s="61"/>
      <c r="BQ923" s="61"/>
      <c r="BR923" s="61"/>
      <c r="BS923" s="61"/>
      <c r="BT923" s="61"/>
      <c r="BU923" s="61"/>
      <c r="BV923" s="61"/>
      <c r="BW923" s="61"/>
      <c r="BX923" s="61"/>
      <c r="BY923" s="61"/>
      <c r="BZ923" s="61"/>
      <c r="CA923" s="61"/>
      <c r="CB923" s="61"/>
      <c r="CC923" s="61"/>
      <c r="CD923" s="61"/>
      <c r="CE923" s="61"/>
      <c r="CF923" s="61"/>
      <c r="CG923" s="61"/>
      <c r="CH923" s="61"/>
      <c r="CI923" s="61"/>
      <c r="CJ923" s="61"/>
      <c r="CK923" s="61"/>
      <c r="CL923" s="61"/>
      <c r="CM923" s="61"/>
      <c r="CN923" s="61"/>
      <c r="CO923" s="61"/>
      <c r="CP923" s="61"/>
      <c r="CQ923" s="61"/>
      <c r="CR923" s="61"/>
      <c r="CS923" s="61"/>
      <c r="CT923" s="61"/>
      <c r="CU923" s="61"/>
      <c r="CV923" s="61"/>
      <c r="CW923" s="61"/>
      <c r="CX923" s="61"/>
      <c r="CY923" s="61"/>
      <c r="CZ923" s="61"/>
      <c r="DA923" s="61"/>
      <c r="DB923" s="61"/>
      <c r="DC923" s="61"/>
      <c r="DD923" s="61"/>
      <c r="DE923" s="61"/>
      <c r="DF923" s="61"/>
      <c r="DG923" s="61"/>
      <c r="DH923" s="61"/>
      <c r="DI923" s="61"/>
      <c r="DJ923" s="61"/>
      <c r="DK923" s="61"/>
      <c r="DL923" s="61"/>
      <c r="DM923" s="61"/>
      <c r="DN923" s="61"/>
      <c r="DO923" s="61"/>
      <c r="DP923" s="61"/>
      <c r="DQ923" s="61"/>
      <c r="DR923" s="61"/>
      <c r="DS923" s="61"/>
      <c r="DT923" s="61"/>
      <c r="DU923" s="61"/>
      <c r="DV923" s="50"/>
      <c r="EW923" s="88" t="e">
        <f ca="1">IF(#REF!="no",INT(RAND()*36+1),INT(RAND()*37))</f>
        <v>#REF!</v>
      </c>
    </row>
    <row r="924" spans="1:153">
      <c r="A924" s="88" t="e">
        <f ca="1">IF(#REF!="no",INT(RAND()*36+1),INT(RAND()*37))</f>
        <v>#REF!</v>
      </c>
      <c r="B924" s="29"/>
      <c r="C924" s="61"/>
      <c r="D924" s="30"/>
      <c r="E924" s="61"/>
      <c r="F924" s="61"/>
      <c r="G924" s="29"/>
      <c r="H924" s="29"/>
      <c r="I924" s="62"/>
      <c r="J924" s="62"/>
      <c r="K924" s="62"/>
      <c r="L924" s="62"/>
      <c r="M924" s="30"/>
      <c r="N924" s="30"/>
      <c r="O924" s="30"/>
      <c r="P924" s="30"/>
      <c r="Q924" s="29"/>
      <c r="R924" s="62"/>
      <c r="S924" s="61"/>
      <c r="T924" s="29"/>
      <c r="U924" s="29"/>
      <c r="V924" s="62"/>
      <c r="W924" s="62"/>
      <c r="X924" s="62"/>
      <c r="Y924" s="62"/>
      <c r="Z924" s="30"/>
      <c r="AA924" s="30"/>
      <c r="AB924" s="30"/>
      <c r="AC924" s="30"/>
      <c r="AD924" s="29"/>
      <c r="AE924" s="62"/>
      <c r="AF924" s="61"/>
      <c r="AG924" s="29"/>
      <c r="AH924" s="29"/>
      <c r="AI924" s="62"/>
      <c r="AJ924" s="62"/>
      <c r="AK924" s="62"/>
      <c r="AL924" s="62"/>
      <c r="AM924" s="30"/>
      <c r="AN924" s="30"/>
      <c r="AO924" s="30"/>
      <c r="AP924" s="30"/>
      <c r="AQ924" s="29"/>
      <c r="AR924" s="62"/>
      <c r="AS924" s="62"/>
      <c r="AT924" s="30"/>
      <c r="AU924" s="29"/>
      <c r="AV924" s="61"/>
      <c r="AW924" s="50"/>
      <c r="AX924" s="38"/>
      <c r="AY924" s="50"/>
      <c r="AZ924" s="61"/>
      <c r="BA924" s="61"/>
      <c r="BB924" s="61"/>
      <c r="BC924" s="61"/>
      <c r="BD924" s="61"/>
      <c r="BE924" s="61"/>
      <c r="BF924" s="61"/>
      <c r="BG924" s="61"/>
      <c r="BH924" s="61"/>
      <c r="BI924" s="61"/>
      <c r="BJ924" s="61"/>
      <c r="BK924" s="61"/>
      <c r="BL924" s="61"/>
      <c r="BM924" s="61"/>
      <c r="BN924" s="61"/>
      <c r="BO924" s="61"/>
      <c r="BP924" s="61"/>
      <c r="BQ924" s="61"/>
      <c r="BR924" s="61"/>
      <c r="BS924" s="61"/>
      <c r="BT924" s="61"/>
      <c r="BU924" s="61"/>
      <c r="BV924" s="61"/>
      <c r="BW924" s="61"/>
      <c r="BX924" s="61"/>
      <c r="BY924" s="61"/>
      <c r="BZ924" s="61"/>
      <c r="CA924" s="61"/>
      <c r="CB924" s="61"/>
      <c r="CC924" s="61"/>
      <c r="CD924" s="61"/>
      <c r="CE924" s="61"/>
      <c r="CF924" s="61"/>
      <c r="CG924" s="61"/>
      <c r="CH924" s="61"/>
      <c r="CI924" s="61"/>
      <c r="CJ924" s="61"/>
      <c r="CK924" s="61"/>
      <c r="CL924" s="61"/>
      <c r="CM924" s="61"/>
      <c r="CN924" s="61"/>
      <c r="CO924" s="61"/>
      <c r="CP924" s="61"/>
      <c r="CQ924" s="61"/>
      <c r="CR924" s="61"/>
      <c r="CS924" s="61"/>
      <c r="CT924" s="61"/>
      <c r="CU924" s="61"/>
      <c r="CV924" s="61"/>
      <c r="CW924" s="61"/>
      <c r="CX924" s="61"/>
      <c r="CY924" s="61"/>
      <c r="CZ924" s="61"/>
      <c r="DA924" s="61"/>
      <c r="DB924" s="61"/>
      <c r="DC924" s="61"/>
      <c r="DD924" s="61"/>
      <c r="DE924" s="61"/>
      <c r="DF924" s="61"/>
      <c r="DG924" s="61"/>
      <c r="DH924" s="61"/>
      <c r="DI924" s="61"/>
      <c r="DJ924" s="61"/>
      <c r="DK924" s="61"/>
      <c r="DL924" s="61"/>
      <c r="DM924" s="61"/>
      <c r="DN924" s="61"/>
      <c r="DO924" s="61"/>
      <c r="DP924" s="61"/>
      <c r="DQ924" s="61"/>
      <c r="DR924" s="61"/>
      <c r="DS924" s="61"/>
      <c r="DT924" s="61"/>
      <c r="DU924" s="61"/>
      <c r="DV924" s="50"/>
      <c r="EW924" s="88" t="e">
        <f ca="1">IF(#REF!="no",INT(RAND()*36+1),INT(RAND()*37))</f>
        <v>#REF!</v>
      </c>
    </row>
    <row r="925" spans="1:153">
      <c r="A925" s="88" t="e">
        <f ca="1">IF(#REF!="no",INT(RAND()*36+1),INT(RAND()*37))</f>
        <v>#REF!</v>
      </c>
      <c r="B925" s="29"/>
      <c r="C925" s="61"/>
      <c r="D925" s="30"/>
      <c r="E925" s="61"/>
      <c r="F925" s="61"/>
      <c r="G925" s="29"/>
      <c r="H925" s="29"/>
      <c r="I925" s="62"/>
      <c r="J925" s="62"/>
      <c r="K925" s="62"/>
      <c r="L925" s="62"/>
      <c r="M925" s="30"/>
      <c r="N925" s="30"/>
      <c r="O925" s="30"/>
      <c r="P925" s="30"/>
      <c r="Q925" s="29"/>
      <c r="R925" s="62"/>
      <c r="S925" s="61"/>
      <c r="T925" s="29"/>
      <c r="U925" s="29"/>
      <c r="V925" s="62"/>
      <c r="W925" s="62"/>
      <c r="X925" s="62"/>
      <c r="Y925" s="62"/>
      <c r="Z925" s="30"/>
      <c r="AA925" s="30"/>
      <c r="AB925" s="30"/>
      <c r="AC925" s="30"/>
      <c r="AD925" s="29"/>
      <c r="AE925" s="62"/>
      <c r="AF925" s="61"/>
      <c r="AG925" s="29"/>
      <c r="AH925" s="29"/>
      <c r="AI925" s="62"/>
      <c r="AJ925" s="62"/>
      <c r="AK925" s="62"/>
      <c r="AL925" s="62"/>
      <c r="AM925" s="30"/>
      <c r="AN925" s="30"/>
      <c r="AO925" s="30"/>
      <c r="AP925" s="30"/>
      <c r="AQ925" s="29"/>
      <c r="AR925" s="62"/>
      <c r="AS925" s="62"/>
      <c r="AT925" s="30"/>
      <c r="AU925" s="29"/>
      <c r="AV925" s="61"/>
      <c r="AW925" s="50"/>
      <c r="AX925" s="38"/>
      <c r="AY925" s="50"/>
      <c r="AZ925" s="61"/>
      <c r="BA925" s="61"/>
      <c r="BB925" s="61"/>
      <c r="BC925" s="61"/>
      <c r="BD925" s="61"/>
      <c r="BE925" s="61"/>
      <c r="BF925" s="61"/>
      <c r="BG925" s="61"/>
      <c r="BH925" s="61"/>
      <c r="BI925" s="61"/>
      <c r="BJ925" s="61"/>
      <c r="BK925" s="61"/>
      <c r="BL925" s="61"/>
      <c r="BM925" s="61"/>
      <c r="BN925" s="61"/>
      <c r="BO925" s="61"/>
      <c r="BP925" s="61"/>
      <c r="BQ925" s="61"/>
      <c r="BR925" s="61"/>
      <c r="BS925" s="61"/>
      <c r="BT925" s="61"/>
      <c r="BU925" s="61"/>
      <c r="BV925" s="61"/>
      <c r="BW925" s="61"/>
      <c r="BX925" s="61"/>
      <c r="BY925" s="61"/>
      <c r="BZ925" s="61"/>
      <c r="CA925" s="61"/>
      <c r="CB925" s="61"/>
      <c r="CC925" s="61"/>
      <c r="CD925" s="61"/>
      <c r="CE925" s="61"/>
      <c r="CF925" s="61"/>
      <c r="CG925" s="61"/>
      <c r="CH925" s="61"/>
      <c r="CI925" s="61"/>
      <c r="CJ925" s="61"/>
      <c r="CK925" s="61"/>
      <c r="CL925" s="61"/>
      <c r="CM925" s="61"/>
      <c r="CN925" s="61"/>
      <c r="CO925" s="61"/>
      <c r="CP925" s="61"/>
      <c r="CQ925" s="61"/>
      <c r="CR925" s="61"/>
      <c r="CS925" s="61"/>
      <c r="CT925" s="61"/>
      <c r="CU925" s="61"/>
      <c r="CV925" s="61"/>
      <c r="CW925" s="61"/>
      <c r="CX925" s="61"/>
      <c r="CY925" s="61"/>
      <c r="CZ925" s="61"/>
      <c r="DA925" s="61"/>
      <c r="DB925" s="61"/>
      <c r="DC925" s="61"/>
      <c r="DD925" s="61"/>
      <c r="DE925" s="61"/>
      <c r="DF925" s="61"/>
      <c r="DG925" s="61"/>
      <c r="DH925" s="61"/>
      <c r="DI925" s="61"/>
      <c r="DJ925" s="61"/>
      <c r="DK925" s="61"/>
      <c r="DL925" s="61"/>
      <c r="DM925" s="61"/>
      <c r="DN925" s="61"/>
      <c r="DO925" s="61"/>
      <c r="DP925" s="61"/>
      <c r="DQ925" s="61"/>
      <c r="DR925" s="61"/>
      <c r="DS925" s="61"/>
      <c r="DT925" s="61"/>
      <c r="DU925" s="61"/>
      <c r="DV925" s="50"/>
      <c r="EW925" s="88" t="e">
        <f ca="1">IF(#REF!="no",INT(RAND()*36+1),INT(RAND()*37))</f>
        <v>#REF!</v>
      </c>
    </row>
    <row r="926" spans="1:153">
      <c r="A926" s="88" t="e">
        <f ca="1">IF(#REF!="no",INT(RAND()*36+1),INT(RAND()*37))</f>
        <v>#REF!</v>
      </c>
      <c r="B926" s="29"/>
      <c r="C926" s="61"/>
      <c r="D926" s="30"/>
      <c r="E926" s="61"/>
      <c r="F926" s="61"/>
      <c r="G926" s="29"/>
      <c r="H926" s="29"/>
      <c r="I926" s="62"/>
      <c r="J926" s="62"/>
      <c r="K926" s="62"/>
      <c r="L926" s="62"/>
      <c r="M926" s="30"/>
      <c r="N926" s="30"/>
      <c r="O926" s="30"/>
      <c r="P926" s="30"/>
      <c r="Q926" s="29"/>
      <c r="R926" s="62"/>
      <c r="S926" s="61"/>
      <c r="T926" s="29"/>
      <c r="U926" s="29"/>
      <c r="V926" s="62"/>
      <c r="W926" s="62"/>
      <c r="X926" s="62"/>
      <c r="Y926" s="62"/>
      <c r="Z926" s="30"/>
      <c r="AA926" s="30"/>
      <c r="AB926" s="30"/>
      <c r="AC926" s="30"/>
      <c r="AD926" s="29"/>
      <c r="AE926" s="62"/>
      <c r="AF926" s="61"/>
      <c r="AG926" s="29"/>
      <c r="AH926" s="29"/>
      <c r="AI926" s="62"/>
      <c r="AJ926" s="62"/>
      <c r="AK926" s="62"/>
      <c r="AL926" s="62"/>
      <c r="AM926" s="30"/>
      <c r="AN926" s="30"/>
      <c r="AO926" s="30"/>
      <c r="AP926" s="30"/>
      <c r="AQ926" s="29"/>
      <c r="AR926" s="62"/>
      <c r="AS926" s="62"/>
      <c r="AT926" s="30"/>
      <c r="AU926" s="29"/>
      <c r="AV926" s="61"/>
      <c r="AW926" s="50"/>
      <c r="AX926" s="38"/>
      <c r="AY926" s="50"/>
      <c r="AZ926" s="61"/>
      <c r="BA926" s="61"/>
      <c r="BB926" s="61"/>
      <c r="BC926" s="61"/>
      <c r="BD926" s="61"/>
      <c r="BE926" s="61"/>
      <c r="BF926" s="61"/>
      <c r="BG926" s="61"/>
      <c r="BH926" s="61"/>
      <c r="BI926" s="61"/>
      <c r="BJ926" s="61"/>
      <c r="BK926" s="61"/>
      <c r="BL926" s="61"/>
      <c r="BM926" s="61"/>
      <c r="BN926" s="61"/>
      <c r="BO926" s="61"/>
      <c r="BP926" s="61"/>
      <c r="BQ926" s="61"/>
      <c r="BR926" s="61"/>
      <c r="BS926" s="61"/>
      <c r="BT926" s="61"/>
      <c r="BU926" s="61"/>
      <c r="BV926" s="61"/>
      <c r="BW926" s="61"/>
      <c r="BX926" s="61"/>
      <c r="BY926" s="61"/>
      <c r="BZ926" s="61"/>
      <c r="CA926" s="61"/>
      <c r="CB926" s="61"/>
      <c r="CC926" s="61"/>
      <c r="CD926" s="61"/>
      <c r="CE926" s="61"/>
      <c r="CF926" s="61"/>
      <c r="CG926" s="61"/>
      <c r="CH926" s="61"/>
      <c r="CI926" s="61"/>
      <c r="CJ926" s="61"/>
      <c r="CK926" s="61"/>
      <c r="CL926" s="61"/>
      <c r="CM926" s="61"/>
      <c r="CN926" s="61"/>
      <c r="CO926" s="61"/>
      <c r="CP926" s="61"/>
      <c r="CQ926" s="61"/>
      <c r="CR926" s="61"/>
      <c r="CS926" s="61"/>
      <c r="CT926" s="61"/>
      <c r="CU926" s="61"/>
      <c r="CV926" s="61"/>
      <c r="CW926" s="61"/>
      <c r="CX926" s="61"/>
      <c r="CY926" s="61"/>
      <c r="CZ926" s="61"/>
      <c r="DA926" s="61"/>
      <c r="DB926" s="61"/>
      <c r="DC926" s="61"/>
      <c r="DD926" s="61"/>
      <c r="DE926" s="61"/>
      <c r="DF926" s="61"/>
      <c r="DG926" s="61"/>
      <c r="DH926" s="61"/>
      <c r="DI926" s="61"/>
      <c r="DJ926" s="61"/>
      <c r="DK926" s="61"/>
      <c r="DL926" s="61"/>
      <c r="DM926" s="61"/>
      <c r="DN926" s="61"/>
      <c r="DO926" s="61"/>
      <c r="DP926" s="61"/>
      <c r="DQ926" s="61"/>
      <c r="DR926" s="61"/>
      <c r="DS926" s="61"/>
      <c r="DT926" s="61"/>
      <c r="DU926" s="61"/>
      <c r="DV926" s="50"/>
      <c r="EW926" s="88" t="e">
        <f ca="1">IF(#REF!="no",INT(RAND()*36+1),INT(RAND()*37))</f>
        <v>#REF!</v>
      </c>
    </row>
    <row r="927" spans="1:153">
      <c r="A927" s="88" t="e">
        <f ca="1">IF(#REF!="no",INT(RAND()*36+1),INT(RAND()*37))</f>
        <v>#REF!</v>
      </c>
      <c r="B927" s="29"/>
      <c r="C927" s="61"/>
      <c r="D927" s="30"/>
      <c r="E927" s="61"/>
      <c r="F927" s="61"/>
      <c r="G927" s="29"/>
      <c r="H927" s="29"/>
      <c r="I927" s="62"/>
      <c r="J927" s="62"/>
      <c r="K927" s="62"/>
      <c r="L927" s="62"/>
      <c r="M927" s="30"/>
      <c r="N927" s="30"/>
      <c r="O927" s="30"/>
      <c r="P927" s="30"/>
      <c r="Q927" s="29"/>
      <c r="R927" s="62"/>
      <c r="S927" s="61"/>
      <c r="T927" s="29"/>
      <c r="U927" s="29"/>
      <c r="V927" s="62"/>
      <c r="W927" s="62"/>
      <c r="X927" s="62"/>
      <c r="Y927" s="62"/>
      <c r="Z927" s="30"/>
      <c r="AA927" s="30"/>
      <c r="AB927" s="30"/>
      <c r="AC927" s="30"/>
      <c r="AD927" s="29"/>
      <c r="AE927" s="62"/>
      <c r="AF927" s="61"/>
      <c r="AG927" s="29"/>
      <c r="AH927" s="29"/>
      <c r="AI927" s="62"/>
      <c r="AJ927" s="62"/>
      <c r="AK927" s="62"/>
      <c r="AL927" s="62"/>
      <c r="AM927" s="30"/>
      <c r="AN927" s="30"/>
      <c r="AO927" s="30"/>
      <c r="AP927" s="30"/>
      <c r="AQ927" s="29"/>
      <c r="AR927" s="62"/>
      <c r="AS927" s="62"/>
      <c r="AT927" s="30"/>
      <c r="AU927" s="29"/>
      <c r="AV927" s="61"/>
      <c r="AW927" s="50"/>
      <c r="AX927" s="38"/>
      <c r="AY927" s="50"/>
      <c r="AZ927" s="61"/>
      <c r="BA927" s="61"/>
      <c r="BB927" s="61"/>
      <c r="BC927" s="61"/>
      <c r="BD927" s="61"/>
      <c r="BE927" s="61"/>
      <c r="BF927" s="61"/>
      <c r="BG927" s="61"/>
      <c r="BH927" s="61"/>
      <c r="BI927" s="61"/>
      <c r="BJ927" s="61"/>
      <c r="BK927" s="61"/>
      <c r="BL927" s="61"/>
      <c r="BM927" s="61"/>
      <c r="BN927" s="61"/>
      <c r="BO927" s="61"/>
      <c r="BP927" s="61"/>
      <c r="BQ927" s="61"/>
      <c r="BR927" s="61"/>
      <c r="BS927" s="61"/>
      <c r="BT927" s="61"/>
      <c r="BU927" s="61"/>
      <c r="BV927" s="61"/>
      <c r="BW927" s="61"/>
      <c r="BX927" s="61"/>
      <c r="BY927" s="61"/>
      <c r="BZ927" s="61"/>
      <c r="CA927" s="61"/>
      <c r="CB927" s="61"/>
      <c r="CC927" s="61"/>
      <c r="CD927" s="61"/>
      <c r="CE927" s="61"/>
      <c r="CF927" s="61"/>
      <c r="CG927" s="61"/>
      <c r="CH927" s="61"/>
      <c r="CI927" s="61"/>
      <c r="CJ927" s="61"/>
      <c r="CK927" s="61"/>
      <c r="CL927" s="61"/>
      <c r="CM927" s="61"/>
      <c r="CN927" s="61"/>
      <c r="CO927" s="61"/>
      <c r="CP927" s="61"/>
      <c r="CQ927" s="61"/>
      <c r="CR927" s="61"/>
      <c r="CS927" s="61"/>
      <c r="CT927" s="61"/>
      <c r="CU927" s="61"/>
      <c r="CV927" s="61"/>
      <c r="CW927" s="61"/>
      <c r="CX927" s="61"/>
      <c r="CY927" s="61"/>
      <c r="CZ927" s="61"/>
      <c r="DA927" s="61"/>
      <c r="DB927" s="61"/>
      <c r="DC927" s="61"/>
      <c r="DD927" s="61"/>
      <c r="DE927" s="61"/>
      <c r="DF927" s="61"/>
      <c r="DG927" s="61"/>
      <c r="DH927" s="61"/>
      <c r="DI927" s="61"/>
      <c r="DJ927" s="61"/>
      <c r="DK927" s="61"/>
      <c r="DL927" s="61"/>
      <c r="DM927" s="61"/>
      <c r="DN927" s="61"/>
      <c r="DO927" s="61"/>
      <c r="DP927" s="61"/>
      <c r="DQ927" s="61"/>
      <c r="DR927" s="61"/>
      <c r="DS927" s="61"/>
      <c r="DT927" s="61"/>
      <c r="DU927" s="61"/>
      <c r="DV927" s="50"/>
      <c r="EW927" s="88" t="e">
        <f ca="1">IF(#REF!="no",INT(RAND()*36+1),INT(RAND()*37))</f>
        <v>#REF!</v>
      </c>
    </row>
    <row r="928" spans="1:153">
      <c r="A928" s="88" t="e">
        <f ca="1">IF(#REF!="no",INT(RAND()*36+1),INT(RAND()*37))</f>
        <v>#REF!</v>
      </c>
      <c r="B928" s="29"/>
      <c r="C928" s="61"/>
      <c r="D928" s="30"/>
      <c r="E928" s="61"/>
      <c r="F928" s="61"/>
      <c r="G928" s="29"/>
      <c r="H928" s="29"/>
      <c r="I928" s="62"/>
      <c r="J928" s="62"/>
      <c r="K928" s="62"/>
      <c r="L928" s="62"/>
      <c r="M928" s="30"/>
      <c r="N928" s="30"/>
      <c r="O928" s="30"/>
      <c r="P928" s="30"/>
      <c r="Q928" s="29"/>
      <c r="R928" s="62"/>
      <c r="S928" s="61"/>
      <c r="T928" s="29"/>
      <c r="U928" s="29"/>
      <c r="V928" s="62"/>
      <c r="W928" s="62"/>
      <c r="X928" s="62"/>
      <c r="Y928" s="62"/>
      <c r="Z928" s="30"/>
      <c r="AA928" s="30"/>
      <c r="AB928" s="30"/>
      <c r="AC928" s="30"/>
      <c r="AD928" s="29"/>
      <c r="AE928" s="62"/>
      <c r="AF928" s="61"/>
      <c r="AG928" s="29"/>
      <c r="AH928" s="29"/>
      <c r="AI928" s="62"/>
      <c r="AJ928" s="62"/>
      <c r="AK928" s="62"/>
      <c r="AL928" s="62"/>
      <c r="AM928" s="30"/>
      <c r="AN928" s="30"/>
      <c r="AO928" s="30"/>
      <c r="AP928" s="30"/>
      <c r="AQ928" s="29"/>
      <c r="AR928" s="62"/>
      <c r="AS928" s="62"/>
      <c r="AT928" s="30"/>
      <c r="AU928" s="29"/>
      <c r="AV928" s="61"/>
      <c r="AW928" s="50"/>
      <c r="AX928" s="38"/>
      <c r="AY928" s="50"/>
      <c r="AZ928" s="61"/>
      <c r="BA928" s="61"/>
      <c r="BB928" s="61"/>
      <c r="BC928" s="61"/>
      <c r="BD928" s="61"/>
      <c r="BE928" s="61"/>
      <c r="BF928" s="61"/>
      <c r="BG928" s="61"/>
      <c r="BH928" s="61"/>
      <c r="BI928" s="61"/>
      <c r="BJ928" s="61"/>
      <c r="BK928" s="61"/>
      <c r="BL928" s="61"/>
      <c r="BM928" s="61"/>
      <c r="BN928" s="61"/>
      <c r="BO928" s="61"/>
      <c r="BP928" s="61"/>
      <c r="BQ928" s="61"/>
      <c r="BR928" s="61"/>
      <c r="BS928" s="61"/>
      <c r="BT928" s="61"/>
      <c r="BU928" s="61"/>
      <c r="BV928" s="61"/>
      <c r="BW928" s="61"/>
      <c r="BX928" s="61"/>
      <c r="BY928" s="61"/>
      <c r="BZ928" s="61"/>
      <c r="CA928" s="61"/>
      <c r="CB928" s="61"/>
      <c r="CC928" s="61"/>
      <c r="CD928" s="61"/>
      <c r="CE928" s="61"/>
      <c r="CF928" s="61"/>
      <c r="CG928" s="61"/>
      <c r="CH928" s="61"/>
      <c r="CI928" s="61"/>
      <c r="CJ928" s="61"/>
      <c r="CK928" s="61"/>
      <c r="CL928" s="61"/>
      <c r="CM928" s="61"/>
      <c r="CN928" s="61"/>
      <c r="CO928" s="61"/>
      <c r="CP928" s="61"/>
      <c r="CQ928" s="61"/>
      <c r="CR928" s="61"/>
      <c r="CS928" s="61"/>
      <c r="CT928" s="61"/>
      <c r="CU928" s="61"/>
      <c r="CV928" s="61"/>
      <c r="CW928" s="61"/>
      <c r="CX928" s="61"/>
      <c r="CY928" s="61"/>
      <c r="CZ928" s="61"/>
      <c r="DA928" s="61"/>
      <c r="DB928" s="61"/>
      <c r="DC928" s="61"/>
      <c r="DD928" s="61"/>
      <c r="DE928" s="61"/>
      <c r="DF928" s="61"/>
      <c r="DG928" s="61"/>
      <c r="DH928" s="61"/>
      <c r="DI928" s="61"/>
      <c r="DJ928" s="61"/>
      <c r="DK928" s="61"/>
      <c r="DL928" s="61"/>
      <c r="DM928" s="61"/>
      <c r="DN928" s="61"/>
      <c r="DO928" s="61"/>
      <c r="DP928" s="61"/>
      <c r="DQ928" s="61"/>
      <c r="DR928" s="61"/>
      <c r="DS928" s="61"/>
      <c r="DT928" s="61"/>
      <c r="DU928" s="61"/>
      <c r="DV928" s="50"/>
      <c r="EW928" s="88" t="e">
        <f ca="1">IF(#REF!="no",INT(RAND()*36+1),INT(RAND()*37))</f>
        <v>#REF!</v>
      </c>
    </row>
    <row r="929" spans="1:153">
      <c r="A929" s="88" t="e">
        <f ca="1">IF(#REF!="no",INT(RAND()*36+1),INT(RAND()*37))</f>
        <v>#REF!</v>
      </c>
      <c r="B929" s="29"/>
      <c r="C929" s="61"/>
      <c r="D929" s="30"/>
      <c r="E929" s="61"/>
      <c r="F929" s="61"/>
      <c r="G929" s="29"/>
      <c r="H929" s="29"/>
      <c r="I929" s="62"/>
      <c r="J929" s="62"/>
      <c r="K929" s="62"/>
      <c r="L929" s="62"/>
      <c r="M929" s="30"/>
      <c r="N929" s="30"/>
      <c r="O929" s="30"/>
      <c r="P929" s="30"/>
      <c r="Q929" s="29"/>
      <c r="R929" s="62"/>
      <c r="S929" s="61"/>
      <c r="T929" s="29"/>
      <c r="U929" s="29"/>
      <c r="V929" s="62"/>
      <c r="W929" s="62"/>
      <c r="X929" s="62"/>
      <c r="Y929" s="62"/>
      <c r="Z929" s="30"/>
      <c r="AA929" s="30"/>
      <c r="AB929" s="30"/>
      <c r="AC929" s="30"/>
      <c r="AD929" s="29"/>
      <c r="AE929" s="62"/>
      <c r="AF929" s="61"/>
      <c r="AG929" s="29"/>
      <c r="AH929" s="29"/>
      <c r="AI929" s="62"/>
      <c r="AJ929" s="62"/>
      <c r="AK929" s="62"/>
      <c r="AL929" s="62"/>
      <c r="AM929" s="30"/>
      <c r="AN929" s="30"/>
      <c r="AO929" s="30"/>
      <c r="AP929" s="30"/>
      <c r="AQ929" s="29"/>
      <c r="AR929" s="62"/>
      <c r="AS929" s="62"/>
      <c r="AT929" s="30"/>
      <c r="AU929" s="29"/>
      <c r="AV929" s="61"/>
      <c r="AW929" s="50"/>
      <c r="AX929" s="38"/>
      <c r="AY929" s="50"/>
      <c r="AZ929" s="61"/>
      <c r="BA929" s="61"/>
      <c r="BB929" s="61"/>
      <c r="BC929" s="61"/>
      <c r="BD929" s="61"/>
      <c r="BE929" s="61"/>
      <c r="BF929" s="61"/>
      <c r="BG929" s="61"/>
      <c r="BH929" s="61"/>
      <c r="BI929" s="61"/>
      <c r="BJ929" s="61"/>
      <c r="BK929" s="61"/>
      <c r="BL929" s="61"/>
      <c r="BM929" s="61"/>
      <c r="BN929" s="61"/>
      <c r="BO929" s="61"/>
      <c r="BP929" s="61"/>
      <c r="BQ929" s="61"/>
      <c r="BR929" s="61"/>
      <c r="BS929" s="61"/>
      <c r="BT929" s="61"/>
      <c r="BU929" s="61"/>
      <c r="BV929" s="61"/>
      <c r="BW929" s="61"/>
      <c r="BX929" s="61"/>
      <c r="BY929" s="61"/>
      <c r="BZ929" s="61"/>
      <c r="CA929" s="61"/>
      <c r="CB929" s="61"/>
      <c r="CC929" s="61"/>
      <c r="CD929" s="61"/>
      <c r="CE929" s="61"/>
      <c r="CF929" s="61"/>
      <c r="CG929" s="61"/>
      <c r="CH929" s="61"/>
      <c r="CI929" s="61"/>
      <c r="CJ929" s="61"/>
      <c r="CK929" s="61"/>
      <c r="CL929" s="61"/>
      <c r="CM929" s="61"/>
      <c r="CN929" s="61"/>
      <c r="CO929" s="61"/>
      <c r="CP929" s="61"/>
      <c r="CQ929" s="61"/>
      <c r="CR929" s="61"/>
      <c r="CS929" s="61"/>
      <c r="CT929" s="61"/>
      <c r="CU929" s="61"/>
      <c r="CV929" s="61"/>
      <c r="CW929" s="61"/>
      <c r="CX929" s="61"/>
      <c r="CY929" s="61"/>
      <c r="CZ929" s="61"/>
      <c r="DA929" s="61"/>
      <c r="DB929" s="61"/>
      <c r="DC929" s="61"/>
      <c r="DD929" s="61"/>
      <c r="DE929" s="61"/>
      <c r="DF929" s="61"/>
      <c r="DG929" s="61"/>
      <c r="DH929" s="61"/>
      <c r="DI929" s="61"/>
      <c r="DJ929" s="61"/>
      <c r="DK929" s="61"/>
      <c r="DL929" s="61"/>
      <c r="DM929" s="61"/>
      <c r="DN929" s="61"/>
      <c r="DO929" s="61"/>
      <c r="DP929" s="61"/>
      <c r="DQ929" s="61"/>
      <c r="DR929" s="61"/>
      <c r="DS929" s="61"/>
      <c r="DT929" s="61"/>
      <c r="DU929" s="61"/>
      <c r="DV929" s="50"/>
      <c r="EW929" s="88" t="e">
        <f ca="1">IF(#REF!="no",INT(RAND()*36+1),INT(RAND()*37))</f>
        <v>#REF!</v>
      </c>
    </row>
    <row r="930" spans="1:153">
      <c r="A930" s="88" t="e">
        <f ca="1">IF(#REF!="no",INT(RAND()*36+1),INT(RAND()*37))</f>
        <v>#REF!</v>
      </c>
      <c r="B930" s="29"/>
      <c r="C930" s="61"/>
      <c r="D930" s="30"/>
      <c r="E930" s="61"/>
      <c r="F930" s="61"/>
      <c r="G930" s="29"/>
      <c r="H930" s="29"/>
      <c r="I930" s="62"/>
      <c r="J930" s="62"/>
      <c r="K930" s="62"/>
      <c r="L930" s="62"/>
      <c r="M930" s="30"/>
      <c r="N930" s="30"/>
      <c r="O930" s="30"/>
      <c r="P930" s="30"/>
      <c r="Q930" s="29"/>
      <c r="R930" s="62"/>
      <c r="S930" s="61"/>
      <c r="T930" s="29"/>
      <c r="U930" s="29"/>
      <c r="V930" s="62"/>
      <c r="W930" s="62"/>
      <c r="X930" s="62"/>
      <c r="Y930" s="62"/>
      <c r="Z930" s="30"/>
      <c r="AA930" s="30"/>
      <c r="AB930" s="30"/>
      <c r="AC930" s="30"/>
      <c r="AD930" s="29"/>
      <c r="AE930" s="62"/>
      <c r="AF930" s="61"/>
      <c r="AG930" s="29"/>
      <c r="AH930" s="29"/>
      <c r="AI930" s="62"/>
      <c r="AJ930" s="62"/>
      <c r="AK930" s="62"/>
      <c r="AL930" s="62"/>
      <c r="AM930" s="30"/>
      <c r="AN930" s="30"/>
      <c r="AO930" s="30"/>
      <c r="AP930" s="30"/>
      <c r="AQ930" s="29"/>
      <c r="AR930" s="62"/>
      <c r="AS930" s="62"/>
      <c r="AT930" s="30"/>
      <c r="AU930" s="29"/>
      <c r="AV930" s="61"/>
      <c r="AW930" s="50"/>
      <c r="AX930" s="38"/>
      <c r="AY930" s="50"/>
      <c r="AZ930" s="61"/>
      <c r="BA930" s="61"/>
      <c r="BB930" s="61"/>
      <c r="BC930" s="61"/>
      <c r="BD930" s="61"/>
      <c r="BE930" s="61"/>
      <c r="BF930" s="61"/>
      <c r="BG930" s="61"/>
      <c r="BH930" s="61"/>
      <c r="BI930" s="61"/>
      <c r="BJ930" s="61"/>
      <c r="BK930" s="61"/>
      <c r="BL930" s="61"/>
      <c r="BM930" s="61"/>
      <c r="BN930" s="61"/>
      <c r="BO930" s="61"/>
      <c r="BP930" s="61"/>
      <c r="BQ930" s="61"/>
      <c r="BR930" s="61"/>
      <c r="BS930" s="61"/>
      <c r="BT930" s="61"/>
      <c r="BU930" s="61"/>
      <c r="BV930" s="61"/>
      <c r="BW930" s="61"/>
      <c r="BX930" s="61"/>
      <c r="BY930" s="61"/>
      <c r="BZ930" s="61"/>
      <c r="CA930" s="61"/>
      <c r="CB930" s="61"/>
      <c r="CC930" s="61"/>
      <c r="CD930" s="61"/>
      <c r="CE930" s="61"/>
      <c r="CF930" s="61"/>
      <c r="CG930" s="61"/>
      <c r="CH930" s="61"/>
      <c r="CI930" s="61"/>
      <c r="CJ930" s="61"/>
      <c r="CK930" s="61"/>
      <c r="CL930" s="61"/>
      <c r="CM930" s="61"/>
      <c r="CN930" s="61"/>
      <c r="CO930" s="61"/>
      <c r="CP930" s="61"/>
      <c r="CQ930" s="61"/>
      <c r="CR930" s="61"/>
      <c r="CS930" s="61"/>
      <c r="CT930" s="61"/>
      <c r="CU930" s="61"/>
      <c r="CV930" s="61"/>
      <c r="CW930" s="61"/>
      <c r="CX930" s="61"/>
      <c r="CY930" s="61"/>
      <c r="CZ930" s="61"/>
      <c r="DA930" s="61"/>
      <c r="DB930" s="61"/>
      <c r="DC930" s="61"/>
      <c r="DD930" s="61"/>
      <c r="DE930" s="61"/>
      <c r="DF930" s="61"/>
      <c r="DG930" s="61"/>
      <c r="DH930" s="61"/>
      <c r="DI930" s="61"/>
      <c r="DJ930" s="61"/>
      <c r="DK930" s="61"/>
      <c r="DL930" s="61"/>
      <c r="DM930" s="61"/>
      <c r="DN930" s="61"/>
      <c r="DO930" s="61"/>
      <c r="DP930" s="61"/>
      <c r="DQ930" s="61"/>
      <c r="DR930" s="61"/>
      <c r="DS930" s="61"/>
      <c r="DT930" s="61"/>
      <c r="DU930" s="61"/>
      <c r="DV930" s="50"/>
      <c r="EW930" s="88" t="e">
        <f ca="1">IF(#REF!="no",INT(RAND()*36+1),INT(RAND()*37))</f>
        <v>#REF!</v>
      </c>
    </row>
    <row r="931" spans="1:153">
      <c r="A931" s="88" t="e">
        <f ca="1">IF(#REF!="no",INT(RAND()*36+1),INT(RAND()*37))</f>
        <v>#REF!</v>
      </c>
      <c r="B931" s="29"/>
      <c r="C931" s="61"/>
      <c r="D931" s="30"/>
      <c r="E931" s="61"/>
      <c r="F931" s="61"/>
      <c r="G931" s="29"/>
      <c r="H931" s="29"/>
      <c r="I931" s="62"/>
      <c r="J931" s="62"/>
      <c r="K931" s="62"/>
      <c r="L931" s="62"/>
      <c r="M931" s="30"/>
      <c r="N931" s="30"/>
      <c r="O931" s="30"/>
      <c r="P931" s="30"/>
      <c r="Q931" s="29"/>
      <c r="R931" s="62"/>
      <c r="S931" s="61"/>
      <c r="T931" s="29"/>
      <c r="U931" s="29"/>
      <c r="V931" s="62"/>
      <c r="W931" s="62"/>
      <c r="X931" s="62"/>
      <c r="Y931" s="62"/>
      <c r="Z931" s="30"/>
      <c r="AA931" s="30"/>
      <c r="AB931" s="30"/>
      <c r="AC931" s="30"/>
      <c r="AD931" s="29"/>
      <c r="AE931" s="62"/>
      <c r="AF931" s="61"/>
      <c r="AG931" s="29"/>
      <c r="AH931" s="29"/>
      <c r="AI931" s="62"/>
      <c r="AJ931" s="62"/>
      <c r="AK931" s="62"/>
      <c r="AL931" s="62"/>
      <c r="AM931" s="30"/>
      <c r="AN931" s="30"/>
      <c r="AO931" s="30"/>
      <c r="AP931" s="30"/>
      <c r="AQ931" s="29"/>
      <c r="AR931" s="62"/>
      <c r="AS931" s="62"/>
      <c r="AT931" s="30"/>
      <c r="AU931" s="29"/>
      <c r="AV931" s="61"/>
      <c r="AW931" s="50"/>
      <c r="AX931" s="38"/>
      <c r="AY931" s="50"/>
      <c r="AZ931" s="61"/>
      <c r="BA931" s="61"/>
      <c r="BB931" s="61"/>
      <c r="BC931" s="61"/>
      <c r="BD931" s="61"/>
      <c r="BE931" s="61"/>
      <c r="BF931" s="61"/>
      <c r="BG931" s="61"/>
      <c r="BH931" s="61"/>
      <c r="BI931" s="61"/>
      <c r="BJ931" s="61"/>
      <c r="BK931" s="61"/>
      <c r="BL931" s="61"/>
      <c r="BM931" s="61"/>
      <c r="BN931" s="61"/>
      <c r="BO931" s="61"/>
      <c r="BP931" s="61"/>
      <c r="BQ931" s="61"/>
      <c r="BR931" s="61"/>
      <c r="BS931" s="61"/>
      <c r="BT931" s="61"/>
      <c r="BU931" s="61"/>
      <c r="BV931" s="61"/>
      <c r="BW931" s="61"/>
      <c r="BX931" s="61"/>
      <c r="BY931" s="61"/>
      <c r="BZ931" s="61"/>
      <c r="CA931" s="61"/>
      <c r="CB931" s="61"/>
      <c r="CC931" s="61"/>
      <c r="CD931" s="61"/>
      <c r="CE931" s="61"/>
      <c r="CF931" s="61"/>
      <c r="CG931" s="61"/>
      <c r="CH931" s="61"/>
      <c r="CI931" s="61"/>
      <c r="CJ931" s="61"/>
      <c r="CK931" s="61"/>
      <c r="CL931" s="61"/>
      <c r="CM931" s="61"/>
      <c r="CN931" s="61"/>
      <c r="CO931" s="61"/>
      <c r="CP931" s="61"/>
      <c r="CQ931" s="61"/>
      <c r="CR931" s="61"/>
      <c r="CS931" s="61"/>
      <c r="CT931" s="61"/>
      <c r="CU931" s="61"/>
      <c r="CV931" s="61"/>
      <c r="CW931" s="61"/>
      <c r="CX931" s="61"/>
      <c r="CY931" s="61"/>
      <c r="CZ931" s="61"/>
      <c r="DA931" s="61"/>
      <c r="DB931" s="61"/>
      <c r="DC931" s="61"/>
      <c r="DD931" s="61"/>
      <c r="DE931" s="61"/>
      <c r="DF931" s="61"/>
      <c r="DG931" s="61"/>
      <c r="DH931" s="61"/>
      <c r="DI931" s="61"/>
      <c r="DJ931" s="61"/>
      <c r="DK931" s="61"/>
      <c r="DL931" s="61"/>
      <c r="DM931" s="61"/>
      <c r="DN931" s="61"/>
      <c r="DO931" s="61"/>
      <c r="DP931" s="61"/>
      <c r="DQ931" s="61"/>
      <c r="DR931" s="61"/>
      <c r="DS931" s="61"/>
      <c r="DT931" s="61"/>
      <c r="DU931" s="61"/>
      <c r="DV931" s="50"/>
      <c r="EW931" s="88" t="e">
        <f ca="1">IF(#REF!="no",INT(RAND()*36+1),INT(RAND()*37))</f>
        <v>#REF!</v>
      </c>
    </row>
    <row r="932" spans="1:153">
      <c r="A932" s="88" t="e">
        <f ca="1">IF(#REF!="no",INT(RAND()*36+1),INT(RAND()*37))</f>
        <v>#REF!</v>
      </c>
      <c r="B932" s="29"/>
      <c r="C932" s="61"/>
      <c r="D932" s="30"/>
      <c r="E932" s="61"/>
      <c r="F932" s="61"/>
      <c r="G932" s="29"/>
      <c r="H932" s="29"/>
      <c r="I932" s="62"/>
      <c r="J932" s="62"/>
      <c r="K932" s="62"/>
      <c r="L932" s="62"/>
      <c r="M932" s="30"/>
      <c r="N932" s="30"/>
      <c r="O932" s="30"/>
      <c r="P932" s="30"/>
      <c r="Q932" s="29"/>
      <c r="R932" s="62"/>
      <c r="S932" s="61"/>
      <c r="T932" s="29"/>
      <c r="U932" s="29"/>
      <c r="V932" s="62"/>
      <c r="W932" s="62"/>
      <c r="X932" s="62"/>
      <c r="Y932" s="62"/>
      <c r="Z932" s="30"/>
      <c r="AA932" s="30"/>
      <c r="AB932" s="30"/>
      <c r="AC932" s="30"/>
      <c r="AD932" s="29"/>
      <c r="AE932" s="62"/>
      <c r="AF932" s="61"/>
      <c r="AG932" s="29"/>
      <c r="AH932" s="29"/>
      <c r="AI932" s="62"/>
      <c r="AJ932" s="62"/>
      <c r="AK932" s="62"/>
      <c r="AL932" s="62"/>
      <c r="AM932" s="30"/>
      <c r="AN932" s="30"/>
      <c r="AO932" s="30"/>
      <c r="AP932" s="30"/>
      <c r="AQ932" s="29"/>
      <c r="AR932" s="62"/>
      <c r="AS932" s="62"/>
      <c r="AT932" s="30"/>
      <c r="AU932" s="29"/>
      <c r="AV932" s="61"/>
      <c r="AW932" s="50"/>
      <c r="AX932" s="38"/>
      <c r="AY932" s="50"/>
      <c r="AZ932" s="61"/>
      <c r="BA932" s="61"/>
      <c r="BB932" s="61"/>
      <c r="BC932" s="61"/>
      <c r="BD932" s="61"/>
      <c r="BE932" s="61"/>
      <c r="BF932" s="61"/>
      <c r="BG932" s="61"/>
      <c r="BH932" s="61"/>
      <c r="BI932" s="61"/>
      <c r="BJ932" s="61"/>
      <c r="BK932" s="61"/>
      <c r="BL932" s="61"/>
      <c r="BM932" s="61"/>
      <c r="BN932" s="61"/>
      <c r="BO932" s="61"/>
      <c r="BP932" s="61"/>
      <c r="BQ932" s="61"/>
      <c r="BR932" s="61"/>
      <c r="BS932" s="61"/>
      <c r="BT932" s="61"/>
      <c r="BU932" s="61"/>
      <c r="BV932" s="61"/>
      <c r="BW932" s="61"/>
      <c r="BX932" s="61"/>
      <c r="BY932" s="61"/>
      <c r="BZ932" s="61"/>
      <c r="CA932" s="61"/>
      <c r="CB932" s="61"/>
      <c r="CC932" s="61"/>
      <c r="CD932" s="61"/>
      <c r="CE932" s="61"/>
      <c r="CF932" s="61"/>
      <c r="CG932" s="61"/>
      <c r="CH932" s="61"/>
      <c r="CI932" s="61"/>
      <c r="CJ932" s="61"/>
      <c r="CK932" s="61"/>
      <c r="CL932" s="61"/>
      <c r="CM932" s="61"/>
      <c r="CN932" s="61"/>
      <c r="CO932" s="61"/>
      <c r="CP932" s="61"/>
      <c r="CQ932" s="61"/>
      <c r="CR932" s="61"/>
      <c r="CS932" s="61"/>
      <c r="CT932" s="61"/>
      <c r="CU932" s="61"/>
      <c r="CV932" s="61"/>
      <c r="CW932" s="61"/>
      <c r="CX932" s="61"/>
      <c r="CY932" s="61"/>
      <c r="CZ932" s="61"/>
      <c r="DA932" s="61"/>
      <c r="DB932" s="61"/>
      <c r="DC932" s="61"/>
      <c r="DD932" s="61"/>
      <c r="DE932" s="61"/>
      <c r="DF932" s="61"/>
      <c r="DG932" s="61"/>
      <c r="DH932" s="61"/>
      <c r="DI932" s="61"/>
      <c r="DJ932" s="61"/>
      <c r="DK932" s="61"/>
      <c r="DL932" s="61"/>
      <c r="DM932" s="61"/>
      <c r="DN932" s="61"/>
      <c r="DO932" s="61"/>
      <c r="DP932" s="61"/>
      <c r="DQ932" s="61"/>
      <c r="DR932" s="61"/>
      <c r="DS932" s="61"/>
      <c r="DT932" s="61"/>
      <c r="DU932" s="61"/>
      <c r="DV932" s="50"/>
      <c r="EW932" s="88" t="e">
        <f ca="1">IF(#REF!="no",INT(RAND()*36+1),INT(RAND()*37))</f>
        <v>#REF!</v>
      </c>
    </row>
    <row r="933" spans="1:153">
      <c r="A933" s="88" t="e">
        <f ca="1">IF(#REF!="no",INT(RAND()*36+1),INT(RAND()*37))</f>
        <v>#REF!</v>
      </c>
      <c r="B933" s="29"/>
      <c r="C933" s="61"/>
      <c r="D933" s="30"/>
      <c r="E933" s="61"/>
      <c r="F933" s="61"/>
      <c r="G933" s="29"/>
      <c r="H933" s="29"/>
      <c r="I933" s="62"/>
      <c r="J933" s="62"/>
      <c r="K933" s="62"/>
      <c r="L933" s="62"/>
      <c r="M933" s="30"/>
      <c r="N933" s="30"/>
      <c r="O933" s="30"/>
      <c r="P933" s="30"/>
      <c r="Q933" s="29"/>
      <c r="R933" s="62"/>
      <c r="S933" s="61"/>
      <c r="T933" s="29"/>
      <c r="U933" s="29"/>
      <c r="V933" s="62"/>
      <c r="W933" s="62"/>
      <c r="X933" s="62"/>
      <c r="Y933" s="62"/>
      <c r="Z933" s="30"/>
      <c r="AA933" s="30"/>
      <c r="AB933" s="30"/>
      <c r="AC933" s="30"/>
      <c r="AD933" s="29"/>
      <c r="AE933" s="62"/>
      <c r="AF933" s="61"/>
      <c r="AG933" s="29"/>
      <c r="AH933" s="29"/>
      <c r="AI933" s="62"/>
      <c r="AJ933" s="62"/>
      <c r="AK933" s="62"/>
      <c r="AL933" s="62"/>
      <c r="AM933" s="30"/>
      <c r="AN933" s="30"/>
      <c r="AO933" s="30"/>
      <c r="AP933" s="30"/>
      <c r="AQ933" s="29"/>
      <c r="AR933" s="62"/>
      <c r="AS933" s="62"/>
      <c r="AT933" s="30"/>
      <c r="AU933" s="29"/>
      <c r="AV933" s="61"/>
      <c r="AW933" s="50"/>
      <c r="AX933" s="38"/>
      <c r="AY933" s="50"/>
      <c r="AZ933" s="61"/>
      <c r="BA933" s="61"/>
      <c r="BB933" s="61"/>
      <c r="BC933" s="61"/>
      <c r="BD933" s="61"/>
      <c r="BE933" s="61"/>
      <c r="BF933" s="61"/>
      <c r="BG933" s="61"/>
      <c r="BH933" s="61"/>
      <c r="BI933" s="61"/>
      <c r="BJ933" s="61"/>
      <c r="BK933" s="61"/>
      <c r="BL933" s="61"/>
      <c r="BM933" s="61"/>
      <c r="BN933" s="61"/>
      <c r="BO933" s="61"/>
      <c r="BP933" s="61"/>
      <c r="BQ933" s="61"/>
      <c r="BR933" s="61"/>
      <c r="BS933" s="61"/>
      <c r="BT933" s="61"/>
      <c r="BU933" s="61"/>
      <c r="BV933" s="61"/>
      <c r="BW933" s="61"/>
      <c r="BX933" s="61"/>
      <c r="BY933" s="61"/>
      <c r="BZ933" s="61"/>
      <c r="CA933" s="61"/>
      <c r="CB933" s="61"/>
      <c r="CC933" s="61"/>
      <c r="CD933" s="61"/>
      <c r="CE933" s="61"/>
      <c r="CF933" s="61"/>
      <c r="CG933" s="61"/>
      <c r="CH933" s="61"/>
      <c r="CI933" s="61"/>
      <c r="CJ933" s="61"/>
      <c r="CK933" s="61"/>
      <c r="CL933" s="61"/>
      <c r="CM933" s="61"/>
      <c r="CN933" s="61"/>
      <c r="CO933" s="61"/>
      <c r="CP933" s="61"/>
      <c r="CQ933" s="61"/>
      <c r="CR933" s="61"/>
      <c r="CS933" s="61"/>
      <c r="CT933" s="61"/>
      <c r="CU933" s="61"/>
      <c r="CV933" s="61"/>
      <c r="CW933" s="61"/>
      <c r="CX933" s="61"/>
      <c r="CY933" s="61"/>
      <c r="CZ933" s="61"/>
      <c r="DA933" s="61"/>
      <c r="DB933" s="61"/>
      <c r="DC933" s="61"/>
      <c r="DD933" s="61"/>
      <c r="DE933" s="61"/>
      <c r="DF933" s="61"/>
      <c r="DG933" s="61"/>
      <c r="DH933" s="61"/>
      <c r="DI933" s="61"/>
      <c r="DJ933" s="61"/>
      <c r="DK933" s="61"/>
      <c r="DL933" s="61"/>
      <c r="DM933" s="61"/>
      <c r="DN933" s="61"/>
      <c r="DO933" s="61"/>
      <c r="DP933" s="61"/>
      <c r="DQ933" s="61"/>
      <c r="DR933" s="61"/>
      <c r="DS933" s="61"/>
      <c r="DT933" s="61"/>
      <c r="DU933" s="61"/>
      <c r="DV933" s="50"/>
      <c r="EW933" s="88" t="e">
        <f ca="1">IF(#REF!="no",INT(RAND()*36+1),INT(RAND()*37))</f>
        <v>#REF!</v>
      </c>
    </row>
    <row r="934" spans="1:153">
      <c r="A934" s="88" t="e">
        <f ca="1">IF(#REF!="no",INT(RAND()*36+1),INT(RAND()*37))</f>
        <v>#REF!</v>
      </c>
      <c r="B934" s="29"/>
      <c r="C934" s="61"/>
      <c r="D934" s="30"/>
      <c r="E934" s="61"/>
      <c r="F934" s="61"/>
      <c r="G934" s="29"/>
      <c r="H934" s="29"/>
      <c r="I934" s="62"/>
      <c r="J934" s="62"/>
      <c r="K934" s="62"/>
      <c r="L934" s="62"/>
      <c r="M934" s="30"/>
      <c r="N934" s="30"/>
      <c r="O934" s="30"/>
      <c r="P934" s="30"/>
      <c r="Q934" s="29"/>
      <c r="R934" s="62"/>
      <c r="S934" s="61"/>
      <c r="T934" s="29"/>
      <c r="U934" s="29"/>
      <c r="V934" s="62"/>
      <c r="W934" s="62"/>
      <c r="X934" s="62"/>
      <c r="Y934" s="62"/>
      <c r="Z934" s="30"/>
      <c r="AA934" s="30"/>
      <c r="AB934" s="30"/>
      <c r="AC934" s="30"/>
      <c r="AD934" s="29"/>
      <c r="AE934" s="62"/>
      <c r="AF934" s="61"/>
      <c r="AG934" s="29"/>
      <c r="AH934" s="29"/>
      <c r="AI934" s="62"/>
      <c r="AJ934" s="62"/>
      <c r="AK934" s="62"/>
      <c r="AL934" s="62"/>
      <c r="AM934" s="30"/>
      <c r="AN934" s="30"/>
      <c r="AO934" s="30"/>
      <c r="AP934" s="30"/>
      <c r="AQ934" s="29"/>
      <c r="AR934" s="62"/>
      <c r="AS934" s="62"/>
      <c r="AT934" s="30"/>
      <c r="AU934" s="29"/>
      <c r="AV934" s="61"/>
      <c r="AW934" s="50"/>
      <c r="AX934" s="38"/>
      <c r="AY934" s="50"/>
      <c r="AZ934" s="61"/>
      <c r="BA934" s="61"/>
      <c r="BB934" s="61"/>
      <c r="BC934" s="61"/>
      <c r="BD934" s="61"/>
      <c r="BE934" s="61"/>
      <c r="BF934" s="61"/>
      <c r="BG934" s="61"/>
      <c r="BH934" s="61"/>
      <c r="BI934" s="61"/>
      <c r="BJ934" s="61"/>
      <c r="BK934" s="61"/>
      <c r="BL934" s="61"/>
      <c r="BM934" s="61"/>
      <c r="BN934" s="61"/>
      <c r="BO934" s="61"/>
      <c r="BP934" s="61"/>
      <c r="BQ934" s="61"/>
      <c r="BR934" s="61"/>
      <c r="BS934" s="61"/>
      <c r="BT934" s="61"/>
      <c r="BU934" s="61"/>
      <c r="BV934" s="61"/>
      <c r="BW934" s="61"/>
      <c r="BX934" s="61"/>
      <c r="BY934" s="61"/>
      <c r="BZ934" s="61"/>
      <c r="CA934" s="61"/>
      <c r="CB934" s="61"/>
      <c r="CC934" s="61"/>
      <c r="CD934" s="61"/>
      <c r="CE934" s="61"/>
      <c r="CF934" s="61"/>
      <c r="CG934" s="61"/>
      <c r="CH934" s="61"/>
      <c r="CI934" s="61"/>
      <c r="CJ934" s="61"/>
      <c r="CK934" s="61"/>
      <c r="CL934" s="61"/>
      <c r="CM934" s="61"/>
      <c r="CN934" s="61"/>
      <c r="CO934" s="61"/>
      <c r="CP934" s="61"/>
      <c r="CQ934" s="61"/>
      <c r="CR934" s="61"/>
      <c r="CS934" s="61"/>
      <c r="CT934" s="61"/>
      <c r="CU934" s="61"/>
      <c r="CV934" s="61"/>
      <c r="CW934" s="61"/>
      <c r="CX934" s="61"/>
      <c r="CY934" s="61"/>
      <c r="CZ934" s="61"/>
      <c r="DA934" s="61"/>
      <c r="DB934" s="61"/>
      <c r="DC934" s="61"/>
      <c r="DD934" s="61"/>
      <c r="DE934" s="61"/>
      <c r="DF934" s="61"/>
      <c r="DG934" s="61"/>
      <c r="DH934" s="61"/>
      <c r="DI934" s="61"/>
      <c r="DJ934" s="61"/>
      <c r="DK934" s="61"/>
      <c r="DL934" s="61"/>
      <c r="DM934" s="61"/>
      <c r="DN934" s="61"/>
      <c r="DO934" s="61"/>
      <c r="DP934" s="61"/>
      <c r="DQ934" s="61"/>
      <c r="DR934" s="61"/>
      <c r="DS934" s="61"/>
      <c r="DT934" s="61"/>
      <c r="DU934" s="61"/>
      <c r="DV934" s="50"/>
      <c r="EW934" s="88" t="e">
        <f ca="1">IF(#REF!="no",INT(RAND()*36+1),INT(RAND()*37))</f>
        <v>#REF!</v>
      </c>
    </row>
    <row r="935" spans="1:153">
      <c r="A935" s="88" t="e">
        <f ca="1">IF(#REF!="no",INT(RAND()*36+1),INT(RAND()*37))</f>
        <v>#REF!</v>
      </c>
      <c r="B935" s="29"/>
      <c r="C935" s="61"/>
      <c r="D935" s="30"/>
      <c r="E935" s="61"/>
      <c r="F935" s="61"/>
      <c r="G935" s="29"/>
      <c r="H935" s="29"/>
      <c r="I935" s="62"/>
      <c r="J935" s="62"/>
      <c r="K935" s="62"/>
      <c r="L935" s="62"/>
      <c r="M935" s="30"/>
      <c r="N935" s="30"/>
      <c r="O935" s="30"/>
      <c r="P935" s="30"/>
      <c r="Q935" s="29"/>
      <c r="R935" s="62"/>
      <c r="S935" s="61"/>
      <c r="T935" s="29"/>
      <c r="U935" s="29"/>
      <c r="V935" s="62"/>
      <c r="W935" s="62"/>
      <c r="X935" s="62"/>
      <c r="Y935" s="62"/>
      <c r="Z935" s="30"/>
      <c r="AA935" s="30"/>
      <c r="AB935" s="30"/>
      <c r="AC935" s="30"/>
      <c r="AD935" s="29"/>
      <c r="AE935" s="62"/>
      <c r="AF935" s="61"/>
      <c r="AG935" s="29"/>
      <c r="AH935" s="29"/>
      <c r="AI935" s="62"/>
      <c r="AJ935" s="62"/>
      <c r="AK935" s="62"/>
      <c r="AL935" s="62"/>
      <c r="AM935" s="30"/>
      <c r="AN935" s="30"/>
      <c r="AO935" s="30"/>
      <c r="AP935" s="30"/>
      <c r="AQ935" s="29"/>
      <c r="AR935" s="62"/>
      <c r="AS935" s="62"/>
      <c r="AT935" s="30"/>
      <c r="AU935" s="29"/>
      <c r="AV935" s="61"/>
      <c r="AW935" s="50"/>
      <c r="AX935" s="38"/>
      <c r="AY935" s="50"/>
      <c r="AZ935" s="61"/>
      <c r="BA935" s="61"/>
      <c r="BB935" s="61"/>
      <c r="BC935" s="61"/>
      <c r="BD935" s="61"/>
      <c r="BE935" s="61"/>
      <c r="BF935" s="61"/>
      <c r="BG935" s="61"/>
      <c r="BH935" s="61"/>
      <c r="BI935" s="61"/>
      <c r="BJ935" s="61"/>
      <c r="BK935" s="61"/>
      <c r="BL935" s="61"/>
      <c r="BM935" s="61"/>
      <c r="BN935" s="61"/>
      <c r="BO935" s="61"/>
      <c r="BP935" s="61"/>
      <c r="BQ935" s="61"/>
      <c r="BR935" s="61"/>
      <c r="BS935" s="61"/>
      <c r="BT935" s="61"/>
      <c r="BU935" s="61"/>
      <c r="BV935" s="61"/>
      <c r="BW935" s="61"/>
      <c r="BX935" s="61"/>
      <c r="BY935" s="61"/>
      <c r="BZ935" s="61"/>
      <c r="CA935" s="61"/>
      <c r="CB935" s="61"/>
      <c r="CC935" s="61"/>
      <c r="CD935" s="61"/>
      <c r="CE935" s="61"/>
      <c r="CF935" s="61"/>
      <c r="CG935" s="61"/>
      <c r="CH935" s="61"/>
      <c r="CI935" s="61"/>
      <c r="CJ935" s="61"/>
      <c r="CK935" s="61"/>
      <c r="CL935" s="61"/>
      <c r="CM935" s="61"/>
      <c r="CN935" s="61"/>
      <c r="CO935" s="61"/>
      <c r="CP935" s="61"/>
      <c r="CQ935" s="61"/>
      <c r="CR935" s="61"/>
      <c r="CS935" s="61"/>
      <c r="CT935" s="61"/>
      <c r="CU935" s="61"/>
      <c r="CV935" s="61"/>
      <c r="CW935" s="61"/>
      <c r="CX935" s="61"/>
      <c r="CY935" s="61"/>
      <c r="CZ935" s="61"/>
      <c r="DA935" s="61"/>
      <c r="DB935" s="61"/>
      <c r="DC935" s="61"/>
      <c r="DD935" s="61"/>
      <c r="DE935" s="61"/>
      <c r="DF935" s="61"/>
      <c r="DG935" s="61"/>
      <c r="DH935" s="61"/>
      <c r="DI935" s="61"/>
      <c r="DJ935" s="61"/>
      <c r="DK935" s="61"/>
      <c r="DL935" s="61"/>
      <c r="DM935" s="61"/>
      <c r="DN935" s="61"/>
      <c r="DO935" s="61"/>
      <c r="DP935" s="61"/>
      <c r="DQ935" s="61"/>
      <c r="DR935" s="61"/>
      <c r="DS935" s="61"/>
      <c r="DT935" s="61"/>
      <c r="DU935" s="61"/>
      <c r="DV935" s="50"/>
      <c r="EW935" s="88" t="e">
        <f ca="1">IF(#REF!="no",INT(RAND()*36+1),INT(RAND()*37))</f>
        <v>#REF!</v>
      </c>
    </row>
    <row r="936" spans="1:153">
      <c r="A936" s="88" t="e">
        <f ca="1">IF(#REF!="no",INT(RAND()*36+1),INT(RAND()*37))</f>
        <v>#REF!</v>
      </c>
      <c r="B936" s="29"/>
      <c r="C936" s="61"/>
      <c r="D936" s="30"/>
      <c r="E936" s="61"/>
      <c r="F936" s="61"/>
      <c r="G936" s="29"/>
      <c r="H936" s="29"/>
      <c r="I936" s="62"/>
      <c r="J936" s="62"/>
      <c r="K936" s="62"/>
      <c r="L936" s="62"/>
      <c r="M936" s="30"/>
      <c r="N936" s="30"/>
      <c r="O936" s="30"/>
      <c r="P936" s="30"/>
      <c r="Q936" s="29"/>
      <c r="R936" s="62"/>
      <c r="S936" s="61"/>
      <c r="T936" s="29"/>
      <c r="U936" s="29"/>
      <c r="V936" s="62"/>
      <c r="W936" s="62"/>
      <c r="X936" s="62"/>
      <c r="Y936" s="62"/>
      <c r="Z936" s="30"/>
      <c r="AA936" s="30"/>
      <c r="AB936" s="30"/>
      <c r="AC936" s="30"/>
      <c r="AD936" s="29"/>
      <c r="AE936" s="62"/>
      <c r="AF936" s="61"/>
      <c r="AG936" s="29"/>
      <c r="AH936" s="29"/>
      <c r="AI936" s="62"/>
      <c r="AJ936" s="62"/>
      <c r="AK936" s="62"/>
      <c r="AL936" s="62"/>
      <c r="AM936" s="30"/>
      <c r="AN936" s="30"/>
      <c r="AO936" s="30"/>
      <c r="AP936" s="30"/>
      <c r="AQ936" s="29"/>
      <c r="AR936" s="62"/>
      <c r="AS936" s="62"/>
      <c r="AT936" s="30"/>
      <c r="AU936" s="29"/>
      <c r="AV936" s="61"/>
      <c r="AW936" s="50"/>
      <c r="AX936" s="38"/>
      <c r="AY936" s="50"/>
      <c r="AZ936" s="61"/>
      <c r="BA936" s="61"/>
      <c r="BB936" s="61"/>
      <c r="BC936" s="61"/>
      <c r="BD936" s="61"/>
      <c r="BE936" s="61"/>
      <c r="BF936" s="61"/>
      <c r="BG936" s="61"/>
      <c r="BH936" s="61"/>
      <c r="BI936" s="61"/>
      <c r="BJ936" s="61"/>
      <c r="BK936" s="61"/>
      <c r="BL936" s="61"/>
      <c r="BM936" s="61"/>
      <c r="BN936" s="61"/>
      <c r="BO936" s="61"/>
      <c r="BP936" s="61"/>
      <c r="BQ936" s="61"/>
      <c r="BR936" s="61"/>
      <c r="BS936" s="61"/>
      <c r="BT936" s="61"/>
      <c r="BU936" s="61"/>
      <c r="BV936" s="61"/>
      <c r="BW936" s="61"/>
      <c r="BX936" s="61"/>
      <c r="BY936" s="61"/>
      <c r="BZ936" s="61"/>
      <c r="CA936" s="61"/>
      <c r="CB936" s="61"/>
      <c r="CC936" s="61"/>
      <c r="CD936" s="61"/>
      <c r="CE936" s="61"/>
      <c r="CF936" s="61"/>
      <c r="CG936" s="61"/>
      <c r="CH936" s="61"/>
      <c r="CI936" s="61"/>
      <c r="CJ936" s="61"/>
      <c r="CK936" s="61"/>
      <c r="CL936" s="61"/>
      <c r="CM936" s="61"/>
      <c r="CN936" s="61"/>
      <c r="CO936" s="61"/>
      <c r="CP936" s="61"/>
      <c r="CQ936" s="61"/>
      <c r="CR936" s="61"/>
      <c r="CS936" s="61"/>
      <c r="CT936" s="61"/>
      <c r="CU936" s="61"/>
      <c r="CV936" s="61"/>
      <c r="CW936" s="61"/>
      <c r="CX936" s="61"/>
      <c r="CY936" s="61"/>
      <c r="CZ936" s="61"/>
      <c r="DA936" s="61"/>
      <c r="DB936" s="61"/>
      <c r="DC936" s="61"/>
      <c r="DD936" s="61"/>
      <c r="DE936" s="61"/>
      <c r="DF936" s="61"/>
      <c r="DG936" s="61"/>
      <c r="DH936" s="61"/>
      <c r="DI936" s="61"/>
      <c r="DJ936" s="61"/>
      <c r="DK936" s="61"/>
      <c r="DL936" s="61"/>
      <c r="DM936" s="61"/>
      <c r="DN936" s="61"/>
      <c r="DO936" s="61"/>
      <c r="DP936" s="61"/>
      <c r="DQ936" s="61"/>
      <c r="DR936" s="61"/>
      <c r="DS936" s="61"/>
      <c r="DT936" s="61"/>
      <c r="DU936" s="61"/>
      <c r="DV936" s="50"/>
      <c r="EW936" s="88" t="e">
        <f ca="1">IF(#REF!="no",INT(RAND()*36+1),INT(RAND()*37))</f>
        <v>#REF!</v>
      </c>
    </row>
    <row r="937" spans="1:153">
      <c r="A937" s="88" t="e">
        <f ca="1">IF(#REF!="no",INT(RAND()*36+1),INT(RAND()*37))</f>
        <v>#REF!</v>
      </c>
      <c r="B937" s="29"/>
      <c r="C937" s="61"/>
      <c r="D937" s="30"/>
      <c r="E937" s="61"/>
      <c r="F937" s="61"/>
      <c r="G937" s="29"/>
      <c r="H937" s="29"/>
      <c r="I937" s="62"/>
      <c r="J937" s="62"/>
      <c r="K937" s="62"/>
      <c r="L937" s="62"/>
      <c r="M937" s="30"/>
      <c r="N937" s="30"/>
      <c r="O937" s="30"/>
      <c r="P937" s="30"/>
      <c r="Q937" s="29"/>
      <c r="R937" s="62"/>
      <c r="S937" s="61"/>
      <c r="T937" s="29"/>
      <c r="U937" s="29"/>
      <c r="V937" s="62"/>
      <c r="W937" s="62"/>
      <c r="X937" s="62"/>
      <c r="Y937" s="62"/>
      <c r="Z937" s="30"/>
      <c r="AA937" s="30"/>
      <c r="AB937" s="30"/>
      <c r="AC937" s="30"/>
      <c r="AD937" s="29"/>
      <c r="AE937" s="62"/>
      <c r="AF937" s="61"/>
      <c r="AG937" s="29"/>
      <c r="AH937" s="29"/>
      <c r="AI937" s="62"/>
      <c r="AJ937" s="62"/>
      <c r="AK937" s="62"/>
      <c r="AL937" s="62"/>
      <c r="AM937" s="30"/>
      <c r="AN937" s="30"/>
      <c r="AO937" s="30"/>
      <c r="AP937" s="30"/>
      <c r="AQ937" s="29"/>
      <c r="AR937" s="62"/>
      <c r="AS937" s="62"/>
      <c r="AT937" s="30"/>
      <c r="AU937" s="29"/>
      <c r="AV937" s="61"/>
      <c r="AW937" s="50"/>
      <c r="AX937" s="38"/>
      <c r="AY937" s="50"/>
      <c r="AZ937" s="61"/>
      <c r="BA937" s="61"/>
      <c r="BB937" s="61"/>
      <c r="BC937" s="61"/>
      <c r="BD937" s="61"/>
      <c r="BE937" s="61"/>
      <c r="BF937" s="61"/>
      <c r="BG937" s="61"/>
      <c r="BH937" s="61"/>
      <c r="BI937" s="61"/>
      <c r="BJ937" s="61"/>
      <c r="BK937" s="61"/>
      <c r="BL937" s="61"/>
      <c r="BM937" s="61"/>
      <c r="BN937" s="61"/>
      <c r="BO937" s="61"/>
      <c r="BP937" s="61"/>
      <c r="BQ937" s="61"/>
      <c r="BR937" s="61"/>
      <c r="BS937" s="61"/>
      <c r="BT937" s="61"/>
      <c r="BU937" s="61"/>
      <c r="BV937" s="61"/>
      <c r="BW937" s="61"/>
      <c r="BX937" s="61"/>
      <c r="BY937" s="61"/>
      <c r="BZ937" s="61"/>
      <c r="CA937" s="61"/>
      <c r="CB937" s="61"/>
      <c r="CC937" s="61"/>
      <c r="CD937" s="61"/>
      <c r="CE937" s="61"/>
      <c r="CF937" s="61"/>
      <c r="CG937" s="61"/>
      <c r="CH937" s="61"/>
      <c r="CI937" s="61"/>
      <c r="CJ937" s="61"/>
      <c r="CK937" s="61"/>
      <c r="CL937" s="61"/>
      <c r="CM937" s="61"/>
      <c r="CN937" s="61"/>
      <c r="CO937" s="61"/>
      <c r="CP937" s="61"/>
      <c r="CQ937" s="61"/>
      <c r="CR937" s="61"/>
      <c r="CS937" s="61"/>
      <c r="CT937" s="61"/>
      <c r="CU937" s="61"/>
      <c r="CV937" s="61"/>
      <c r="CW937" s="61"/>
      <c r="CX937" s="61"/>
      <c r="CY937" s="61"/>
      <c r="CZ937" s="61"/>
      <c r="DA937" s="61"/>
      <c r="DB937" s="61"/>
      <c r="DC937" s="61"/>
      <c r="DD937" s="61"/>
      <c r="DE937" s="61"/>
      <c r="DF937" s="61"/>
      <c r="DG937" s="61"/>
      <c r="DH937" s="61"/>
      <c r="DI937" s="61"/>
      <c r="DJ937" s="61"/>
      <c r="DK937" s="61"/>
      <c r="DL937" s="61"/>
      <c r="DM937" s="61"/>
      <c r="DN937" s="61"/>
      <c r="DO937" s="61"/>
      <c r="DP937" s="61"/>
      <c r="DQ937" s="61"/>
      <c r="DR937" s="61"/>
      <c r="DS937" s="61"/>
      <c r="DT937" s="61"/>
      <c r="DU937" s="61"/>
      <c r="DV937" s="50"/>
      <c r="EW937" s="88" t="e">
        <f ca="1">IF(#REF!="no",INT(RAND()*36+1),INT(RAND()*37))</f>
        <v>#REF!</v>
      </c>
    </row>
    <row r="938" spans="1:153">
      <c r="A938" s="88" t="e">
        <f ca="1">IF(#REF!="no",INT(RAND()*36+1),INT(RAND()*37))</f>
        <v>#REF!</v>
      </c>
      <c r="B938" s="29"/>
      <c r="C938" s="61"/>
      <c r="D938" s="30"/>
      <c r="E938" s="61"/>
      <c r="F938" s="61"/>
      <c r="G938" s="29"/>
      <c r="H938" s="29"/>
      <c r="I938" s="62"/>
      <c r="J938" s="62"/>
      <c r="K938" s="62"/>
      <c r="L938" s="62"/>
      <c r="M938" s="30"/>
      <c r="N938" s="30"/>
      <c r="O938" s="30"/>
      <c r="P938" s="30"/>
      <c r="Q938" s="29"/>
      <c r="R938" s="62"/>
      <c r="S938" s="61"/>
      <c r="T938" s="29"/>
      <c r="U938" s="29"/>
      <c r="V938" s="62"/>
      <c r="W938" s="62"/>
      <c r="X938" s="62"/>
      <c r="Y938" s="62"/>
      <c r="Z938" s="30"/>
      <c r="AA938" s="30"/>
      <c r="AB938" s="30"/>
      <c r="AC938" s="30"/>
      <c r="AD938" s="29"/>
      <c r="AE938" s="62"/>
      <c r="AF938" s="61"/>
      <c r="AG938" s="29"/>
      <c r="AH938" s="29"/>
      <c r="AI938" s="62"/>
      <c r="AJ938" s="62"/>
      <c r="AK938" s="62"/>
      <c r="AL938" s="62"/>
      <c r="AM938" s="30"/>
      <c r="AN938" s="30"/>
      <c r="AO938" s="30"/>
      <c r="AP938" s="30"/>
      <c r="AQ938" s="29"/>
      <c r="AR938" s="62"/>
      <c r="AS938" s="62"/>
      <c r="AT938" s="30"/>
      <c r="AU938" s="29"/>
      <c r="AV938" s="61"/>
      <c r="AW938" s="50"/>
      <c r="AX938" s="38"/>
      <c r="AY938" s="50"/>
      <c r="AZ938" s="61"/>
      <c r="BA938" s="61"/>
      <c r="BB938" s="61"/>
      <c r="BC938" s="61"/>
      <c r="BD938" s="61"/>
      <c r="BE938" s="61"/>
      <c r="BF938" s="61"/>
      <c r="BG938" s="61"/>
      <c r="BH938" s="61"/>
      <c r="BI938" s="61"/>
      <c r="BJ938" s="61"/>
      <c r="BK938" s="61"/>
      <c r="BL938" s="61"/>
      <c r="BM938" s="61"/>
      <c r="BN938" s="61"/>
      <c r="BO938" s="61"/>
      <c r="BP938" s="61"/>
      <c r="BQ938" s="61"/>
      <c r="BR938" s="61"/>
      <c r="BS938" s="61"/>
      <c r="BT938" s="61"/>
      <c r="BU938" s="61"/>
      <c r="BV938" s="61"/>
      <c r="BW938" s="61"/>
      <c r="BX938" s="61"/>
      <c r="BY938" s="61"/>
      <c r="BZ938" s="61"/>
      <c r="CA938" s="61"/>
      <c r="CB938" s="61"/>
      <c r="CC938" s="61"/>
      <c r="CD938" s="61"/>
      <c r="CE938" s="61"/>
      <c r="CF938" s="61"/>
      <c r="CG938" s="61"/>
      <c r="CH938" s="61"/>
      <c r="CI938" s="61"/>
      <c r="CJ938" s="61"/>
      <c r="CK938" s="61"/>
      <c r="CL938" s="61"/>
      <c r="CM938" s="61"/>
      <c r="CN938" s="61"/>
      <c r="CO938" s="61"/>
      <c r="CP938" s="61"/>
      <c r="CQ938" s="61"/>
      <c r="CR938" s="61"/>
      <c r="CS938" s="61"/>
      <c r="CT938" s="61"/>
      <c r="CU938" s="61"/>
      <c r="CV938" s="61"/>
      <c r="CW938" s="61"/>
      <c r="CX938" s="61"/>
      <c r="CY938" s="61"/>
      <c r="CZ938" s="61"/>
      <c r="DA938" s="61"/>
      <c r="DB938" s="61"/>
      <c r="DC938" s="61"/>
      <c r="DD938" s="61"/>
      <c r="DE938" s="61"/>
      <c r="DF938" s="61"/>
      <c r="DG938" s="61"/>
      <c r="DH938" s="61"/>
      <c r="DI938" s="61"/>
      <c r="DJ938" s="61"/>
      <c r="DK938" s="61"/>
      <c r="DL938" s="61"/>
      <c r="DM938" s="61"/>
      <c r="DN938" s="61"/>
      <c r="DO938" s="61"/>
      <c r="DP938" s="61"/>
      <c r="DQ938" s="61"/>
      <c r="DR938" s="61"/>
      <c r="DS938" s="61"/>
      <c r="DT938" s="61"/>
      <c r="DU938" s="61"/>
      <c r="DV938" s="50"/>
      <c r="EW938" s="88" t="e">
        <f ca="1">IF(#REF!="no",INT(RAND()*36+1),INT(RAND()*37))</f>
        <v>#REF!</v>
      </c>
    </row>
    <row r="939" spans="1:153">
      <c r="A939" s="88" t="e">
        <f ca="1">IF(#REF!="no",INT(RAND()*36+1),INT(RAND()*37))</f>
        <v>#REF!</v>
      </c>
      <c r="B939" s="29"/>
      <c r="C939" s="61"/>
      <c r="D939" s="30"/>
      <c r="E939" s="61"/>
      <c r="F939" s="61"/>
      <c r="G939" s="29"/>
      <c r="H939" s="29"/>
      <c r="I939" s="62"/>
      <c r="J939" s="62"/>
      <c r="K939" s="62"/>
      <c r="L939" s="62"/>
      <c r="M939" s="30"/>
      <c r="N939" s="30"/>
      <c r="O939" s="30"/>
      <c r="P939" s="30"/>
      <c r="Q939" s="29"/>
      <c r="R939" s="62"/>
      <c r="S939" s="61"/>
      <c r="T939" s="29"/>
      <c r="U939" s="29"/>
      <c r="V939" s="62"/>
      <c r="W939" s="62"/>
      <c r="X939" s="62"/>
      <c r="Y939" s="62"/>
      <c r="Z939" s="30"/>
      <c r="AA939" s="30"/>
      <c r="AB939" s="30"/>
      <c r="AC939" s="30"/>
      <c r="AD939" s="29"/>
      <c r="AE939" s="62"/>
      <c r="AF939" s="61"/>
      <c r="AG939" s="29"/>
      <c r="AH939" s="29"/>
      <c r="AI939" s="62"/>
      <c r="AJ939" s="62"/>
      <c r="AK939" s="62"/>
      <c r="AL939" s="62"/>
      <c r="AM939" s="30"/>
      <c r="AN939" s="30"/>
      <c r="AO939" s="30"/>
      <c r="AP939" s="30"/>
      <c r="AQ939" s="29"/>
      <c r="AR939" s="62"/>
      <c r="AS939" s="62"/>
      <c r="AT939" s="30"/>
      <c r="AU939" s="29"/>
      <c r="AV939" s="61"/>
      <c r="AW939" s="50"/>
      <c r="AX939" s="38"/>
      <c r="AY939" s="50"/>
      <c r="AZ939" s="61"/>
      <c r="BA939" s="61"/>
      <c r="BB939" s="61"/>
      <c r="BC939" s="61"/>
      <c r="BD939" s="61"/>
      <c r="BE939" s="61"/>
      <c r="BF939" s="61"/>
      <c r="BG939" s="61"/>
      <c r="BH939" s="61"/>
      <c r="BI939" s="61"/>
      <c r="BJ939" s="61"/>
      <c r="BK939" s="61"/>
      <c r="BL939" s="61"/>
      <c r="BM939" s="61"/>
      <c r="BN939" s="61"/>
      <c r="BO939" s="61"/>
      <c r="BP939" s="61"/>
      <c r="BQ939" s="61"/>
      <c r="BR939" s="61"/>
      <c r="BS939" s="61"/>
      <c r="BT939" s="61"/>
      <c r="BU939" s="61"/>
      <c r="BV939" s="61"/>
      <c r="BW939" s="61"/>
      <c r="BX939" s="61"/>
      <c r="BY939" s="61"/>
      <c r="BZ939" s="61"/>
      <c r="CA939" s="61"/>
      <c r="CB939" s="61"/>
      <c r="CC939" s="61"/>
      <c r="CD939" s="61"/>
      <c r="CE939" s="61"/>
      <c r="CF939" s="61"/>
      <c r="CG939" s="61"/>
      <c r="CH939" s="61"/>
      <c r="CI939" s="61"/>
      <c r="CJ939" s="61"/>
      <c r="CK939" s="61"/>
      <c r="CL939" s="61"/>
      <c r="CM939" s="61"/>
      <c r="CN939" s="61"/>
      <c r="CO939" s="61"/>
      <c r="CP939" s="61"/>
      <c r="CQ939" s="61"/>
      <c r="CR939" s="61"/>
      <c r="CS939" s="61"/>
      <c r="CT939" s="61"/>
      <c r="CU939" s="61"/>
      <c r="CV939" s="61"/>
      <c r="CW939" s="61"/>
      <c r="CX939" s="61"/>
      <c r="CY939" s="61"/>
      <c r="CZ939" s="61"/>
      <c r="DA939" s="61"/>
      <c r="DB939" s="61"/>
      <c r="DC939" s="61"/>
      <c r="DD939" s="61"/>
      <c r="DE939" s="61"/>
      <c r="DF939" s="61"/>
      <c r="DG939" s="61"/>
      <c r="DH939" s="61"/>
      <c r="DI939" s="61"/>
      <c r="DJ939" s="61"/>
      <c r="DK939" s="61"/>
      <c r="DL939" s="61"/>
      <c r="DM939" s="61"/>
      <c r="DN939" s="61"/>
      <c r="DO939" s="61"/>
      <c r="DP939" s="61"/>
      <c r="DQ939" s="61"/>
      <c r="DR939" s="61"/>
      <c r="DS939" s="61"/>
      <c r="DT939" s="61"/>
      <c r="DU939" s="61"/>
      <c r="DV939" s="50"/>
      <c r="EW939" s="88" t="e">
        <f ca="1">IF(#REF!="no",INT(RAND()*36+1),INT(RAND()*37))</f>
        <v>#REF!</v>
      </c>
    </row>
    <row r="940" spans="1:153">
      <c r="A940" s="88" t="e">
        <f ca="1">IF(#REF!="no",INT(RAND()*36+1),INT(RAND()*37))</f>
        <v>#REF!</v>
      </c>
      <c r="B940" s="29"/>
      <c r="C940" s="61"/>
      <c r="D940" s="30"/>
      <c r="E940" s="61"/>
      <c r="F940" s="61"/>
      <c r="G940" s="29"/>
      <c r="H940" s="29"/>
      <c r="I940" s="62"/>
      <c r="J940" s="62"/>
      <c r="K940" s="62"/>
      <c r="L940" s="62"/>
      <c r="M940" s="30"/>
      <c r="N940" s="30"/>
      <c r="O940" s="30"/>
      <c r="P940" s="30"/>
      <c r="Q940" s="29"/>
      <c r="R940" s="62"/>
      <c r="S940" s="61"/>
      <c r="T940" s="29"/>
      <c r="U940" s="29"/>
      <c r="V940" s="62"/>
      <c r="W940" s="62"/>
      <c r="X940" s="62"/>
      <c r="Y940" s="62"/>
      <c r="Z940" s="30"/>
      <c r="AA940" s="30"/>
      <c r="AB940" s="30"/>
      <c r="AC940" s="30"/>
      <c r="AD940" s="29"/>
      <c r="AE940" s="62"/>
      <c r="AF940" s="61"/>
      <c r="AG940" s="29"/>
      <c r="AH940" s="29"/>
      <c r="AI940" s="62"/>
      <c r="AJ940" s="62"/>
      <c r="AK940" s="62"/>
      <c r="AL940" s="62"/>
      <c r="AM940" s="30"/>
      <c r="AN940" s="30"/>
      <c r="AO940" s="30"/>
      <c r="AP940" s="30"/>
      <c r="AQ940" s="29"/>
      <c r="AR940" s="62"/>
      <c r="AS940" s="62"/>
      <c r="AT940" s="30"/>
      <c r="AU940" s="29"/>
      <c r="AV940" s="61"/>
      <c r="AW940" s="50"/>
      <c r="AX940" s="38"/>
      <c r="AY940" s="50"/>
      <c r="AZ940" s="61"/>
      <c r="BA940" s="61"/>
      <c r="BB940" s="61"/>
      <c r="BC940" s="61"/>
      <c r="BD940" s="61"/>
      <c r="BE940" s="61"/>
      <c r="BF940" s="61"/>
      <c r="BG940" s="61"/>
      <c r="BH940" s="61"/>
      <c r="BI940" s="61"/>
      <c r="BJ940" s="61"/>
      <c r="BK940" s="61"/>
      <c r="BL940" s="61"/>
      <c r="BM940" s="61"/>
      <c r="BN940" s="61"/>
      <c r="BO940" s="61"/>
      <c r="BP940" s="61"/>
      <c r="BQ940" s="61"/>
      <c r="BR940" s="61"/>
      <c r="BS940" s="61"/>
      <c r="BT940" s="61"/>
      <c r="BU940" s="61"/>
      <c r="BV940" s="61"/>
      <c r="BW940" s="61"/>
      <c r="BX940" s="61"/>
      <c r="BY940" s="61"/>
      <c r="BZ940" s="61"/>
      <c r="CA940" s="61"/>
      <c r="CB940" s="61"/>
      <c r="CC940" s="61"/>
      <c r="CD940" s="61"/>
      <c r="CE940" s="61"/>
      <c r="CF940" s="61"/>
      <c r="CG940" s="61"/>
      <c r="CH940" s="61"/>
      <c r="CI940" s="61"/>
      <c r="CJ940" s="61"/>
      <c r="CK940" s="61"/>
      <c r="CL940" s="61"/>
      <c r="CM940" s="61"/>
      <c r="CN940" s="61"/>
      <c r="CO940" s="61"/>
      <c r="CP940" s="61"/>
      <c r="CQ940" s="61"/>
      <c r="CR940" s="61"/>
      <c r="CS940" s="61"/>
      <c r="CT940" s="61"/>
      <c r="CU940" s="61"/>
      <c r="CV940" s="61"/>
      <c r="CW940" s="61"/>
      <c r="CX940" s="61"/>
      <c r="CY940" s="61"/>
      <c r="CZ940" s="61"/>
      <c r="DA940" s="61"/>
      <c r="DB940" s="61"/>
      <c r="DC940" s="61"/>
      <c r="DD940" s="61"/>
      <c r="DE940" s="61"/>
      <c r="DF940" s="61"/>
      <c r="DG940" s="61"/>
      <c r="DH940" s="61"/>
      <c r="DI940" s="61"/>
      <c r="DJ940" s="61"/>
      <c r="DK940" s="61"/>
      <c r="DL940" s="61"/>
      <c r="DM940" s="61"/>
      <c r="DN940" s="61"/>
      <c r="DO940" s="61"/>
      <c r="DP940" s="61"/>
      <c r="DQ940" s="61"/>
      <c r="DR940" s="61"/>
      <c r="DS940" s="61"/>
      <c r="DT940" s="61"/>
      <c r="DU940" s="61"/>
      <c r="DV940" s="50"/>
      <c r="EW940" s="88" t="e">
        <f ca="1">IF(#REF!="no",INT(RAND()*36+1),INT(RAND()*37))</f>
        <v>#REF!</v>
      </c>
    </row>
    <row r="941" spans="1:153">
      <c r="A941" s="88" t="e">
        <f ca="1">IF(#REF!="no",INT(RAND()*36+1),INT(RAND()*37))</f>
        <v>#REF!</v>
      </c>
      <c r="B941" s="29"/>
      <c r="C941" s="61"/>
      <c r="D941" s="30"/>
      <c r="E941" s="61"/>
      <c r="F941" s="61"/>
      <c r="G941" s="29"/>
      <c r="H941" s="29"/>
      <c r="I941" s="62"/>
      <c r="J941" s="62"/>
      <c r="K941" s="62"/>
      <c r="L941" s="62"/>
      <c r="M941" s="30"/>
      <c r="N941" s="30"/>
      <c r="O941" s="30"/>
      <c r="P941" s="30"/>
      <c r="Q941" s="29"/>
      <c r="R941" s="62"/>
      <c r="S941" s="61"/>
      <c r="T941" s="29"/>
      <c r="U941" s="29"/>
      <c r="V941" s="62"/>
      <c r="W941" s="62"/>
      <c r="X941" s="62"/>
      <c r="Y941" s="62"/>
      <c r="Z941" s="30"/>
      <c r="AA941" s="30"/>
      <c r="AB941" s="30"/>
      <c r="AC941" s="30"/>
      <c r="AD941" s="29"/>
      <c r="AE941" s="62"/>
      <c r="AF941" s="61"/>
      <c r="AG941" s="29"/>
      <c r="AH941" s="29"/>
      <c r="AI941" s="62"/>
      <c r="AJ941" s="62"/>
      <c r="AK941" s="62"/>
      <c r="AL941" s="62"/>
      <c r="AM941" s="30"/>
      <c r="AN941" s="30"/>
      <c r="AO941" s="30"/>
      <c r="AP941" s="30"/>
      <c r="AQ941" s="29"/>
      <c r="AR941" s="62"/>
      <c r="AS941" s="62"/>
      <c r="AT941" s="30"/>
      <c r="AU941" s="29"/>
      <c r="AV941" s="61"/>
      <c r="AW941" s="50"/>
      <c r="AX941" s="38"/>
      <c r="AY941" s="50"/>
      <c r="AZ941" s="61"/>
      <c r="BA941" s="61"/>
      <c r="BB941" s="61"/>
      <c r="BC941" s="61"/>
      <c r="BD941" s="61"/>
      <c r="BE941" s="61"/>
      <c r="BF941" s="61"/>
      <c r="BG941" s="61"/>
      <c r="BH941" s="61"/>
      <c r="BI941" s="61"/>
      <c r="BJ941" s="61"/>
      <c r="BK941" s="61"/>
      <c r="BL941" s="61"/>
      <c r="BM941" s="61"/>
      <c r="BN941" s="61"/>
      <c r="BO941" s="61"/>
      <c r="BP941" s="61"/>
      <c r="BQ941" s="61"/>
      <c r="BR941" s="61"/>
      <c r="BS941" s="61"/>
      <c r="BT941" s="61"/>
      <c r="BU941" s="61"/>
      <c r="BV941" s="61"/>
      <c r="BW941" s="61"/>
      <c r="BX941" s="61"/>
      <c r="BY941" s="61"/>
      <c r="BZ941" s="61"/>
      <c r="CA941" s="61"/>
      <c r="CB941" s="61"/>
      <c r="CC941" s="61"/>
      <c r="CD941" s="61"/>
      <c r="CE941" s="61"/>
      <c r="CF941" s="61"/>
      <c r="CG941" s="61"/>
      <c r="CH941" s="61"/>
      <c r="CI941" s="61"/>
      <c r="CJ941" s="61"/>
      <c r="CK941" s="61"/>
      <c r="CL941" s="61"/>
      <c r="CM941" s="61"/>
      <c r="CN941" s="61"/>
      <c r="CO941" s="61"/>
      <c r="CP941" s="61"/>
      <c r="CQ941" s="61"/>
      <c r="CR941" s="61"/>
      <c r="CS941" s="61"/>
      <c r="CT941" s="61"/>
      <c r="CU941" s="61"/>
      <c r="CV941" s="61"/>
      <c r="CW941" s="61"/>
      <c r="CX941" s="61"/>
      <c r="CY941" s="61"/>
      <c r="CZ941" s="61"/>
      <c r="DA941" s="61"/>
      <c r="DB941" s="61"/>
      <c r="DC941" s="61"/>
      <c r="DD941" s="61"/>
      <c r="DE941" s="61"/>
      <c r="DF941" s="61"/>
      <c r="DG941" s="61"/>
      <c r="DH941" s="61"/>
      <c r="DI941" s="61"/>
      <c r="DJ941" s="61"/>
      <c r="DK941" s="61"/>
      <c r="DL941" s="61"/>
      <c r="DM941" s="61"/>
      <c r="DN941" s="61"/>
      <c r="DO941" s="61"/>
      <c r="DP941" s="61"/>
      <c r="DQ941" s="61"/>
      <c r="DR941" s="61"/>
      <c r="DS941" s="61"/>
      <c r="DT941" s="61"/>
      <c r="DU941" s="61"/>
      <c r="DV941" s="50"/>
      <c r="EW941" s="88" t="e">
        <f ca="1">IF(#REF!="no",INT(RAND()*36+1),INT(RAND()*37))</f>
        <v>#REF!</v>
      </c>
    </row>
    <row r="942" spans="1:153">
      <c r="A942" s="88" t="e">
        <f ca="1">IF(#REF!="no",INT(RAND()*36+1),INT(RAND()*37))</f>
        <v>#REF!</v>
      </c>
      <c r="B942" s="29"/>
      <c r="C942" s="61"/>
      <c r="D942" s="30"/>
      <c r="E942" s="61"/>
      <c r="F942" s="61"/>
      <c r="G942" s="29"/>
      <c r="H942" s="29"/>
      <c r="I942" s="62"/>
      <c r="J942" s="62"/>
      <c r="K942" s="62"/>
      <c r="L942" s="62"/>
      <c r="M942" s="30"/>
      <c r="N942" s="30"/>
      <c r="O942" s="30"/>
      <c r="P942" s="30"/>
      <c r="Q942" s="29"/>
      <c r="R942" s="62"/>
      <c r="S942" s="61"/>
      <c r="T942" s="29"/>
      <c r="U942" s="29"/>
      <c r="V942" s="62"/>
      <c r="W942" s="62"/>
      <c r="X942" s="62"/>
      <c r="Y942" s="62"/>
      <c r="Z942" s="30"/>
      <c r="AA942" s="30"/>
      <c r="AB942" s="30"/>
      <c r="AC942" s="30"/>
      <c r="AD942" s="29"/>
      <c r="AE942" s="62"/>
      <c r="AF942" s="61"/>
      <c r="AG942" s="29"/>
      <c r="AH942" s="29"/>
      <c r="AI942" s="62"/>
      <c r="AJ942" s="62"/>
      <c r="AK942" s="62"/>
      <c r="AL942" s="62"/>
      <c r="AM942" s="30"/>
      <c r="AN942" s="30"/>
      <c r="AO942" s="30"/>
      <c r="AP942" s="30"/>
      <c r="AQ942" s="29"/>
      <c r="AR942" s="62"/>
      <c r="AS942" s="62"/>
      <c r="AT942" s="30"/>
      <c r="AU942" s="29"/>
      <c r="AV942" s="61"/>
      <c r="AW942" s="50"/>
      <c r="AX942" s="38"/>
      <c r="AY942" s="50"/>
      <c r="AZ942" s="61"/>
      <c r="BA942" s="61"/>
      <c r="BB942" s="61"/>
      <c r="BC942" s="61"/>
      <c r="BD942" s="61"/>
      <c r="BE942" s="61"/>
      <c r="BF942" s="61"/>
      <c r="BG942" s="61"/>
      <c r="BH942" s="61"/>
      <c r="BI942" s="61"/>
      <c r="BJ942" s="61"/>
      <c r="BK942" s="61"/>
      <c r="BL942" s="61"/>
      <c r="BM942" s="61"/>
      <c r="BN942" s="61"/>
      <c r="BO942" s="61"/>
      <c r="BP942" s="61"/>
      <c r="BQ942" s="61"/>
      <c r="BR942" s="61"/>
      <c r="BS942" s="61"/>
      <c r="BT942" s="61"/>
      <c r="BU942" s="61"/>
      <c r="BV942" s="61"/>
      <c r="BW942" s="61"/>
      <c r="BX942" s="61"/>
      <c r="BY942" s="61"/>
      <c r="BZ942" s="61"/>
      <c r="CA942" s="61"/>
      <c r="CB942" s="61"/>
      <c r="CC942" s="61"/>
      <c r="CD942" s="61"/>
      <c r="CE942" s="61"/>
      <c r="CF942" s="61"/>
      <c r="CG942" s="61"/>
      <c r="CH942" s="61"/>
      <c r="CI942" s="61"/>
      <c r="CJ942" s="61"/>
      <c r="CK942" s="61"/>
      <c r="CL942" s="61"/>
      <c r="CM942" s="61"/>
      <c r="CN942" s="61"/>
      <c r="CO942" s="61"/>
      <c r="CP942" s="61"/>
      <c r="CQ942" s="61"/>
      <c r="CR942" s="61"/>
      <c r="CS942" s="61"/>
      <c r="CT942" s="61"/>
      <c r="CU942" s="61"/>
      <c r="CV942" s="61"/>
      <c r="CW942" s="61"/>
      <c r="CX942" s="61"/>
      <c r="CY942" s="61"/>
      <c r="CZ942" s="61"/>
      <c r="DA942" s="61"/>
      <c r="DB942" s="61"/>
      <c r="DC942" s="61"/>
      <c r="DD942" s="61"/>
      <c r="DE942" s="61"/>
      <c r="DF942" s="61"/>
      <c r="DG942" s="61"/>
      <c r="DH942" s="61"/>
      <c r="DI942" s="61"/>
      <c r="DJ942" s="61"/>
      <c r="DK942" s="61"/>
      <c r="DL942" s="61"/>
      <c r="DM942" s="61"/>
      <c r="DN942" s="61"/>
      <c r="DO942" s="61"/>
      <c r="DP942" s="61"/>
      <c r="DQ942" s="61"/>
      <c r="DR942" s="61"/>
      <c r="DS942" s="61"/>
      <c r="DT942" s="61"/>
      <c r="DU942" s="61"/>
      <c r="DV942" s="50"/>
      <c r="EW942" s="88" t="e">
        <f ca="1">IF(#REF!="no",INT(RAND()*36+1),INT(RAND()*37))</f>
        <v>#REF!</v>
      </c>
    </row>
    <row r="943" spans="1:153">
      <c r="A943" s="88" t="e">
        <f ca="1">IF(#REF!="no",INT(RAND()*36+1),INT(RAND()*37))</f>
        <v>#REF!</v>
      </c>
      <c r="B943" s="29"/>
      <c r="C943" s="61"/>
      <c r="D943" s="30"/>
      <c r="E943" s="61"/>
      <c r="F943" s="61"/>
      <c r="G943" s="29"/>
      <c r="H943" s="29"/>
      <c r="I943" s="62"/>
      <c r="J943" s="62"/>
      <c r="K943" s="62"/>
      <c r="L943" s="62"/>
      <c r="M943" s="30"/>
      <c r="N943" s="30"/>
      <c r="O943" s="30"/>
      <c r="P943" s="30"/>
      <c r="Q943" s="29"/>
      <c r="R943" s="62"/>
      <c r="S943" s="61"/>
      <c r="T943" s="29"/>
      <c r="U943" s="29"/>
      <c r="V943" s="62"/>
      <c r="W943" s="62"/>
      <c r="X943" s="62"/>
      <c r="Y943" s="62"/>
      <c r="Z943" s="30"/>
      <c r="AA943" s="30"/>
      <c r="AB943" s="30"/>
      <c r="AC943" s="30"/>
      <c r="AD943" s="29"/>
      <c r="AE943" s="62"/>
      <c r="AF943" s="61"/>
      <c r="AG943" s="29"/>
      <c r="AH943" s="29"/>
      <c r="AI943" s="62"/>
      <c r="AJ943" s="62"/>
      <c r="AK943" s="62"/>
      <c r="AL943" s="62"/>
      <c r="AM943" s="30"/>
      <c r="AN943" s="30"/>
      <c r="AO943" s="30"/>
      <c r="AP943" s="30"/>
      <c r="AQ943" s="29"/>
      <c r="AR943" s="62"/>
      <c r="AS943" s="62"/>
      <c r="AT943" s="30"/>
      <c r="AU943" s="29"/>
      <c r="AV943" s="61"/>
      <c r="AW943" s="50"/>
      <c r="AX943" s="38"/>
      <c r="AY943" s="50"/>
      <c r="AZ943" s="61"/>
      <c r="BA943" s="61"/>
      <c r="BB943" s="61"/>
      <c r="BC943" s="61"/>
      <c r="BD943" s="61"/>
      <c r="BE943" s="61"/>
      <c r="BF943" s="61"/>
      <c r="BG943" s="61"/>
      <c r="BH943" s="61"/>
      <c r="BI943" s="61"/>
      <c r="BJ943" s="61"/>
      <c r="BK943" s="61"/>
      <c r="BL943" s="61"/>
      <c r="BM943" s="61"/>
      <c r="BN943" s="61"/>
      <c r="BO943" s="61"/>
      <c r="BP943" s="61"/>
      <c r="BQ943" s="61"/>
      <c r="BR943" s="61"/>
      <c r="BS943" s="61"/>
      <c r="BT943" s="61"/>
      <c r="BU943" s="61"/>
      <c r="BV943" s="61"/>
      <c r="BW943" s="61"/>
      <c r="BX943" s="61"/>
      <c r="BY943" s="61"/>
      <c r="BZ943" s="61"/>
      <c r="CA943" s="61"/>
      <c r="CB943" s="61"/>
      <c r="CC943" s="61"/>
      <c r="CD943" s="61"/>
      <c r="CE943" s="61"/>
      <c r="CF943" s="61"/>
      <c r="CG943" s="61"/>
      <c r="CH943" s="61"/>
      <c r="CI943" s="61"/>
      <c r="CJ943" s="61"/>
      <c r="CK943" s="61"/>
      <c r="CL943" s="61"/>
      <c r="CM943" s="61"/>
      <c r="CN943" s="61"/>
      <c r="CO943" s="61"/>
      <c r="CP943" s="61"/>
      <c r="CQ943" s="61"/>
      <c r="CR943" s="61"/>
      <c r="CS943" s="61"/>
      <c r="CT943" s="61"/>
      <c r="CU943" s="61"/>
      <c r="CV943" s="61"/>
      <c r="CW943" s="61"/>
      <c r="CX943" s="61"/>
      <c r="CY943" s="61"/>
      <c r="CZ943" s="61"/>
      <c r="DA943" s="61"/>
      <c r="DB943" s="61"/>
      <c r="DC943" s="61"/>
      <c r="DD943" s="61"/>
      <c r="DE943" s="61"/>
      <c r="DF943" s="61"/>
      <c r="DG943" s="61"/>
      <c r="DH943" s="61"/>
      <c r="DI943" s="61"/>
      <c r="DJ943" s="61"/>
      <c r="DK943" s="61"/>
      <c r="DL943" s="61"/>
      <c r="DM943" s="61"/>
      <c r="DN943" s="61"/>
      <c r="DO943" s="61"/>
      <c r="DP943" s="61"/>
      <c r="DQ943" s="61"/>
      <c r="DR943" s="61"/>
      <c r="DS943" s="61"/>
      <c r="DT943" s="61"/>
      <c r="DU943" s="61"/>
      <c r="DV943" s="50"/>
      <c r="EW943" s="88" t="e">
        <f ca="1">IF(#REF!="no",INT(RAND()*36+1),INT(RAND()*37))</f>
        <v>#REF!</v>
      </c>
    </row>
    <row r="944" spans="1:153">
      <c r="A944" s="88" t="e">
        <f ca="1">IF(#REF!="no",INT(RAND()*36+1),INT(RAND()*37))</f>
        <v>#REF!</v>
      </c>
      <c r="B944" s="29"/>
      <c r="C944" s="61"/>
      <c r="D944" s="30"/>
      <c r="E944" s="61"/>
      <c r="F944" s="61"/>
      <c r="G944" s="29"/>
      <c r="H944" s="29"/>
      <c r="I944" s="62"/>
      <c r="J944" s="62"/>
      <c r="K944" s="62"/>
      <c r="L944" s="62"/>
      <c r="M944" s="30"/>
      <c r="N944" s="30"/>
      <c r="O944" s="30"/>
      <c r="P944" s="30"/>
      <c r="Q944" s="29"/>
      <c r="R944" s="62"/>
      <c r="S944" s="61"/>
      <c r="T944" s="29"/>
      <c r="U944" s="29"/>
      <c r="V944" s="62"/>
      <c r="W944" s="62"/>
      <c r="X944" s="62"/>
      <c r="Y944" s="62"/>
      <c r="Z944" s="30"/>
      <c r="AA944" s="30"/>
      <c r="AB944" s="30"/>
      <c r="AC944" s="30"/>
      <c r="AD944" s="29"/>
      <c r="AE944" s="62"/>
      <c r="AF944" s="61"/>
      <c r="AG944" s="29"/>
      <c r="AH944" s="29"/>
      <c r="AI944" s="62"/>
      <c r="AJ944" s="62"/>
      <c r="AK944" s="62"/>
      <c r="AL944" s="62"/>
      <c r="AM944" s="30"/>
      <c r="AN944" s="30"/>
      <c r="AO944" s="30"/>
      <c r="AP944" s="30"/>
      <c r="AQ944" s="29"/>
      <c r="AR944" s="62"/>
      <c r="AS944" s="62"/>
      <c r="AT944" s="30"/>
      <c r="AU944" s="29"/>
      <c r="AV944" s="61"/>
      <c r="AW944" s="50"/>
      <c r="AX944" s="38"/>
      <c r="AY944" s="50"/>
      <c r="AZ944" s="61"/>
      <c r="BA944" s="61"/>
      <c r="BB944" s="61"/>
      <c r="BC944" s="61"/>
      <c r="BD944" s="61"/>
      <c r="BE944" s="61"/>
      <c r="BF944" s="61"/>
      <c r="BG944" s="61"/>
      <c r="BH944" s="61"/>
      <c r="BI944" s="61"/>
      <c r="BJ944" s="61"/>
      <c r="BK944" s="61"/>
      <c r="BL944" s="61"/>
      <c r="BM944" s="61"/>
      <c r="BN944" s="61"/>
      <c r="BO944" s="61"/>
      <c r="BP944" s="61"/>
      <c r="BQ944" s="61"/>
      <c r="BR944" s="61"/>
      <c r="BS944" s="61"/>
      <c r="BT944" s="61"/>
      <c r="BU944" s="61"/>
      <c r="BV944" s="61"/>
      <c r="BW944" s="61"/>
      <c r="BX944" s="61"/>
      <c r="BY944" s="61"/>
      <c r="BZ944" s="61"/>
      <c r="CA944" s="61"/>
      <c r="CB944" s="61"/>
      <c r="CC944" s="61"/>
      <c r="CD944" s="61"/>
      <c r="CE944" s="61"/>
      <c r="CF944" s="61"/>
      <c r="CG944" s="61"/>
      <c r="CH944" s="61"/>
      <c r="CI944" s="61"/>
      <c r="CJ944" s="61"/>
      <c r="CK944" s="61"/>
      <c r="CL944" s="61"/>
      <c r="CM944" s="61"/>
      <c r="CN944" s="61"/>
      <c r="CO944" s="61"/>
      <c r="CP944" s="61"/>
      <c r="CQ944" s="61"/>
      <c r="CR944" s="61"/>
      <c r="CS944" s="61"/>
      <c r="CT944" s="61"/>
      <c r="CU944" s="61"/>
      <c r="CV944" s="61"/>
      <c r="CW944" s="61"/>
      <c r="CX944" s="61"/>
      <c r="CY944" s="61"/>
      <c r="CZ944" s="61"/>
      <c r="DA944" s="61"/>
      <c r="DB944" s="61"/>
      <c r="DC944" s="61"/>
      <c r="DD944" s="61"/>
      <c r="DE944" s="61"/>
      <c r="DF944" s="61"/>
      <c r="DG944" s="61"/>
      <c r="DH944" s="61"/>
      <c r="DI944" s="61"/>
      <c r="DJ944" s="61"/>
      <c r="DK944" s="61"/>
      <c r="DL944" s="61"/>
      <c r="DM944" s="61"/>
      <c r="DN944" s="61"/>
      <c r="DO944" s="61"/>
      <c r="DP944" s="61"/>
      <c r="DQ944" s="61"/>
      <c r="DR944" s="61"/>
      <c r="DS944" s="61"/>
      <c r="DT944" s="61"/>
      <c r="DU944" s="61"/>
      <c r="DV944" s="50"/>
      <c r="EW944" s="88" t="e">
        <f ca="1">IF(#REF!="no",INT(RAND()*36+1),INT(RAND()*37))</f>
        <v>#REF!</v>
      </c>
    </row>
    <row r="945" spans="1:153">
      <c r="A945" s="88" t="e">
        <f ca="1">IF(#REF!="no",INT(RAND()*36+1),INT(RAND()*37))</f>
        <v>#REF!</v>
      </c>
      <c r="B945" s="29"/>
      <c r="C945" s="61"/>
      <c r="D945" s="30"/>
      <c r="E945" s="61"/>
      <c r="F945" s="61"/>
      <c r="G945" s="29"/>
      <c r="H945" s="29"/>
      <c r="I945" s="62"/>
      <c r="J945" s="62"/>
      <c r="K945" s="62"/>
      <c r="L945" s="62"/>
      <c r="M945" s="30"/>
      <c r="N945" s="30"/>
      <c r="O945" s="30"/>
      <c r="P945" s="30"/>
      <c r="Q945" s="29"/>
      <c r="R945" s="62"/>
      <c r="S945" s="61"/>
      <c r="T945" s="29"/>
      <c r="U945" s="29"/>
      <c r="V945" s="62"/>
      <c r="W945" s="62"/>
      <c r="X945" s="62"/>
      <c r="Y945" s="62"/>
      <c r="Z945" s="30"/>
      <c r="AA945" s="30"/>
      <c r="AB945" s="30"/>
      <c r="AC945" s="30"/>
      <c r="AD945" s="29"/>
      <c r="AE945" s="62"/>
      <c r="AF945" s="61"/>
      <c r="AG945" s="29"/>
      <c r="AH945" s="29"/>
      <c r="AI945" s="62"/>
      <c r="AJ945" s="62"/>
      <c r="AK945" s="62"/>
      <c r="AL945" s="62"/>
      <c r="AM945" s="30"/>
      <c r="AN945" s="30"/>
      <c r="AO945" s="30"/>
      <c r="AP945" s="30"/>
      <c r="AQ945" s="29"/>
      <c r="AR945" s="62"/>
      <c r="AS945" s="62"/>
      <c r="AT945" s="30"/>
      <c r="AU945" s="29"/>
      <c r="AV945" s="61"/>
      <c r="AW945" s="50"/>
      <c r="AX945" s="38"/>
      <c r="AY945" s="50"/>
      <c r="AZ945" s="61"/>
      <c r="BA945" s="61"/>
      <c r="BB945" s="61"/>
      <c r="BC945" s="61"/>
      <c r="BD945" s="61"/>
      <c r="BE945" s="61"/>
      <c r="BF945" s="61"/>
      <c r="BG945" s="61"/>
      <c r="BH945" s="61"/>
      <c r="BI945" s="61"/>
      <c r="BJ945" s="61"/>
      <c r="BK945" s="61"/>
      <c r="BL945" s="61"/>
      <c r="BM945" s="61"/>
      <c r="BN945" s="61"/>
      <c r="BO945" s="61"/>
      <c r="BP945" s="61"/>
      <c r="BQ945" s="61"/>
      <c r="BR945" s="61"/>
      <c r="BS945" s="61"/>
      <c r="BT945" s="61"/>
      <c r="BU945" s="61"/>
      <c r="BV945" s="61"/>
      <c r="BW945" s="61"/>
      <c r="BX945" s="61"/>
      <c r="BY945" s="61"/>
      <c r="BZ945" s="61"/>
      <c r="CA945" s="61"/>
      <c r="CB945" s="61"/>
      <c r="CC945" s="61"/>
      <c r="CD945" s="61"/>
      <c r="CE945" s="61"/>
      <c r="CF945" s="61"/>
      <c r="CG945" s="61"/>
      <c r="CH945" s="61"/>
      <c r="CI945" s="61"/>
      <c r="CJ945" s="61"/>
      <c r="CK945" s="61"/>
      <c r="CL945" s="61"/>
      <c r="CM945" s="61"/>
      <c r="CN945" s="61"/>
      <c r="CO945" s="61"/>
      <c r="CP945" s="61"/>
      <c r="CQ945" s="61"/>
      <c r="CR945" s="61"/>
      <c r="CS945" s="61"/>
      <c r="CT945" s="61"/>
      <c r="CU945" s="61"/>
      <c r="CV945" s="61"/>
      <c r="CW945" s="61"/>
      <c r="CX945" s="61"/>
      <c r="CY945" s="61"/>
      <c r="CZ945" s="61"/>
      <c r="DA945" s="61"/>
      <c r="DB945" s="61"/>
      <c r="DC945" s="61"/>
      <c r="DD945" s="61"/>
      <c r="DE945" s="61"/>
      <c r="DF945" s="61"/>
      <c r="DG945" s="61"/>
      <c r="DH945" s="61"/>
      <c r="DI945" s="61"/>
      <c r="DJ945" s="61"/>
      <c r="DK945" s="61"/>
      <c r="DL945" s="61"/>
      <c r="DM945" s="61"/>
      <c r="DN945" s="61"/>
      <c r="DO945" s="61"/>
      <c r="DP945" s="61"/>
      <c r="DQ945" s="61"/>
      <c r="DR945" s="61"/>
      <c r="DS945" s="61"/>
      <c r="DT945" s="61"/>
      <c r="DU945" s="61"/>
      <c r="DV945" s="50"/>
      <c r="EW945" s="88" t="e">
        <f ca="1">IF(#REF!="no",INT(RAND()*36+1),INT(RAND()*37))</f>
        <v>#REF!</v>
      </c>
    </row>
    <row r="946" spans="1:153">
      <c r="A946" s="88" t="e">
        <f ca="1">IF(#REF!="no",INT(RAND()*36+1),INT(RAND()*37))</f>
        <v>#REF!</v>
      </c>
      <c r="B946" s="29"/>
      <c r="C946" s="61"/>
      <c r="D946" s="30"/>
      <c r="E946" s="61"/>
      <c r="F946" s="61"/>
      <c r="G946" s="29"/>
      <c r="H946" s="29"/>
      <c r="I946" s="62"/>
      <c r="J946" s="62"/>
      <c r="K946" s="62"/>
      <c r="L946" s="62"/>
      <c r="M946" s="30"/>
      <c r="N946" s="30"/>
      <c r="O946" s="30"/>
      <c r="P946" s="30"/>
      <c r="Q946" s="29"/>
      <c r="R946" s="62"/>
      <c r="S946" s="61"/>
      <c r="T946" s="29"/>
      <c r="U946" s="29"/>
      <c r="V946" s="62"/>
      <c r="W946" s="62"/>
      <c r="X946" s="62"/>
      <c r="Y946" s="62"/>
      <c r="Z946" s="30"/>
      <c r="AA946" s="30"/>
      <c r="AB946" s="30"/>
      <c r="AC946" s="30"/>
      <c r="AD946" s="29"/>
      <c r="AE946" s="62"/>
      <c r="AF946" s="61"/>
      <c r="AG946" s="29"/>
      <c r="AH946" s="29"/>
      <c r="AI946" s="62"/>
      <c r="AJ946" s="62"/>
      <c r="AK946" s="62"/>
      <c r="AL946" s="62"/>
      <c r="AM946" s="30"/>
      <c r="AN946" s="30"/>
      <c r="AO946" s="30"/>
      <c r="AP946" s="30"/>
      <c r="AQ946" s="29"/>
      <c r="AR946" s="62"/>
      <c r="AS946" s="62"/>
      <c r="AT946" s="30"/>
      <c r="AU946" s="29"/>
      <c r="AV946" s="61"/>
      <c r="AW946" s="50"/>
      <c r="AX946" s="38"/>
      <c r="AY946" s="50"/>
      <c r="AZ946" s="61"/>
      <c r="BA946" s="61"/>
      <c r="BB946" s="61"/>
      <c r="BC946" s="61"/>
      <c r="BD946" s="61"/>
      <c r="BE946" s="61"/>
      <c r="BF946" s="61"/>
      <c r="BG946" s="61"/>
      <c r="BH946" s="61"/>
      <c r="BI946" s="61"/>
      <c r="BJ946" s="61"/>
      <c r="BK946" s="61"/>
      <c r="BL946" s="61"/>
      <c r="BM946" s="61"/>
      <c r="BN946" s="61"/>
      <c r="BO946" s="61"/>
      <c r="BP946" s="61"/>
      <c r="BQ946" s="61"/>
      <c r="BR946" s="61"/>
      <c r="BS946" s="61"/>
      <c r="BT946" s="61"/>
      <c r="BU946" s="61"/>
      <c r="BV946" s="61"/>
      <c r="BW946" s="61"/>
      <c r="BX946" s="61"/>
      <c r="BY946" s="61"/>
      <c r="BZ946" s="61"/>
      <c r="CA946" s="61"/>
      <c r="CB946" s="61"/>
      <c r="CC946" s="61"/>
      <c r="CD946" s="61"/>
      <c r="CE946" s="61"/>
      <c r="CF946" s="61"/>
      <c r="CG946" s="61"/>
      <c r="CH946" s="61"/>
      <c r="CI946" s="61"/>
      <c r="CJ946" s="61"/>
      <c r="CK946" s="61"/>
      <c r="CL946" s="61"/>
      <c r="CM946" s="61"/>
      <c r="CN946" s="61"/>
      <c r="CO946" s="61"/>
      <c r="CP946" s="61"/>
      <c r="CQ946" s="61"/>
      <c r="CR946" s="61"/>
      <c r="CS946" s="61"/>
      <c r="CT946" s="61"/>
      <c r="CU946" s="61"/>
      <c r="CV946" s="61"/>
      <c r="CW946" s="61"/>
      <c r="CX946" s="61"/>
      <c r="CY946" s="61"/>
      <c r="CZ946" s="61"/>
      <c r="DA946" s="61"/>
      <c r="DB946" s="61"/>
      <c r="DC946" s="61"/>
      <c r="DD946" s="61"/>
      <c r="DE946" s="61"/>
      <c r="DF946" s="61"/>
      <c r="DG946" s="61"/>
      <c r="DH946" s="61"/>
      <c r="DI946" s="61"/>
      <c r="DJ946" s="61"/>
      <c r="DK946" s="61"/>
      <c r="DL946" s="61"/>
      <c r="DM946" s="61"/>
      <c r="DN946" s="61"/>
      <c r="DO946" s="61"/>
      <c r="DP946" s="61"/>
      <c r="DQ946" s="61"/>
      <c r="DR946" s="61"/>
      <c r="DS946" s="61"/>
      <c r="DT946" s="61"/>
      <c r="DU946" s="61"/>
      <c r="DV946" s="50"/>
      <c r="EW946" s="88" t="e">
        <f ca="1">IF(#REF!="no",INT(RAND()*36+1),INT(RAND()*37))</f>
        <v>#REF!</v>
      </c>
    </row>
    <row r="947" spans="1:153">
      <c r="A947" s="88" t="e">
        <f ca="1">IF(#REF!="no",INT(RAND()*36+1),INT(RAND()*37))</f>
        <v>#REF!</v>
      </c>
      <c r="B947" s="29"/>
      <c r="C947" s="61"/>
      <c r="D947" s="30"/>
      <c r="E947" s="61"/>
      <c r="F947" s="61"/>
      <c r="G947" s="29"/>
      <c r="H947" s="29"/>
      <c r="I947" s="62"/>
      <c r="J947" s="62"/>
      <c r="K947" s="62"/>
      <c r="L947" s="62"/>
      <c r="M947" s="30"/>
      <c r="N947" s="30"/>
      <c r="O947" s="30"/>
      <c r="P947" s="30"/>
      <c r="Q947" s="29"/>
      <c r="R947" s="62"/>
      <c r="S947" s="61"/>
      <c r="T947" s="29"/>
      <c r="U947" s="29"/>
      <c r="V947" s="62"/>
      <c r="W947" s="62"/>
      <c r="X947" s="62"/>
      <c r="Y947" s="62"/>
      <c r="Z947" s="30"/>
      <c r="AA947" s="30"/>
      <c r="AB947" s="30"/>
      <c r="AC947" s="30"/>
      <c r="AD947" s="29"/>
      <c r="AE947" s="62"/>
      <c r="AF947" s="61"/>
      <c r="AG947" s="29"/>
      <c r="AH947" s="29"/>
      <c r="AI947" s="62"/>
      <c r="AJ947" s="62"/>
      <c r="AK947" s="62"/>
      <c r="AL947" s="62"/>
      <c r="AM947" s="30"/>
      <c r="AN947" s="30"/>
      <c r="AO947" s="30"/>
      <c r="AP947" s="30"/>
      <c r="AQ947" s="29"/>
      <c r="AR947" s="62"/>
      <c r="AS947" s="62"/>
      <c r="AT947" s="30"/>
      <c r="AU947" s="29"/>
      <c r="AV947" s="61"/>
      <c r="AW947" s="50"/>
      <c r="AX947" s="38"/>
      <c r="AY947" s="50"/>
      <c r="AZ947" s="61"/>
      <c r="BA947" s="61"/>
      <c r="BB947" s="61"/>
      <c r="BC947" s="61"/>
      <c r="BD947" s="61"/>
      <c r="BE947" s="61"/>
      <c r="BF947" s="61"/>
      <c r="BG947" s="61"/>
      <c r="BH947" s="61"/>
      <c r="BI947" s="61"/>
      <c r="BJ947" s="61"/>
      <c r="BK947" s="61"/>
      <c r="BL947" s="61"/>
      <c r="BM947" s="61"/>
      <c r="BN947" s="61"/>
      <c r="BO947" s="61"/>
      <c r="BP947" s="61"/>
      <c r="BQ947" s="61"/>
      <c r="BR947" s="61"/>
      <c r="BS947" s="61"/>
      <c r="BT947" s="61"/>
      <c r="BU947" s="61"/>
      <c r="BV947" s="61"/>
      <c r="BW947" s="61"/>
      <c r="BX947" s="61"/>
      <c r="BY947" s="61"/>
      <c r="BZ947" s="61"/>
      <c r="CA947" s="61"/>
      <c r="CB947" s="61"/>
      <c r="CC947" s="61"/>
      <c r="CD947" s="61"/>
      <c r="CE947" s="61"/>
      <c r="CF947" s="61"/>
      <c r="CG947" s="61"/>
      <c r="CH947" s="61"/>
      <c r="CI947" s="61"/>
      <c r="CJ947" s="61"/>
      <c r="CK947" s="61"/>
      <c r="CL947" s="61"/>
      <c r="CM947" s="61"/>
      <c r="CN947" s="61"/>
      <c r="CO947" s="61"/>
      <c r="CP947" s="61"/>
      <c r="CQ947" s="61"/>
      <c r="CR947" s="61"/>
      <c r="CS947" s="61"/>
      <c r="CT947" s="61"/>
      <c r="CU947" s="61"/>
      <c r="CV947" s="61"/>
      <c r="CW947" s="61"/>
      <c r="CX947" s="61"/>
      <c r="CY947" s="61"/>
      <c r="CZ947" s="61"/>
      <c r="DA947" s="61"/>
      <c r="DB947" s="61"/>
      <c r="DC947" s="61"/>
      <c r="DD947" s="61"/>
      <c r="DE947" s="61"/>
      <c r="DF947" s="61"/>
      <c r="DG947" s="61"/>
      <c r="DH947" s="61"/>
      <c r="DI947" s="61"/>
      <c r="DJ947" s="61"/>
      <c r="DK947" s="61"/>
      <c r="DL947" s="61"/>
      <c r="DM947" s="61"/>
      <c r="DN947" s="61"/>
      <c r="DO947" s="61"/>
      <c r="DP947" s="61"/>
      <c r="DQ947" s="61"/>
      <c r="DR947" s="61"/>
      <c r="DS947" s="61"/>
      <c r="DT947" s="61"/>
      <c r="DU947" s="61"/>
      <c r="DV947" s="50"/>
      <c r="EW947" s="88" t="e">
        <f ca="1">IF(#REF!="no",INT(RAND()*36+1),INT(RAND()*37))</f>
        <v>#REF!</v>
      </c>
    </row>
    <row r="948" spans="1:153">
      <c r="A948" s="88" t="e">
        <f ca="1">IF(#REF!="no",INT(RAND()*36+1),INT(RAND()*37))</f>
        <v>#REF!</v>
      </c>
      <c r="B948" s="29"/>
      <c r="C948" s="61"/>
      <c r="D948" s="30"/>
      <c r="E948" s="61"/>
      <c r="F948" s="61"/>
      <c r="G948" s="29"/>
      <c r="H948" s="29"/>
      <c r="I948" s="62"/>
      <c r="J948" s="62"/>
      <c r="K948" s="62"/>
      <c r="L948" s="62"/>
      <c r="M948" s="30"/>
      <c r="N948" s="30"/>
      <c r="O948" s="30"/>
      <c r="P948" s="30"/>
      <c r="Q948" s="29"/>
      <c r="R948" s="62"/>
      <c r="S948" s="61"/>
      <c r="T948" s="29"/>
      <c r="U948" s="29"/>
      <c r="V948" s="62"/>
      <c r="W948" s="62"/>
      <c r="X948" s="62"/>
      <c r="Y948" s="62"/>
      <c r="Z948" s="30"/>
      <c r="AA948" s="30"/>
      <c r="AB948" s="30"/>
      <c r="AC948" s="30"/>
      <c r="AD948" s="29"/>
      <c r="AE948" s="62"/>
      <c r="AF948" s="61"/>
      <c r="AG948" s="29"/>
      <c r="AH948" s="29"/>
      <c r="AI948" s="62"/>
      <c r="AJ948" s="62"/>
      <c r="AK948" s="62"/>
      <c r="AL948" s="62"/>
      <c r="AM948" s="30"/>
      <c r="AN948" s="30"/>
      <c r="AO948" s="30"/>
      <c r="AP948" s="30"/>
      <c r="AQ948" s="29"/>
      <c r="AR948" s="62"/>
      <c r="AS948" s="62"/>
      <c r="AT948" s="30"/>
      <c r="AU948" s="29"/>
      <c r="AV948" s="61"/>
      <c r="AW948" s="50"/>
      <c r="AX948" s="38"/>
      <c r="AY948" s="50"/>
      <c r="AZ948" s="61"/>
      <c r="BA948" s="61"/>
      <c r="BB948" s="61"/>
      <c r="BC948" s="61"/>
      <c r="BD948" s="61"/>
      <c r="BE948" s="61"/>
      <c r="BF948" s="61"/>
      <c r="BG948" s="61"/>
      <c r="BH948" s="61"/>
      <c r="BI948" s="61"/>
      <c r="BJ948" s="61"/>
      <c r="BK948" s="61"/>
      <c r="BL948" s="61"/>
      <c r="BM948" s="61"/>
      <c r="BN948" s="61"/>
      <c r="BO948" s="61"/>
      <c r="BP948" s="61"/>
      <c r="BQ948" s="61"/>
      <c r="BR948" s="61"/>
      <c r="BS948" s="61"/>
      <c r="BT948" s="61"/>
      <c r="BU948" s="61"/>
      <c r="BV948" s="61"/>
      <c r="BW948" s="61"/>
      <c r="BX948" s="61"/>
      <c r="BY948" s="61"/>
      <c r="BZ948" s="61"/>
      <c r="CA948" s="61"/>
      <c r="CB948" s="61"/>
      <c r="CC948" s="61"/>
      <c r="CD948" s="61"/>
      <c r="CE948" s="61"/>
      <c r="CF948" s="61"/>
      <c r="CG948" s="61"/>
      <c r="CH948" s="61"/>
      <c r="CI948" s="61"/>
      <c r="CJ948" s="61"/>
      <c r="CK948" s="61"/>
      <c r="CL948" s="61"/>
      <c r="CM948" s="61"/>
      <c r="CN948" s="61"/>
      <c r="CO948" s="61"/>
      <c r="CP948" s="61"/>
      <c r="CQ948" s="61"/>
      <c r="CR948" s="61"/>
      <c r="CS948" s="61"/>
      <c r="CT948" s="61"/>
      <c r="CU948" s="61"/>
      <c r="CV948" s="61"/>
      <c r="CW948" s="61"/>
      <c r="CX948" s="61"/>
      <c r="CY948" s="61"/>
      <c r="CZ948" s="61"/>
      <c r="DA948" s="61"/>
      <c r="DB948" s="61"/>
      <c r="DC948" s="61"/>
      <c r="DD948" s="61"/>
      <c r="DE948" s="61"/>
      <c r="DF948" s="61"/>
      <c r="DG948" s="61"/>
      <c r="DH948" s="61"/>
      <c r="DI948" s="61"/>
      <c r="DJ948" s="61"/>
      <c r="DK948" s="61"/>
      <c r="DL948" s="61"/>
      <c r="DM948" s="61"/>
      <c r="DN948" s="61"/>
      <c r="DO948" s="61"/>
      <c r="DP948" s="61"/>
      <c r="DQ948" s="61"/>
      <c r="DR948" s="61"/>
      <c r="DS948" s="61"/>
      <c r="DT948" s="61"/>
      <c r="DU948" s="61"/>
      <c r="DV948" s="50"/>
      <c r="EW948" s="88" t="e">
        <f ca="1">IF(#REF!="no",INT(RAND()*36+1),INT(RAND()*37))</f>
        <v>#REF!</v>
      </c>
    </row>
    <row r="949" spans="1:153">
      <c r="A949" s="88" t="e">
        <f ca="1">IF(#REF!="no",INT(RAND()*36+1),INT(RAND()*37))</f>
        <v>#REF!</v>
      </c>
      <c r="B949" s="29"/>
      <c r="C949" s="61"/>
      <c r="D949" s="30"/>
      <c r="E949" s="61"/>
      <c r="F949" s="61"/>
      <c r="G949" s="29"/>
      <c r="H949" s="29"/>
      <c r="I949" s="62"/>
      <c r="J949" s="62"/>
      <c r="K949" s="62"/>
      <c r="L949" s="62"/>
      <c r="M949" s="30"/>
      <c r="N949" s="30"/>
      <c r="O949" s="30"/>
      <c r="P949" s="30"/>
      <c r="Q949" s="29"/>
      <c r="R949" s="62"/>
      <c r="S949" s="61"/>
      <c r="T949" s="29"/>
      <c r="U949" s="29"/>
      <c r="V949" s="62"/>
      <c r="W949" s="62"/>
      <c r="X949" s="62"/>
      <c r="Y949" s="62"/>
      <c r="Z949" s="30"/>
      <c r="AA949" s="30"/>
      <c r="AB949" s="30"/>
      <c r="AC949" s="30"/>
      <c r="AD949" s="29"/>
      <c r="AE949" s="62"/>
      <c r="AF949" s="61"/>
      <c r="AG949" s="29"/>
      <c r="AH949" s="29"/>
      <c r="AI949" s="62"/>
      <c r="AJ949" s="62"/>
      <c r="AK949" s="62"/>
      <c r="AL949" s="62"/>
      <c r="AM949" s="30"/>
      <c r="AN949" s="30"/>
      <c r="AO949" s="30"/>
      <c r="AP949" s="30"/>
      <c r="AQ949" s="29"/>
      <c r="AR949" s="62"/>
      <c r="AS949" s="62"/>
      <c r="AT949" s="30"/>
      <c r="AU949" s="29"/>
      <c r="AV949" s="61"/>
      <c r="AW949" s="50"/>
      <c r="AX949" s="38"/>
      <c r="AY949" s="50"/>
      <c r="AZ949" s="61"/>
      <c r="BA949" s="61"/>
      <c r="BB949" s="61"/>
      <c r="BC949" s="61"/>
      <c r="BD949" s="61"/>
      <c r="BE949" s="61"/>
      <c r="BF949" s="61"/>
      <c r="BG949" s="61"/>
      <c r="BH949" s="61"/>
      <c r="BI949" s="61"/>
      <c r="BJ949" s="61"/>
      <c r="BK949" s="61"/>
      <c r="BL949" s="61"/>
      <c r="BM949" s="61"/>
      <c r="BN949" s="61"/>
      <c r="BO949" s="61"/>
      <c r="BP949" s="61"/>
      <c r="BQ949" s="61"/>
      <c r="BR949" s="61"/>
      <c r="BS949" s="61"/>
      <c r="BT949" s="61"/>
      <c r="BU949" s="61"/>
      <c r="BV949" s="61"/>
      <c r="BW949" s="61"/>
      <c r="BX949" s="61"/>
      <c r="BY949" s="61"/>
      <c r="BZ949" s="61"/>
      <c r="CA949" s="61"/>
      <c r="CB949" s="61"/>
      <c r="CC949" s="61"/>
      <c r="CD949" s="61"/>
      <c r="CE949" s="61"/>
      <c r="CF949" s="61"/>
      <c r="CG949" s="61"/>
      <c r="CH949" s="61"/>
      <c r="CI949" s="61"/>
      <c r="CJ949" s="61"/>
      <c r="CK949" s="61"/>
      <c r="CL949" s="61"/>
      <c r="CM949" s="61"/>
      <c r="CN949" s="61"/>
      <c r="CO949" s="61"/>
      <c r="CP949" s="61"/>
      <c r="CQ949" s="61"/>
      <c r="CR949" s="61"/>
      <c r="CS949" s="61"/>
      <c r="CT949" s="61"/>
      <c r="CU949" s="61"/>
      <c r="CV949" s="61"/>
      <c r="CW949" s="61"/>
      <c r="CX949" s="61"/>
      <c r="CY949" s="61"/>
      <c r="CZ949" s="61"/>
      <c r="DA949" s="61"/>
      <c r="DB949" s="61"/>
      <c r="DC949" s="61"/>
      <c r="DD949" s="61"/>
      <c r="DE949" s="61"/>
      <c r="DF949" s="61"/>
      <c r="DG949" s="61"/>
      <c r="DH949" s="61"/>
      <c r="DI949" s="61"/>
      <c r="DJ949" s="61"/>
      <c r="DK949" s="61"/>
      <c r="DL949" s="61"/>
      <c r="DM949" s="61"/>
      <c r="DN949" s="61"/>
      <c r="DO949" s="61"/>
      <c r="DP949" s="61"/>
      <c r="DQ949" s="61"/>
      <c r="DR949" s="61"/>
      <c r="DS949" s="61"/>
      <c r="DT949" s="61"/>
      <c r="DU949" s="61"/>
      <c r="DV949" s="50"/>
      <c r="EW949" s="88" t="e">
        <f ca="1">IF(#REF!="no",INT(RAND()*36+1),INT(RAND()*37))</f>
        <v>#REF!</v>
      </c>
    </row>
    <row r="950" spans="1:153">
      <c r="A950" s="88" t="e">
        <f ca="1">IF(#REF!="no",INT(RAND()*36+1),INT(RAND()*37))</f>
        <v>#REF!</v>
      </c>
      <c r="B950" s="29"/>
      <c r="C950" s="61"/>
      <c r="D950" s="30"/>
      <c r="E950" s="61"/>
      <c r="F950" s="61"/>
      <c r="G950" s="29"/>
      <c r="H950" s="29"/>
      <c r="I950" s="62"/>
      <c r="J950" s="62"/>
      <c r="K950" s="62"/>
      <c r="L950" s="62"/>
      <c r="M950" s="30"/>
      <c r="N950" s="30"/>
      <c r="O950" s="30"/>
      <c r="P950" s="30"/>
      <c r="Q950" s="29"/>
      <c r="R950" s="62"/>
      <c r="S950" s="61"/>
      <c r="T950" s="29"/>
      <c r="U950" s="29"/>
      <c r="V950" s="62"/>
      <c r="W950" s="62"/>
      <c r="X950" s="62"/>
      <c r="Y950" s="62"/>
      <c r="Z950" s="30"/>
      <c r="AA950" s="30"/>
      <c r="AB950" s="30"/>
      <c r="AC950" s="30"/>
      <c r="AD950" s="29"/>
      <c r="AE950" s="62"/>
      <c r="AF950" s="61"/>
      <c r="AG950" s="29"/>
      <c r="AH950" s="29"/>
      <c r="AI950" s="62"/>
      <c r="AJ950" s="62"/>
      <c r="AK950" s="62"/>
      <c r="AL950" s="62"/>
      <c r="AM950" s="30"/>
      <c r="AN950" s="30"/>
      <c r="AO950" s="30"/>
      <c r="AP950" s="30"/>
      <c r="AQ950" s="29"/>
      <c r="AR950" s="62"/>
      <c r="AS950" s="62"/>
      <c r="AT950" s="30"/>
      <c r="AU950" s="29"/>
      <c r="AV950" s="61"/>
      <c r="AW950" s="50"/>
      <c r="AX950" s="38"/>
      <c r="AY950" s="50"/>
      <c r="AZ950" s="61"/>
      <c r="BA950" s="61"/>
      <c r="BB950" s="61"/>
      <c r="BC950" s="61"/>
      <c r="BD950" s="61"/>
      <c r="BE950" s="61"/>
      <c r="BF950" s="61"/>
      <c r="BG950" s="61"/>
      <c r="BH950" s="61"/>
      <c r="BI950" s="61"/>
      <c r="BJ950" s="61"/>
      <c r="BK950" s="61"/>
      <c r="BL950" s="61"/>
      <c r="BM950" s="61"/>
      <c r="BN950" s="61"/>
      <c r="BO950" s="61"/>
      <c r="BP950" s="61"/>
      <c r="BQ950" s="61"/>
      <c r="BR950" s="61"/>
      <c r="BS950" s="61"/>
      <c r="BT950" s="61"/>
      <c r="BU950" s="61"/>
      <c r="BV950" s="61"/>
      <c r="BW950" s="61"/>
      <c r="BX950" s="61"/>
      <c r="BY950" s="61"/>
      <c r="BZ950" s="61"/>
      <c r="CA950" s="61"/>
      <c r="CB950" s="61"/>
      <c r="CC950" s="61"/>
      <c r="CD950" s="61"/>
      <c r="CE950" s="61"/>
      <c r="CF950" s="61"/>
      <c r="CG950" s="61"/>
      <c r="CH950" s="61"/>
      <c r="CI950" s="61"/>
      <c r="CJ950" s="61"/>
      <c r="CK950" s="61"/>
      <c r="CL950" s="61"/>
      <c r="CM950" s="61"/>
      <c r="CN950" s="61"/>
      <c r="CO950" s="61"/>
      <c r="CP950" s="61"/>
      <c r="CQ950" s="61"/>
      <c r="CR950" s="61"/>
      <c r="CS950" s="61"/>
      <c r="CT950" s="61"/>
      <c r="CU950" s="61"/>
      <c r="CV950" s="61"/>
      <c r="CW950" s="61"/>
      <c r="CX950" s="61"/>
      <c r="CY950" s="61"/>
      <c r="CZ950" s="61"/>
      <c r="DA950" s="61"/>
      <c r="DB950" s="61"/>
      <c r="DC950" s="61"/>
      <c r="DD950" s="61"/>
      <c r="DE950" s="61"/>
      <c r="DF950" s="61"/>
      <c r="DG950" s="61"/>
      <c r="DH950" s="61"/>
      <c r="DI950" s="61"/>
      <c r="DJ950" s="61"/>
      <c r="DK950" s="61"/>
      <c r="DL950" s="61"/>
      <c r="DM950" s="61"/>
      <c r="DN950" s="61"/>
      <c r="DO950" s="61"/>
      <c r="DP950" s="61"/>
      <c r="DQ950" s="61"/>
      <c r="DR950" s="61"/>
      <c r="DS950" s="61"/>
      <c r="DT950" s="61"/>
      <c r="DU950" s="61"/>
      <c r="DV950" s="50"/>
      <c r="EW950" s="88" t="e">
        <f ca="1">IF(#REF!="no",INT(RAND()*36+1),INT(RAND()*37))</f>
        <v>#REF!</v>
      </c>
    </row>
    <row r="951" spans="1:153">
      <c r="A951" s="88" t="e">
        <f ca="1">IF(#REF!="no",INT(RAND()*36+1),INT(RAND()*37))</f>
        <v>#REF!</v>
      </c>
      <c r="B951" s="29"/>
      <c r="C951" s="61"/>
      <c r="D951" s="30"/>
      <c r="E951" s="61"/>
      <c r="F951" s="61"/>
      <c r="G951" s="29"/>
      <c r="H951" s="29"/>
      <c r="I951" s="62"/>
      <c r="J951" s="62"/>
      <c r="K951" s="62"/>
      <c r="L951" s="62"/>
      <c r="M951" s="30"/>
      <c r="N951" s="30"/>
      <c r="O951" s="30"/>
      <c r="P951" s="30"/>
      <c r="Q951" s="29"/>
      <c r="R951" s="62"/>
      <c r="S951" s="61"/>
      <c r="T951" s="29"/>
      <c r="U951" s="29"/>
      <c r="V951" s="62"/>
      <c r="W951" s="62"/>
      <c r="X951" s="62"/>
      <c r="Y951" s="62"/>
      <c r="Z951" s="30"/>
      <c r="AA951" s="30"/>
      <c r="AB951" s="30"/>
      <c r="AC951" s="30"/>
      <c r="AD951" s="29"/>
      <c r="AE951" s="62"/>
      <c r="AF951" s="61"/>
      <c r="AG951" s="29"/>
      <c r="AH951" s="29"/>
      <c r="AI951" s="62"/>
      <c r="AJ951" s="62"/>
      <c r="AK951" s="62"/>
      <c r="AL951" s="62"/>
      <c r="AM951" s="30"/>
      <c r="AN951" s="30"/>
      <c r="AO951" s="30"/>
      <c r="AP951" s="30"/>
      <c r="AQ951" s="29"/>
      <c r="AR951" s="62"/>
      <c r="AS951" s="62"/>
      <c r="AT951" s="30"/>
      <c r="AU951" s="29"/>
      <c r="AV951" s="61"/>
      <c r="AW951" s="50"/>
      <c r="AX951" s="38"/>
      <c r="AY951" s="50"/>
      <c r="AZ951" s="61"/>
      <c r="BA951" s="61"/>
      <c r="BB951" s="61"/>
      <c r="BC951" s="61"/>
      <c r="BD951" s="61"/>
      <c r="BE951" s="61"/>
      <c r="BF951" s="61"/>
      <c r="BG951" s="61"/>
      <c r="BH951" s="61"/>
      <c r="BI951" s="61"/>
      <c r="BJ951" s="61"/>
      <c r="BK951" s="61"/>
      <c r="BL951" s="61"/>
      <c r="BM951" s="61"/>
      <c r="BN951" s="61"/>
      <c r="BO951" s="61"/>
      <c r="BP951" s="61"/>
      <c r="BQ951" s="61"/>
      <c r="BR951" s="61"/>
      <c r="BS951" s="61"/>
      <c r="BT951" s="61"/>
      <c r="BU951" s="61"/>
      <c r="BV951" s="61"/>
      <c r="BW951" s="61"/>
      <c r="BX951" s="61"/>
      <c r="BY951" s="61"/>
      <c r="BZ951" s="61"/>
      <c r="CA951" s="61"/>
      <c r="CB951" s="61"/>
      <c r="CC951" s="61"/>
      <c r="CD951" s="61"/>
      <c r="CE951" s="61"/>
      <c r="CF951" s="61"/>
      <c r="CG951" s="61"/>
      <c r="CH951" s="61"/>
      <c r="CI951" s="61"/>
      <c r="CJ951" s="61"/>
      <c r="CK951" s="61"/>
      <c r="CL951" s="61"/>
      <c r="CM951" s="61"/>
      <c r="CN951" s="61"/>
      <c r="CO951" s="61"/>
      <c r="CP951" s="61"/>
      <c r="CQ951" s="61"/>
      <c r="CR951" s="61"/>
      <c r="CS951" s="61"/>
      <c r="CT951" s="61"/>
      <c r="CU951" s="61"/>
      <c r="CV951" s="61"/>
      <c r="CW951" s="61"/>
      <c r="CX951" s="61"/>
      <c r="CY951" s="61"/>
      <c r="CZ951" s="61"/>
      <c r="DA951" s="61"/>
      <c r="DB951" s="61"/>
      <c r="DC951" s="61"/>
      <c r="DD951" s="61"/>
      <c r="DE951" s="61"/>
      <c r="DF951" s="61"/>
      <c r="DG951" s="61"/>
      <c r="DH951" s="61"/>
      <c r="DI951" s="61"/>
      <c r="DJ951" s="61"/>
      <c r="DK951" s="61"/>
      <c r="DL951" s="61"/>
      <c r="DM951" s="61"/>
      <c r="DN951" s="61"/>
      <c r="DO951" s="61"/>
      <c r="DP951" s="61"/>
      <c r="DQ951" s="61"/>
      <c r="DR951" s="61"/>
      <c r="DS951" s="61"/>
      <c r="DT951" s="61"/>
      <c r="DU951" s="61"/>
      <c r="DV951" s="50"/>
      <c r="EW951" s="88" t="e">
        <f ca="1">IF(#REF!="no",INT(RAND()*36+1),INT(RAND()*37))</f>
        <v>#REF!</v>
      </c>
    </row>
    <row r="952" spans="1:153">
      <c r="A952" s="88" t="e">
        <f ca="1">IF(#REF!="no",INT(RAND()*36+1),INT(RAND()*37))</f>
        <v>#REF!</v>
      </c>
      <c r="B952" s="29"/>
      <c r="C952" s="61"/>
      <c r="D952" s="30"/>
      <c r="E952" s="61"/>
      <c r="F952" s="61"/>
      <c r="G952" s="29"/>
      <c r="H952" s="29"/>
      <c r="I952" s="62"/>
      <c r="J952" s="62"/>
      <c r="K952" s="62"/>
      <c r="L952" s="62"/>
      <c r="M952" s="30"/>
      <c r="N952" s="30"/>
      <c r="O952" s="30"/>
      <c r="P952" s="30"/>
      <c r="Q952" s="29"/>
      <c r="R952" s="62"/>
      <c r="S952" s="61"/>
      <c r="T952" s="29"/>
      <c r="U952" s="29"/>
      <c r="V952" s="62"/>
      <c r="W952" s="62"/>
      <c r="X952" s="62"/>
      <c r="Y952" s="62"/>
      <c r="Z952" s="30"/>
      <c r="AA952" s="30"/>
      <c r="AB952" s="30"/>
      <c r="AC952" s="30"/>
      <c r="AD952" s="29"/>
      <c r="AE952" s="62"/>
      <c r="AF952" s="61"/>
      <c r="AG952" s="29"/>
      <c r="AH952" s="29"/>
      <c r="AI952" s="62"/>
      <c r="AJ952" s="62"/>
      <c r="AK952" s="62"/>
      <c r="AL952" s="62"/>
      <c r="AM952" s="30"/>
      <c r="AN952" s="30"/>
      <c r="AO952" s="30"/>
      <c r="AP952" s="30"/>
      <c r="AQ952" s="29"/>
      <c r="AR952" s="62"/>
      <c r="AS952" s="62"/>
      <c r="AT952" s="30"/>
      <c r="AU952" s="29"/>
      <c r="AV952" s="61"/>
      <c r="AW952" s="50"/>
      <c r="AX952" s="38"/>
      <c r="AY952" s="50"/>
      <c r="AZ952" s="61"/>
      <c r="BA952" s="61"/>
      <c r="BB952" s="61"/>
      <c r="BC952" s="61"/>
      <c r="BD952" s="61"/>
      <c r="BE952" s="61"/>
      <c r="BF952" s="61"/>
      <c r="BG952" s="61"/>
      <c r="BH952" s="61"/>
      <c r="BI952" s="61"/>
      <c r="BJ952" s="61"/>
      <c r="BK952" s="61"/>
      <c r="BL952" s="61"/>
      <c r="BM952" s="61"/>
      <c r="BN952" s="61"/>
      <c r="BO952" s="61"/>
      <c r="BP952" s="61"/>
      <c r="BQ952" s="61"/>
      <c r="BR952" s="61"/>
      <c r="BS952" s="61"/>
      <c r="BT952" s="61"/>
      <c r="BU952" s="61"/>
      <c r="BV952" s="61"/>
      <c r="BW952" s="61"/>
      <c r="BX952" s="61"/>
      <c r="BY952" s="61"/>
      <c r="BZ952" s="61"/>
      <c r="CA952" s="61"/>
      <c r="CB952" s="61"/>
      <c r="CC952" s="61"/>
      <c r="CD952" s="61"/>
      <c r="CE952" s="61"/>
      <c r="CF952" s="61"/>
      <c r="CG952" s="61"/>
      <c r="CH952" s="61"/>
      <c r="CI952" s="61"/>
      <c r="CJ952" s="61"/>
      <c r="CK952" s="61"/>
      <c r="CL952" s="61"/>
      <c r="CM952" s="61"/>
      <c r="CN952" s="61"/>
      <c r="CO952" s="61"/>
      <c r="CP952" s="61"/>
      <c r="CQ952" s="61"/>
      <c r="CR952" s="61"/>
      <c r="CS952" s="61"/>
      <c r="CT952" s="61"/>
      <c r="CU952" s="61"/>
      <c r="CV952" s="61"/>
      <c r="CW952" s="61"/>
      <c r="CX952" s="61"/>
      <c r="CY952" s="61"/>
      <c r="CZ952" s="61"/>
      <c r="DA952" s="61"/>
      <c r="DB952" s="61"/>
      <c r="DC952" s="61"/>
      <c r="DD952" s="61"/>
      <c r="DE952" s="61"/>
      <c r="DF952" s="61"/>
      <c r="DG952" s="61"/>
      <c r="DH952" s="61"/>
      <c r="DI952" s="61"/>
      <c r="DJ952" s="61"/>
      <c r="DK952" s="61"/>
      <c r="DL952" s="61"/>
      <c r="DM952" s="61"/>
      <c r="DN952" s="61"/>
      <c r="DO952" s="61"/>
      <c r="DP952" s="61"/>
      <c r="DQ952" s="61"/>
      <c r="DR952" s="61"/>
      <c r="DS952" s="61"/>
      <c r="DT952" s="61"/>
      <c r="DU952" s="61"/>
      <c r="DV952" s="50"/>
      <c r="EW952" s="88" t="e">
        <f ca="1">IF(#REF!="no",INT(RAND()*36+1),INT(RAND()*37))</f>
        <v>#REF!</v>
      </c>
    </row>
    <row r="953" spans="1:153">
      <c r="A953" s="88" t="e">
        <f ca="1">IF(#REF!="no",INT(RAND()*36+1),INT(RAND()*37))</f>
        <v>#REF!</v>
      </c>
      <c r="B953" s="29"/>
      <c r="C953" s="61"/>
      <c r="D953" s="30"/>
      <c r="E953" s="61"/>
      <c r="F953" s="61"/>
      <c r="G953" s="29"/>
      <c r="H953" s="29"/>
      <c r="I953" s="62"/>
      <c r="J953" s="62"/>
      <c r="K953" s="62"/>
      <c r="L953" s="62"/>
      <c r="M953" s="30"/>
      <c r="N953" s="30"/>
      <c r="O953" s="30"/>
      <c r="P953" s="30"/>
      <c r="Q953" s="29"/>
      <c r="R953" s="62"/>
      <c r="S953" s="61"/>
      <c r="T953" s="29"/>
      <c r="U953" s="29"/>
      <c r="V953" s="62"/>
      <c r="W953" s="62"/>
      <c r="X953" s="62"/>
      <c r="Y953" s="62"/>
      <c r="Z953" s="30"/>
      <c r="AA953" s="30"/>
      <c r="AB953" s="30"/>
      <c r="AC953" s="30"/>
      <c r="AD953" s="29"/>
      <c r="AE953" s="62"/>
      <c r="AF953" s="61"/>
      <c r="AG953" s="29"/>
      <c r="AH953" s="29"/>
      <c r="AI953" s="62"/>
      <c r="AJ953" s="62"/>
      <c r="AK953" s="62"/>
      <c r="AL953" s="62"/>
      <c r="AM953" s="30"/>
      <c r="AN953" s="30"/>
      <c r="AO953" s="30"/>
      <c r="AP953" s="30"/>
      <c r="AQ953" s="29"/>
      <c r="AR953" s="62"/>
      <c r="AS953" s="62"/>
      <c r="AT953" s="30"/>
      <c r="AU953" s="29"/>
      <c r="AV953" s="61"/>
      <c r="AW953" s="50"/>
      <c r="AX953" s="38"/>
      <c r="AY953" s="50"/>
      <c r="AZ953" s="61"/>
      <c r="BA953" s="61"/>
      <c r="BB953" s="61"/>
      <c r="BC953" s="61"/>
      <c r="BD953" s="61"/>
      <c r="BE953" s="61"/>
      <c r="BF953" s="61"/>
      <c r="BG953" s="61"/>
      <c r="BH953" s="61"/>
      <c r="BI953" s="61"/>
      <c r="BJ953" s="61"/>
      <c r="BK953" s="61"/>
      <c r="BL953" s="61"/>
      <c r="BM953" s="61"/>
      <c r="BN953" s="61"/>
      <c r="BO953" s="61"/>
      <c r="BP953" s="61"/>
      <c r="BQ953" s="61"/>
      <c r="BR953" s="61"/>
      <c r="BS953" s="61"/>
      <c r="BT953" s="61"/>
      <c r="BU953" s="61"/>
      <c r="BV953" s="61"/>
      <c r="BW953" s="61"/>
      <c r="BX953" s="61"/>
      <c r="BY953" s="61"/>
      <c r="BZ953" s="61"/>
      <c r="CA953" s="61"/>
      <c r="CB953" s="61"/>
      <c r="CC953" s="61"/>
      <c r="CD953" s="61"/>
      <c r="CE953" s="61"/>
      <c r="CF953" s="61"/>
      <c r="CG953" s="61"/>
      <c r="CH953" s="61"/>
      <c r="CI953" s="61"/>
      <c r="CJ953" s="61"/>
      <c r="CK953" s="61"/>
      <c r="CL953" s="61"/>
      <c r="CM953" s="61"/>
      <c r="CN953" s="61"/>
      <c r="CO953" s="61"/>
      <c r="CP953" s="61"/>
      <c r="CQ953" s="61"/>
      <c r="CR953" s="61"/>
      <c r="CS953" s="61"/>
      <c r="CT953" s="61"/>
      <c r="CU953" s="61"/>
      <c r="CV953" s="61"/>
      <c r="CW953" s="61"/>
      <c r="CX953" s="61"/>
      <c r="CY953" s="61"/>
      <c r="CZ953" s="61"/>
      <c r="DA953" s="61"/>
      <c r="DB953" s="61"/>
      <c r="DC953" s="61"/>
      <c r="DD953" s="61"/>
      <c r="DE953" s="61"/>
      <c r="DF953" s="61"/>
      <c r="DG953" s="61"/>
      <c r="DH953" s="61"/>
      <c r="DI953" s="61"/>
      <c r="DJ953" s="61"/>
      <c r="DK953" s="61"/>
      <c r="DL953" s="61"/>
      <c r="DM953" s="61"/>
      <c r="DN953" s="61"/>
      <c r="DO953" s="61"/>
      <c r="DP953" s="61"/>
      <c r="DQ953" s="61"/>
      <c r="DR953" s="61"/>
      <c r="DS953" s="61"/>
      <c r="DT953" s="61"/>
      <c r="DU953" s="61"/>
      <c r="DV953" s="50"/>
      <c r="EW953" s="88" t="e">
        <f ca="1">IF(#REF!="no",INT(RAND()*36+1),INT(RAND()*37))</f>
        <v>#REF!</v>
      </c>
    </row>
    <row r="954" spans="1:153">
      <c r="A954" s="88" t="e">
        <f ca="1">IF(#REF!="no",INT(RAND()*36+1),INT(RAND()*37))</f>
        <v>#REF!</v>
      </c>
      <c r="B954" s="29"/>
      <c r="C954" s="61"/>
      <c r="D954" s="30"/>
      <c r="E954" s="61"/>
      <c r="F954" s="61"/>
      <c r="G954" s="29"/>
      <c r="H954" s="29"/>
      <c r="I954" s="62"/>
      <c r="J954" s="62"/>
      <c r="K954" s="62"/>
      <c r="L954" s="62"/>
      <c r="M954" s="30"/>
      <c r="N954" s="30"/>
      <c r="O954" s="30"/>
      <c r="P954" s="30"/>
      <c r="Q954" s="29"/>
      <c r="R954" s="62"/>
      <c r="S954" s="61"/>
      <c r="T954" s="29"/>
      <c r="U954" s="29"/>
      <c r="V954" s="62"/>
      <c r="W954" s="62"/>
      <c r="X954" s="62"/>
      <c r="Y954" s="62"/>
      <c r="Z954" s="30"/>
      <c r="AA954" s="30"/>
      <c r="AB954" s="30"/>
      <c r="AC954" s="30"/>
      <c r="AD954" s="29"/>
      <c r="AE954" s="62"/>
      <c r="AF954" s="61"/>
      <c r="AG954" s="29"/>
      <c r="AH954" s="29"/>
      <c r="AI954" s="62"/>
      <c r="AJ954" s="62"/>
      <c r="AK954" s="62"/>
      <c r="AL954" s="62"/>
      <c r="AM954" s="30"/>
      <c r="AN954" s="30"/>
      <c r="AO954" s="30"/>
      <c r="AP954" s="30"/>
      <c r="AQ954" s="29"/>
      <c r="AR954" s="62"/>
      <c r="AS954" s="62"/>
      <c r="AT954" s="30"/>
      <c r="AU954" s="29"/>
      <c r="AV954" s="61"/>
      <c r="AW954" s="50"/>
      <c r="AX954" s="38"/>
      <c r="AY954" s="50"/>
      <c r="AZ954" s="61"/>
      <c r="BA954" s="61"/>
      <c r="BB954" s="61"/>
      <c r="BC954" s="61"/>
      <c r="BD954" s="61"/>
      <c r="BE954" s="61"/>
      <c r="BF954" s="61"/>
      <c r="BG954" s="61"/>
      <c r="BH954" s="61"/>
      <c r="BI954" s="61"/>
      <c r="BJ954" s="61"/>
      <c r="BK954" s="61"/>
      <c r="BL954" s="61"/>
      <c r="BM954" s="61"/>
      <c r="BN954" s="61"/>
      <c r="BO954" s="61"/>
      <c r="BP954" s="61"/>
      <c r="BQ954" s="61"/>
      <c r="BR954" s="61"/>
      <c r="BS954" s="61"/>
      <c r="BT954" s="61"/>
      <c r="BU954" s="61"/>
      <c r="BV954" s="61"/>
      <c r="BW954" s="61"/>
      <c r="BX954" s="61"/>
      <c r="BY954" s="61"/>
      <c r="BZ954" s="61"/>
      <c r="CA954" s="61"/>
      <c r="CB954" s="61"/>
      <c r="CC954" s="61"/>
      <c r="CD954" s="61"/>
      <c r="CE954" s="61"/>
      <c r="CF954" s="61"/>
      <c r="CG954" s="61"/>
      <c r="CH954" s="61"/>
      <c r="CI954" s="61"/>
      <c r="CJ954" s="61"/>
      <c r="CK954" s="61"/>
      <c r="CL954" s="61"/>
      <c r="CM954" s="61"/>
      <c r="CN954" s="61"/>
      <c r="CO954" s="61"/>
      <c r="CP954" s="61"/>
      <c r="CQ954" s="61"/>
      <c r="CR954" s="61"/>
      <c r="CS954" s="61"/>
      <c r="CT954" s="61"/>
      <c r="CU954" s="61"/>
      <c r="CV954" s="61"/>
      <c r="CW954" s="61"/>
      <c r="CX954" s="61"/>
      <c r="CY954" s="61"/>
      <c r="CZ954" s="61"/>
      <c r="DA954" s="61"/>
      <c r="DB954" s="61"/>
      <c r="DC954" s="61"/>
      <c r="DD954" s="61"/>
      <c r="DE954" s="61"/>
      <c r="DF954" s="61"/>
      <c r="DG954" s="61"/>
      <c r="DH954" s="61"/>
      <c r="DI954" s="61"/>
      <c r="DJ954" s="61"/>
      <c r="DK954" s="61"/>
      <c r="DL954" s="61"/>
      <c r="DM954" s="61"/>
      <c r="DN954" s="61"/>
      <c r="DO954" s="61"/>
      <c r="DP954" s="61"/>
      <c r="DQ954" s="61"/>
      <c r="DR954" s="61"/>
      <c r="DS954" s="61"/>
      <c r="DT954" s="61"/>
      <c r="DU954" s="61"/>
      <c r="DV954" s="50"/>
      <c r="EW954" s="88" t="e">
        <f ca="1">IF(#REF!="no",INT(RAND()*36+1),INT(RAND()*37))</f>
        <v>#REF!</v>
      </c>
    </row>
    <row r="955" spans="1:153">
      <c r="A955" s="88" t="e">
        <f ca="1">IF(#REF!="no",INT(RAND()*36+1),INT(RAND()*37))</f>
        <v>#REF!</v>
      </c>
      <c r="B955" s="29"/>
      <c r="C955" s="61"/>
      <c r="D955" s="30"/>
      <c r="E955" s="61"/>
      <c r="F955" s="61"/>
      <c r="G955" s="29"/>
      <c r="H955" s="29"/>
      <c r="I955" s="62"/>
      <c r="J955" s="62"/>
      <c r="K955" s="62"/>
      <c r="L955" s="62"/>
      <c r="M955" s="30"/>
      <c r="N955" s="30"/>
      <c r="O955" s="30"/>
      <c r="P955" s="30"/>
      <c r="Q955" s="29"/>
      <c r="R955" s="62"/>
      <c r="S955" s="61"/>
      <c r="T955" s="29"/>
      <c r="U955" s="29"/>
      <c r="V955" s="62"/>
      <c r="W955" s="62"/>
      <c r="X955" s="62"/>
      <c r="Y955" s="62"/>
      <c r="Z955" s="30"/>
      <c r="AA955" s="30"/>
      <c r="AB955" s="30"/>
      <c r="AC955" s="30"/>
      <c r="AD955" s="29"/>
      <c r="AE955" s="62"/>
      <c r="AF955" s="61"/>
      <c r="AG955" s="29"/>
      <c r="AH955" s="29"/>
      <c r="AI955" s="62"/>
      <c r="AJ955" s="62"/>
      <c r="AK955" s="62"/>
      <c r="AL955" s="62"/>
      <c r="AM955" s="30"/>
      <c r="AN955" s="30"/>
      <c r="AO955" s="30"/>
      <c r="AP955" s="30"/>
      <c r="AQ955" s="29"/>
      <c r="AR955" s="62"/>
      <c r="AS955" s="62"/>
      <c r="AT955" s="30"/>
      <c r="AU955" s="29"/>
      <c r="AV955" s="61"/>
      <c r="AW955" s="50"/>
      <c r="AX955" s="38"/>
      <c r="AY955" s="50"/>
      <c r="AZ955" s="61"/>
      <c r="BA955" s="61"/>
      <c r="BB955" s="61"/>
      <c r="BC955" s="61"/>
      <c r="BD955" s="61"/>
      <c r="BE955" s="61"/>
      <c r="BF955" s="61"/>
      <c r="BG955" s="61"/>
      <c r="BH955" s="61"/>
      <c r="BI955" s="61"/>
      <c r="BJ955" s="61"/>
      <c r="BK955" s="61"/>
      <c r="BL955" s="61"/>
      <c r="BM955" s="61"/>
      <c r="BN955" s="61"/>
      <c r="BO955" s="61"/>
      <c r="BP955" s="61"/>
      <c r="BQ955" s="61"/>
      <c r="BR955" s="61"/>
      <c r="BS955" s="61"/>
      <c r="BT955" s="61"/>
      <c r="BU955" s="61"/>
      <c r="BV955" s="61"/>
      <c r="BW955" s="61"/>
      <c r="BX955" s="61"/>
      <c r="BY955" s="61"/>
      <c r="BZ955" s="61"/>
      <c r="CA955" s="61"/>
      <c r="CB955" s="61"/>
      <c r="CC955" s="61"/>
      <c r="CD955" s="61"/>
      <c r="CE955" s="61"/>
      <c r="CF955" s="61"/>
      <c r="CG955" s="61"/>
      <c r="CH955" s="61"/>
      <c r="CI955" s="61"/>
      <c r="CJ955" s="61"/>
      <c r="CK955" s="61"/>
      <c r="CL955" s="61"/>
      <c r="CM955" s="61"/>
      <c r="CN955" s="61"/>
      <c r="CO955" s="61"/>
      <c r="CP955" s="61"/>
      <c r="CQ955" s="61"/>
      <c r="CR955" s="61"/>
      <c r="CS955" s="61"/>
      <c r="CT955" s="61"/>
      <c r="CU955" s="61"/>
      <c r="CV955" s="61"/>
      <c r="CW955" s="61"/>
      <c r="CX955" s="61"/>
      <c r="CY955" s="61"/>
      <c r="CZ955" s="61"/>
      <c r="DA955" s="61"/>
      <c r="DB955" s="61"/>
      <c r="DC955" s="61"/>
      <c r="DD955" s="61"/>
      <c r="DE955" s="61"/>
      <c r="DF955" s="61"/>
      <c r="DG955" s="61"/>
      <c r="DH955" s="61"/>
      <c r="DI955" s="61"/>
      <c r="DJ955" s="61"/>
      <c r="DK955" s="61"/>
      <c r="DL955" s="61"/>
      <c r="DM955" s="61"/>
      <c r="DN955" s="61"/>
      <c r="DO955" s="61"/>
      <c r="DP955" s="61"/>
      <c r="DQ955" s="61"/>
      <c r="DR955" s="61"/>
      <c r="DS955" s="61"/>
      <c r="DT955" s="61"/>
      <c r="DU955" s="61"/>
      <c r="DV955" s="50"/>
      <c r="EW955" s="88" t="e">
        <f ca="1">IF(#REF!="no",INT(RAND()*36+1),INT(RAND()*37))</f>
        <v>#REF!</v>
      </c>
    </row>
    <row r="956" spans="1:153">
      <c r="A956" s="88" t="e">
        <f ca="1">IF(#REF!="no",INT(RAND()*36+1),INT(RAND()*37))</f>
        <v>#REF!</v>
      </c>
      <c r="B956" s="29"/>
      <c r="C956" s="61"/>
      <c r="D956" s="30"/>
      <c r="E956" s="61"/>
      <c r="F956" s="61"/>
      <c r="G956" s="29"/>
      <c r="H956" s="29"/>
      <c r="I956" s="62"/>
      <c r="J956" s="62"/>
      <c r="K956" s="62"/>
      <c r="L956" s="62"/>
      <c r="M956" s="30"/>
      <c r="N956" s="30"/>
      <c r="O956" s="30"/>
      <c r="P956" s="30"/>
      <c r="Q956" s="29"/>
      <c r="R956" s="62"/>
      <c r="S956" s="61"/>
      <c r="T956" s="29"/>
      <c r="U956" s="29"/>
      <c r="V956" s="62"/>
      <c r="W956" s="62"/>
      <c r="X956" s="62"/>
      <c r="Y956" s="62"/>
      <c r="Z956" s="30"/>
      <c r="AA956" s="30"/>
      <c r="AB956" s="30"/>
      <c r="AC956" s="30"/>
      <c r="AD956" s="29"/>
      <c r="AE956" s="62"/>
      <c r="AF956" s="61"/>
      <c r="AG956" s="29"/>
      <c r="AH956" s="29"/>
      <c r="AI956" s="62"/>
      <c r="AJ956" s="62"/>
      <c r="AK956" s="62"/>
      <c r="AL956" s="62"/>
      <c r="AM956" s="30"/>
      <c r="AN956" s="30"/>
      <c r="AO956" s="30"/>
      <c r="AP956" s="30"/>
      <c r="AQ956" s="29"/>
      <c r="AR956" s="62"/>
      <c r="AS956" s="62"/>
      <c r="AT956" s="30"/>
      <c r="AU956" s="29"/>
      <c r="AV956" s="61"/>
      <c r="AW956" s="50"/>
      <c r="AX956" s="38"/>
      <c r="AY956" s="50"/>
      <c r="AZ956" s="61"/>
      <c r="BA956" s="61"/>
      <c r="BB956" s="61"/>
      <c r="BC956" s="61"/>
      <c r="BD956" s="61"/>
      <c r="BE956" s="61"/>
      <c r="BF956" s="61"/>
      <c r="BG956" s="61"/>
      <c r="BH956" s="61"/>
      <c r="BI956" s="61"/>
      <c r="BJ956" s="61"/>
      <c r="BK956" s="61"/>
      <c r="BL956" s="61"/>
      <c r="BM956" s="61"/>
      <c r="BN956" s="61"/>
      <c r="BO956" s="61"/>
      <c r="BP956" s="61"/>
      <c r="BQ956" s="61"/>
      <c r="BR956" s="61"/>
      <c r="BS956" s="61"/>
      <c r="BT956" s="61"/>
      <c r="BU956" s="61"/>
      <c r="BV956" s="61"/>
      <c r="BW956" s="61"/>
      <c r="BX956" s="61"/>
      <c r="BY956" s="61"/>
      <c r="BZ956" s="61"/>
      <c r="CA956" s="61"/>
      <c r="CB956" s="61"/>
      <c r="CC956" s="61"/>
      <c r="CD956" s="61"/>
      <c r="CE956" s="61"/>
      <c r="CF956" s="61"/>
      <c r="CG956" s="61"/>
      <c r="CH956" s="61"/>
      <c r="CI956" s="61"/>
      <c r="CJ956" s="61"/>
      <c r="CK956" s="61"/>
      <c r="CL956" s="61"/>
      <c r="CM956" s="61"/>
      <c r="CN956" s="61"/>
      <c r="CO956" s="61"/>
      <c r="CP956" s="61"/>
      <c r="CQ956" s="61"/>
      <c r="CR956" s="61"/>
      <c r="CS956" s="61"/>
      <c r="CT956" s="61"/>
      <c r="CU956" s="61"/>
      <c r="CV956" s="61"/>
      <c r="CW956" s="61"/>
      <c r="CX956" s="61"/>
      <c r="CY956" s="61"/>
      <c r="CZ956" s="61"/>
      <c r="DA956" s="61"/>
      <c r="DB956" s="61"/>
      <c r="DC956" s="61"/>
      <c r="DD956" s="61"/>
      <c r="DE956" s="61"/>
      <c r="DF956" s="61"/>
      <c r="DG956" s="61"/>
      <c r="DH956" s="61"/>
      <c r="DI956" s="61"/>
      <c r="DJ956" s="61"/>
      <c r="DK956" s="61"/>
      <c r="DL956" s="61"/>
      <c r="DM956" s="61"/>
      <c r="DN956" s="61"/>
      <c r="DO956" s="61"/>
      <c r="DP956" s="61"/>
      <c r="DQ956" s="61"/>
      <c r="DR956" s="61"/>
      <c r="DS956" s="61"/>
      <c r="DT956" s="61"/>
      <c r="DU956" s="61"/>
      <c r="DV956" s="50"/>
      <c r="EW956" s="88" t="e">
        <f ca="1">IF(#REF!="no",INT(RAND()*36+1),INT(RAND()*37))</f>
        <v>#REF!</v>
      </c>
    </row>
    <row r="957" spans="1:153">
      <c r="A957" s="88" t="e">
        <f ca="1">IF(#REF!="no",INT(RAND()*36+1),INT(RAND()*37))</f>
        <v>#REF!</v>
      </c>
      <c r="B957" s="29"/>
      <c r="C957" s="61"/>
      <c r="D957" s="30"/>
      <c r="E957" s="61"/>
      <c r="F957" s="61"/>
      <c r="G957" s="29"/>
      <c r="H957" s="29"/>
      <c r="I957" s="62"/>
      <c r="J957" s="62"/>
      <c r="K957" s="62"/>
      <c r="L957" s="62"/>
      <c r="M957" s="30"/>
      <c r="N957" s="30"/>
      <c r="O957" s="30"/>
      <c r="P957" s="30"/>
      <c r="Q957" s="29"/>
      <c r="R957" s="62"/>
      <c r="S957" s="61"/>
      <c r="T957" s="29"/>
      <c r="U957" s="29"/>
      <c r="V957" s="62"/>
      <c r="W957" s="62"/>
      <c r="X957" s="62"/>
      <c r="Y957" s="62"/>
      <c r="Z957" s="30"/>
      <c r="AA957" s="30"/>
      <c r="AB957" s="30"/>
      <c r="AC957" s="30"/>
      <c r="AD957" s="29"/>
      <c r="AE957" s="62"/>
      <c r="AF957" s="61"/>
      <c r="AG957" s="29"/>
      <c r="AH957" s="29"/>
      <c r="AI957" s="62"/>
      <c r="AJ957" s="62"/>
      <c r="AK957" s="62"/>
      <c r="AL957" s="62"/>
      <c r="AM957" s="30"/>
      <c r="AN957" s="30"/>
      <c r="AO957" s="30"/>
      <c r="AP957" s="30"/>
      <c r="AQ957" s="29"/>
      <c r="AR957" s="62"/>
      <c r="AS957" s="62"/>
      <c r="AT957" s="30"/>
      <c r="AU957" s="29"/>
      <c r="AV957" s="61"/>
      <c r="AW957" s="50"/>
      <c r="AX957" s="38"/>
      <c r="AY957" s="50"/>
      <c r="AZ957" s="61"/>
      <c r="BA957" s="61"/>
      <c r="BB957" s="61"/>
      <c r="BC957" s="61"/>
      <c r="BD957" s="61"/>
      <c r="BE957" s="61"/>
      <c r="BF957" s="61"/>
      <c r="BG957" s="61"/>
      <c r="BH957" s="61"/>
      <c r="BI957" s="61"/>
      <c r="BJ957" s="61"/>
      <c r="BK957" s="61"/>
      <c r="BL957" s="61"/>
      <c r="BM957" s="61"/>
      <c r="BN957" s="61"/>
      <c r="BO957" s="61"/>
      <c r="BP957" s="61"/>
      <c r="BQ957" s="61"/>
      <c r="BR957" s="61"/>
      <c r="BS957" s="61"/>
      <c r="BT957" s="61"/>
      <c r="BU957" s="61"/>
      <c r="BV957" s="61"/>
      <c r="BW957" s="61"/>
      <c r="BX957" s="61"/>
      <c r="BY957" s="61"/>
      <c r="BZ957" s="61"/>
      <c r="CA957" s="61"/>
      <c r="CB957" s="61"/>
      <c r="CC957" s="61"/>
      <c r="CD957" s="61"/>
      <c r="CE957" s="61"/>
      <c r="CF957" s="61"/>
      <c r="CG957" s="61"/>
      <c r="CH957" s="61"/>
      <c r="CI957" s="61"/>
      <c r="CJ957" s="61"/>
      <c r="CK957" s="61"/>
      <c r="CL957" s="61"/>
      <c r="CM957" s="61"/>
      <c r="CN957" s="61"/>
      <c r="CO957" s="61"/>
      <c r="CP957" s="61"/>
      <c r="CQ957" s="61"/>
      <c r="CR957" s="61"/>
      <c r="CS957" s="61"/>
      <c r="CT957" s="61"/>
      <c r="CU957" s="61"/>
      <c r="CV957" s="61"/>
      <c r="CW957" s="61"/>
      <c r="CX957" s="61"/>
      <c r="CY957" s="61"/>
      <c r="CZ957" s="61"/>
      <c r="DA957" s="61"/>
      <c r="DB957" s="61"/>
      <c r="DC957" s="61"/>
      <c r="DD957" s="61"/>
      <c r="DE957" s="61"/>
      <c r="DF957" s="61"/>
      <c r="DG957" s="61"/>
      <c r="DH957" s="61"/>
      <c r="DI957" s="61"/>
      <c r="DJ957" s="61"/>
      <c r="DK957" s="61"/>
      <c r="DL957" s="61"/>
      <c r="DM957" s="61"/>
      <c r="DN957" s="61"/>
      <c r="DO957" s="61"/>
      <c r="DP957" s="61"/>
      <c r="DQ957" s="61"/>
      <c r="DR957" s="61"/>
      <c r="DS957" s="61"/>
      <c r="DT957" s="61"/>
      <c r="DU957" s="61"/>
      <c r="DV957" s="50"/>
      <c r="EW957" s="88" t="e">
        <f ca="1">IF(#REF!="no",INT(RAND()*36+1),INT(RAND()*37))</f>
        <v>#REF!</v>
      </c>
    </row>
    <row r="958" spans="1:153">
      <c r="A958" s="88" t="e">
        <f ca="1">IF(#REF!="no",INT(RAND()*36+1),INT(RAND()*37))</f>
        <v>#REF!</v>
      </c>
      <c r="B958" s="29"/>
      <c r="C958" s="61"/>
      <c r="D958" s="30"/>
      <c r="E958" s="61"/>
      <c r="F958" s="61"/>
      <c r="G958" s="29"/>
      <c r="H958" s="29"/>
      <c r="I958" s="62"/>
      <c r="J958" s="62"/>
      <c r="K958" s="62"/>
      <c r="L958" s="62"/>
      <c r="M958" s="30"/>
      <c r="N958" s="30"/>
      <c r="O958" s="30"/>
      <c r="P958" s="30"/>
      <c r="Q958" s="29"/>
      <c r="R958" s="62"/>
      <c r="S958" s="61"/>
      <c r="T958" s="29"/>
      <c r="U958" s="29"/>
      <c r="V958" s="62"/>
      <c r="W958" s="62"/>
      <c r="X958" s="62"/>
      <c r="Y958" s="62"/>
      <c r="Z958" s="30"/>
      <c r="AA958" s="30"/>
      <c r="AB958" s="30"/>
      <c r="AC958" s="30"/>
      <c r="AD958" s="29"/>
      <c r="AE958" s="62"/>
      <c r="AF958" s="61"/>
      <c r="AG958" s="29"/>
      <c r="AH958" s="29"/>
      <c r="AI958" s="62"/>
      <c r="AJ958" s="62"/>
      <c r="AK958" s="62"/>
      <c r="AL958" s="62"/>
      <c r="AM958" s="30"/>
      <c r="AN958" s="30"/>
      <c r="AO958" s="30"/>
      <c r="AP958" s="30"/>
      <c r="AQ958" s="29"/>
      <c r="AR958" s="62"/>
      <c r="AS958" s="62"/>
      <c r="AT958" s="30"/>
      <c r="AU958" s="29"/>
      <c r="AV958" s="61"/>
      <c r="AW958" s="50"/>
      <c r="AX958" s="38"/>
      <c r="AY958" s="50"/>
      <c r="AZ958" s="61"/>
      <c r="BA958" s="61"/>
      <c r="BB958" s="61"/>
      <c r="BC958" s="61"/>
      <c r="BD958" s="61"/>
      <c r="BE958" s="61"/>
      <c r="BF958" s="61"/>
      <c r="BG958" s="61"/>
      <c r="BH958" s="61"/>
      <c r="BI958" s="61"/>
      <c r="BJ958" s="61"/>
      <c r="BK958" s="61"/>
      <c r="BL958" s="61"/>
      <c r="BM958" s="61"/>
      <c r="BN958" s="61"/>
      <c r="BO958" s="61"/>
      <c r="BP958" s="61"/>
      <c r="BQ958" s="61"/>
      <c r="BR958" s="61"/>
      <c r="BS958" s="61"/>
      <c r="BT958" s="61"/>
      <c r="BU958" s="61"/>
      <c r="BV958" s="61"/>
      <c r="BW958" s="61"/>
      <c r="BX958" s="61"/>
      <c r="BY958" s="61"/>
      <c r="BZ958" s="61"/>
      <c r="CA958" s="61"/>
      <c r="CB958" s="61"/>
      <c r="CC958" s="61"/>
      <c r="CD958" s="61"/>
      <c r="CE958" s="61"/>
      <c r="CF958" s="61"/>
      <c r="CG958" s="61"/>
      <c r="CH958" s="61"/>
      <c r="CI958" s="61"/>
      <c r="CJ958" s="61"/>
      <c r="CK958" s="61"/>
      <c r="CL958" s="61"/>
      <c r="CM958" s="61"/>
      <c r="CN958" s="61"/>
      <c r="CO958" s="61"/>
      <c r="CP958" s="61"/>
      <c r="CQ958" s="61"/>
      <c r="CR958" s="61"/>
      <c r="CS958" s="61"/>
      <c r="CT958" s="61"/>
      <c r="CU958" s="61"/>
      <c r="CV958" s="61"/>
      <c r="CW958" s="61"/>
      <c r="CX958" s="61"/>
      <c r="CY958" s="61"/>
      <c r="CZ958" s="61"/>
      <c r="DA958" s="61"/>
      <c r="DB958" s="61"/>
      <c r="DC958" s="61"/>
      <c r="DD958" s="61"/>
      <c r="DE958" s="61"/>
      <c r="DF958" s="61"/>
      <c r="DG958" s="61"/>
      <c r="DH958" s="61"/>
      <c r="DI958" s="61"/>
      <c r="DJ958" s="61"/>
      <c r="DK958" s="61"/>
      <c r="DL958" s="61"/>
      <c r="DM958" s="61"/>
      <c r="DN958" s="61"/>
      <c r="DO958" s="61"/>
      <c r="DP958" s="61"/>
      <c r="DQ958" s="61"/>
      <c r="DR958" s="61"/>
      <c r="DS958" s="61"/>
      <c r="DT958" s="61"/>
      <c r="DU958" s="61"/>
      <c r="DV958" s="50"/>
      <c r="EW958" s="88" t="e">
        <f ca="1">IF(#REF!="no",INT(RAND()*36+1),INT(RAND()*37))</f>
        <v>#REF!</v>
      </c>
    </row>
    <row r="959" spans="1:153">
      <c r="A959" s="88" t="e">
        <f ca="1">IF(#REF!="no",INT(RAND()*36+1),INT(RAND()*37))</f>
        <v>#REF!</v>
      </c>
      <c r="B959" s="29"/>
      <c r="C959" s="61"/>
      <c r="D959" s="30"/>
      <c r="E959" s="61"/>
      <c r="F959" s="61"/>
      <c r="G959" s="29"/>
      <c r="H959" s="29"/>
      <c r="I959" s="62"/>
      <c r="J959" s="62"/>
      <c r="K959" s="62"/>
      <c r="L959" s="62"/>
      <c r="M959" s="30"/>
      <c r="N959" s="30"/>
      <c r="O959" s="30"/>
      <c r="P959" s="30"/>
      <c r="Q959" s="29"/>
      <c r="R959" s="62"/>
      <c r="S959" s="61"/>
      <c r="T959" s="29"/>
      <c r="U959" s="29"/>
      <c r="V959" s="62"/>
      <c r="W959" s="62"/>
      <c r="X959" s="62"/>
      <c r="Y959" s="62"/>
      <c r="Z959" s="30"/>
      <c r="AA959" s="30"/>
      <c r="AB959" s="30"/>
      <c r="AC959" s="30"/>
      <c r="AD959" s="29"/>
      <c r="AE959" s="62"/>
      <c r="AF959" s="61"/>
      <c r="AG959" s="29"/>
      <c r="AH959" s="29"/>
      <c r="AI959" s="62"/>
      <c r="AJ959" s="62"/>
      <c r="AK959" s="62"/>
      <c r="AL959" s="62"/>
      <c r="AM959" s="30"/>
      <c r="AN959" s="30"/>
      <c r="AO959" s="30"/>
      <c r="AP959" s="30"/>
      <c r="AQ959" s="29"/>
      <c r="AR959" s="62"/>
      <c r="AS959" s="62"/>
      <c r="AT959" s="30"/>
      <c r="AU959" s="29"/>
      <c r="AV959" s="61"/>
      <c r="AW959" s="50"/>
      <c r="AX959" s="38"/>
      <c r="AY959" s="50"/>
      <c r="AZ959" s="61"/>
      <c r="BA959" s="61"/>
      <c r="BB959" s="61"/>
      <c r="BC959" s="61"/>
      <c r="BD959" s="61"/>
      <c r="BE959" s="61"/>
      <c r="BF959" s="61"/>
      <c r="BG959" s="61"/>
      <c r="BH959" s="61"/>
      <c r="BI959" s="61"/>
      <c r="BJ959" s="61"/>
      <c r="BK959" s="61"/>
      <c r="BL959" s="61"/>
      <c r="BM959" s="61"/>
      <c r="BN959" s="61"/>
      <c r="BO959" s="61"/>
      <c r="BP959" s="61"/>
      <c r="BQ959" s="61"/>
      <c r="BR959" s="61"/>
      <c r="BS959" s="61"/>
      <c r="BT959" s="61"/>
      <c r="BU959" s="61"/>
      <c r="BV959" s="61"/>
      <c r="BW959" s="61"/>
      <c r="BX959" s="61"/>
      <c r="BY959" s="61"/>
      <c r="BZ959" s="61"/>
      <c r="CA959" s="61"/>
      <c r="CB959" s="61"/>
      <c r="CC959" s="61"/>
      <c r="CD959" s="61"/>
      <c r="CE959" s="61"/>
      <c r="CF959" s="61"/>
      <c r="CG959" s="61"/>
      <c r="CH959" s="61"/>
      <c r="CI959" s="61"/>
      <c r="CJ959" s="61"/>
      <c r="CK959" s="61"/>
      <c r="CL959" s="61"/>
      <c r="CM959" s="61"/>
      <c r="CN959" s="61"/>
      <c r="CO959" s="61"/>
      <c r="CP959" s="61"/>
      <c r="CQ959" s="61"/>
      <c r="CR959" s="61"/>
      <c r="CS959" s="61"/>
      <c r="CT959" s="61"/>
      <c r="CU959" s="61"/>
      <c r="CV959" s="61"/>
      <c r="CW959" s="61"/>
      <c r="CX959" s="61"/>
      <c r="CY959" s="61"/>
      <c r="CZ959" s="61"/>
      <c r="DA959" s="61"/>
      <c r="DB959" s="61"/>
      <c r="DC959" s="61"/>
      <c r="DD959" s="61"/>
      <c r="DE959" s="61"/>
      <c r="DF959" s="61"/>
      <c r="DG959" s="61"/>
      <c r="DH959" s="61"/>
      <c r="DI959" s="61"/>
      <c r="DJ959" s="61"/>
      <c r="DK959" s="61"/>
      <c r="DL959" s="61"/>
      <c r="DM959" s="61"/>
      <c r="DN959" s="61"/>
      <c r="DO959" s="61"/>
      <c r="DP959" s="61"/>
      <c r="DQ959" s="61"/>
      <c r="DR959" s="61"/>
      <c r="DS959" s="61"/>
      <c r="DT959" s="61"/>
      <c r="DU959" s="61"/>
      <c r="DV959" s="50"/>
      <c r="EW959" s="88" t="e">
        <f ca="1">IF(#REF!="no",INT(RAND()*36+1),INT(RAND()*37))</f>
        <v>#REF!</v>
      </c>
    </row>
    <row r="960" spans="1:153">
      <c r="A960" s="88" t="e">
        <f ca="1">IF(#REF!="no",INT(RAND()*36+1),INT(RAND()*37))</f>
        <v>#REF!</v>
      </c>
      <c r="B960" s="29"/>
      <c r="C960" s="61"/>
      <c r="D960" s="30"/>
      <c r="E960" s="61"/>
      <c r="F960" s="61"/>
      <c r="G960" s="29"/>
      <c r="H960" s="29"/>
      <c r="I960" s="62"/>
      <c r="J960" s="62"/>
      <c r="K960" s="62"/>
      <c r="L960" s="62"/>
      <c r="M960" s="30"/>
      <c r="N960" s="30"/>
      <c r="O960" s="30"/>
      <c r="P960" s="30"/>
      <c r="Q960" s="29"/>
      <c r="R960" s="62"/>
      <c r="S960" s="61"/>
      <c r="T960" s="29"/>
      <c r="U960" s="29"/>
      <c r="V960" s="62"/>
      <c r="W960" s="62"/>
      <c r="X960" s="62"/>
      <c r="Y960" s="62"/>
      <c r="Z960" s="30"/>
      <c r="AA960" s="30"/>
      <c r="AB960" s="30"/>
      <c r="AC960" s="30"/>
      <c r="AD960" s="29"/>
      <c r="AE960" s="62"/>
      <c r="AF960" s="61"/>
      <c r="AG960" s="29"/>
      <c r="AH960" s="29"/>
      <c r="AI960" s="62"/>
      <c r="AJ960" s="62"/>
      <c r="AK960" s="62"/>
      <c r="AL960" s="62"/>
      <c r="AM960" s="30"/>
      <c r="AN960" s="30"/>
      <c r="AO960" s="30"/>
      <c r="AP960" s="30"/>
      <c r="AQ960" s="29"/>
      <c r="AR960" s="62"/>
      <c r="AS960" s="62"/>
      <c r="AT960" s="30"/>
      <c r="AU960" s="29"/>
      <c r="AV960" s="61"/>
      <c r="AW960" s="50"/>
      <c r="AX960" s="38"/>
      <c r="AY960" s="50"/>
      <c r="AZ960" s="61"/>
      <c r="BA960" s="61"/>
      <c r="BB960" s="61"/>
      <c r="BC960" s="61"/>
      <c r="BD960" s="61"/>
      <c r="BE960" s="61"/>
      <c r="BF960" s="61"/>
      <c r="BG960" s="61"/>
      <c r="BH960" s="61"/>
      <c r="BI960" s="61"/>
      <c r="BJ960" s="61"/>
      <c r="BK960" s="61"/>
      <c r="BL960" s="61"/>
      <c r="BM960" s="61"/>
      <c r="BN960" s="61"/>
      <c r="BO960" s="61"/>
      <c r="BP960" s="61"/>
      <c r="BQ960" s="61"/>
      <c r="BR960" s="61"/>
      <c r="BS960" s="61"/>
      <c r="BT960" s="61"/>
      <c r="BU960" s="61"/>
      <c r="BV960" s="61"/>
      <c r="BW960" s="61"/>
      <c r="BX960" s="61"/>
      <c r="BY960" s="61"/>
      <c r="BZ960" s="61"/>
      <c r="CA960" s="61"/>
      <c r="CB960" s="61"/>
      <c r="CC960" s="61"/>
      <c r="CD960" s="61"/>
      <c r="CE960" s="61"/>
      <c r="CF960" s="61"/>
      <c r="CG960" s="61"/>
      <c r="CH960" s="61"/>
      <c r="CI960" s="61"/>
      <c r="CJ960" s="61"/>
      <c r="CK960" s="61"/>
      <c r="CL960" s="61"/>
      <c r="CM960" s="61"/>
      <c r="CN960" s="61"/>
      <c r="CO960" s="61"/>
      <c r="CP960" s="61"/>
      <c r="CQ960" s="61"/>
      <c r="CR960" s="61"/>
      <c r="CS960" s="61"/>
      <c r="CT960" s="61"/>
      <c r="CU960" s="61"/>
      <c r="CV960" s="61"/>
      <c r="CW960" s="61"/>
      <c r="CX960" s="61"/>
      <c r="CY960" s="61"/>
      <c r="CZ960" s="61"/>
      <c r="DA960" s="61"/>
      <c r="DB960" s="61"/>
      <c r="DC960" s="61"/>
      <c r="DD960" s="61"/>
      <c r="DE960" s="61"/>
      <c r="DF960" s="61"/>
      <c r="DG960" s="61"/>
      <c r="DH960" s="61"/>
      <c r="DI960" s="61"/>
      <c r="DJ960" s="61"/>
      <c r="DK960" s="61"/>
      <c r="DL960" s="61"/>
      <c r="DM960" s="61"/>
      <c r="DN960" s="61"/>
      <c r="DO960" s="61"/>
      <c r="DP960" s="61"/>
      <c r="DQ960" s="61"/>
      <c r="DR960" s="61"/>
      <c r="DS960" s="61"/>
      <c r="DT960" s="61"/>
      <c r="DU960" s="61"/>
      <c r="DV960" s="50"/>
      <c r="EW960" s="88" t="e">
        <f ca="1">IF(#REF!="no",INT(RAND()*36+1),INT(RAND()*37))</f>
        <v>#REF!</v>
      </c>
    </row>
    <row r="961" spans="1:153">
      <c r="A961" s="88" t="e">
        <f ca="1">IF(#REF!="no",INT(RAND()*36+1),INT(RAND()*37))</f>
        <v>#REF!</v>
      </c>
      <c r="B961" s="29"/>
      <c r="C961" s="61"/>
      <c r="D961" s="30"/>
      <c r="E961" s="61"/>
      <c r="F961" s="61"/>
      <c r="G961" s="29"/>
      <c r="H961" s="29"/>
      <c r="I961" s="62"/>
      <c r="J961" s="62"/>
      <c r="K961" s="62"/>
      <c r="L961" s="62"/>
      <c r="M961" s="30"/>
      <c r="N961" s="30"/>
      <c r="O961" s="30"/>
      <c r="P961" s="30"/>
      <c r="Q961" s="29"/>
      <c r="R961" s="62"/>
      <c r="S961" s="61"/>
      <c r="T961" s="29"/>
      <c r="U961" s="29"/>
      <c r="V961" s="62"/>
      <c r="W961" s="62"/>
      <c r="X961" s="62"/>
      <c r="Y961" s="62"/>
      <c r="Z961" s="30"/>
      <c r="AA961" s="30"/>
      <c r="AB961" s="30"/>
      <c r="AC961" s="30"/>
      <c r="AD961" s="29"/>
      <c r="AE961" s="62"/>
      <c r="AF961" s="61"/>
      <c r="AG961" s="29"/>
      <c r="AH961" s="29"/>
      <c r="AI961" s="62"/>
      <c r="AJ961" s="62"/>
      <c r="AK961" s="62"/>
      <c r="AL961" s="62"/>
      <c r="AM961" s="30"/>
      <c r="AN961" s="30"/>
      <c r="AO961" s="30"/>
      <c r="AP961" s="30"/>
      <c r="AQ961" s="29"/>
      <c r="AR961" s="62"/>
      <c r="AS961" s="62"/>
      <c r="AT961" s="30"/>
      <c r="AU961" s="29"/>
      <c r="AV961" s="61"/>
      <c r="AW961" s="50"/>
      <c r="AX961" s="38"/>
      <c r="AY961" s="50"/>
      <c r="AZ961" s="61"/>
      <c r="BA961" s="61"/>
      <c r="BB961" s="61"/>
      <c r="BC961" s="61"/>
      <c r="BD961" s="61"/>
      <c r="BE961" s="61"/>
      <c r="BF961" s="61"/>
      <c r="BG961" s="61"/>
      <c r="BH961" s="61"/>
      <c r="BI961" s="61"/>
      <c r="BJ961" s="61"/>
      <c r="BK961" s="61"/>
      <c r="BL961" s="61"/>
      <c r="BM961" s="61"/>
      <c r="BN961" s="61"/>
      <c r="BO961" s="61"/>
      <c r="BP961" s="61"/>
      <c r="BQ961" s="61"/>
      <c r="BR961" s="61"/>
      <c r="BS961" s="61"/>
      <c r="BT961" s="61"/>
      <c r="BU961" s="61"/>
      <c r="BV961" s="61"/>
      <c r="BW961" s="61"/>
      <c r="BX961" s="61"/>
      <c r="BY961" s="61"/>
      <c r="BZ961" s="61"/>
      <c r="CA961" s="61"/>
      <c r="CB961" s="61"/>
      <c r="CC961" s="61"/>
      <c r="CD961" s="61"/>
      <c r="CE961" s="61"/>
      <c r="CF961" s="61"/>
      <c r="CG961" s="61"/>
      <c r="CH961" s="61"/>
      <c r="CI961" s="61"/>
      <c r="CJ961" s="61"/>
      <c r="CK961" s="61"/>
      <c r="CL961" s="61"/>
      <c r="CM961" s="61"/>
      <c r="CN961" s="61"/>
      <c r="CO961" s="61"/>
      <c r="CP961" s="61"/>
      <c r="CQ961" s="61"/>
      <c r="CR961" s="61"/>
      <c r="CS961" s="61"/>
      <c r="CT961" s="61"/>
      <c r="CU961" s="61"/>
      <c r="CV961" s="61"/>
      <c r="CW961" s="61"/>
      <c r="CX961" s="61"/>
      <c r="CY961" s="61"/>
      <c r="CZ961" s="61"/>
      <c r="DA961" s="61"/>
      <c r="DB961" s="61"/>
      <c r="DC961" s="61"/>
      <c r="DD961" s="61"/>
      <c r="DE961" s="61"/>
      <c r="DF961" s="61"/>
      <c r="DG961" s="61"/>
      <c r="DH961" s="61"/>
      <c r="DI961" s="61"/>
      <c r="DJ961" s="61"/>
      <c r="DK961" s="61"/>
      <c r="DL961" s="61"/>
      <c r="DM961" s="61"/>
      <c r="DN961" s="61"/>
      <c r="DO961" s="61"/>
      <c r="DP961" s="61"/>
      <c r="DQ961" s="61"/>
      <c r="DR961" s="61"/>
      <c r="DS961" s="61"/>
      <c r="DT961" s="61"/>
      <c r="DU961" s="61"/>
      <c r="DV961" s="50"/>
      <c r="EW961" s="88" t="e">
        <f ca="1">IF(#REF!="no",INT(RAND()*36+1),INT(RAND()*37))</f>
        <v>#REF!</v>
      </c>
    </row>
    <row r="962" spans="1:153">
      <c r="A962" s="88" t="e">
        <f ca="1">IF(#REF!="no",INT(RAND()*36+1),INT(RAND()*37))</f>
        <v>#REF!</v>
      </c>
      <c r="B962" s="29"/>
      <c r="C962" s="61"/>
      <c r="D962" s="30"/>
      <c r="E962" s="61"/>
      <c r="F962" s="61"/>
      <c r="G962" s="29"/>
      <c r="H962" s="29"/>
      <c r="I962" s="62"/>
      <c r="J962" s="62"/>
      <c r="K962" s="62"/>
      <c r="L962" s="62"/>
      <c r="M962" s="30"/>
      <c r="N962" s="30"/>
      <c r="O962" s="30"/>
      <c r="P962" s="30"/>
      <c r="Q962" s="29"/>
      <c r="R962" s="62"/>
      <c r="S962" s="61"/>
      <c r="T962" s="29"/>
      <c r="U962" s="29"/>
      <c r="V962" s="62"/>
      <c r="W962" s="62"/>
      <c r="X962" s="62"/>
      <c r="Y962" s="62"/>
      <c r="Z962" s="30"/>
      <c r="AA962" s="30"/>
      <c r="AB962" s="30"/>
      <c r="AC962" s="30"/>
      <c r="AD962" s="29"/>
      <c r="AE962" s="62"/>
      <c r="AF962" s="61"/>
      <c r="AG962" s="29"/>
      <c r="AH962" s="29"/>
      <c r="AI962" s="62"/>
      <c r="AJ962" s="62"/>
      <c r="AK962" s="62"/>
      <c r="AL962" s="62"/>
      <c r="AM962" s="30"/>
      <c r="AN962" s="30"/>
      <c r="AO962" s="30"/>
      <c r="AP962" s="30"/>
      <c r="AQ962" s="29"/>
      <c r="AR962" s="62"/>
      <c r="AS962" s="62"/>
      <c r="AT962" s="30"/>
      <c r="AU962" s="29"/>
      <c r="AV962" s="61"/>
      <c r="AW962" s="50"/>
      <c r="AX962" s="38"/>
      <c r="AY962" s="50"/>
      <c r="AZ962" s="61"/>
      <c r="BA962" s="61"/>
      <c r="BB962" s="61"/>
      <c r="BC962" s="61"/>
      <c r="BD962" s="61"/>
      <c r="BE962" s="61"/>
      <c r="BF962" s="61"/>
      <c r="BG962" s="61"/>
      <c r="BH962" s="61"/>
      <c r="BI962" s="61"/>
      <c r="BJ962" s="61"/>
      <c r="BK962" s="61"/>
      <c r="BL962" s="61"/>
      <c r="BM962" s="61"/>
      <c r="BN962" s="61"/>
      <c r="BO962" s="61"/>
      <c r="BP962" s="61"/>
      <c r="BQ962" s="61"/>
      <c r="BR962" s="61"/>
      <c r="BS962" s="61"/>
      <c r="BT962" s="61"/>
      <c r="BU962" s="61"/>
      <c r="BV962" s="61"/>
      <c r="BW962" s="61"/>
      <c r="BX962" s="61"/>
      <c r="BY962" s="61"/>
      <c r="BZ962" s="61"/>
      <c r="CA962" s="61"/>
      <c r="CB962" s="61"/>
      <c r="CC962" s="61"/>
      <c r="CD962" s="61"/>
      <c r="CE962" s="61"/>
      <c r="CF962" s="61"/>
      <c r="CG962" s="61"/>
      <c r="CH962" s="61"/>
      <c r="CI962" s="61"/>
      <c r="CJ962" s="61"/>
      <c r="CK962" s="61"/>
      <c r="CL962" s="61"/>
      <c r="CM962" s="61"/>
      <c r="CN962" s="61"/>
      <c r="CO962" s="61"/>
      <c r="CP962" s="61"/>
      <c r="CQ962" s="61"/>
      <c r="CR962" s="61"/>
      <c r="CS962" s="61"/>
      <c r="CT962" s="61"/>
      <c r="CU962" s="61"/>
      <c r="CV962" s="61"/>
      <c r="CW962" s="61"/>
      <c r="CX962" s="61"/>
      <c r="CY962" s="61"/>
      <c r="CZ962" s="61"/>
      <c r="DA962" s="61"/>
      <c r="DB962" s="61"/>
      <c r="DC962" s="61"/>
      <c r="DD962" s="61"/>
      <c r="DE962" s="61"/>
      <c r="DF962" s="61"/>
      <c r="DG962" s="61"/>
      <c r="DH962" s="61"/>
      <c r="DI962" s="61"/>
      <c r="DJ962" s="61"/>
      <c r="DK962" s="61"/>
      <c r="DL962" s="61"/>
      <c r="DM962" s="61"/>
      <c r="DN962" s="61"/>
      <c r="DO962" s="61"/>
      <c r="DP962" s="61"/>
      <c r="DQ962" s="61"/>
      <c r="DR962" s="61"/>
      <c r="DS962" s="61"/>
      <c r="DT962" s="61"/>
      <c r="DU962" s="61"/>
      <c r="DV962" s="50"/>
      <c r="EW962" s="88" t="e">
        <f ca="1">IF(#REF!="no",INT(RAND()*36+1),INT(RAND()*37))</f>
        <v>#REF!</v>
      </c>
    </row>
    <row r="963" spans="1:153">
      <c r="A963" s="88" t="e">
        <f ca="1">IF(#REF!="no",INT(RAND()*36+1),INT(RAND()*37))</f>
        <v>#REF!</v>
      </c>
      <c r="B963" s="29"/>
      <c r="C963" s="61"/>
      <c r="D963" s="30"/>
      <c r="E963" s="61"/>
      <c r="F963" s="61"/>
      <c r="G963" s="29"/>
      <c r="H963" s="29"/>
      <c r="I963" s="62"/>
      <c r="J963" s="62"/>
      <c r="K963" s="62"/>
      <c r="L963" s="62"/>
      <c r="M963" s="30"/>
      <c r="N963" s="30"/>
      <c r="O963" s="30"/>
      <c r="P963" s="30"/>
      <c r="Q963" s="29"/>
      <c r="R963" s="62"/>
      <c r="S963" s="61"/>
      <c r="T963" s="29"/>
      <c r="U963" s="29"/>
      <c r="V963" s="62"/>
      <c r="W963" s="62"/>
      <c r="X963" s="62"/>
      <c r="Y963" s="62"/>
      <c r="Z963" s="30"/>
      <c r="AA963" s="30"/>
      <c r="AB963" s="30"/>
      <c r="AC963" s="30"/>
      <c r="AD963" s="29"/>
      <c r="AE963" s="62"/>
      <c r="AF963" s="61"/>
      <c r="AG963" s="29"/>
      <c r="AH963" s="29"/>
      <c r="AI963" s="62"/>
      <c r="AJ963" s="62"/>
      <c r="AK963" s="62"/>
      <c r="AL963" s="62"/>
      <c r="AM963" s="30"/>
      <c r="AN963" s="30"/>
      <c r="AO963" s="30"/>
      <c r="AP963" s="30"/>
      <c r="AQ963" s="29"/>
      <c r="AR963" s="62"/>
      <c r="AS963" s="62"/>
      <c r="AT963" s="30"/>
      <c r="AU963" s="29"/>
      <c r="AV963" s="61"/>
      <c r="AW963" s="50"/>
      <c r="AX963" s="38"/>
      <c r="AY963" s="50"/>
      <c r="AZ963" s="61"/>
      <c r="BA963" s="61"/>
      <c r="BB963" s="61"/>
      <c r="BC963" s="61"/>
      <c r="BD963" s="61"/>
      <c r="BE963" s="61"/>
      <c r="BF963" s="61"/>
      <c r="BG963" s="61"/>
      <c r="BH963" s="61"/>
      <c r="BI963" s="61"/>
      <c r="BJ963" s="61"/>
      <c r="BK963" s="61"/>
      <c r="BL963" s="61"/>
      <c r="BM963" s="61"/>
      <c r="BN963" s="61"/>
      <c r="BO963" s="61"/>
      <c r="BP963" s="61"/>
      <c r="BQ963" s="61"/>
      <c r="BR963" s="61"/>
      <c r="BS963" s="61"/>
      <c r="BT963" s="61"/>
      <c r="BU963" s="61"/>
      <c r="BV963" s="61"/>
      <c r="BW963" s="61"/>
      <c r="BX963" s="61"/>
      <c r="BY963" s="61"/>
      <c r="BZ963" s="61"/>
      <c r="CA963" s="61"/>
      <c r="CB963" s="61"/>
      <c r="CC963" s="61"/>
      <c r="CD963" s="61"/>
      <c r="CE963" s="61"/>
      <c r="CF963" s="61"/>
      <c r="CG963" s="61"/>
      <c r="CH963" s="61"/>
      <c r="CI963" s="61"/>
      <c r="CJ963" s="61"/>
      <c r="CK963" s="61"/>
      <c r="CL963" s="61"/>
      <c r="CM963" s="61"/>
      <c r="CN963" s="61"/>
      <c r="CO963" s="61"/>
      <c r="CP963" s="61"/>
      <c r="CQ963" s="61"/>
      <c r="CR963" s="61"/>
      <c r="CS963" s="61"/>
      <c r="CT963" s="61"/>
      <c r="CU963" s="61"/>
      <c r="CV963" s="61"/>
      <c r="CW963" s="61"/>
      <c r="CX963" s="61"/>
      <c r="CY963" s="61"/>
      <c r="CZ963" s="61"/>
      <c r="DA963" s="61"/>
      <c r="DB963" s="61"/>
      <c r="DC963" s="61"/>
      <c r="DD963" s="61"/>
      <c r="DE963" s="61"/>
      <c r="DF963" s="61"/>
      <c r="DG963" s="61"/>
      <c r="DH963" s="61"/>
      <c r="DI963" s="61"/>
      <c r="DJ963" s="61"/>
      <c r="DK963" s="61"/>
      <c r="DL963" s="61"/>
      <c r="DM963" s="61"/>
      <c r="DN963" s="61"/>
      <c r="DO963" s="61"/>
      <c r="DP963" s="61"/>
      <c r="DQ963" s="61"/>
      <c r="DR963" s="61"/>
      <c r="DS963" s="61"/>
      <c r="DT963" s="61"/>
      <c r="DU963" s="61"/>
      <c r="DV963" s="50"/>
      <c r="EW963" s="88" t="e">
        <f ca="1">IF(#REF!="no",INT(RAND()*36+1),INT(RAND()*37))</f>
        <v>#REF!</v>
      </c>
    </row>
    <row r="964" spans="1:153">
      <c r="A964" s="88" t="e">
        <f ca="1">IF(#REF!="no",INT(RAND()*36+1),INT(RAND()*37))</f>
        <v>#REF!</v>
      </c>
      <c r="B964" s="29"/>
      <c r="C964" s="61"/>
      <c r="D964" s="30"/>
      <c r="E964" s="61"/>
      <c r="F964" s="61"/>
      <c r="G964" s="29"/>
      <c r="H964" s="29"/>
      <c r="I964" s="62"/>
      <c r="J964" s="62"/>
      <c r="K964" s="62"/>
      <c r="L964" s="62"/>
      <c r="M964" s="30"/>
      <c r="N964" s="30"/>
      <c r="O964" s="30"/>
      <c r="P964" s="30"/>
      <c r="Q964" s="29"/>
      <c r="R964" s="62"/>
      <c r="S964" s="61"/>
      <c r="T964" s="29"/>
      <c r="U964" s="29"/>
      <c r="V964" s="62"/>
      <c r="W964" s="62"/>
      <c r="X964" s="62"/>
      <c r="Y964" s="62"/>
      <c r="Z964" s="30"/>
      <c r="AA964" s="30"/>
      <c r="AB964" s="30"/>
      <c r="AC964" s="30"/>
      <c r="AD964" s="29"/>
      <c r="AE964" s="62"/>
      <c r="AF964" s="61"/>
      <c r="AG964" s="29"/>
      <c r="AH964" s="29"/>
      <c r="AI964" s="62"/>
      <c r="AJ964" s="62"/>
      <c r="AK964" s="62"/>
      <c r="AL964" s="62"/>
      <c r="AM964" s="30"/>
      <c r="AN964" s="30"/>
      <c r="AO964" s="30"/>
      <c r="AP964" s="30"/>
      <c r="AQ964" s="29"/>
      <c r="AR964" s="62"/>
      <c r="AS964" s="62"/>
      <c r="AT964" s="30"/>
      <c r="AU964" s="29"/>
      <c r="AV964" s="61"/>
      <c r="AW964" s="50"/>
      <c r="AX964" s="38"/>
      <c r="AY964" s="50"/>
      <c r="AZ964" s="61"/>
      <c r="BA964" s="61"/>
      <c r="BB964" s="61"/>
      <c r="BC964" s="61"/>
      <c r="BD964" s="61"/>
      <c r="BE964" s="61"/>
      <c r="BF964" s="61"/>
      <c r="BG964" s="61"/>
      <c r="BH964" s="61"/>
      <c r="BI964" s="61"/>
      <c r="BJ964" s="61"/>
      <c r="BK964" s="61"/>
      <c r="BL964" s="61"/>
      <c r="BM964" s="61"/>
      <c r="BN964" s="61"/>
      <c r="BO964" s="61"/>
      <c r="BP964" s="61"/>
      <c r="BQ964" s="61"/>
      <c r="BR964" s="61"/>
      <c r="BS964" s="61"/>
      <c r="BT964" s="61"/>
      <c r="BU964" s="61"/>
      <c r="BV964" s="61"/>
      <c r="BW964" s="61"/>
      <c r="BX964" s="61"/>
      <c r="BY964" s="61"/>
      <c r="BZ964" s="61"/>
      <c r="CA964" s="61"/>
      <c r="CB964" s="61"/>
      <c r="CC964" s="61"/>
      <c r="CD964" s="61"/>
      <c r="CE964" s="61"/>
      <c r="CF964" s="61"/>
      <c r="CG964" s="61"/>
      <c r="CH964" s="61"/>
      <c r="CI964" s="61"/>
      <c r="CJ964" s="61"/>
      <c r="CK964" s="61"/>
      <c r="CL964" s="61"/>
      <c r="CM964" s="61"/>
      <c r="CN964" s="61"/>
      <c r="CO964" s="61"/>
      <c r="CP964" s="61"/>
      <c r="CQ964" s="61"/>
      <c r="CR964" s="61"/>
      <c r="CS964" s="61"/>
      <c r="CT964" s="61"/>
      <c r="CU964" s="61"/>
      <c r="CV964" s="61"/>
      <c r="CW964" s="61"/>
      <c r="CX964" s="61"/>
      <c r="CY964" s="61"/>
      <c r="CZ964" s="61"/>
      <c r="DA964" s="61"/>
      <c r="DB964" s="61"/>
      <c r="DC964" s="61"/>
      <c r="DD964" s="61"/>
      <c r="DE964" s="61"/>
      <c r="DF964" s="61"/>
      <c r="DG964" s="61"/>
      <c r="DH964" s="61"/>
      <c r="DI964" s="61"/>
      <c r="DJ964" s="61"/>
      <c r="DK964" s="61"/>
      <c r="DL964" s="61"/>
      <c r="DM964" s="61"/>
      <c r="DN964" s="61"/>
      <c r="DO964" s="61"/>
      <c r="DP964" s="61"/>
      <c r="DQ964" s="61"/>
      <c r="DR964" s="61"/>
      <c r="DS964" s="61"/>
      <c r="DT964" s="61"/>
      <c r="DU964" s="61"/>
      <c r="DV964" s="50"/>
      <c r="EW964" s="88" t="e">
        <f ca="1">IF(#REF!="no",INT(RAND()*36+1),INT(RAND()*37))</f>
        <v>#REF!</v>
      </c>
    </row>
    <row r="965" spans="1:153">
      <c r="A965" s="88" t="e">
        <f ca="1">IF(#REF!="no",INT(RAND()*36+1),INT(RAND()*37))</f>
        <v>#REF!</v>
      </c>
      <c r="B965" s="29"/>
      <c r="C965" s="61"/>
      <c r="D965" s="30"/>
      <c r="E965" s="61"/>
      <c r="F965" s="61"/>
      <c r="G965" s="29"/>
      <c r="H965" s="29"/>
      <c r="I965" s="62"/>
      <c r="J965" s="62"/>
      <c r="K965" s="62"/>
      <c r="L965" s="62"/>
      <c r="M965" s="30"/>
      <c r="N965" s="30"/>
      <c r="O965" s="30"/>
      <c r="P965" s="30"/>
      <c r="Q965" s="29"/>
      <c r="R965" s="62"/>
      <c r="S965" s="61"/>
      <c r="T965" s="29"/>
      <c r="U965" s="29"/>
      <c r="V965" s="62"/>
      <c r="W965" s="62"/>
      <c r="X965" s="62"/>
      <c r="Y965" s="62"/>
      <c r="Z965" s="30"/>
      <c r="AA965" s="30"/>
      <c r="AB965" s="30"/>
      <c r="AC965" s="30"/>
      <c r="AD965" s="29"/>
      <c r="AE965" s="62"/>
      <c r="AF965" s="61"/>
      <c r="AG965" s="29"/>
      <c r="AH965" s="29"/>
      <c r="AI965" s="62"/>
      <c r="AJ965" s="62"/>
      <c r="AK965" s="62"/>
      <c r="AL965" s="62"/>
      <c r="AM965" s="30"/>
      <c r="AN965" s="30"/>
      <c r="AO965" s="30"/>
      <c r="AP965" s="30"/>
      <c r="AQ965" s="29"/>
      <c r="AR965" s="62"/>
      <c r="AS965" s="62"/>
      <c r="AT965" s="30"/>
      <c r="AU965" s="29"/>
      <c r="AV965" s="61"/>
      <c r="AW965" s="50"/>
      <c r="AX965" s="38"/>
      <c r="AY965" s="50"/>
      <c r="AZ965" s="61"/>
      <c r="BA965" s="61"/>
      <c r="BB965" s="61"/>
      <c r="BC965" s="61"/>
      <c r="BD965" s="61"/>
      <c r="BE965" s="61"/>
      <c r="BF965" s="61"/>
      <c r="BG965" s="61"/>
      <c r="BH965" s="61"/>
      <c r="BI965" s="61"/>
      <c r="BJ965" s="61"/>
      <c r="BK965" s="61"/>
      <c r="BL965" s="61"/>
      <c r="BM965" s="61"/>
      <c r="BN965" s="61"/>
      <c r="BO965" s="61"/>
      <c r="BP965" s="61"/>
      <c r="BQ965" s="61"/>
      <c r="BR965" s="61"/>
      <c r="BS965" s="61"/>
      <c r="BT965" s="61"/>
      <c r="BU965" s="61"/>
      <c r="BV965" s="61"/>
      <c r="BW965" s="61"/>
      <c r="BX965" s="61"/>
      <c r="BY965" s="61"/>
      <c r="BZ965" s="61"/>
      <c r="CA965" s="61"/>
      <c r="CB965" s="61"/>
      <c r="CC965" s="61"/>
      <c r="CD965" s="61"/>
      <c r="CE965" s="61"/>
      <c r="CF965" s="61"/>
      <c r="CG965" s="61"/>
      <c r="CH965" s="61"/>
      <c r="CI965" s="61"/>
      <c r="CJ965" s="61"/>
      <c r="CK965" s="61"/>
      <c r="CL965" s="61"/>
      <c r="CM965" s="61"/>
      <c r="CN965" s="61"/>
      <c r="CO965" s="61"/>
      <c r="CP965" s="61"/>
      <c r="CQ965" s="61"/>
      <c r="CR965" s="61"/>
      <c r="CS965" s="61"/>
      <c r="CT965" s="61"/>
      <c r="CU965" s="61"/>
      <c r="CV965" s="61"/>
      <c r="CW965" s="61"/>
      <c r="CX965" s="61"/>
      <c r="CY965" s="61"/>
      <c r="CZ965" s="61"/>
      <c r="DA965" s="61"/>
      <c r="DB965" s="61"/>
      <c r="DC965" s="61"/>
      <c r="DD965" s="61"/>
      <c r="DE965" s="61"/>
      <c r="DF965" s="61"/>
      <c r="DG965" s="61"/>
      <c r="DH965" s="61"/>
      <c r="DI965" s="61"/>
      <c r="DJ965" s="61"/>
      <c r="DK965" s="61"/>
      <c r="DL965" s="61"/>
      <c r="DM965" s="61"/>
      <c r="DN965" s="61"/>
      <c r="DO965" s="61"/>
      <c r="DP965" s="61"/>
      <c r="DQ965" s="61"/>
      <c r="DR965" s="61"/>
      <c r="DS965" s="61"/>
      <c r="DT965" s="61"/>
      <c r="DU965" s="61"/>
      <c r="DV965" s="50"/>
      <c r="EW965" s="88" t="e">
        <f ca="1">IF(#REF!="no",INT(RAND()*36+1),INT(RAND()*37))</f>
        <v>#REF!</v>
      </c>
    </row>
    <row r="966" spans="1:153">
      <c r="A966" s="88" t="e">
        <f ca="1">IF(#REF!="no",INT(RAND()*36+1),INT(RAND()*37))</f>
        <v>#REF!</v>
      </c>
      <c r="B966" s="29"/>
      <c r="C966" s="61"/>
      <c r="D966" s="30"/>
      <c r="E966" s="61"/>
      <c r="F966" s="61"/>
      <c r="G966" s="29"/>
      <c r="H966" s="29"/>
      <c r="I966" s="62"/>
      <c r="J966" s="62"/>
      <c r="K966" s="62"/>
      <c r="L966" s="62"/>
      <c r="M966" s="30"/>
      <c r="N966" s="30"/>
      <c r="O966" s="30"/>
      <c r="P966" s="30"/>
      <c r="Q966" s="29"/>
      <c r="R966" s="62"/>
      <c r="S966" s="61"/>
      <c r="T966" s="29"/>
      <c r="U966" s="29"/>
      <c r="V966" s="62"/>
      <c r="W966" s="62"/>
      <c r="X966" s="62"/>
      <c r="Y966" s="62"/>
      <c r="Z966" s="30"/>
      <c r="AA966" s="30"/>
      <c r="AB966" s="30"/>
      <c r="AC966" s="30"/>
      <c r="AD966" s="29"/>
      <c r="AE966" s="62"/>
      <c r="AF966" s="61"/>
      <c r="AG966" s="29"/>
      <c r="AH966" s="29"/>
      <c r="AI966" s="62"/>
      <c r="AJ966" s="62"/>
      <c r="AK966" s="62"/>
      <c r="AL966" s="62"/>
      <c r="AM966" s="30"/>
      <c r="AN966" s="30"/>
      <c r="AO966" s="30"/>
      <c r="AP966" s="30"/>
      <c r="AQ966" s="29"/>
      <c r="AR966" s="62"/>
      <c r="AS966" s="62"/>
      <c r="AT966" s="30"/>
      <c r="AU966" s="29"/>
      <c r="AV966" s="61"/>
      <c r="AW966" s="50"/>
      <c r="AX966" s="38"/>
      <c r="AY966" s="50"/>
      <c r="AZ966" s="61"/>
      <c r="BA966" s="61"/>
      <c r="BB966" s="61"/>
      <c r="BC966" s="61"/>
      <c r="BD966" s="61"/>
      <c r="BE966" s="61"/>
      <c r="BF966" s="61"/>
      <c r="BG966" s="61"/>
      <c r="BH966" s="61"/>
      <c r="BI966" s="61"/>
      <c r="BJ966" s="61"/>
      <c r="BK966" s="61"/>
      <c r="BL966" s="61"/>
      <c r="BM966" s="61"/>
      <c r="BN966" s="61"/>
      <c r="BO966" s="61"/>
      <c r="BP966" s="61"/>
      <c r="BQ966" s="61"/>
      <c r="BR966" s="61"/>
      <c r="BS966" s="61"/>
      <c r="BT966" s="61"/>
      <c r="BU966" s="61"/>
      <c r="BV966" s="61"/>
      <c r="BW966" s="61"/>
      <c r="BX966" s="61"/>
      <c r="BY966" s="61"/>
      <c r="BZ966" s="61"/>
      <c r="CA966" s="61"/>
      <c r="CB966" s="61"/>
      <c r="CC966" s="61"/>
      <c r="CD966" s="61"/>
      <c r="CE966" s="61"/>
      <c r="CF966" s="61"/>
      <c r="CG966" s="61"/>
      <c r="CH966" s="61"/>
      <c r="CI966" s="61"/>
      <c r="CJ966" s="61"/>
      <c r="CK966" s="61"/>
      <c r="CL966" s="61"/>
      <c r="CM966" s="61"/>
      <c r="CN966" s="61"/>
      <c r="CO966" s="61"/>
      <c r="CP966" s="61"/>
      <c r="CQ966" s="61"/>
      <c r="CR966" s="61"/>
      <c r="CS966" s="61"/>
      <c r="CT966" s="61"/>
      <c r="CU966" s="61"/>
      <c r="CV966" s="61"/>
      <c r="CW966" s="61"/>
      <c r="CX966" s="61"/>
      <c r="CY966" s="61"/>
      <c r="CZ966" s="61"/>
      <c r="DA966" s="61"/>
      <c r="DB966" s="61"/>
      <c r="DC966" s="61"/>
      <c r="DD966" s="61"/>
      <c r="DE966" s="61"/>
      <c r="DF966" s="61"/>
      <c r="DG966" s="61"/>
      <c r="DH966" s="61"/>
      <c r="DI966" s="61"/>
      <c r="DJ966" s="61"/>
      <c r="DK966" s="61"/>
      <c r="DL966" s="61"/>
      <c r="DM966" s="61"/>
      <c r="DN966" s="61"/>
      <c r="DO966" s="61"/>
      <c r="DP966" s="61"/>
      <c r="DQ966" s="61"/>
      <c r="DR966" s="61"/>
      <c r="DS966" s="61"/>
      <c r="DT966" s="61"/>
      <c r="DU966" s="61"/>
      <c r="DV966" s="50"/>
      <c r="EW966" s="88" t="e">
        <f ca="1">IF(#REF!="no",INT(RAND()*36+1),INT(RAND()*37))</f>
        <v>#REF!</v>
      </c>
    </row>
    <row r="967" spans="1:153">
      <c r="A967" s="88" t="e">
        <f ca="1">IF(#REF!="no",INT(RAND()*36+1),INT(RAND()*37))</f>
        <v>#REF!</v>
      </c>
      <c r="B967" s="29"/>
      <c r="C967" s="61"/>
      <c r="D967" s="30"/>
      <c r="E967" s="61"/>
      <c r="F967" s="61"/>
      <c r="G967" s="29"/>
      <c r="H967" s="29"/>
      <c r="I967" s="62"/>
      <c r="J967" s="62"/>
      <c r="K967" s="62"/>
      <c r="L967" s="62"/>
      <c r="M967" s="30"/>
      <c r="N967" s="30"/>
      <c r="O967" s="30"/>
      <c r="P967" s="30"/>
      <c r="Q967" s="29"/>
      <c r="R967" s="62"/>
      <c r="S967" s="61"/>
      <c r="T967" s="29"/>
      <c r="U967" s="29"/>
      <c r="V967" s="62"/>
      <c r="W967" s="62"/>
      <c r="X967" s="62"/>
      <c r="Y967" s="62"/>
      <c r="Z967" s="30"/>
      <c r="AA967" s="30"/>
      <c r="AB967" s="30"/>
      <c r="AC967" s="30"/>
      <c r="AD967" s="29"/>
      <c r="AE967" s="62"/>
      <c r="AF967" s="61"/>
      <c r="AG967" s="29"/>
      <c r="AH967" s="29"/>
      <c r="AI967" s="62"/>
      <c r="AJ967" s="62"/>
      <c r="AK967" s="62"/>
      <c r="AL967" s="62"/>
      <c r="AM967" s="30"/>
      <c r="AN967" s="30"/>
      <c r="AO967" s="30"/>
      <c r="AP967" s="30"/>
      <c r="AQ967" s="29"/>
      <c r="AR967" s="62"/>
      <c r="AS967" s="62"/>
      <c r="AT967" s="30"/>
      <c r="AU967" s="29"/>
      <c r="AV967" s="61"/>
      <c r="AW967" s="50"/>
      <c r="AX967" s="38"/>
      <c r="AY967" s="50"/>
      <c r="AZ967" s="61"/>
      <c r="BA967" s="61"/>
      <c r="BB967" s="61"/>
      <c r="BC967" s="61"/>
      <c r="BD967" s="61"/>
      <c r="BE967" s="61"/>
      <c r="BF967" s="61"/>
      <c r="BG967" s="61"/>
      <c r="BH967" s="61"/>
      <c r="BI967" s="61"/>
      <c r="BJ967" s="61"/>
      <c r="BK967" s="61"/>
      <c r="BL967" s="61"/>
      <c r="BM967" s="61"/>
      <c r="BN967" s="61"/>
      <c r="BO967" s="61"/>
      <c r="BP967" s="61"/>
      <c r="BQ967" s="61"/>
      <c r="BR967" s="61"/>
      <c r="BS967" s="61"/>
      <c r="BT967" s="61"/>
      <c r="BU967" s="61"/>
      <c r="BV967" s="61"/>
      <c r="BW967" s="61"/>
      <c r="BX967" s="61"/>
      <c r="BY967" s="61"/>
      <c r="BZ967" s="61"/>
      <c r="CA967" s="61"/>
      <c r="CB967" s="61"/>
      <c r="CC967" s="61"/>
      <c r="CD967" s="61"/>
      <c r="CE967" s="61"/>
      <c r="CF967" s="61"/>
      <c r="CG967" s="61"/>
      <c r="CH967" s="61"/>
      <c r="CI967" s="61"/>
      <c r="CJ967" s="61"/>
      <c r="CK967" s="61"/>
      <c r="CL967" s="61"/>
      <c r="CM967" s="61"/>
      <c r="CN967" s="61"/>
      <c r="CO967" s="61"/>
      <c r="CP967" s="61"/>
      <c r="CQ967" s="61"/>
      <c r="CR967" s="61"/>
      <c r="CS967" s="61"/>
      <c r="CT967" s="61"/>
      <c r="CU967" s="61"/>
      <c r="CV967" s="61"/>
      <c r="CW967" s="61"/>
      <c r="CX967" s="61"/>
      <c r="CY967" s="61"/>
      <c r="CZ967" s="61"/>
      <c r="DA967" s="61"/>
      <c r="DB967" s="61"/>
      <c r="DC967" s="61"/>
      <c r="DD967" s="61"/>
      <c r="DE967" s="61"/>
      <c r="DF967" s="61"/>
      <c r="DG967" s="61"/>
      <c r="DH967" s="61"/>
      <c r="DI967" s="61"/>
      <c r="DJ967" s="61"/>
      <c r="DK967" s="61"/>
      <c r="DL967" s="61"/>
      <c r="DM967" s="61"/>
      <c r="DN967" s="61"/>
      <c r="DO967" s="61"/>
      <c r="DP967" s="61"/>
      <c r="DQ967" s="61"/>
      <c r="DR967" s="61"/>
      <c r="DS967" s="61"/>
      <c r="DT967" s="61"/>
      <c r="DU967" s="61"/>
      <c r="DV967" s="50"/>
      <c r="EW967" s="88" t="e">
        <f ca="1">IF(#REF!="no",INT(RAND()*36+1),INT(RAND()*37))</f>
        <v>#REF!</v>
      </c>
    </row>
    <row r="968" spans="1:153">
      <c r="A968" s="88" t="e">
        <f ca="1">IF(#REF!="no",INT(RAND()*36+1),INT(RAND()*37))</f>
        <v>#REF!</v>
      </c>
      <c r="B968" s="29"/>
      <c r="C968" s="61"/>
      <c r="D968" s="30"/>
      <c r="E968" s="61"/>
      <c r="F968" s="61"/>
      <c r="G968" s="29"/>
      <c r="H968" s="29"/>
      <c r="I968" s="62"/>
      <c r="J968" s="62"/>
      <c r="K968" s="62"/>
      <c r="L968" s="62"/>
      <c r="M968" s="30"/>
      <c r="N968" s="30"/>
      <c r="O968" s="30"/>
      <c r="P968" s="30"/>
      <c r="Q968" s="29"/>
      <c r="R968" s="62"/>
      <c r="S968" s="61"/>
      <c r="T968" s="29"/>
      <c r="U968" s="29"/>
      <c r="V968" s="62"/>
      <c r="W968" s="62"/>
      <c r="X968" s="62"/>
      <c r="Y968" s="62"/>
      <c r="Z968" s="30"/>
      <c r="AA968" s="30"/>
      <c r="AB968" s="30"/>
      <c r="AC968" s="30"/>
      <c r="AD968" s="29"/>
      <c r="AE968" s="62"/>
      <c r="AF968" s="61"/>
      <c r="AG968" s="29"/>
      <c r="AH968" s="29"/>
      <c r="AI968" s="62"/>
      <c r="AJ968" s="62"/>
      <c r="AK968" s="62"/>
      <c r="AL968" s="62"/>
      <c r="AM968" s="30"/>
      <c r="AN968" s="30"/>
      <c r="AO968" s="30"/>
      <c r="AP968" s="30"/>
      <c r="AQ968" s="29"/>
      <c r="AR968" s="62"/>
      <c r="AS968" s="62"/>
      <c r="AT968" s="30"/>
      <c r="AU968" s="29"/>
      <c r="AV968" s="61"/>
      <c r="AW968" s="50"/>
      <c r="AX968" s="38"/>
      <c r="AY968" s="50"/>
      <c r="AZ968" s="61"/>
      <c r="BA968" s="61"/>
      <c r="BB968" s="61"/>
      <c r="BC968" s="61"/>
      <c r="BD968" s="61"/>
      <c r="BE968" s="61"/>
      <c r="BF968" s="61"/>
      <c r="BG968" s="61"/>
      <c r="BH968" s="61"/>
      <c r="BI968" s="61"/>
      <c r="BJ968" s="61"/>
      <c r="BK968" s="61"/>
      <c r="BL968" s="61"/>
      <c r="BM968" s="61"/>
      <c r="BN968" s="61"/>
      <c r="BO968" s="61"/>
      <c r="BP968" s="61"/>
      <c r="BQ968" s="61"/>
      <c r="BR968" s="61"/>
      <c r="BS968" s="61"/>
      <c r="BT968" s="61"/>
      <c r="BU968" s="61"/>
      <c r="BV968" s="61"/>
      <c r="BW968" s="61"/>
      <c r="BX968" s="61"/>
      <c r="BY968" s="61"/>
      <c r="BZ968" s="61"/>
      <c r="CA968" s="61"/>
      <c r="CB968" s="61"/>
      <c r="CC968" s="61"/>
      <c r="CD968" s="61"/>
      <c r="CE968" s="61"/>
      <c r="CF968" s="61"/>
      <c r="CG968" s="61"/>
      <c r="CH968" s="61"/>
      <c r="CI968" s="61"/>
      <c r="CJ968" s="61"/>
      <c r="CK968" s="61"/>
      <c r="CL968" s="61"/>
      <c r="CM968" s="61"/>
      <c r="CN968" s="61"/>
      <c r="CO968" s="61"/>
      <c r="CP968" s="61"/>
      <c r="CQ968" s="61"/>
      <c r="CR968" s="61"/>
      <c r="CS968" s="61"/>
      <c r="CT968" s="61"/>
      <c r="CU968" s="61"/>
      <c r="CV968" s="61"/>
      <c r="CW968" s="61"/>
      <c r="CX968" s="61"/>
      <c r="CY968" s="61"/>
      <c r="CZ968" s="61"/>
      <c r="DA968" s="61"/>
      <c r="DB968" s="61"/>
      <c r="DC968" s="61"/>
      <c r="DD968" s="61"/>
      <c r="DE968" s="61"/>
      <c r="DF968" s="61"/>
      <c r="DG968" s="61"/>
      <c r="DH968" s="61"/>
      <c r="DI968" s="61"/>
      <c r="DJ968" s="61"/>
      <c r="DK968" s="61"/>
      <c r="DL968" s="61"/>
      <c r="DM968" s="61"/>
      <c r="DN968" s="61"/>
      <c r="DO968" s="61"/>
      <c r="DP968" s="61"/>
      <c r="DQ968" s="61"/>
      <c r="DR968" s="61"/>
      <c r="DS968" s="61"/>
      <c r="DT968" s="61"/>
      <c r="DU968" s="61"/>
      <c r="DV968" s="50"/>
      <c r="EW968" s="88" t="e">
        <f ca="1">IF(#REF!="no",INT(RAND()*36+1),INT(RAND()*37))</f>
        <v>#REF!</v>
      </c>
    </row>
    <row r="969" spans="1:153">
      <c r="A969" s="88" t="e">
        <f ca="1">IF(#REF!="no",INT(RAND()*36+1),INT(RAND()*37))</f>
        <v>#REF!</v>
      </c>
      <c r="B969" s="29"/>
      <c r="C969" s="61"/>
      <c r="D969" s="30"/>
      <c r="E969" s="61"/>
      <c r="F969" s="61"/>
      <c r="G969" s="29"/>
      <c r="H969" s="29"/>
      <c r="I969" s="62"/>
      <c r="J969" s="62"/>
      <c r="K969" s="62"/>
      <c r="L969" s="62"/>
      <c r="M969" s="30"/>
      <c r="N969" s="30"/>
      <c r="O969" s="30"/>
      <c r="P969" s="30"/>
      <c r="Q969" s="29"/>
      <c r="R969" s="62"/>
      <c r="S969" s="61"/>
      <c r="T969" s="29"/>
      <c r="U969" s="29"/>
      <c r="V969" s="62"/>
      <c r="W969" s="62"/>
      <c r="X969" s="62"/>
      <c r="Y969" s="62"/>
      <c r="Z969" s="30"/>
      <c r="AA969" s="30"/>
      <c r="AB969" s="30"/>
      <c r="AC969" s="30"/>
      <c r="AD969" s="29"/>
      <c r="AE969" s="62"/>
      <c r="AF969" s="61"/>
      <c r="AG969" s="29"/>
      <c r="AH969" s="29"/>
      <c r="AI969" s="62"/>
      <c r="AJ969" s="62"/>
      <c r="AK969" s="62"/>
      <c r="AL969" s="62"/>
      <c r="AM969" s="30"/>
      <c r="AN969" s="30"/>
      <c r="AO969" s="30"/>
      <c r="AP969" s="30"/>
      <c r="AQ969" s="29"/>
      <c r="AR969" s="62"/>
      <c r="AS969" s="62"/>
      <c r="AT969" s="30"/>
      <c r="AU969" s="29"/>
      <c r="AV969" s="61"/>
      <c r="AW969" s="50"/>
      <c r="AX969" s="38"/>
      <c r="AY969" s="50"/>
      <c r="AZ969" s="61"/>
      <c r="BA969" s="61"/>
      <c r="BB969" s="61"/>
      <c r="BC969" s="61"/>
      <c r="BD969" s="61"/>
      <c r="BE969" s="61"/>
      <c r="BF969" s="61"/>
      <c r="BG969" s="61"/>
      <c r="BH969" s="61"/>
      <c r="BI969" s="61"/>
      <c r="BJ969" s="61"/>
      <c r="BK969" s="61"/>
      <c r="BL969" s="61"/>
      <c r="BM969" s="61"/>
      <c r="BN969" s="61"/>
      <c r="BO969" s="61"/>
      <c r="BP969" s="61"/>
      <c r="BQ969" s="61"/>
      <c r="BR969" s="61"/>
      <c r="BS969" s="61"/>
      <c r="BT969" s="61"/>
      <c r="BU969" s="61"/>
      <c r="BV969" s="61"/>
      <c r="BW969" s="61"/>
      <c r="BX969" s="61"/>
      <c r="BY969" s="61"/>
      <c r="BZ969" s="61"/>
      <c r="CA969" s="61"/>
      <c r="CB969" s="61"/>
      <c r="CC969" s="61"/>
      <c r="CD969" s="61"/>
      <c r="CE969" s="61"/>
      <c r="CF969" s="61"/>
      <c r="CG969" s="61"/>
      <c r="CH969" s="61"/>
      <c r="CI969" s="61"/>
      <c r="CJ969" s="61"/>
      <c r="CK969" s="61"/>
      <c r="CL969" s="61"/>
      <c r="CM969" s="61"/>
      <c r="CN969" s="61"/>
      <c r="CO969" s="61"/>
      <c r="CP969" s="61"/>
      <c r="CQ969" s="61"/>
      <c r="CR969" s="61"/>
      <c r="CS969" s="61"/>
      <c r="CT969" s="61"/>
      <c r="CU969" s="61"/>
      <c r="CV969" s="61"/>
      <c r="CW969" s="61"/>
      <c r="CX969" s="61"/>
      <c r="CY969" s="61"/>
      <c r="CZ969" s="61"/>
      <c r="DA969" s="61"/>
      <c r="DB969" s="61"/>
      <c r="DC969" s="61"/>
      <c r="DD969" s="61"/>
      <c r="DE969" s="61"/>
      <c r="DF969" s="61"/>
      <c r="DG969" s="61"/>
      <c r="DH969" s="61"/>
      <c r="DI969" s="61"/>
      <c r="DJ969" s="61"/>
      <c r="DK969" s="61"/>
      <c r="DL969" s="61"/>
      <c r="DM969" s="61"/>
      <c r="DN969" s="61"/>
      <c r="DO969" s="61"/>
      <c r="DP969" s="61"/>
      <c r="DQ969" s="61"/>
      <c r="DR969" s="61"/>
      <c r="DS969" s="61"/>
      <c r="DT969" s="61"/>
      <c r="DU969" s="61"/>
      <c r="DV969" s="50"/>
      <c r="EW969" s="88" t="e">
        <f ca="1">IF(#REF!="no",INT(RAND()*36+1),INT(RAND()*37))</f>
        <v>#REF!</v>
      </c>
    </row>
    <row r="970" spans="1:153">
      <c r="A970" s="88" t="e">
        <f ca="1">IF(#REF!="no",INT(RAND()*36+1),INT(RAND()*37))</f>
        <v>#REF!</v>
      </c>
      <c r="B970" s="29"/>
      <c r="C970" s="61"/>
      <c r="D970" s="30"/>
      <c r="E970" s="61"/>
      <c r="F970" s="61"/>
      <c r="G970" s="29"/>
      <c r="H970" s="29"/>
      <c r="I970" s="62"/>
      <c r="J970" s="62"/>
      <c r="K970" s="62"/>
      <c r="L970" s="62"/>
      <c r="M970" s="30"/>
      <c r="N970" s="30"/>
      <c r="O970" s="30"/>
      <c r="P970" s="30"/>
      <c r="Q970" s="29"/>
      <c r="R970" s="62"/>
      <c r="S970" s="61"/>
      <c r="T970" s="29"/>
      <c r="U970" s="29"/>
      <c r="V970" s="62"/>
      <c r="W970" s="62"/>
      <c r="X970" s="62"/>
      <c r="Y970" s="62"/>
      <c r="Z970" s="30"/>
      <c r="AA970" s="30"/>
      <c r="AB970" s="30"/>
      <c r="AC970" s="30"/>
      <c r="AD970" s="29"/>
      <c r="AE970" s="62"/>
      <c r="AF970" s="61"/>
      <c r="AG970" s="29"/>
      <c r="AH970" s="29"/>
      <c r="AI970" s="62"/>
      <c r="AJ970" s="62"/>
      <c r="AK970" s="62"/>
      <c r="AL970" s="62"/>
      <c r="AM970" s="30"/>
      <c r="AN970" s="30"/>
      <c r="AO970" s="30"/>
      <c r="AP970" s="30"/>
      <c r="AQ970" s="29"/>
      <c r="AR970" s="62"/>
      <c r="AS970" s="62"/>
      <c r="AT970" s="30"/>
      <c r="AU970" s="29"/>
      <c r="AV970" s="61"/>
      <c r="AW970" s="50"/>
      <c r="AX970" s="38"/>
      <c r="AY970" s="50"/>
      <c r="AZ970" s="61"/>
      <c r="BA970" s="61"/>
      <c r="BB970" s="61"/>
      <c r="BC970" s="61"/>
      <c r="BD970" s="61"/>
      <c r="BE970" s="61"/>
      <c r="BF970" s="61"/>
      <c r="BG970" s="61"/>
      <c r="BH970" s="61"/>
      <c r="BI970" s="61"/>
      <c r="BJ970" s="61"/>
      <c r="BK970" s="61"/>
      <c r="BL970" s="61"/>
      <c r="BM970" s="61"/>
      <c r="BN970" s="61"/>
      <c r="BO970" s="61"/>
      <c r="BP970" s="61"/>
      <c r="BQ970" s="61"/>
      <c r="BR970" s="61"/>
      <c r="BS970" s="61"/>
      <c r="BT970" s="61"/>
      <c r="BU970" s="61"/>
      <c r="BV970" s="61"/>
      <c r="BW970" s="61"/>
      <c r="BX970" s="61"/>
      <c r="BY970" s="61"/>
      <c r="BZ970" s="61"/>
      <c r="CA970" s="61"/>
      <c r="CB970" s="61"/>
      <c r="CC970" s="61"/>
      <c r="CD970" s="61"/>
      <c r="CE970" s="61"/>
      <c r="CF970" s="61"/>
      <c r="CG970" s="61"/>
      <c r="CH970" s="61"/>
      <c r="CI970" s="61"/>
      <c r="CJ970" s="61"/>
      <c r="CK970" s="61"/>
      <c r="CL970" s="61"/>
      <c r="CM970" s="61"/>
      <c r="CN970" s="61"/>
      <c r="CO970" s="61"/>
      <c r="CP970" s="61"/>
      <c r="CQ970" s="61"/>
      <c r="CR970" s="61"/>
      <c r="CS970" s="61"/>
      <c r="CT970" s="61"/>
      <c r="CU970" s="61"/>
      <c r="CV970" s="61"/>
      <c r="CW970" s="61"/>
      <c r="CX970" s="61"/>
      <c r="CY970" s="61"/>
      <c r="CZ970" s="61"/>
      <c r="DA970" s="61"/>
      <c r="DB970" s="61"/>
      <c r="DC970" s="61"/>
      <c r="DD970" s="61"/>
      <c r="DE970" s="61"/>
      <c r="DF970" s="61"/>
      <c r="DG970" s="61"/>
      <c r="DH970" s="61"/>
      <c r="DI970" s="61"/>
      <c r="DJ970" s="61"/>
      <c r="DK970" s="61"/>
      <c r="DL970" s="61"/>
      <c r="DM970" s="61"/>
      <c r="DN970" s="61"/>
      <c r="DO970" s="61"/>
      <c r="DP970" s="61"/>
      <c r="DQ970" s="61"/>
      <c r="DR970" s="61"/>
      <c r="DS970" s="61"/>
      <c r="DT970" s="61"/>
      <c r="DU970" s="61"/>
      <c r="DV970" s="50"/>
      <c r="EW970" s="88" t="e">
        <f ca="1">IF(#REF!="no",INT(RAND()*36+1),INT(RAND()*37))</f>
        <v>#REF!</v>
      </c>
    </row>
    <row r="971" spans="1:153">
      <c r="A971" s="88" t="e">
        <f ca="1">IF(#REF!="no",INT(RAND()*36+1),INT(RAND()*37))</f>
        <v>#REF!</v>
      </c>
      <c r="B971" s="29"/>
      <c r="C971" s="61"/>
      <c r="D971" s="30"/>
      <c r="E971" s="61"/>
      <c r="F971" s="61"/>
      <c r="G971" s="29"/>
      <c r="H971" s="29"/>
      <c r="I971" s="62"/>
      <c r="J971" s="62"/>
      <c r="K971" s="62"/>
      <c r="L971" s="62"/>
      <c r="M971" s="30"/>
      <c r="N971" s="30"/>
      <c r="O971" s="30"/>
      <c r="P971" s="30"/>
      <c r="Q971" s="29"/>
      <c r="R971" s="62"/>
      <c r="S971" s="61"/>
      <c r="T971" s="29"/>
      <c r="U971" s="29"/>
      <c r="V971" s="62"/>
      <c r="W971" s="62"/>
      <c r="X971" s="62"/>
      <c r="Y971" s="62"/>
      <c r="Z971" s="30"/>
      <c r="AA971" s="30"/>
      <c r="AB971" s="30"/>
      <c r="AC971" s="30"/>
      <c r="AD971" s="29"/>
      <c r="AE971" s="62"/>
      <c r="AF971" s="61"/>
      <c r="AG971" s="29"/>
      <c r="AH971" s="29"/>
      <c r="AI971" s="62"/>
      <c r="AJ971" s="62"/>
      <c r="AK971" s="62"/>
      <c r="AL971" s="62"/>
      <c r="AM971" s="30"/>
      <c r="AN971" s="30"/>
      <c r="AO971" s="30"/>
      <c r="AP971" s="30"/>
      <c r="AQ971" s="29"/>
      <c r="AR971" s="62"/>
      <c r="AS971" s="62"/>
      <c r="AT971" s="30"/>
      <c r="AU971" s="29"/>
      <c r="AV971" s="61"/>
      <c r="AW971" s="50"/>
      <c r="AX971" s="38"/>
      <c r="AY971" s="50"/>
      <c r="AZ971" s="61"/>
      <c r="BA971" s="61"/>
      <c r="BB971" s="61"/>
      <c r="BC971" s="61"/>
      <c r="BD971" s="61"/>
      <c r="BE971" s="61"/>
      <c r="BF971" s="61"/>
      <c r="BG971" s="61"/>
      <c r="BH971" s="61"/>
      <c r="BI971" s="61"/>
      <c r="BJ971" s="61"/>
      <c r="BK971" s="61"/>
      <c r="BL971" s="61"/>
      <c r="BM971" s="61"/>
      <c r="BN971" s="61"/>
      <c r="BO971" s="61"/>
      <c r="BP971" s="61"/>
      <c r="BQ971" s="61"/>
      <c r="BR971" s="61"/>
      <c r="BS971" s="61"/>
      <c r="BT971" s="61"/>
      <c r="BU971" s="61"/>
      <c r="BV971" s="61"/>
      <c r="BW971" s="61"/>
      <c r="BX971" s="61"/>
      <c r="BY971" s="61"/>
      <c r="BZ971" s="61"/>
      <c r="CA971" s="61"/>
      <c r="CB971" s="61"/>
      <c r="CC971" s="61"/>
      <c r="CD971" s="61"/>
      <c r="CE971" s="61"/>
      <c r="CF971" s="61"/>
      <c r="CG971" s="61"/>
      <c r="CH971" s="61"/>
      <c r="CI971" s="61"/>
      <c r="CJ971" s="61"/>
      <c r="CK971" s="61"/>
      <c r="CL971" s="61"/>
      <c r="CM971" s="61"/>
      <c r="CN971" s="61"/>
      <c r="CO971" s="61"/>
      <c r="CP971" s="61"/>
      <c r="CQ971" s="61"/>
      <c r="CR971" s="61"/>
      <c r="CS971" s="61"/>
      <c r="CT971" s="61"/>
      <c r="CU971" s="61"/>
      <c r="CV971" s="61"/>
      <c r="CW971" s="61"/>
      <c r="CX971" s="61"/>
      <c r="CY971" s="61"/>
      <c r="CZ971" s="61"/>
      <c r="DA971" s="61"/>
      <c r="DB971" s="61"/>
      <c r="DC971" s="61"/>
      <c r="DD971" s="61"/>
      <c r="DE971" s="61"/>
      <c r="DF971" s="61"/>
      <c r="DG971" s="61"/>
      <c r="DH971" s="61"/>
      <c r="DI971" s="61"/>
      <c r="DJ971" s="61"/>
      <c r="DK971" s="61"/>
      <c r="DL971" s="61"/>
      <c r="DM971" s="61"/>
      <c r="DN971" s="61"/>
      <c r="DO971" s="61"/>
      <c r="DP971" s="61"/>
      <c r="DQ971" s="61"/>
      <c r="DR971" s="61"/>
      <c r="DS971" s="61"/>
      <c r="DT971" s="61"/>
      <c r="DU971" s="61"/>
      <c r="DV971" s="50"/>
      <c r="EW971" s="88" t="e">
        <f ca="1">IF(#REF!="no",INT(RAND()*36+1),INT(RAND()*37))</f>
        <v>#REF!</v>
      </c>
    </row>
    <row r="972" spans="1:153">
      <c r="A972" s="88" t="e">
        <f ca="1">IF(#REF!="no",INT(RAND()*36+1),INT(RAND()*37))</f>
        <v>#REF!</v>
      </c>
      <c r="B972" s="29"/>
      <c r="C972" s="61"/>
      <c r="D972" s="30"/>
      <c r="E972" s="61"/>
      <c r="F972" s="61"/>
      <c r="G972" s="29"/>
      <c r="H972" s="29"/>
      <c r="I972" s="62"/>
      <c r="J972" s="62"/>
      <c r="K972" s="62"/>
      <c r="L972" s="62"/>
      <c r="M972" s="30"/>
      <c r="N972" s="30"/>
      <c r="O972" s="30"/>
      <c r="P972" s="30"/>
      <c r="Q972" s="29"/>
      <c r="R972" s="62"/>
      <c r="S972" s="61"/>
      <c r="T972" s="29"/>
      <c r="U972" s="29"/>
      <c r="V972" s="62"/>
      <c r="W972" s="62"/>
      <c r="X972" s="62"/>
      <c r="Y972" s="62"/>
      <c r="Z972" s="30"/>
      <c r="AA972" s="30"/>
      <c r="AB972" s="30"/>
      <c r="AC972" s="30"/>
      <c r="AD972" s="29"/>
      <c r="AE972" s="62"/>
      <c r="AF972" s="61"/>
      <c r="AG972" s="29"/>
      <c r="AH972" s="29"/>
      <c r="AI972" s="62"/>
      <c r="AJ972" s="62"/>
      <c r="AK972" s="62"/>
      <c r="AL972" s="62"/>
      <c r="AM972" s="30"/>
      <c r="AN972" s="30"/>
      <c r="AO972" s="30"/>
      <c r="AP972" s="30"/>
      <c r="AQ972" s="29"/>
      <c r="AR972" s="62"/>
      <c r="AS972" s="62"/>
      <c r="AT972" s="30"/>
      <c r="AU972" s="29"/>
      <c r="AV972" s="61"/>
      <c r="AW972" s="50"/>
      <c r="AX972" s="38"/>
      <c r="AY972" s="50"/>
      <c r="AZ972" s="61"/>
      <c r="BA972" s="61"/>
      <c r="BB972" s="61"/>
      <c r="BC972" s="61"/>
      <c r="BD972" s="61"/>
      <c r="BE972" s="61"/>
      <c r="BF972" s="61"/>
      <c r="BG972" s="61"/>
      <c r="BH972" s="61"/>
      <c r="BI972" s="61"/>
      <c r="BJ972" s="61"/>
      <c r="BK972" s="61"/>
      <c r="BL972" s="61"/>
      <c r="BM972" s="61"/>
      <c r="BN972" s="61"/>
      <c r="BO972" s="61"/>
      <c r="BP972" s="61"/>
      <c r="BQ972" s="61"/>
      <c r="BR972" s="61"/>
      <c r="BS972" s="61"/>
      <c r="BT972" s="61"/>
      <c r="BU972" s="61"/>
      <c r="BV972" s="61"/>
      <c r="BW972" s="61"/>
      <c r="BX972" s="61"/>
      <c r="BY972" s="61"/>
      <c r="BZ972" s="61"/>
      <c r="CA972" s="61"/>
      <c r="CB972" s="61"/>
      <c r="CC972" s="61"/>
      <c r="CD972" s="61"/>
      <c r="CE972" s="61"/>
      <c r="CF972" s="61"/>
      <c r="CG972" s="61"/>
      <c r="CH972" s="61"/>
      <c r="CI972" s="61"/>
      <c r="CJ972" s="61"/>
      <c r="CK972" s="61"/>
      <c r="CL972" s="61"/>
      <c r="CM972" s="61"/>
      <c r="CN972" s="61"/>
      <c r="CO972" s="61"/>
      <c r="CP972" s="61"/>
      <c r="CQ972" s="61"/>
      <c r="CR972" s="61"/>
      <c r="CS972" s="61"/>
      <c r="CT972" s="61"/>
      <c r="CU972" s="61"/>
      <c r="CV972" s="61"/>
      <c r="CW972" s="61"/>
      <c r="CX972" s="61"/>
      <c r="CY972" s="61"/>
      <c r="CZ972" s="61"/>
      <c r="DA972" s="61"/>
      <c r="DB972" s="61"/>
      <c r="DC972" s="61"/>
      <c r="DD972" s="61"/>
      <c r="DE972" s="61"/>
      <c r="DF972" s="61"/>
      <c r="DG972" s="61"/>
      <c r="DH972" s="61"/>
      <c r="DI972" s="61"/>
      <c r="DJ972" s="61"/>
      <c r="DK972" s="61"/>
      <c r="DL972" s="61"/>
      <c r="DM972" s="61"/>
      <c r="DN972" s="61"/>
      <c r="DO972" s="61"/>
      <c r="DP972" s="61"/>
      <c r="DQ972" s="61"/>
      <c r="DR972" s="61"/>
      <c r="DS972" s="61"/>
      <c r="DT972" s="61"/>
      <c r="DU972" s="61"/>
      <c r="DV972" s="50"/>
      <c r="EW972" s="88" t="e">
        <f ca="1">IF(#REF!="no",INT(RAND()*36+1),INT(RAND()*37))</f>
        <v>#REF!</v>
      </c>
    </row>
    <row r="973" spans="1:153">
      <c r="A973" s="88" t="e">
        <f ca="1">IF(#REF!="no",INT(RAND()*36+1),INT(RAND()*37))</f>
        <v>#REF!</v>
      </c>
      <c r="B973" s="29"/>
      <c r="C973" s="61"/>
      <c r="D973" s="30"/>
      <c r="E973" s="61"/>
      <c r="F973" s="61"/>
      <c r="G973" s="29"/>
      <c r="H973" s="29"/>
      <c r="I973" s="62"/>
      <c r="J973" s="62"/>
      <c r="K973" s="62"/>
      <c r="L973" s="62"/>
      <c r="M973" s="30"/>
      <c r="N973" s="30"/>
      <c r="O973" s="30"/>
      <c r="P973" s="30"/>
      <c r="Q973" s="29"/>
      <c r="R973" s="62"/>
      <c r="S973" s="61"/>
      <c r="T973" s="29"/>
      <c r="U973" s="29"/>
      <c r="V973" s="62"/>
      <c r="W973" s="62"/>
      <c r="X973" s="62"/>
      <c r="Y973" s="62"/>
      <c r="Z973" s="30"/>
      <c r="AA973" s="30"/>
      <c r="AB973" s="30"/>
      <c r="AC973" s="30"/>
      <c r="AD973" s="29"/>
      <c r="AE973" s="62"/>
      <c r="AF973" s="61"/>
      <c r="AG973" s="29"/>
      <c r="AH973" s="29"/>
      <c r="AI973" s="62"/>
      <c r="AJ973" s="62"/>
      <c r="AK973" s="62"/>
      <c r="AL973" s="62"/>
      <c r="AM973" s="30"/>
      <c r="AN973" s="30"/>
      <c r="AO973" s="30"/>
      <c r="AP973" s="30"/>
      <c r="AQ973" s="29"/>
      <c r="AR973" s="62"/>
      <c r="AS973" s="62"/>
      <c r="AT973" s="30"/>
      <c r="AU973" s="29"/>
      <c r="AV973" s="61"/>
      <c r="AW973" s="50"/>
      <c r="AX973" s="38"/>
      <c r="AY973" s="50"/>
      <c r="AZ973" s="61"/>
      <c r="BA973" s="61"/>
      <c r="BB973" s="61"/>
      <c r="BC973" s="61"/>
      <c r="BD973" s="61"/>
      <c r="BE973" s="61"/>
      <c r="BF973" s="61"/>
      <c r="BG973" s="61"/>
      <c r="BH973" s="61"/>
      <c r="BI973" s="61"/>
      <c r="BJ973" s="61"/>
      <c r="BK973" s="61"/>
      <c r="BL973" s="61"/>
      <c r="BM973" s="61"/>
      <c r="BN973" s="61"/>
      <c r="BO973" s="61"/>
      <c r="BP973" s="61"/>
      <c r="BQ973" s="61"/>
      <c r="BR973" s="61"/>
      <c r="BS973" s="61"/>
      <c r="BT973" s="61"/>
      <c r="BU973" s="61"/>
      <c r="BV973" s="61"/>
      <c r="BW973" s="61"/>
      <c r="BX973" s="61"/>
      <c r="BY973" s="61"/>
      <c r="BZ973" s="61"/>
      <c r="CA973" s="61"/>
      <c r="CB973" s="61"/>
      <c r="CC973" s="61"/>
      <c r="CD973" s="61"/>
      <c r="CE973" s="61"/>
      <c r="CF973" s="61"/>
      <c r="CG973" s="61"/>
      <c r="CH973" s="61"/>
      <c r="CI973" s="61"/>
      <c r="CJ973" s="61"/>
      <c r="CK973" s="61"/>
      <c r="CL973" s="61"/>
      <c r="CM973" s="61"/>
      <c r="CN973" s="61"/>
      <c r="CO973" s="61"/>
      <c r="CP973" s="61"/>
      <c r="CQ973" s="61"/>
      <c r="CR973" s="61"/>
      <c r="CS973" s="61"/>
      <c r="CT973" s="61"/>
      <c r="CU973" s="61"/>
      <c r="CV973" s="61"/>
      <c r="CW973" s="61"/>
      <c r="CX973" s="61"/>
      <c r="CY973" s="61"/>
      <c r="CZ973" s="61"/>
      <c r="DA973" s="61"/>
      <c r="DB973" s="61"/>
      <c r="DC973" s="61"/>
      <c r="DD973" s="61"/>
      <c r="DE973" s="61"/>
      <c r="DF973" s="61"/>
      <c r="DG973" s="61"/>
      <c r="DH973" s="61"/>
      <c r="DI973" s="61"/>
      <c r="DJ973" s="61"/>
      <c r="DK973" s="61"/>
      <c r="DL973" s="61"/>
      <c r="DM973" s="61"/>
      <c r="DN973" s="61"/>
      <c r="DO973" s="61"/>
      <c r="DP973" s="61"/>
      <c r="DQ973" s="61"/>
      <c r="DR973" s="61"/>
      <c r="DS973" s="61"/>
      <c r="DT973" s="61"/>
      <c r="DU973" s="61"/>
      <c r="DV973" s="50"/>
      <c r="EW973" s="88" t="e">
        <f ca="1">IF(#REF!="no",INT(RAND()*36+1),INT(RAND()*37))</f>
        <v>#REF!</v>
      </c>
    </row>
    <row r="974" spans="1:153">
      <c r="A974" s="88" t="e">
        <f ca="1">IF(#REF!="no",INT(RAND()*36+1),INT(RAND()*37))</f>
        <v>#REF!</v>
      </c>
      <c r="B974" s="29"/>
      <c r="C974" s="61"/>
      <c r="D974" s="30"/>
      <c r="E974" s="61"/>
      <c r="F974" s="61"/>
      <c r="G974" s="29"/>
      <c r="H974" s="29"/>
      <c r="I974" s="62"/>
      <c r="J974" s="62"/>
      <c r="K974" s="62"/>
      <c r="L974" s="62"/>
      <c r="M974" s="30"/>
      <c r="N974" s="30"/>
      <c r="O974" s="30"/>
      <c r="P974" s="30"/>
      <c r="Q974" s="29"/>
      <c r="R974" s="62"/>
      <c r="S974" s="61"/>
      <c r="T974" s="29"/>
      <c r="U974" s="29"/>
      <c r="V974" s="62"/>
      <c r="W974" s="62"/>
      <c r="X974" s="62"/>
      <c r="Y974" s="62"/>
      <c r="Z974" s="30"/>
      <c r="AA974" s="30"/>
      <c r="AB974" s="30"/>
      <c r="AC974" s="30"/>
      <c r="AD974" s="29"/>
      <c r="AE974" s="62"/>
      <c r="AF974" s="61"/>
      <c r="AG974" s="29"/>
      <c r="AH974" s="29"/>
      <c r="AI974" s="62"/>
      <c r="AJ974" s="62"/>
      <c r="AK974" s="62"/>
      <c r="AL974" s="62"/>
      <c r="AM974" s="30"/>
      <c r="AN974" s="30"/>
      <c r="AO974" s="30"/>
      <c r="AP974" s="30"/>
      <c r="AQ974" s="29"/>
      <c r="AR974" s="62"/>
      <c r="AS974" s="62"/>
      <c r="AT974" s="30"/>
      <c r="AU974" s="29"/>
      <c r="AV974" s="61"/>
      <c r="AW974" s="50"/>
      <c r="AX974" s="38"/>
      <c r="AY974" s="50"/>
      <c r="AZ974" s="61"/>
      <c r="BA974" s="61"/>
      <c r="BB974" s="61"/>
      <c r="BC974" s="61"/>
      <c r="BD974" s="61"/>
      <c r="BE974" s="61"/>
      <c r="BF974" s="61"/>
      <c r="BG974" s="61"/>
      <c r="BH974" s="61"/>
      <c r="BI974" s="61"/>
      <c r="BJ974" s="61"/>
      <c r="BK974" s="61"/>
      <c r="BL974" s="61"/>
      <c r="BM974" s="61"/>
      <c r="BN974" s="61"/>
      <c r="BO974" s="61"/>
      <c r="BP974" s="61"/>
      <c r="BQ974" s="61"/>
      <c r="BR974" s="61"/>
      <c r="BS974" s="61"/>
      <c r="BT974" s="61"/>
      <c r="BU974" s="61"/>
      <c r="BV974" s="61"/>
      <c r="BW974" s="61"/>
      <c r="BX974" s="61"/>
      <c r="BY974" s="61"/>
      <c r="BZ974" s="61"/>
      <c r="CA974" s="61"/>
      <c r="CB974" s="61"/>
      <c r="CC974" s="61"/>
      <c r="CD974" s="61"/>
      <c r="CE974" s="61"/>
      <c r="CF974" s="61"/>
      <c r="CG974" s="61"/>
      <c r="CH974" s="61"/>
      <c r="CI974" s="61"/>
      <c r="CJ974" s="61"/>
      <c r="CK974" s="61"/>
      <c r="CL974" s="61"/>
      <c r="CM974" s="61"/>
      <c r="CN974" s="61"/>
      <c r="CO974" s="61"/>
      <c r="CP974" s="61"/>
      <c r="CQ974" s="61"/>
      <c r="CR974" s="61"/>
      <c r="CS974" s="61"/>
      <c r="CT974" s="61"/>
      <c r="CU974" s="61"/>
      <c r="CV974" s="61"/>
      <c r="CW974" s="61"/>
      <c r="CX974" s="61"/>
      <c r="CY974" s="61"/>
      <c r="CZ974" s="61"/>
      <c r="DA974" s="61"/>
      <c r="DB974" s="61"/>
      <c r="DC974" s="61"/>
      <c r="DD974" s="61"/>
      <c r="DE974" s="61"/>
      <c r="DF974" s="61"/>
      <c r="DG974" s="61"/>
      <c r="DH974" s="61"/>
      <c r="DI974" s="61"/>
      <c r="DJ974" s="61"/>
      <c r="DK974" s="61"/>
      <c r="DL974" s="61"/>
      <c r="DM974" s="61"/>
      <c r="DN974" s="61"/>
      <c r="DO974" s="61"/>
      <c r="DP974" s="61"/>
      <c r="DQ974" s="61"/>
      <c r="DR974" s="61"/>
      <c r="DS974" s="61"/>
      <c r="DT974" s="61"/>
      <c r="DU974" s="61"/>
      <c r="DV974" s="50"/>
      <c r="EW974" s="88" t="e">
        <f ca="1">IF(#REF!="no",INT(RAND()*36+1),INT(RAND()*37))</f>
        <v>#REF!</v>
      </c>
    </row>
    <row r="975" spans="1:153">
      <c r="A975" s="88" t="e">
        <f ca="1">IF(#REF!="no",INT(RAND()*36+1),INT(RAND()*37))</f>
        <v>#REF!</v>
      </c>
      <c r="B975" s="29"/>
      <c r="C975" s="61"/>
      <c r="D975" s="30"/>
      <c r="E975" s="61"/>
      <c r="F975" s="61"/>
      <c r="G975" s="29"/>
      <c r="H975" s="29"/>
      <c r="I975" s="62"/>
      <c r="J975" s="62"/>
      <c r="K975" s="62"/>
      <c r="L975" s="62"/>
      <c r="M975" s="30"/>
      <c r="N975" s="30"/>
      <c r="O975" s="30"/>
      <c r="P975" s="30"/>
      <c r="Q975" s="29"/>
      <c r="R975" s="62"/>
      <c r="S975" s="61"/>
      <c r="T975" s="29"/>
      <c r="U975" s="29"/>
      <c r="V975" s="62"/>
      <c r="W975" s="62"/>
      <c r="X975" s="62"/>
      <c r="Y975" s="62"/>
      <c r="Z975" s="30"/>
      <c r="AA975" s="30"/>
      <c r="AB975" s="30"/>
      <c r="AC975" s="30"/>
      <c r="AD975" s="29"/>
      <c r="AE975" s="62"/>
      <c r="AF975" s="61"/>
      <c r="AG975" s="29"/>
      <c r="AH975" s="29"/>
      <c r="AI975" s="62"/>
      <c r="AJ975" s="62"/>
      <c r="AK975" s="62"/>
      <c r="AL975" s="62"/>
      <c r="AM975" s="30"/>
      <c r="AN975" s="30"/>
      <c r="AO975" s="30"/>
      <c r="AP975" s="30"/>
      <c r="AQ975" s="29"/>
      <c r="AR975" s="62"/>
      <c r="AS975" s="62"/>
      <c r="AT975" s="30"/>
      <c r="AU975" s="29"/>
      <c r="AV975" s="61"/>
      <c r="AW975" s="50"/>
      <c r="AX975" s="38"/>
      <c r="AY975" s="50"/>
      <c r="AZ975" s="61"/>
      <c r="BA975" s="61"/>
      <c r="BB975" s="61"/>
      <c r="BC975" s="61"/>
      <c r="BD975" s="61"/>
      <c r="BE975" s="61"/>
      <c r="BF975" s="61"/>
      <c r="BG975" s="61"/>
      <c r="BH975" s="61"/>
      <c r="BI975" s="61"/>
      <c r="BJ975" s="61"/>
      <c r="BK975" s="61"/>
      <c r="BL975" s="61"/>
      <c r="BM975" s="61"/>
      <c r="BN975" s="61"/>
      <c r="BO975" s="61"/>
      <c r="BP975" s="61"/>
      <c r="BQ975" s="61"/>
      <c r="BR975" s="61"/>
      <c r="BS975" s="61"/>
      <c r="BT975" s="61"/>
      <c r="BU975" s="61"/>
      <c r="BV975" s="61"/>
      <c r="BW975" s="61"/>
      <c r="BX975" s="61"/>
      <c r="BY975" s="61"/>
      <c r="BZ975" s="61"/>
      <c r="CA975" s="61"/>
      <c r="CB975" s="61"/>
      <c r="CC975" s="61"/>
      <c r="CD975" s="61"/>
      <c r="CE975" s="61"/>
      <c r="CF975" s="61"/>
      <c r="CG975" s="61"/>
      <c r="CH975" s="61"/>
      <c r="CI975" s="61"/>
      <c r="CJ975" s="61"/>
      <c r="CK975" s="61"/>
      <c r="CL975" s="61"/>
      <c r="CM975" s="61"/>
      <c r="CN975" s="61"/>
      <c r="CO975" s="61"/>
      <c r="CP975" s="61"/>
      <c r="CQ975" s="61"/>
      <c r="CR975" s="61"/>
      <c r="CS975" s="61"/>
      <c r="CT975" s="61"/>
      <c r="CU975" s="61"/>
      <c r="CV975" s="61"/>
      <c r="CW975" s="61"/>
      <c r="CX975" s="61"/>
      <c r="CY975" s="61"/>
      <c r="CZ975" s="61"/>
      <c r="DA975" s="61"/>
      <c r="DB975" s="61"/>
      <c r="DC975" s="61"/>
      <c r="DD975" s="61"/>
      <c r="DE975" s="61"/>
      <c r="DF975" s="61"/>
      <c r="DG975" s="61"/>
      <c r="DH975" s="61"/>
      <c r="DI975" s="61"/>
      <c r="DJ975" s="61"/>
      <c r="DK975" s="61"/>
      <c r="DL975" s="61"/>
      <c r="DM975" s="61"/>
      <c r="DN975" s="61"/>
      <c r="DO975" s="61"/>
      <c r="DP975" s="61"/>
      <c r="DQ975" s="61"/>
      <c r="DR975" s="61"/>
      <c r="DS975" s="61"/>
      <c r="DT975" s="61"/>
      <c r="DU975" s="61"/>
      <c r="DV975" s="50"/>
      <c r="EW975" s="88" t="e">
        <f ca="1">IF(#REF!="no",INT(RAND()*36+1),INT(RAND()*37))</f>
        <v>#REF!</v>
      </c>
    </row>
    <row r="976" spans="1:153">
      <c r="A976" s="88" t="e">
        <f ca="1">IF(#REF!="no",INT(RAND()*36+1),INT(RAND()*37))</f>
        <v>#REF!</v>
      </c>
      <c r="B976" s="29"/>
      <c r="C976" s="61"/>
      <c r="D976" s="30"/>
      <c r="E976" s="61"/>
      <c r="F976" s="61"/>
      <c r="G976" s="29"/>
      <c r="H976" s="29"/>
      <c r="I976" s="62"/>
      <c r="J976" s="62"/>
      <c r="K976" s="62"/>
      <c r="L976" s="62"/>
      <c r="M976" s="30"/>
      <c r="N976" s="30"/>
      <c r="O976" s="30"/>
      <c r="P976" s="30"/>
      <c r="Q976" s="29"/>
      <c r="R976" s="62"/>
      <c r="S976" s="61"/>
      <c r="T976" s="29"/>
      <c r="U976" s="29"/>
      <c r="V976" s="62"/>
      <c r="W976" s="62"/>
      <c r="X976" s="62"/>
      <c r="Y976" s="62"/>
      <c r="Z976" s="30"/>
      <c r="AA976" s="30"/>
      <c r="AB976" s="30"/>
      <c r="AC976" s="30"/>
      <c r="AD976" s="29"/>
      <c r="AE976" s="62"/>
      <c r="AF976" s="61"/>
      <c r="AG976" s="29"/>
      <c r="AH976" s="29"/>
      <c r="AI976" s="62"/>
      <c r="AJ976" s="62"/>
      <c r="AK976" s="62"/>
      <c r="AL976" s="62"/>
      <c r="AM976" s="30"/>
      <c r="AN976" s="30"/>
      <c r="AO976" s="30"/>
      <c r="AP976" s="30"/>
      <c r="AQ976" s="29"/>
      <c r="AR976" s="62"/>
      <c r="AS976" s="62"/>
      <c r="AT976" s="30"/>
      <c r="AU976" s="29"/>
      <c r="AV976" s="61"/>
      <c r="AW976" s="50"/>
      <c r="AX976" s="38"/>
      <c r="AY976" s="50"/>
      <c r="AZ976" s="61"/>
      <c r="BA976" s="61"/>
      <c r="BB976" s="61"/>
      <c r="BC976" s="61"/>
      <c r="BD976" s="61"/>
      <c r="BE976" s="61"/>
      <c r="BF976" s="61"/>
      <c r="BG976" s="61"/>
      <c r="BH976" s="61"/>
      <c r="BI976" s="61"/>
      <c r="BJ976" s="61"/>
      <c r="BK976" s="61"/>
      <c r="BL976" s="61"/>
      <c r="BM976" s="61"/>
      <c r="BN976" s="61"/>
      <c r="BO976" s="61"/>
      <c r="BP976" s="61"/>
      <c r="BQ976" s="61"/>
      <c r="BR976" s="61"/>
      <c r="BS976" s="61"/>
      <c r="BT976" s="61"/>
      <c r="BU976" s="61"/>
      <c r="BV976" s="61"/>
      <c r="BW976" s="61"/>
      <c r="BX976" s="61"/>
      <c r="BY976" s="61"/>
      <c r="BZ976" s="61"/>
      <c r="CA976" s="61"/>
      <c r="CB976" s="61"/>
      <c r="CC976" s="61"/>
      <c r="CD976" s="61"/>
      <c r="CE976" s="61"/>
      <c r="CF976" s="61"/>
      <c r="CG976" s="61"/>
      <c r="CH976" s="61"/>
      <c r="CI976" s="61"/>
      <c r="CJ976" s="61"/>
      <c r="CK976" s="61"/>
      <c r="CL976" s="61"/>
      <c r="CM976" s="61"/>
      <c r="CN976" s="61"/>
      <c r="CO976" s="61"/>
      <c r="CP976" s="61"/>
      <c r="CQ976" s="61"/>
      <c r="CR976" s="61"/>
      <c r="CS976" s="61"/>
      <c r="CT976" s="61"/>
      <c r="CU976" s="61"/>
      <c r="CV976" s="61"/>
      <c r="CW976" s="61"/>
      <c r="CX976" s="61"/>
      <c r="CY976" s="61"/>
      <c r="CZ976" s="61"/>
      <c r="DA976" s="61"/>
      <c r="DB976" s="61"/>
      <c r="DC976" s="61"/>
      <c r="DD976" s="61"/>
      <c r="DE976" s="61"/>
      <c r="DF976" s="61"/>
      <c r="DG976" s="61"/>
      <c r="DH976" s="61"/>
      <c r="DI976" s="61"/>
      <c r="DJ976" s="61"/>
      <c r="DK976" s="61"/>
      <c r="DL976" s="61"/>
      <c r="DM976" s="61"/>
      <c r="DN976" s="61"/>
      <c r="DO976" s="61"/>
      <c r="DP976" s="61"/>
      <c r="DQ976" s="61"/>
      <c r="DR976" s="61"/>
      <c r="DS976" s="61"/>
      <c r="DT976" s="61"/>
      <c r="DU976" s="61"/>
      <c r="DV976" s="50"/>
      <c r="EW976" s="88" t="e">
        <f ca="1">IF(#REF!="no",INT(RAND()*36+1),INT(RAND()*37))</f>
        <v>#REF!</v>
      </c>
    </row>
    <row r="977" spans="1:153">
      <c r="A977" s="88" t="e">
        <f ca="1">IF(#REF!="no",INT(RAND()*36+1),INT(RAND()*37))</f>
        <v>#REF!</v>
      </c>
      <c r="B977" s="29"/>
      <c r="C977" s="61"/>
      <c r="D977" s="30"/>
      <c r="E977" s="61"/>
      <c r="F977" s="61"/>
      <c r="G977" s="29"/>
      <c r="H977" s="29"/>
      <c r="I977" s="62"/>
      <c r="J977" s="62"/>
      <c r="K977" s="62"/>
      <c r="L977" s="62"/>
      <c r="M977" s="30"/>
      <c r="N977" s="30"/>
      <c r="O977" s="30"/>
      <c r="P977" s="30"/>
      <c r="Q977" s="29"/>
      <c r="R977" s="62"/>
      <c r="S977" s="61"/>
      <c r="T977" s="29"/>
      <c r="U977" s="29"/>
      <c r="V977" s="62"/>
      <c r="W977" s="62"/>
      <c r="X977" s="62"/>
      <c r="Y977" s="62"/>
      <c r="Z977" s="30"/>
      <c r="AA977" s="30"/>
      <c r="AB977" s="30"/>
      <c r="AC977" s="30"/>
      <c r="AD977" s="29"/>
      <c r="AE977" s="62"/>
      <c r="AF977" s="61"/>
      <c r="AG977" s="29"/>
      <c r="AH977" s="29"/>
      <c r="AI977" s="62"/>
      <c r="AJ977" s="62"/>
      <c r="AK977" s="62"/>
      <c r="AL977" s="62"/>
      <c r="AM977" s="30"/>
      <c r="AN977" s="30"/>
      <c r="AO977" s="30"/>
      <c r="AP977" s="30"/>
      <c r="AQ977" s="29"/>
      <c r="AR977" s="62"/>
      <c r="AS977" s="62"/>
      <c r="AT977" s="30"/>
      <c r="AU977" s="29"/>
      <c r="AV977" s="61"/>
      <c r="AW977" s="50"/>
      <c r="AX977" s="38"/>
      <c r="AY977" s="50"/>
      <c r="AZ977" s="61"/>
      <c r="BA977" s="61"/>
      <c r="BB977" s="61"/>
      <c r="BC977" s="61"/>
      <c r="BD977" s="61"/>
      <c r="BE977" s="61"/>
      <c r="BF977" s="61"/>
      <c r="BG977" s="61"/>
      <c r="BH977" s="61"/>
      <c r="BI977" s="61"/>
      <c r="BJ977" s="61"/>
      <c r="BK977" s="61"/>
      <c r="BL977" s="61"/>
      <c r="BM977" s="61"/>
      <c r="BN977" s="61"/>
      <c r="BO977" s="61"/>
      <c r="BP977" s="61"/>
      <c r="BQ977" s="61"/>
      <c r="BR977" s="61"/>
      <c r="BS977" s="61"/>
      <c r="BT977" s="61"/>
      <c r="BU977" s="61"/>
      <c r="BV977" s="61"/>
      <c r="BW977" s="61"/>
      <c r="BX977" s="61"/>
      <c r="BY977" s="61"/>
      <c r="BZ977" s="61"/>
      <c r="CA977" s="61"/>
      <c r="CB977" s="61"/>
      <c r="CC977" s="61"/>
      <c r="CD977" s="61"/>
      <c r="CE977" s="61"/>
      <c r="CF977" s="61"/>
      <c r="CG977" s="61"/>
      <c r="CH977" s="61"/>
      <c r="CI977" s="61"/>
      <c r="CJ977" s="61"/>
      <c r="CK977" s="61"/>
      <c r="CL977" s="61"/>
      <c r="CM977" s="61"/>
      <c r="CN977" s="61"/>
      <c r="CO977" s="61"/>
      <c r="CP977" s="61"/>
      <c r="CQ977" s="61"/>
      <c r="CR977" s="61"/>
      <c r="CS977" s="61"/>
      <c r="CT977" s="61"/>
      <c r="CU977" s="61"/>
      <c r="CV977" s="61"/>
      <c r="CW977" s="61"/>
      <c r="CX977" s="61"/>
      <c r="CY977" s="61"/>
      <c r="CZ977" s="61"/>
      <c r="DA977" s="61"/>
      <c r="DB977" s="61"/>
      <c r="DC977" s="61"/>
      <c r="DD977" s="61"/>
      <c r="DE977" s="61"/>
      <c r="DF977" s="61"/>
      <c r="DG977" s="61"/>
      <c r="DH977" s="61"/>
      <c r="DI977" s="61"/>
      <c r="DJ977" s="61"/>
      <c r="DK977" s="61"/>
      <c r="DL977" s="61"/>
      <c r="DM977" s="61"/>
      <c r="DN977" s="61"/>
      <c r="DO977" s="61"/>
      <c r="DP977" s="61"/>
      <c r="DQ977" s="61"/>
      <c r="DR977" s="61"/>
      <c r="DS977" s="61"/>
      <c r="DT977" s="61"/>
      <c r="DU977" s="61"/>
      <c r="DV977" s="50"/>
      <c r="EW977" s="88" t="e">
        <f ca="1">IF(#REF!="no",INT(RAND()*36+1),INT(RAND()*37))</f>
        <v>#REF!</v>
      </c>
    </row>
    <row r="978" spans="1:153">
      <c r="A978" s="88" t="e">
        <f ca="1">IF(#REF!="no",INT(RAND()*36+1),INT(RAND()*37))</f>
        <v>#REF!</v>
      </c>
      <c r="B978" s="29"/>
      <c r="C978" s="61"/>
      <c r="D978" s="30"/>
      <c r="E978" s="61"/>
      <c r="F978" s="61"/>
      <c r="G978" s="29"/>
      <c r="H978" s="29"/>
      <c r="I978" s="62"/>
      <c r="J978" s="62"/>
      <c r="K978" s="62"/>
      <c r="L978" s="62"/>
      <c r="M978" s="30"/>
      <c r="N978" s="30"/>
      <c r="O978" s="30"/>
      <c r="P978" s="30"/>
      <c r="Q978" s="29"/>
      <c r="R978" s="62"/>
      <c r="S978" s="61"/>
      <c r="T978" s="29"/>
      <c r="U978" s="29"/>
      <c r="V978" s="62"/>
      <c r="W978" s="62"/>
      <c r="X978" s="62"/>
      <c r="Y978" s="62"/>
      <c r="Z978" s="30"/>
      <c r="AA978" s="30"/>
      <c r="AB978" s="30"/>
      <c r="AC978" s="30"/>
      <c r="AD978" s="29"/>
      <c r="AE978" s="62"/>
      <c r="AF978" s="61"/>
      <c r="AG978" s="29"/>
      <c r="AH978" s="29"/>
      <c r="AI978" s="62"/>
      <c r="AJ978" s="62"/>
      <c r="AK978" s="62"/>
      <c r="AL978" s="62"/>
      <c r="AM978" s="30"/>
      <c r="AN978" s="30"/>
      <c r="AO978" s="30"/>
      <c r="AP978" s="30"/>
      <c r="AQ978" s="29"/>
      <c r="AR978" s="62"/>
      <c r="AS978" s="62"/>
      <c r="AT978" s="30"/>
      <c r="AU978" s="29"/>
      <c r="AV978" s="61"/>
      <c r="AW978" s="50"/>
      <c r="AX978" s="38"/>
      <c r="AY978" s="50"/>
      <c r="AZ978" s="61"/>
      <c r="BA978" s="61"/>
      <c r="BB978" s="61"/>
      <c r="BC978" s="61"/>
      <c r="BD978" s="61"/>
      <c r="BE978" s="61"/>
      <c r="BF978" s="61"/>
      <c r="BG978" s="61"/>
      <c r="BH978" s="61"/>
      <c r="BI978" s="61"/>
      <c r="BJ978" s="61"/>
      <c r="BK978" s="61"/>
      <c r="BL978" s="61"/>
      <c r="BM978" s="61"/>
      <c r="BN978" s="61"/>
      <c r="BO978" s="61"/>
      <c r="BP978" s="61"/>
      <c r="BQ978" s="61"/>
      <c r="BR978" s="61"/>
      <c r="BS978" s="61"/>
      <c r="BT978" s="61"/>
      <c r="BU978" s="61"/>
      <c r="BV978" s="61"/>
      <c r="BW978" s="61"/>
      <c r="BX978" s="61"/>
      <c r="BY978" s="61"/>
      <c r="BZ978" s="61"/>
      <c r="CA978" s="61"/>
      <c r="CB978" s="61"/>
      <c r="CC978" s="61"/>
      <c r="CD978" s="61"/>
      <c r="CE978" s="61"/>
      <c r="CF978" s="61"/>
      <c r="CG978" s="61"/>
      <c r="CH978" s="61"/>
      <c r="CI978" s="61"/>
      <c r="CJ978" s="61"/>
      <c r="CK978" s="61"/>
      <c r="CL978" s="61"/>
      <c r="CM978" s="61"/>
      <c r="CN978" s="61"/>
      <c r="CO978" s="61"/>
      <c r="CP978" s="61"/>
      <c r="CQ978" s="61"/>
      <c r="CR978" s="61"/>
      <c r="CS978" s="61"/>
      <c r="CT978" s="61"/>
      <c r="CU978" s="61"/>
      <c r="CV978" s="61"/>
      <c r="CW978" s="61"/>
      <c r="CX978" s="61"/>
      <c r="CY978" s="61"/>
      <c r="CZ978" s="61"/>
      <c r="DA978" s="61"/>
      <c r="DB978" s="61"/>
      <c r="DC978" s="61"/>
      <c r="DD978" s="61"/>
      <c r="DE978" s="61"/>
      <c r="DF978" s="61"/>
      <c r="DG978" s="61"/>
      <c r="DH978" s="61"/>
      <c r="DI978" s="61"/>
      <c r="DJ978" s="61"/>
      <c r="DK978" s="61"/>
      <c r="DL978" s="61"/>
      <c r="DM978" s="61"/>
      <c r="DN978" s="61"/>
      <c r="DO978" s="61"/>
      <c r="DP978" s="61"/>
      <c r="DQ978" s="61"/>
      <c r="DR978" s="61"/>
      <c r="DS978" s="61"/>
      <c r="DT978" s="61"/>
      <c r="DU978" s="61"/>
      <c r="DV978" s="50"/>
      <c r="EW978" s="88" t="e">
        <f ca="1">IF(#REF!="no",INT(RAND()*36+1),INT(RAND()*37))</f>
        <v>#REF!</v>
      </c>
    </row>
    <row r="979" spans="1:153">
      <c r="A979" s="88" t="e">
        <f ca="1">IF(#REF!="no",INT(RAND()*36+1),INT(RAND()*37))</f>
        <v>#REF!</v>
      </c>
      <c r="B979" s="29"/>
      <c r="C979" s="61"/>
      <c r="D979" s="30"/>
      <c r="E979" s="61"/>
      <c r="F979" s="61"/>
      <c r="G979" s="29"/>
      <c r="H979" s="29"/>
      <c r="I979" s="62"/>
      <c r="J979" s="62"/>
      <c r="K979" s="62"/>
      <c r="L979" s="62"/>
      <c r="M979" s="30"/>
      <c r="N979" s="30"/>
      <c r="O979" s="30"/>
      <c r="P979" s="30"/>
      <c r="Q979" s="29"/>
      <c r="R979" s="62"/>
      <c r="S979" s="61"/>
      <c r="T979" s="29"/>
      <c r="U979" s="29"/>
      <c r="V979" s="62"/>
      <c r="W979" s="62"/>
      <c r="X979" s="62"/>
      <c r="Y979" s="62"/>
      <c r="Z979" s="30"/>
      <c r="AA979" s="30"/>
      <c r="AB979" s="30"/>
      <c r="AC979" s="30"/>
      <c r="AD979" s="29"/>
      <c r="AE979" s="62"/>
      <c r="AF979" s="61"/>
      <c r="AG979" s="29"/>
      <c r="AH979" s="29"/>
      <c r="AI979" s="62"/>
      <c r="AJ979" s="62"/>
      <c r="AK979" s="62"/>
      <c r="AL979" s="62"/>
      <c r="AM979" s="30"/>
      <c r="AN979" s="30"/>
      <c r="AO979" s="30"/>
      <c r="AP979" s="30"/>
      <c r="AQ979" s="29"/>
      <c r="AR979" s="62"/>
      <c r="AS979" s="62"/>
      <c r="AT979" s="30"/>
      <c r="AU979" s="29"/>
      <c r="AV979" s="61"/>
      <c r="AW979" s="50"/>
      <c r="AX979" s="38"/>
      <c r="AY979" s="50"/>
      <c r="AZ979" s="61"/>
      <c r="BA979" s="61"/>
      <c r="BB979" s="61"/>
      <c r="BC979" s="61"/>
      <c r="BD979" s="61"/>
      <c r="BE979" s="61"/>
      <c r="BF979" s="61"/>
      <c r="BG979" s="61"/>
      <c r="BH979" s="61"/>
      <c r="BI979" s="61"/>
      <c r="BJ979" s="61"/>
      <c r="BK979" s="61"/>
      <c r="BL979" s="61"/>
      <c r="BM979" s="61"/>
      <c r="BN979" s="61"/>
      <c r="BO979" s="61"/>
      <c r="BP979" s="61"/>
      <c r="BQ979" s="61"/>
      <c r="BR979" s="61"/>
      <c r="BS979" s="61"/>
      <c r="BT979" s="61"/>
      <c r="BU979" s="61"/>
      <c r="BV979" s="61"/>
      <c r="BW979" s="61"/>
      <c r="BX979" s="61"/>
      <c r="BY979" s="61"/>
      <c r="BZ979" s="61"/>
      <c r="CA979" s="61"/>
      <c r="CB979" s="61"/>
      <c r="CC979" s="61"/>
      <c r="CD979" s="61"/>
      <c r="CE979" s="61"/>
      <c r="CF979" s="61"/>
      <c r="CG979" s="61"/>
      <c r="CH979" s="61"/>
      <c r="CI979" s="61"/>
      <c r="CJ979" s="61"/>
      <c r="CK979" s="61"/>
      <c r="CL979" s="61"/>
      <c r="CM979" s="61"/>
      <c r="CN979" s="61"/>
      <c r="CO979" s="61"/>
      <c r="CP979" s="61"/>
      <c r="CQ979" s="61"/>
      <c r="CR979" s="61"/>
      <c r="CS979" s="61"/>
      <c r="CT979" s="61"/>
      <c r="CU979" s="61"/>
      <c r="CV979" s="61"/>
      <c r="CW979" s="61"/>
      <c r="CX979" s="61"/>
      <c r="CY979" s="61"/>
      <c r="CZ979" s="61"/>
      <c r="DA979" s="61"/>
      <c r="DB979" s="61"/>
      <c r="DC979" s="61"/>
      <c r="DD979" s="61"/>
      <c r="DE979" s="61"/>
      <c r="DF979" s="61"/>
      <c r="DG979" s="61"/>
      <c r="DH979" s="61"/>
      <c r="DI979" s="61"/>
      <c r="DJ979" s="61"/>
      <c r="DK979" s="61"/>
      <c r="DL979" s="61"/>
      <c r="DM979" s="61"/>
      <c r="DN979" s="61"/>
      <c r="DO979" s="61"/>
      <c r="DP979" s="61"/>
      <c r="DQ979" s="61"/>
      <c r="DR979" s="61"/>
      <c r="DS979" s="61"/>
      <c r="DT979" s="61"/>
      <c r="DU979" s="61"/>
      <c r="DV979" s="50"/>
      <c r="EW979" s="88" t="e">
        <f ca="1">IF(#REF!="no",INT(RAND()*36+1),INT(RAND()*37))</f>
        <v>#REF!</v>
      </c>
    </row>
    <row r="980" spans="1:153">
      <c r="A980" s="88" t="e">
        <f ca="1">IF(#REF!="no",INT(RAND()*36+1),INT(RAND()*37))</f>
        <v>#REF!</v>
      </c>
      <c r="B980" s="29"/>
      <c r="C980" s="61"/>
      <c r="D980" s="30"/>
      <c r="E980" s="61"/>
      <c r="F980" s="61"/>
      <c r="G980" s="29"/>
      <c r="H980" s="29"/>
      <c r="I980" s="62"/>
      <c r="J980" s="62"/>
      <c r="K980" s="62"/>
      <c r="L980" s="62"/>
      <c r="M980" s="30"/>
      <c r="N980" s="30"/>
      <c r="O980" s="30"/>
      <c r="P980" s="30"/>
      <c r="Q980" s="29"/>
      <c r="R980" s="62"/>
      <c r="S980" s="61"/>
      <c r="T980" s="29"/>
      <c r="U980" s="29"/>
      <c r="V980" s="62"/>
      <c r="W980" s="62"/>
      <c r="X980" s="62"/>
      <c r="Y980" s="62"/>
      <c r="Z980" s="30"/>
      <c r="AA980" s="30"/>
      <c r="AB980" s="30"/>
      <c r="AC980" s="30"/>
      <c r="AD980" s="29"/>
      <c r="AE980" s="62"/>
      <c r="AF980" s="61"/>
      <c r="AG980" s="29"/>
      <c r="AH980" s="29"/>
      <c r="AI980" s="62"/>
      <c r="AJ980" s="62"/>
      <c r="AK980" s="62"/>
      <c r="AL980" s="62"/>
      <c r="AM980" s="30"/>
      <c r="AN980" s="30"/>
      <c r="AO980" s="30"/>
      <c r="AP980" s="30"/>
      <c r="AQ980" s="29"/>
      <c r="AR980" s="62"/>
      <c r="AS980" s="62"/>
      <c r="AT980" s="30"/>
      <c r="AU980" s="29"/>
      <c r="AV980" s="61"/>
      <c r="AW980" s="50"/>
      <c r="AX980" s="38"/>
      <c r="AY980" s="50"/>
      <c r="AZ980" s="61"/>
      <c r="BA980" s="61"/>
      <c r="BB980" s="61"/>
      <c r="BC980" s="61"/>
      <c r="BD980" s="61"/>
      <c r="BE980" s="61"/>
      <c r="BF980" s="61"/>
      <c r="BG980" s="61"/>
      <c r="BH980" s="61"/>
      <c r="BI980" s="61"/>
      <c r="BJ980" s="61"/>
      <c r="BK980" s="61"/>
      <c r="BL980" s="61"/>
      <c r="BM980" s="61"/>
      <c r="BN980" s="61"/>
      <c r="BO980" s="61"/>
      <c r="BP980" s="61"/>
      <c r="BQ980" s="61"/>
      <c r="BR980" s="61"/>
      <c r="BS980" s="61"/>
      <c r="BT980" s="61"/>
      <c r="BU980" s="61"/>
      <c r="BV980" s="61"/>
      <c r="BW980" s="61"/>
      <c r="BX980" s="61"/>
      <c r="BY980" s="61"/>
      <c r="BZ980" s="61"/>
      <c r="CA980" s="61"/>
      <c r="CB980" s="61"/>
      <c r="CC980" s="61"/>
      <c r="CD980" s="61"/>
      <c r="CE980" s="61"/>
      <c r="CF980" s="61"/>
      <c r="CG980" s="61"/>
      <c r="CH980" s="61"/>
      <c r="CI980" s="61"/>
      <c r="CJ980" s="61"/>
      <c r="CK980" s="61"/>
      <c r="CL980" s="61"/>
      <c r="CM980" s="61"/>
      <c r="CN980" s="61"/>
      <c r="CO980" s="61"/>
      <c r="CP980" s="61"/>
      <c r="CQ980" s="61"/>
      <c r="CR980" s="61"/>
      <c r="CS980" s="61"/>
      <c r="CT980" s="61"/>
      <c r="CU980" s="61"/>
      <c r="CV980" s="61"/>
      <c r="CW980" s="61"/>
      <c r="CX980" s="61"/>
      <c r="CY980" s="61"/>
      <c r="CZ980" s="61"/>
      <c r="DA980" s="61"/>
      <c r="DB980" s="61"/>
      <c r="DC980" s="61"/>
      <c r="DD980" s="61"/>
      <c r="DE980" s="61"/>
      <c r="DF980" s="61"/>
      <c r="DG980" s="61"/>
      <c r="DH980" s="61"/>
      <c r="DI980" s="61"/>
      <c r="DJ980" s="61"/>
      <c r="DK980" s="61"/>
      <c r="DL980" s="61"/>
      <c r="DM980" s="61"/>
      <c r="DN980" s="61"/>
      <c r="DO980" s="61"/>
      <c r="DP980" s="61"/>
      <c r="DQ980" s="61"/>
      <c r="DR980" s="61"/>
      <c r="DS980" s="61"/>
      <c r="DT980" s="61"/>
      <c r="DU980" s="61"/>
      <c r="DV980" s="50"/>
      <c r="EW980" s="88" t="e">
        <f ca="1">IF(#REF!="no",INT(RAND()*36+1),INT(RAND()*37))</f>
        <v>#REF!</v>
      </c>
    </row>
    <row r="981" spans="1:153">
      <c r="A981" s="88" t="e">
        <f ca="1">IF(#REF!="no",INT(RAND()*36+1),INT(RAND()*37))</f>
        <v>#REF!</v>
      </c>
      <c r="B981" s="29"/>
      <c r="C981" s="61"/>
      <c r="D981" s="30"/>
      <c r="E981" s="61"/>
      <c r="F981" s="61"/>
      <c r="G981" s="29"/>
      <c r="H981" s="29"/>
      <c r="I981" s="62"/>
      <c r="J981" s="62"/>
      <c r="K981" s="62"/>
      <c r="L981" s="62"/>
      <c r="M981" s="30"/>
      <c r="N981" s="30"/>
      <c r="O981" s="30"/>
      <c r="P981" s="30"/>
      <c r="Q981" s="29"/>
      <c r="R981" s="62"/>
      <c r="S981" s="61"/>
      <c r="T981" s="29"/>
      <c r="U981" s="29"/>
      <c r="V981" s="62"/>
      <c r="W981" s="62"/>
      <c r="X981" s="62"/>
      <c r="Y981" s="62"/>
      <c r="Z981" s="30"/>
      <c r="AA981" s="30"/>
      <c r="AB981" s="30"/>
      <c r="AC981" s="30"/>
      <c r="AD981" s="29"/>
      <c r="AE981" s="62"/>
      <c r="AF981" s="61"/>
      <c r="AG981" s="29"/>
      <c r="AH981" s="29"/>
      <c r="AI981" s="62"/>
      <c r="AJ981" s="62"/>
      <c r="AK981" s="62"/>
      <c r="AL981" s="62"/>
      <c r="AM981" s="30"/>
      <c r="AN981" s="30"/>
      <c r="AO981" s="30"/>
      <c r="AP981" s="30"/>
      <c r="AQ981" s="29"/>
      <c r="AR981" s="62"/>
      <c r="AS981" s="62"/>
      <c r="AT981" s="30"/>
      <c r="AU981" s="29"/>
      <c r="AV981" s="61"/>
      <c r="AW981" s="50"/>
      <c r="AX981" s="38"/>
      <c r="AY981" s="50"/>
      <c r="AZ981" s="61"/>
      <c r="BA981" s="61"/>
      <c r="BB981" s="61"/>
      <c r="BC981" s="61"/>
      <c r="BD981" s="61"/>
      <c r="BE981" s="61"/>
      <c r="BF981" s="61"/>
      <c r="BG981" s="61"/>
      <c r="BH981" s="61"/>
      <c r="BI981" s="61"/>
      <c r="BJ981" s="61"/>
      <c r="BK981" s="61"/>
      <c r="BL981" s="61"/>
      <c r="BM981" s="61"/>
      <c r="BN981" s="61"/>
      <c r="BO981" s="61"/>
      <c r="BP981" s="61"/>
      <c r="BQ981" s="61"/>
      <c r="BR981" s="61"/>
      <c r="BS981" s="61"/>
      <c r="BT981" s="61"/>
      <c r="BU981" s="61"/>
      <c r="BV981" s="61"/>
      <c r="BW981" s="61"/>
      <c r="BX981" s="61"/>
      <c r="BY981" s="61"/>
      <c r="BZ981" s="61"/>
      <c r="CA981" s="61"/>
      <c r="CB981" s="61"/>
      <c r="CC981" s="61"/>
      <c r="CD981" s="61"/>
      <c r="CE981" s="61"/>
      <c r="CF981" s="61"/>
      <c r="CG981" s="61"/>
      <c r="CH981" s="61"/>
      <c r="CI981" s="61"/>
      <c r="CJ981" s="61"/>
      <c r="CK981" s="61"/>
      <c r="CL981" s="61"/>
      <c r="CM981" s="61"/>
      <c r="CN981" s="61"/>
      <c r="CO981" s="61"/>
      <c r="CP981" s="61"/>
      <c r="CQ981" s="61"/>
      <c r="CR981" s="61"/>
      <c r="CS981" s="61"/>
      <c r="CT981" s="61"/>
      <c r="CU981" s="61"/>
      <c r="CV981" s="61"/>
      <c r="CW981" s="61"/>
      <c r="CX981" s="61"/>
      <c r="CY981" s="61"/>
      <c r="CZ981" s="61"/>
      <c r="DA981" s="61"/>
      <c r="DB981" s="61"/>
      <c r="DC981" s="61"/>
      <c r="DD981" s="61"/>
      <c r="DE981" s="61"/>
      <c r="DF981" s="61"/>
      <c r="DG981" s="61"/>
      <c r="DH981" s="61"/>
      <c r="DI981" s="61"/>
      <c r="DJ981" s="61"/>
      <c r="DK981" s="61"/>
      <c r="DL981" s="61"/>
      <c r="DM981" s="61"/>
      <c r="DN981" s="61"/>
      <c r="DO981" s="61"/>
      <c r="DP981" s="61"/>
      <c r="DQ981" s="61"/>
      <c r="DR981" s="61"/>
      <c r="DS981" s="61"/>
      <c r="DT981" s="61"/>
      <c r="DU981" s="61"/>
      <c r="DV981" s="50"/>
      <c r="EW981" s="88" t="e">
        <f ca="1">IF(#REF!="no",INT(RAND()*36+1),INT(RAND()*37))</f>
        <v>#REF!</v>
      </c>
    </row>
    <row r="982" spans="1:153">
      <c r="A982" s="88" t="e">
        <f ca="1">IF(#REF!="no",INT(RAND()*36+1),INT(RAND()*37))</f>
        <v>#REF!</v>
      </c>
      <c r="B982" s="29"/>
      <c r="C982" s="61"/>
      <c r="D982" s="30"/>
      <c r="E982" s="61"/>
      <c r="F982" s="61"/>
      <c r="G982" s="29"/>
      <c r="H982" s="29"/>
      <c r="I982" s="62"/>
      <c r="J982" s="62"/>
      <c r="K982" s="62"/>
      <c r="L982" s="62"/>
      <c r="M982" s="30"/>
      <c r="N982" s="30"/>
      <c r="O982" s="30"/>
      <c r="P982" s="30"/>
      <c r="Q982" s="29"/>
      <c r="R982" s="62"/>
      <c r="S982" s="61"/>
      <c r="T982" s="29"/>
      <c r="U982" s="29"/>
      <c r="V982" s="62"/>
      <c r="W982" s="62"/>
      <c r="X982" s="62"/>
      <c r="Y982" s="62"/>
      <c r="Z982" s="30"/>
      <c r="AA982" s="30"/>
      <c r="AB982" s="30"/>
      <c r="AC982" s="30"/>
      <c r="AD982" s="29"/>
      <c r="AE982" s="62"/>
      <c r="AF982" s="61"/>
      <c r="AG982" s="29"/>
      <c r="AH982" s="29"/>
      <c r="AI982" s="62"/>
      <c r="AJ982" s="62"/>
      <c r="AK982" s="62"/>
      <c r="AL982" s="62"/>
      <c r="AM982" s="30"/>
      <c r="AN982" s="30"/>
      <c r="AO982" s="30"/>
      <c r="AP982" s="30"/>
      <c r="AQ982" s="29"/>
      <c r="AR982" s="62"/>
      <c r="AS982" s="62"/>
      <c r="AT982" s="30"/>
      <c r="AU982" s="29"/>
      <c r="AV982" s="61"/>
      <c r="AW982" s="50"/>
      <c r="AX982" s="38"/>
      <c r="AY982" s="50"/>
      <c r="AZ982" s="61"/>
      <c r="BA982" s="61"/>
      <c r="BB982" s="61"/>
      <c r="BC982" s="61"/>
      <c r="BD982" s="61"/>
      <c r="BE982" s="61"/>
      <c r="BF982" s="61"/>
      <c r="BG982" s="61"/>
      <c r="BH982" s="61"/>
      <c r="BI982" s="61"/>
      <c r="BJ982" s="61"/>
      <c r="BK982" s="61"/>
      <c r="BL982" s="61"/>
      <c r="BM982" s="61"/>
      <c r="BN982" s="61"/>
      <c r="BO982" s="61"/>
      <c r="BP982" s="61"/>
      <c r="BQ982" s="61"/>
      <c r="BR982" s="61"/>
      <c r="BS982" s="61"/>
      <c r="BT982" s="61"/>
      <c r="BU982" s="61"/>
      <c r="BV982" s="61"/>
      <c r="BW982" s="61"/>
      <c r="BX982" s="61"/>
      <c r="BY982" s="61"/>
      <c r="BZ982" s="61"/>
      <c r="CA982" s="61"/>
      <c r="CB982" s="61"/>
      <c r="CC982" s="61"/>
      <c r="CD982" s="61"/>
      <c r="CE982" s="61"/>
      <c r="CF982" s="61"/>
      <c r="CG982" s="61"/>
      <c r="CH982" s="61"/>
      <c r="CI982" s="61"/>
      <c r="CJ982" s="61"/>
      <c r="CK982" s="61"/>
      <c r="CL982" s="61"/>
      <c r="CM982" s="61"/>
      <c r="CN982" s="61"/>
      <c r="CO982" s="61"/>
      <c r="CP982" s="61"/>
      <c r="CQ982" s="61"/>
      <c r="CR982" s="61"/>
      <c r="CS982" s="61"/>
      <c r="CT982" s="61"/>
      <c r="CU982" s="61"/>
      <c r="CV982" s="61"/>
      <c r="CW982" s="61"/>
      <c r="CX982" s="61"/>
      <c r="CY982" s="61"/>
      <c r="CZ982" s="61"/>
      <c r="DA982" s="61"/>
      <c r="DB982" s="61"/>
      <c r="DC982" s="61"/>
      <c r="DD982" s="61"/>
      <c r="DE982" s="61"/>
      <c r="DF982" s="61"/>
      <c r="DG982" s="61"/>
      <c r="DH982" s="61"/>
      <c r="DI982" s="61"/>
      <c r="DJ982" s="61"/>
      <c r="DK982" s="61"/>
      <c r="DL982" s="61"/>
      <c r="DM982" s="61"/>
      <c r="DN982" s="61"/>
      <c r="DO982" s="61"/>
      <c r="DP982" s="61"/>
      <c r="DQ982" s="61"/>
      <c r="DR982" s="61"/>
      <c r="DS982" s="61"/>
      <c r="DT982" s="61"/>
      <c r="DU982" s="61"/>
      <c r="DV982" s="50"/>
      <c r="EW982" s="88" t="e">
        <f ca="1">IF(#REF!="no",INT(RAND()*36+1),INT(RAND()*37))</f>
        <v>#REF!</v>
      </c>
    </row>
    <row r="983" spans="1:153">
      <c r="A983" s="88" t="e">
        <f ca="1">IF(#REF!="no",INT(RAND()*36+1),INT(RAND()*37))</f>
        <v>#REF!</v>
      </c>
      <c r="B983" s="29"/>
      <c r="C983" s="61"/>
      <c r="D983" s="30"/>
      <c r="E983" s="61"/>
      <c r="F983" s="61"/>
      <c r="G983" s="29"/>
      <c r="H983" s="29"/>
      <c r="I983" s="62"/>
      <c r="J983" s="62"/>
      <c r="K983" s="62"/>
      <c r="L983" s="62"/>
      <c r="M983" s="30"/>
      <c r="N983" s="30"/>
      <c r="O983" s="30"/>
      <c r="P983" s="30"/>
      <c r="Q983" s="29"/>
      <c r="R983" s="62"/>
      <c r="S983" s="61"/>
      <c r="T983" s="29"/>
      <c r="U983" s="29"/>
      <c r="V983" s="62"/>
      <c r="W983" s="62"/>
      <c r="X983" s="62"/>
      <c r="Y983" s="62"/>
      <c r="Z983" s="30"/>
      <c r="AA983" s="30"/>
      <c r="AB983" s="30"/>
      <c r="AC983" s="30"/>
      <c r="AD983" s="29"/>
      <c r="AE983" s="62"/>
      <c r="AF983" s="61"/>
      <c r="AG983" s="29"/>
      <c r="AH983" s="29"/>
      <c r="AI983" s="62"/>
      <c r="AJ983" s="62"/>
      <c r="AK983" s="62"/>
      <c r="AL983" s="62"/>
      <c r="AM983" s="30"/>
      <c r="AN983" s="30"/>
      <c r="AO983" s="30"/>
      <c r="AP983" s="30"/>
      <c r="AQ983" s="29"/>
      <c r="AR983" s="62"/>
      <c r="AS983" s="62"/>
      <c r="AT983" s="30"/>
      <c r="AU983" s="29"/>
      <c r="AV983" s="61"/>
      <c r="AW983" s="50"/>
      <c r="AX983" s="38"/>
      <c r="AY983" s="50"/>
      <c r="AZ983" s="61"/>
      <c r="BA983" s="61"/>
      <c r="BB983" s="61"/>
      <c r="BC983" s="61"/>
      <c r="BD983" s="61"/>
      <c r="BE983" s="61"/>
      <c r="BF983" s="61"/>
      <c r="BG983" s="61"/>
      <c r="BH983" s="61"/>
      <c r="BI983" s="61"/>
      <c r="BJ983" s="61"/>
      <c r="BK983" s="61"/>
      <c r="BL983" s="61"/>
      <c r="BM983" s="61"/>
      <c r="BN983" s="61"/>
      <c r="BO983" s="61"/>
      <c r="BP983" s="61"/>
      <c r="BQ983" s="61"/>
      <c r="BR983" s="61"/>
      <c r="BS983" s="61"/>
      <c r="BT983" s="61"/>
      <c r="BU983" s="61"/>
      <c r="BV983" s="61"/>
      <c r="BW983" s="61"/>
      <c r="BX983" s="61"/>
      <c r="BY983" s="61"/>
      <c r="BZ983" s="61"/>
      <c r="CA983" s="61"/>
      <c r="CB983" s="61"/>
      <c r="CC983" s="61"/>
      <c r="CD983" s="61"/>
      <c r="CE983" s="61"/>
      <c r="CF983" s="61"/>
      <c r="CG983" s="61"/>
      <c r="CH983" s="61"/>
      <c r="CI983" s="61"/>
      <c r="CJ983" s="61"/>
      <c r="CK983" s="61"/>
      <c r="CL983" s="61"/>
      <c r="CM983" s="61"/>
      <c r="CN983" s="61"/>
      <c r="CO983" s="61"/>
      <c r="CP983" s="61"/>
      <c r="CQ983" s="61"/>
      <c r="CR983" s="61"/>
      <c r="CS983" s="61"/>
      <c r="CT983" s="61"/>
      <c r="CU983" s="61"/>
      <c r="CV983" s="61"/>
      <c r="CW983" s="61"/>
      <c r="CX983" s="61"/>
      <c r="CY983" s="61"/>
      <c r="CZ983" s="61"/>
      <c r="DA983" s="61"/>
      <c r="DB983" s="61"/>
      <c r="DC983" s="61"/>
      <c r="DD983" s="61"/>
      <c r="DE983" s="61"/>
      <c r="DF983" s="61"/>
      <c r="DG983" s="61"/>
      <c r="DH983" s="61"/>
      <c r="DI983" s="61"/>
      <c r="DJ983" s="61"/>
      <c r="DK983" s="61"/>
      <c r="DL983" s="61"/>
      <c r="DM983" s="61"/>
      <c r="DN983" s="61"/>
      <c r="DO983" s="61"/>
      <c r="DP983" s="61"/>
      <c r="DQ983" s="61"/>
      <c r="DR983" s="61"/>
      <c r="DS983" s="61"/>
      <c r="DT983" s="61"/>
      <c r="DU983" s="61"/>
      <c r="DV983" s="50"/>
      <c r="EW983" s="88" t="e">
        <f ca="1">IF(#REF!="no",INT(RAND()*36+1),INT(RAND()*37))</f>
        <v>#REF!</v>
      </c>
    </row>
    <row r="984" spans="1:153">
      <c r="A984" s="88" t="e">
        <f ca="1">IF(#REF!="no",INT(RAND()*36+1),INT(RAND()*37))</f>
        <v>#REF!</v>
      </c>
      <c r="B984" s="29"/>
      <c r="C984" s="61"/>
      <c r="D984" s="30"/>
      <c r="E984" s="61"/>
      <c r="F984" s="61"/>
      <c r="G984" s="29"/>
      <c r="H984" s="29"/>
      <c r="I984" s="62"/>
      <c r="J984" s="62"/>
      <c r="K984" s="62"/>
      <c r="L984" s="62"/>
      <c r="M984" s="30"/>
      <c r="N984" s="30"/>
      <c r="O984" s="30"/>
      <c r="P984" s="30"/>
      <c r="Q984" s="29"/>
      <c r="R984" s="62"/>
      <c r="S984" s="61"/>
      <c r="T984" s="29"/>
      <c r="U984" s="29"/>
      <c r="V984" s="62"/>
      <c r="W984" s="62"/>
      <c r="X984" s="62"/>
      <c r="Y984" s="62"/>
      <c r="Z984" s="30"/>
      <c r="AA984" s="30"/>
      <c r="AB984" s="30"/>
      <c r="AC984" s="30"/>
      <c r="AD984" s="29"/>
      <c r="AE984" s="62"/>
      <c r="AF984" s="61"/>
      <c r="AG984" s="29"/>
      <c r="AH984" s="29"/>
      <c r="AI984" s="62"/>
      <c r="AJ984" s="62"/>
      <c r="AK984" s="62"/>
      <c r="AL984" s="62"/>
      <c r="AM984" s="30"/>
      <c r="AN984" s="30"/>
      <c r="AO984" s="30"/>
      <c r="AP984" s="30"/>
      <c r="AQ984" s="29"/>
      <c r="AR984" s="62"/>
      <c r="AS984" s="62"/>
      <c r="AT984" s="30"/>
      <c r="AU984" s="29"/>
      <c r="AV984" s="61"/>
      <c r="AW984" s="50"/>
      <c r="AX984" s="38"/>
      <c r="AY984" s="50"/>
      <c r="AZ984" s="61"/>
      <c r="BA984" s="61"/>
      <c r="BB984" s="61"/>
      <c r="BC984" s="61"/>
      <c r="BD984" s="61"/>
      <c r="BE984" s="61"/>
      <c r="BF984" s="61"/>
      <c r="BG984" s="61"/>
      <c r="BH984" s="61"/>
      <c r="BI984" s="61"/>
      <c r="BJ984" s="61"/>
      <c r="BK984" s="61"/>
      <c r="BL984" s="61"/>
      <c r="BM984" s="61"/>
      <c r="BN984" s="61"/>
      <c r="BO984" s="61"/>
      <c r="BP984" s="61"/>
      <c r="BQ984" s="61"/>
      <c r="BR984" s="61"/>
      <c r="BS984" s="61"/>
      <c r="BT984" s="61"/>
      <c r="BU984" s="61"/>
      <c r="BV984" s="61"/>
      <c r="BW984" s="61"/>
      <c r="BX984" s="61"/>
      <c r="BY984" s="61"/>
      <c r="BZ984" s="61"/>
      <c r="CA984" s="61"/>
      <c r="CB984" s="61"/>
      <c r="CC984" s="61"/>
      <c r="CD984" s="61"/>
      <c r="CE984" s="61"/>
      <c r="CF984" s="61"/>
      <c r="CG984" s="61"/>
      <c r="CH984" s="61"/>
      <c r="CI984" s="61"/>
      <c r="CJ984" s="61"/>
      <c r="CK984" s="61"/>
      <c r="CL984" s="61"/>
      <c r="CM984" s="61"/>
      <c r="CN984" s="61"/>
      <c r="CO984" s="61"/>
      <c r="CP984" s="61"/>
      <c r="CQ984" s="61"/>
      <c r="CR984" s="61"/>
      <c r="CS984" s="61"/>
      <c r="CT984" s="61"/>
      <c r="CU984" s="61"/>
      <c r="CV984" s="61"/>
      <c r="CW984" s="61"/>
      <c r="CX984" s="61"/>
      <c r="CY984" s="61"/>
      <c r="CZ984" s="61"/>
      <c r="DA984" s="61"/>
      <c r="DB984" s="61"/>
      <c r="DC984" s="61"/>
      <c r="DD984" s="61"/>
      <c r="DE984" s="61"/>
      <c r="DF984" s="61"/>
      <c r="DG984" s="61"/>
      <c r="DH984" s="61"/>
      <c r="DI984" s="61"/>
      <c r="DJ984" s="61"/>
      <c r="DK984" s="61"/>
      <c r="DL984" s="61"/>
      <c r="DM984" s="61"/>
      <c r="DN984" s="61"/>
      <c r="DO984" s="61"/>
      <c r="DP984" s="61"/>
      <c r="DQ984" s="61"/>
      <c r="DR984" s="61"/>
      <c r="DS984" s="61"/>
      <c r="DT984" s="61"/>
      <c r="DU984" s="61"/>
      <c r="DV984" s="50"/>
      <c r="EW984" s="88" t="e">
        <f ca="1">IF(#REF!="no",INT(RAND()*36+1),INT(RAND()*37))</f>
        <v>#REF!</v>
      </c>
    </row>
    <row r="985" spans="1:153">
      <c r="A985" s="88" t="e">
        <f ca="1">IF(#REF!="no",INT(RAND()*36+1),INT(RAND()*37))</f>
        <v>#REF!</v>
      </c>
      <c r="B985" s="29"/>
      <c r="C985" s="61"/>
      <c r="D985" s="30"/>
      <c r="E985" s="61"/>
      <c r="F985" s="61"/>
      <c r="G985" s="29"/>
      <c r="H985" s="29"/>
      <c r="I985" s="62"/>
      <c r="J985" s="62"/>
      <c r="K985" s="62"/>
      <c r="L985" s="62"/>
      <c r="M985" s="30"/>
      <c r="N985" s="30"/>
      <c r="O985" s="30"/>
      <c r="P985" s="30"/>
      <c r="Q985" s="29"/>
      <c r="R985" s="62"/>
      <c r="S985" s="61"/>
      <c r="T985" s="29"/>
      <c r="U985" s="29"/>
      <c r="V985" s="62"/>
      <c r="W985" s="62"/>
      <c r="X985" s="62"/>
      <c r="Y985" s="62"/>
      <c r="Z985" s="30"/>
      <c r="AA985" s="30"/>
      <c r="AB985" s="30"/>
      <c r="AC985" s="30"/>
      <c r="AD985" s="29"/>
      <c r="AE985" s="62"/>
      <c r="AF985" s="61"/>
      <c r="AG985" s="29"/>
      <c r="AH985" s="29"/>
      <c r="AI985" s="62"/>
      <c r="AJ985" s="62"/>
      <c r="AK985" s="62"/>
      <c r="AL985" s="62"/>
      <c r="AM985" s="30"/>
      <c r="AN985" s="30"/>
      <c r="AO985" s="30"/>
      <c r="AP985" s="30"/>
      <c r="AQ985" s="29"/>
      <c r="AR985" s="62"/>
      <c r="AS985" s="62"/>
      <c r="AT985" s="30"/>
      <c r="AU985" s="29"/>
      <c r="AV985" s="61"/>
      <c r="AW985" s="50"/>
      <c r="AX985" s="38"/>
      <c r="AY985" s="50"/>
      <c r="AZ985" s="61"/>
      <c r="BA985" s="61"/>
      <c r="BB985" s="61"/>
      <c r="BC985" s="61"/>
      <c r="BD985" s="61"/>
      <c r="BE985" s="61"/>
      <c r="BF985" s="61"/>
      <c r="BG985" s="61"/>
      <c r="BH985" s="61"/>
      <c r="BI985" s="61"/>
      <c r="BJ985" s="61"/>
      <c r="BK985" s="61"/>
      <c r="BL985" s="61"/>
      <c r="BM985" s="61"/>
      <c r="BN985" s="61"/>
      <c r="BO985" s="61"/>
      <c r="BP985" s="61"/>
      <c r="BQ985" s="61"/>
      <c r="BR985" s="61"/>
      <c r="BS985" s="61"/>
      <c r="BT985" s="61"/>
      <c r="BU985" s="61"/>
      <c r="BV985" s="61"/>
      <c r="BW985" s="61"/>
      <c r="BX985" s="61"/>
      <c r="BY985" s="61"/>
      <c r="BZ985" s="61"/>
      <c r="CA985" s="61"/>
      <c r="CB985" s="61"/>
      <c r="CC985" s="61"/>
      <c r="CD985" s="61"/>
      <c r="CE985" s="61"/>
      <c r="CF985" s="61"/>
      <c r="CG985" s="61"/>
      <c r="CH985" s="61"/>
      <c r="CI985" s="61"/>
      <c r="CJ985" s="61"/>
      <c r="CK985" s="61"/>
      <c r="CL985" s="61"/>
      <c r="CM985" s="61"/>
      <c r="CN985" s="61"/>
      <c r="CO985" s="61"/>
      <c r="CP985" s="61"/>
      <c r="CQ985" s="61"/>
      <c r="CR985" s="61"/>
      <c r="CS985" s="61"/>
      <c r="CT985" s="61"/>
      <c r="CU985" s="61"/>
      <c r="CV985" s="61"/>
      <c r="CW985" s="61"/>
      <c r="CX985" s="61"/>
      <c r="CY985" s="61"/>
      <c r="CZ985" s="61"/>
      <c r="DA985" s="61"/>
      <c r="DB985" s="61"/>
      <c r="DC985" s="61"/>
      <c r="DD985" s="61"/>
      <c r="DE985" s="61"/>
      <c r="DF985" s="61"/>
      <c r="DG985" s="61"/>
      <c r="DH985" s="61"/>
      <c r="DI985" s="61"/>
      <c r="DJ985" s="61"/>
      <c r="DK985" s="61"/>
      <c r="DL985" s="61"/>
      <c r="DM985" s="61"/>
      <c r="DN985" s="61"/>
      <c r="DO985" s="61"/>
      <c r="DP985" s="61"/>
      <c r="DQ985" s="61"/>
      <c r="DR985" s="61"/>
      <c r="DS985" s="61"/>
      <c r="DT985" s="61"/>
      <c r="DU985" s="61"/>
      <c r="DV985" s="50"/>
      <c r="EW985" s="88" t="e">
        <f ca="1">IF(#REF!="no",INT(RAND()*36+1),INT(RAND()*37))</f>
        <v>#REF!</v>
      </c>
    </row>
    <row r="986" spans="1:153">
      <c r="A986" s="88" t="e">
        <f ca="1">IF(#REF!="no",INT(RAND()*36+1),INT(RAND()*37))</f>
        <v>#REF!</v>
      </c>
      <c r="B986" s="29"/>
      <c r="C986" s="61"/>
      <c r="D986" s="30"/>
      <c r="E986" s="61"/>
      <c r="F986" s="61"/>
      <c r="G986" s="29"/>
      <c r="H986" s="29"/>
      <c r="I986" s="62"/>
      <c r="J986" s="62"/>
      <c r="K986" s="62"/>
      <c r="L986" s="62"/>
      <c r="M986" s="30"/>
      <c r="N986" s="30"/>
      <c r="O986" s="30"/>
      <c r="P986" s="30"/>
      <c r="Q986" s="29"/>
      <c r="R986" s="62"/>
      <c r="S986" s="61"/>
      <c r="T986" s="29"/>
      <c r="U986" s="29"/>
      <c r="V986" s="62"/>
      <c r="W986" s="62"/>
      <c r="X986" s="62"/>
      <c r="Y986" s="62"/>
      <c r="Z986" s="30"/>
      <c r="AA986" s="30"/>
      <c r="AB986" s="30"/>
      <c r="AC986" s="30"/>
      <c r="AD986" s="29"/>
      <c r="AE986" s="62"/>
      <c r="AF986" s="61"/>
      <c r="AG986" s="29"/>
      <c r="AH986" s="29"/>
      <c r="AI986" s="62"/>
      <c r="AJ986" s="62"/>
      <c r="AK986" s="62"/>
      <c r="AL986" s="62"/>
      <c r="AM986" s="30"/>
      <c r="AN986" s="30"/>
      <c r="AO986" s="30"/>
      <c r="AP986" s="30"/>
      <c r="AQ986" s="29"/>
      <c r="AR986" s="62"/>
      <c r="AS986" s="62"/>
      <c r="AT986" s="30"/>
      <c r="AU986" s="29"/>
      <c r="AV986" s="61"/>
      <c r="AW986" s="50"/>
      <c r="AX986" s="38"/>
      <c r="AY986" s="50"/>
      <c r="AZ986" s="61"/>
      <c r="BA986" s="61"/>
      <c r="BB986" s="61"/>
      <c r="BC986" s="61"/>
      <c r="BD986" s="61"/>
      <c r="BE986" s="61"/>
      <c r="BF986" s="61"/>
      <c r="BG986" s="61"/>
      <c r="BH986" s="61"/>
      <c r="BI986" s="61"/>
      <c r="BJ986" s="61"/>
      <c r="BK986" s="61"/>
      <c r="BL986" s="61"/>
      <c r="BM986" s="61"/>
      <c r="BN986" s="61"/>
      <c r="BO986" s="61"/>
      <c r="BP986" s="61"/>
      <c r="BQ986" s="61"/>
      <c r="BR986" s="61"/>
      <c r="BS986" s="61"/>
      <c r="BT986" s="61"/>
      <c r="BU986" s="61"/>
      <c r="BV986" s="61"/>
      <c r="BW986" s="61"/>
      <c r="BX986" s="61"/>
      <c r="BY986" s="61"/>
      <c r="BZ986" s="61"/>
      <c r="CA986" s="61"/>
      <c r="CB986" s="61"/>
      <c r="CC986" s="61"/>
      <c r="CD986" s="61"/>
      <c r="CE986" s="61"/>
      <c r="CF986" s="61"/>
      <c r="CG986" s="61"/>
      <c r="CH986" s="61"/>
      <c r="CI986" s="61"/>
      <c r="CJ986" s="61"/>
      <c r="CK986" s="61"/>
      <c r="CL986" s="61"/>
      <c r="CM986" s="61"/>
      <c r="CN986" s="61"/>
      <c r="CO986" s="61"/>
      <c r="CP986" s="61"/>
      <c r="CQ986" s="61"/>
      <c r="CR986" s="61"/>
      <c r="CS986" s="61"/>
      <c r="CT986" s="61"/>
      <c r="CU986" s="61"/>
      <c r="CV986" s="61"/>
      <c r="CW986" s="61"/>
      <c r="CX986" s="61"/>
      <c r="CY986" s="61"/>
      <c r="CZ986" s="61"/>
      <c r="DA986" s="61"/>
      <c r="DB986" s="61"/>
      <c r="DC986" s="61"/>
      <c r="DD986" s="61"/>
      <c r="DE986" s="61"/>
      <c r="DF986" s="61"/>
      <c r="DG986" s="61"/>
      <c r="DH986" s="61"/>
      <c r="DI986" s="61"/>
      <c r="DJ986" s="61"/>
      <c r="DK986" s="61"/>
      <c r="DL986" s="61"/>
      <c r="DM986" s="61"/>
      <c r="DN986" s="61"/>
      <c r="DO986" s="61"/>
      <c r="DP986" s="61"/>
      <c r="DQ986" s="61"/>
      <c r="DR986" s="61"/>
      <c r="DS986" s="61"/>
      <c r="DT986" s="61"/>
      <c r="DU986" s="61"/>
      <c r="DV986" s="50"/>
      <c r="EW986" s="88" t="e">
        <f ca="1">IF(#REF!="no",INT(RAND()*36+1),INT(RAND()*37))</f>
        <v>#REF!</v>
      </c>
    </row>
    <row r="987" spans="1:153">
      <c r="A987" s="88" t="e">
        <f ca="1">IF(#REF!="no",INT(RAND()*36+1),INT(RAND()*37))</f>
        <v>#REF!</v>
      </c>
      <c r="B987" s="29"/>
      <c r="C987" s="61"/>
      <c r="D987" s="30"/>
      <c r="E987" s="61"/>
      <c r="F987" s="61"/>
      <c r="G987" s="29"/>
      <c r="H987" s="29"/>
      <c r="I987" s="62"/>
      <c r="J987" s="62"/>
      <c r="K987" s="62"/>
      <c r="L987" s="62"/>
      <c r="M987" s="30"/>
      <c r="N987" s="30"/>
      <c r="O987" s="30"/>
      <c r="P987" s="30"/>
      <c r="Q987" s="29"/>
      <c r="R987" s="62"/>
      <c r="S987" s="61"/>
      <c r="T987" s="29"/>
      <c r="U987" s="29"/>
      <c r="V987" s="62"/>
      <c r="W987" s="62"/>
      <c r="X987" s="62"/>
      <c r="Y987" s="62"/>
      <c r="Z987" s="30"/>
      <c r="AA987" s="30"/>
      <c r="AB987" s="30"/>
      <c r="AC987" s="30"/>
      <c r="AD987" s="29"/>
      <c r="AE987" s="62"/>
      <c r="AF987" s="61"/>
      <c r="AG987" s="29"/>
      <c r="AH987" s="29"/>
      <c r="AI987" s="62"/>
      <c r="AJ987" s="62"/>
      <c r="AK987" s="62"/>
      <c r="AL987" s="62"/>
      <c r="AM987" s="30"/>
      <c r="AN987" s="30"/>
      <c r="AO987" s="30"/>
      <c r="AP987" s="30"/>
      <c r="AQ987" s="29"/>
      <c r="AR987" s="62"/>
      <c r="AS987" s="62"/>
      <c r="AT987" s="30"/>
      <c r="AU987" s="29"/>
      <c r="AV987" s="61"/>
      <c r="AW987" s="50"/>
      <c r="AX987" s="38"/>
      <c r="AY987" s="50"/>
      <c r="AZ987" s="61"/>
      <c r="BA987" s="61"/>
      <c r="BB987" s="61"/>
      <c r="BC987" s="61"/>
      <c r="BD987" s="61"/>
      <c r="BE987" s="61"/>
      <c r="BF987" s="61"/>
      <c r="BG987" s="61"/>
      <c r="BH987" s="61"/>
      <c r="BI987" s="61"/>
      <c r="BJ987" s="61"/>
      <c r="BK987" s="61"/>
      <c r="BL987" s="61"/>
      <c r="BM987" s="61"/>
      <c r="BN987" s="61"/>
      <c r="BO987" s="61"/>
      <c r="BP987" s="61"/>
      <c r="BQ987" s="61"/>
      <c r="BR987" s="61"/>
      <c r="BS987" s="61"/>
      <c r="BT987" s="61"/>
      <c r="BU987" s="61"/>
      <c r="BV987" s="61"/>
      <c r="BW987" s="61"/>
      <c r="BX987" s="61"/>
      <c r="BY987" s="61"/>
      <c r="BZ987" s="61"/>
      <c r="CA987" s="61"/>
      <c r="CB987" s="61"/>
      <c r="CC987" s="61"/>
      <c r="CD987" s="61"/>
      <c r="CE987" s="61"/>
      <c r="CF987" s="61"/>
      <c r="CG987" s="61"/>
      <c r="CH987" s="61"/>
      <c r="CI987" s="61"/>
      <c r="CJ987" s="61"/>
      <c r="CK987" s="61"/>
      <c r="CL987" s="61"/>
      <c r="CM987" s="61"/>
      <c r="CN987" s="61"/>
      <c r="CO987" s="61"/>
      <c r="CP987" s="61"/>
      <c r="CQ987" s="61"/>
      <c r="CR987" s="61"/>
      <c r="CS987" s="61"/>
      <c r="CT987" s="61"/>
      <c r="CU987" s="61"/>
      <c r="CV987" s="61"/>
      <c r="CW987" s="61"/>
      <c r="CX987" s="61"/>
      <c r="CY987" s="61"/>
      <c r="CZ987" s="61"/>
      <c r="DA987" s="61"/>
      <c r="DB987" s="61"/>
      <c r="DC987" s="61"/>
      <c r="DD987" s="61"/>
      <c r="DE987" s="61"/>
      <c r="DF987" s="61"/>
      <c r="DG987" s="61"/>
      <c r="DH987" s="61"/>
      <c r="DI987" s="61"/>
      <c r="DJ987" s="61"/>
      <c r="DK987" s="61"/>
      <c r="DL987" s="61"/>
      <c r="DM987" s="61"/>
      <c r="DN987" s="61"/>
      <c r="DO987" s="61"/>
      <c r="DP987" s="61"/>
      <c r="DQ987" s="61"/>
      <c r="DR987" s="61"/>
      <c r="DS987" s="61"/>
      <c r="DT987" s="61"/>
      <c r="DU987" s="61"/>
      <c r="DV987" s="50"/>
      <c r="EW987" s="88" t="e">
        <f ca="1">IF(#REF!="no",INT(RAND()*36+1),INT(RAND()*37))</f>
        <v>#REF!</v>
      </c>
    </row>
    <row r="988" spans="1:153">
      <c r="A988" s="88" t="e">
        <f ca="1">IF(#REF!="no",INT(RAND()*36+1),INT(RAND()*37))</f>
        <v>#REF!</v>
      </c>
      <c r="B988" s="29"/>
      <c r="C988" s="61"/>
      <c r="D988" s="30"/>
      <c r="E988" s="61"/>
      <c r="F988" s="61"/>
      <c r="G988" s="29"/>
      <c r="H988" s="29"/>
      <c r="I988" s="62"/>
      <c r="J988" s="62"/>
      <c r="K988" s="62"/>
      <c r="L988" s="62"/>
      <c r="M988" s="30"/>
      <c r="N988" s="30"/>
      <c r="O988" s="30"/>
      <c r="P988" s="30"/>
      <c r="Q988" s="29"/>
      <c r="R988" s="62"/>
      <c r="S988" s="61"/>
      <c r="T988" s="29"/>
      <c r="U988" s="29"/>
      <c r="V988" s="62"/>
      <c r="W988" s="62"/>
      <c r="X988" s="62"/>
      <c r="Y988" s="62"/>
      <c r="Z988" s="30"/>
      <c r="AA988" s="30"/>
      <c r="AB988" s="30"/>
      <c r="AC988" s="30"/>
      <c r="AD988" s="29"/>
      <c r="AE988" s="62"/>
      <c r="AF988" s="61"/>
      <c r="AG988" s="29"/>
      <c r="AH988" s="29"/>
      <c r="AI988" s="62"/>
      <c r="AJ988" s="62"/>
      <c r="AK988" s="62"/>
      <c r="AL988" s="62"/>
      <c r="AM988" s="30"/>
      <c r="AN988" s="30"/>
      <c r="AO988" s="30"/>
      <c r="AP988" s="30"/>
      <c r="AQ988" s="29"/>
      <c r="AR988" s="62"/>
      <c r="AS988" s="62"/>
      <c r="AT988" s="30"/>
      <c r="AU988" s="29"/>
      <c r="AV988" s="61"/>
      <c r="AW988" s="50"/>
      <c r="AX988" s="38"/>
      <c r="AY988" s="50"/>
      <c r="AZ988" s="61"/>
      <c r="BA988" s="61"/>
      <c r="BB988" s="61"/>
      <c r="BC988" s="61"/>
      <c r="BD988" s="61"/>
      <c r="BE988" s="61"/>
      <c r="BF988" s="61"/>
      <c r="BG988" s="61"/>
      <c r="BH988" s="61"/>
      <c r="BI988" s="61"/>
      <c r="BJ988" s="61"/>
      <c r="BK988" s="61"/>
      <c r="BL988" s="61"/>
      <c r="BM988" s="61"/>
      <c r="BN988" s="61"/>
      <c r="BO988" s="61"/>
      <c r="BP988" s="61"/>
      <c r="BQ988" s="61"/>
      <c r="BR988" s="61"/>
      <c r="BS988" s="61"/>
      <c r="BT988" s="61"/>
      <c r="BU988" s="61"/>
      <c r="BV988" s="61"/>
      <c r="BW988" s="61"/>
      <c r="BX988" s="61"/>
      <c r="BY988" s="61"/>
      <c r="BZ988" s="61"/>
      <c r="CA988" s="61"/>
      <c r="CB988" s="61"/>
      <c r="CC988" s="61"/>
      <c r="CD988" s="61"/>
      <c r="CE988" s="61"/>
      <c r="CF988" s="61"/>
      <c r="CG988" s="61"/>
      <c r="CH988" s="61"/>
      <c r="CI988" s="61"/>
      <c r="CJ988" s="61"/>
      <c r="CK988" s="61"/>
      <c r="CL988" s="61"/>
      <c r="CM988" s="61"/>
      <c r="CN988" s="61"/>
      <c r="CO988" s="61"/>
      <c r="CP988" s="61"/>
      <c r="CQ988" s="61"/>
      <c r="CR988" s="61"/>
      <c r="CS988" s="61"/>
      <c r="CT988" s="61"/>
      <c r="CU988" s="61"/>
      <c r="CV988" s="61"/>
      <c r="CW988" s="61"/>
      <c r="CX988" s="61"/>
      <c r="CY988" s="61"/>
      <c r="CZ988" s="61"/>
      <c r="DA988" s="61"/>
      <c r="DB988" s="61"/>
      <c r="DC988" s="61"/>
      <c r="DD988" s="61"/>
      <c r="DE988" s="61"/>
      <c r="DF988" s="61"/>
      <c r="DG988" s="61"/>
      <c r="DH988" s="61"/>
      <c r="DI988" s="61"/>
      <c r="DJ988" s="61"/>
      <c r="DK988" s="61"/>
      <c r="DL988" s="61"/>
      <c r="DM988" s="61"/>
      <c r="DN988" s="61"/>
      <c r="DO988" s="61"/>
      <c r="DP988" s="61"/>
      <c r="DQ988" s="61"/>
      <c r="DR988" s="61"/>
      <c r="DS988" s="61"/>
      <c r="DT988" s="61"/>
      <c r="DU988" s="61"/>
      <c r="DV988" s="50"/>
      <c r="EW988" s="88" t="e">
        <f ca="1">IF(#REF!="no",INT(RAND()*36+1),INT(RAND()*37))</f>
        <v>#REF!</v>
      </c>
    </row>
    <row r="989" spans="1:153">
      <c r="A989" s="88" t="e">
        <f ca="1">IF(#REF!="no",INT(RAND()*36+1),INT(RAND()*37))</f>
        <v>#REF!</v>
      </c>
      <c r="B989" s="29"/>
      <c r="C989" s="61"/>
      <c r="D989" s="30"/>
      <c r="E989" s="61"/>
      <c r="F989" s="61"/>
      <c r="G989" s="29"/>
      <c r="H989" s="29"/>
      <c r="I989" s="62"/>
      <c r="J989" s="62"/>
      <c r="K989" s="62"/>
      <c r="L989" s="62"/>
      <c r="M989" s="30"/>
      <c r="N989" s="30"/>
      <c r="O989" s="30"/>
      <c r="P989" s="30"/>
      <c r="Q989" s="29"/>
      <c r="R989" s="62"/>
      <c r="S989" s="61"/>
      <c r="T989" s="29"/>
      <c r="U989" s="29"/>
      <c r="V989" s="62"/>
      <c r="W989" s="62"/>
      <c r="X989" s="62"/>
      <c r="Y989" s="62"/>
      <c r="Z989" s="30"/>
      <c r="AA989" s="30"/>
      <c r="AB989" s="30"/>
      <c r="AC989" s="30"/>
      <c r="AD989" s="29"/>
      <c r="AE989" s="62"/>
      <c r="AF989" s="61"/>
      <c r="AG989" s="29"/>
      <c r="AH989" s="29"/>
      <c r="AI989" s="62"/>
      <c r="AJ989" s="62"/>
      <c r="AK989" s="62"/>
      <c r="AL989" s="62"/>
      <c r="AM989" s="30"/>
      <c r="AN989" s="30"/>
      <c r="AO989" s="30"/>
      <c r="AP989" s="30"/>
      <c r="AQ989" s="29"/>
      <c r="AR989" s="62"/>
      <c r="AS989" s="62"/>
      <c r="AT989" s="30"/>
      <c r="AU989" s="29"/>
      <c r="AV989" s="61"/>
      <c r="AW989" s="50"/>
      <c r="AX989" s="38"/>
      <c r="AY989" s="50"/>
      <c r="AZ989" s="61"/>
      <c r="BA989" s="61"/>
      <c r="BB989" s="61"/>
      <c r="BC989" s="61"/>
      <c r="BD989" s="61"/>
      <c r="BE989" s="61"/>
      <c r="BF989" s="61"/>
      <c r="BG989" s="61"/>
      <c r="BH989" s="61"/>
      <c r="BI989" s="61"/>
      <c r="BJ989" s="61"/>
      <c r="BK989" s="61"/>
      <c r="BL989" s="61"/>
      <c r="BM989" s="61"/>
      <c r="BN989" s="61"/>
      <c r="BO989" s="61"/>
      <c r="BP989" s="61"/>
      <c r="BQ989" s="61"/>
      <c r="BR989" s="61"/>
      <c r="BS989" s="61"/>
      <c r="BT989" s="61"/>
      <c r="BU989" s="61"/>
      <c r="BV989" s="61"/>
      <c r="BW989" s="61"/>
      <c r="BX989" s="61"/>
      <c r="BY989" s="61"/>
      <c r="BZ989" s="61"/>
      <c r="CA989" s="61"/>
      <c r="CB989" s="61"/>
      <c r="CC989" s="61"/>
      <c r="CD989" s="61"/>
      <c r="CE989" s="61"/>
      <c r="CF989" s="61"/>
      <c r="CG989" s="61"/>
      <c r="CH989" s="61"/>
      <c r="CI989" s="61"/>
      <c r="CJ989" s="61"/>
      <c r="CK989" s="61"/>
      <c r="CL989" s="61"/>
      <c r="CM989" s="61"/>
      <c r="CN989" s="61"/>
      <c r="CO989" s="61"/>
      <c r="CP989" s="61"/>
      <c r="CQ989" s="61"/>
      <c r="CR989" s="61"/>
      <c r="CS989" s="61"/>
      <c r="CT989" s="61"/>
      <c r="CU989" s="61"/>
      <c r="CV989" s="61"/>
      <c r="CW989" s="61"/>
      <c r="CX989" s="61"/>
      <c r="CY989" s="61"/>
      <c r="CZ989" s="61"/>
      <c r="DA989" s="61"/>
      <c r="DB989" s="61"/>
      <c r="DC989" s="61"/>
      <c r="DD989" s="61"/>
      <c r="DE989" s="61"/>
      <c r="DF989" s="61"/>
      <c r="DG989" s="61"/>
      <c r="DH989" s="61"/>
      <c r="DI989" s="61"/>
      <c r="DJ989" s="61"/>
      <c r="DK989" s="61"/>
      <c r="DL989" s="61"/>
      <c r="DM989" s="61"/>
      <c r="DN989" s="61"/>
      <c r="DO989" s="61"/>
      <c r="DP989" s="61"/>
      <c r="DQ989" s="61"/>
      <c r="DR989" s="61"/>
      <c r="DS989" s="61"/>
      <c r="DT989" s="61"/>
      <c r="DU989" s="61"/>
      <c r="DV989" s="50"/>
      <c r="EW989" s="88" t="e">
        <f ca="1">IF(#REF!="no",INT(RAND()*36+1),INT(RAND()*37))</f>
        <v>#REF!</v>
      </c>
    </row>
    <row r="990" spans="1:153">
      <c r="A990" s="88" t="e">
        <f ca="1">IF(#REF!="no",INT(RAND()*36+1),INT(RAND()*37))</f>
        <v>#REF!</v>
      </c>
      <c r="B990" s="29"/>
      <c r="C990" s="61"/>
      <c r="D990" s="30"/>
      <c r="E990" s="61"/>
      <c r="F990" s="61"/>
      <c r="G990" s="29"/>
      <c r="H990" s="29"/>
      <c r="I990" s="62"/>
      <c r="J990" s="62"/>
      <c r="K990" s="62"/>
      <c r="L990" s="62"/>
      <c r="M990" s="30"/>
      <c r="N990" s="30"/>
      <c r="O990" s="30"/>
      <c r="P990" s="30"/>
      <c r="Q990" s="29"/>
      <c r="R990" s="62"/>
      <c r="S990" s="61"/>
      <c r="T990" s="29"/>
      <c r="U990" s="29"/>
      <c r="V990" s="62"/>
      <c r="W990" s="62"/>
      <c r="X990" s="62"/>
      <c r="Y990" s="62"/>
      <c r="Z990" s="30"/>
      <c r="AA990" s="30"/>
      <c r="AB990" s="30"/>
      <c r="AC990" s="30"/>
      <c r="AD990" s="29"/>
      <c r="AE990" s="62"/>
      <c r="AF990" s="61"/>
      <c r="AG990" s="29"/>
      <c r="AH990" s="29"/>
      <c r="AI990" s="62"/>
      <c r="AJ990" s="62"/>
      <c r="AK990" s="62"/>
      <c r="AL990" s="62"/>
      <c r="AM990" s="30"/>
      <c r="AN990" s="30"/>
      <c r="AO990" s="30"/>
      <c r="AP990" s="30"/>
      <c r="AQ990" s="29"/>
      <c r="AR990" s="62"/>
      <c r="AS990" s="62"/>
      <c r="AT990" s="30"/>
      <c r="AU990" s="29"/>
      <c r="AV990" s="61"/>
      <c r="AW990" s="50"/>
      <c r="AX990" s="38"/>
      <c r="AY990" s="50"/>
      <c r="AZ990" s="61"/>
      <c r="BA990" s="61"/>
      <c r="BB990" s="61"/>
      <c r="BC990" s="61"/>
      <c r="BD990" s="61"/>
      <c r="BE990" s="61"/>
      <c r="BF990" s="61"/>
      <c r="BG990" s="61"/>
      <c r="BH990" s="61"/>
      <c r="BI990" s="61"/>
      <c r="BJ990" s="61"/>
      <c r="BK990" s="61"/>
      <c r="BL990" s="61"/>
      <c r="BM990" s="61"/>
      <c r="BN990" s="61"/>
      <c r="BO990" s="61"/>
      <c r="BP990" s="61"/>
      <c r="BQ990" s="61"/>
      <c r="BR990" s="61"/>
      <c r="BS990" s="61"/>
      <c r="BT990" s="61"/>
      <c r="BU990" s="61"/>
      <c r="BV990" s="61"/>
      <c r="BW990" s="61"/>
      <c r="BX990" s="61"/>
      <c r="BY990" s="61"/>
      <c r="BZ990" s="61"/>
      <c r="CA990" s="61"/>
      <c r="CB990" s="61"/>
      <c r="CC990" s="61"/>
      <c r="CD990" s="61"/>
      <c r="CE990" s="61"/>
      <c r="CF990" s="61"/>
      <c r="CG990" s="61"/>
      <c r="CH990" s="61"/>
      <c r="CI990" s="61"/>
      <c r="CJ990" s="61"/>
      <c r="CK990" s="61"/>
      <c r="CL990" s="61"/>
      <c r="CM990" s="61"/>
      <c r="CN990" s="61"/>
      <c r="CO990" s="61"/>
      <c r="CP990" s="61"/>
      <c r="CQ990" s="61"/>
      <c r="CR990" s="61"/>
      <c r="CS990" s="61"/>
      <c r="CT990" s="61"/>
      <c r="CU990" s="61"/>
      <c r="CV990" s="61"/>
      <c r="CW990" s="61"/>
      <c r="CX990" s="61"/>
      <c r="CY990" s="61"/>
      <c r="CZ990" s="61"/>
      <c r="DA990" s="61"/>
      <c r="DB990" s="61"/>
      <c r="DC990" s="61"/>
      <c r="DD990" s="61"/>
      <c r="DE990" s="61"/>
      <c r="DF990" s="61"/>
      <c r="DG990" s="61"/>
      <c r="DH990" s="61"/>
      <c r="DI990" s="61"/>
      <c r="DJ990" s="61"/>
      <c r="DK990" s="61"/>
      <c r="DL990" s="61"/>
      <c r="DM990" s="61"/>
      <c r="DN990" s="61"/>
      <c r="DO990" s="61"/>
      <c r="DP990" s="61"/>
      <c r="DQ990" s="61"/>
      <c r="DR990" s="61"/>
      <c r="DS990" s="61"/>
      <c r="DT990" s="61"/>
      <c r="DU990" s="61"/>
      <c r="DV990" s="50"/>
      <c r="EW990" s="88" t="e">
        <f ca="1">IF(#REF!="no",INT(RAND()*36+1),INT(RAND()*37))</f>
        <v>#REF!</v>
      </c>
    </row>
    <row r="991" spans="1:153">
      <c r="A991" s="88" t="e">
        <f ca="1">IF(#REF!="no",INT(RAND()*36+1),INT(RAND()*37))</f>
        <v>#REF!</v>
      </c>
      <c r="B991" s="29"/>
      <c r="C991" s="61"/>
      <c r="D991" s="30"/>
      <c r="E991" s="61"/>
      <c r="F991" s="61"/>
      <c r="G991" s="29"/>
      <c r="H991" s="29"/>
      <c r="I991" s="62"/>
      <c r="J991" s="62"/>
      <c r="K991" s="62"/>
      <c r="L991" s="62"/>
      <c r="M991" s="30"/>
      <c r="N991" s="30"/>
      <c r="O991" s="30"/>
      <c r="P991" s="30"/>
      <c r="Q991" s="29"/>
      <c r="R991" s="62"/>
      <c r="S991" s="61"/>
      <c r="T991" s="29"/>
      <c r="U991" s="29"/>
      <c r="V991" s="62"/>
      <c r="W991" s="62"/>
      <c r="X991" s="62"/>
      <c r="Y991" s="62"/>
      <c r="Z991" s="30"/>
      <c r="AA991" s="30"/>
      <c r="AB991" s="30"/>
      <c r="AC991" s="30"/>
      <c r="AD991" s="29"/>
      <c r="AE991" s="62"/>
      <c r="AF991" s="61"/>
      <c r="AG991" s="29"/>
      <c r="AH991" s="29"/>
      <c r="AI991" s="62"/>
      <c r="AJ991" s="62"/>
      <c r="AK991" s="62"/>
      <c r="AL991" s="62"/>
      <c r="AM991" s="30"/>
      <c r="AN991" s="30"/>
      <c r="AO991" s="30"/>
      <c r="AP991" s="30"/>
      <c r="AQ991" s="29"/>
      <c r="AR991" s="62"/>
      <c r="AS991" s="62"/>
      <c r="AT991" s="30"/>
      <c r="AU991" s="29"/>
      <c r="AV991" s="61"/>
      <c r="AW991" s="50"/>
      <c r="AX991" s="38"/>
      <c r="AY991" s="50"/>
      <c r="AZ991" s="61"/>
      <c r="BA991" s="61"/>
      <c r="BB991" s="61"/>
      <c r="BC991" s="61"/>
      <c r="BD991" s="61"/>
      <c r="BE991" s="61"/>
      <c r="BF991" s="61"/>
      <c r="BG991" s="61"/>
      <c r="BH991" s="61"/>
      <c r="BI991" s="61"/>
      <c r="BJ991" s="61"/>
      <c r="BK991" s="61"/>
      <c r="BL991" s="61"/>
      <c r="BM991" s="61"/>
      <c r="BN991" s="61"/>
      <c r="BO991" s="61"/>
      <c r="BP991" s="61"/>
      <c r="BQ991" s="61"/>
      <c r="BR991" s="61"/>
      <c r="BS991" s="61"/>
      <c r="BT991" s="61"/>
      <c r="BU991" s="61"/>
      <c r="BV991" s="61"/>
      <c r="BW991" s="61"/>
      <c r="BX991" s="61"/>
      <c r="BY991" s="61"/>
      <c r="BZ991" s="61"/>
      <c r="CA991" s="61"/>
      <c r="CB991" s="61"/>
      <c r="CC991" s="61"/>
      <c r="CD991" s="61"/>
      <c r="CE991" s="61"/>
      <c r="CF991" s="61"/>
      <c r="CG991" s="61"/>
      <c r="CH991" s="61"/>
      <c r="CI991" s="61"/>
      <c r="CJ991" s="61"/>
      <c r="CK991" s="61"/>
      <c r="CL991" s="61"/>
      <c r="CM991" s="61"/>
      <c r="CN991" s="61"/>
      <c r="CO991" s="61"/>
      <c r="CP991" s="61"/>
      <c r="CQ991" s="61"/>
      <c r="CR991" s="61"/>
      <c r="CS991" s="61"/>
      <c r="CT991" s="61"/>
      <c r="CU991" s="61"/>
      <c r="CV991" s="61"/>
      <c r="CW991" s="61"/>
      <c r="CX991" s="61"/>
      <c r="CY991" s="61"/>
      <c r="CZ991" s="61"/>
      <c r="DA991" s="61"/>
      <c r="DB991" s="61"/>
      <c r="DC991" s="61"/>
      <c r="DD991" s="61"/>
      <c r="DE991" s="61"/>
      <c r="DF991" s="61"/>
      <c r="DG991" s="61"/>
      <c r="DH991" s="61"/>
      <c r="DI991" s="61"/>
      <c r="DJ991" s="61"/>
      <c r="DK991" s="61"/>
      <c r="DL991" s="61"/>
      <c r="DM991" s="61"/>
      <c r="DN991" s="61"/>
      <c r="DO991" s="61"/>
      <c r="DP991" s="61"/>
      <c r="DQ991" s="61"/>
      <c r="DR991" s="61"/>
      <c r="DS991" s="61"/>
      <c r="DT991" s="61"/>
      <c r="DU991" s="61"/>
      <c r="DV991" s="50"/>
      <c r="EW991" s="88" t="e">
        <f ca="1">IF(#REF!="no",INT(RAND()*36+1),INT(RAND()*37))</f>
        <v>#REF!</v>
      </c>
    </row>
    <row r="992" spans="1:153">
      <c r="A992" s="88" t="e">
        <f ca="1">IF(#REF!="no",INT(RAND()*36+1),INT(RAND()*37))</f>
        <v>#REF!</v>
      </c>
      <c r="B992" s="29"/>
      <c r="C992" s="61"/>
      <c r="D992" s="30"/>
      <c r="E992" s="61"/>
      <c r="F992" s="61"/>
      <c r="G992" s="29"/>
      <c r="H992" s="29"/>
      <c r="I992" s="62"/>
      <c r="J992" s="62"/>
      <c r="K992" s="62"/>
      <c r="L992" s="62"/>
      <c r="M992" s="30"/>
      <c r="N992" s="30"/>
      <c r="O992" s="30"/>
      <c r="P992" s="30"/>
      <c r="Q992" s="29"/>
      <c r="R992" s="62"/>
      <c r="S992" s="61"/>
      <c r="T992" s="29"/>
      <c r="U992" s="29"/>
      <c r="V992" s="62"/>
      <c r="W992" s="62"/>
      <c r="X992" s="62"/>
      <c r="Y992" s="62"/>
      <c r="Z992" s="30"/>
      <c r="AA992" s="30"/>
      <c r="AB992" s="30"/>
      <c r="AC992" s="30"/>
      <c r="AD992" s="29"/>
      <c r="AE992" s="62"/>
      <c r="AF992" s="61"/>
      <c r="AG992" s="29"/>
      <c r="AH992" s="29"/>
      <c r="AI992" s="62"/>
      <c r="AJ992" s="62"/>
      <c r="AK992" s="62"/>
      <c r="AL992" s="62"/>
      <c r="AM992" s="30"/>
      <c r="AN992" s="30"/>
      <c r="AO992" s="30"/>
      <c r="AP992" s="30"/>
      <c r="AQ992" s="29"/>
      <c r="AR992" s="62"/>
      <c r="AS992" s="62"/>
      <c r="AT992" s="30"/>
      <c r="AU992" s="29"/>
      <c r="AV992" s="61"/>
      <c r="AW992" s="50"/>
      <c r="AX992" s="38"/>
      <c r="AY992" s="50"/>
      <c r="AZ992" s="61"/>
      <c r="BA992" s="61"/>
      <c r="BB992" s="61"/>
      <c r="BC992" s="61"/>
      <c r="BD992" s="61"/>
      <c r="BE992" s="61"/>
      <c r="BF992" s="61"/>
      <c r="BG992" s="61"/>
      <c r="BH992" s="61"/>
      <c r="BI992" s="61"/>
      <c r="BJ992" s="61"/>
      <c r="BK992" s="61"/>
      <c r="BL992" s="61"/>
      <c r="BM992" s="61"/>
      <c r="BN992" s="61"/>
      <c r="BO992" s="61"/>
      <c r="BP992" s="61"/>
      <c r="BQ992" s="61"/>
      <c r="BR992" s="61"/>
      <c r="BS992" s="61"/>
      <c r="BT992" s="61"/>
      <c r="BU992" s="61"/>
      <c r="BV992" s="61"/>
      <c r="BW992" s="61"/>
      <c r="BX992" s="61"/>
      <c r="BY992" s="61"/>
      <c r="BZ992" s="61"/>
      <c r="CA992" s="61"/>
      <c r="CB992" s="61"/>
      <c r="CC992" s="61"/>
      <c r="CD992" s="61"/>
      <c r="CE992" s="61"/>
      <c r="CF992" s="61"/>
      <c r="CG992" s="61"/>
      <c r="CH992" s="61"/>
      <c r="CI992" s="61"/>
      <c r="CJ992" s="61"/>
      <c r="CK992" s="61"/>
      <c r="CL992" s="61"/>
      <c r="CM992" s="61"/>
      <c r="CN992" s="61"/>
      <c r="CO992" s="61"/>
      <c r="CP992" s="61"/>
      <c r="CQ992" s="61"/>
      <c r="CR992" s="61"/>
      <c r="CS992" s="61"/>
      <c r="CT992" s="61"/>
      <c r="CU992" s="61"/>
      <c r="CV992" s="61"/>
      <c r="CW992" s="61"/>
      <c r="CX992" s="61"/>
      <c r="CY992" s="61"/>
      <c r="CZ992" s="61"/>
      <c r="DA992" s="61"/>
      <c r="DB992" s="61"/>
      <c r="DC992" s="61"/>
      <c r="DD992" s="61"/>
      <c r="DE992" s="61"/>
      <c r="DF992" s="61"/>
      <c r="DG992" s="61"/>
      <c r="DH992" s="61"/>
      <c r="DI992" s="61"/>
      <c r="DJ992" s="61"/>
      <c r="DK992" s="61"/>
      <c r="DL992" s="61"/>
      <c r="DM992" s="61"/>
      <c r="DN992" s="61"/>
      <c r="DO992" s="61"/>
      <c r="DP992" s="61"/>
      <c r="DQ992" s="61"/>
      <c r="DR992" s="61"/>
      <c r="DS992" s="61"/>
      <c r="DT992" s="61"/>
      <c r="DU992" s="61"/>
      <c r="DV992" s="50"/>
      <c r="EW992" s="88" t="e">
        <f ca="1">IF(#REF!="no",INT(RAND()*36+1),INT(RAND()*37))</f>
        <v>#REF!</v>
      </c>
    </row>
    <row r="993" spans="1:153">
      <c r="A993" s="88" t="e">
        <f ca="1">IF(#REF!="no",INT(RAND()*36+1),INT(RAND()*37))</f>
        <v>#REF!</v>
      </c>
      <c r="B993" s="29"/>
      <c r="C993" s="61"/>
      <c r="D993" s="30"/>
      <c r="E993" s="61"/>
      <c r="F993" s="61"/>
      <c r="G993" s="29"/>
      <c r="H993" s="29"/>
      <c r="I993" s="62"/>
      <c r="J993" s="62"/>
      <c r="K993" s="62"/>
      <c r="L993" s="62"/>
      <c r="M993" s="30"/>
      <c r="N993" s="30"/>
      <c r="O993" s="30"/>
      <c r="P993" s="30"/>
      <c r="Q993" s="29"/>
      <c r="R993" s="62"/>
      <c r="S993" s="61"/>
      <c r="T993" s="29"/>
      <c r="U993" s="29"/>
      <c r="V993" s="62"/>
      <c r="W993" s="62"/>
      <c r="X993" s="62"/>
      <c r="Y993" s="62"/>
      <c r="Z993" s="30"/>
      <c r="AA993" s="30"/>
      <c r="AB993" s="30"/>
      <c r="AC993" s="30"/>
      <c r="AD993" s="29"/>
      <c r="AE993" s="62"/>
      <c r="AF993" s="61"/>
      <c r="AG993" s="29"/>
      <c r="AH993" s="29"/>
      <c r="AI993" s="62"/>
      <c r="AJ993" s="62"/>
      <c r="AK993" s="62"/>
      <c r="AL993" s="62"/>
      <c r="AM993" s="30"/>
      <c r="AN993" s="30"/>
      <c r="AO993" s="30"/>
      <c r="AP993" s="30"/>
      <c r="AQ993" s="29"/>
      <c r="AR993" s="62"/>
      <c r="AS993" s="62"/>
      <c r="AT993" s="30"/>
      <c r="AU993" s="29"/>
      <c r="AV993" s="61"/>
      <c r="AW993" s="50"/>
      <c r="AX993" s="38"/>
      <c r="AY993" s="50"/>
      <c r="AZ993" s="61"/>
      <c r="BA993" s="61"/>
      <c r="BB993" s="61"/>
      <c r="BC993" s="61"/>
      <c r="BD993" s="61"/>
      <c r="BE993" s="61"/>
      <c r="BF993" s="61"/>
      <c r="BG993" s="61"/>
      <c r="BH993" s="61"/>
      <c r="BI993" s="61"/>
      <c r="BJ993" s="61"/>
      <c r="BK993" s="61"/>
      <c r="BL993" s="61"/>
      <c r="BM993" s="61"/>
      <c r="BN993" s="61"/>
      <c r="BO993" s="61"/>
      <c r="BP993" s="61"/>
      <c r="BQ993" s="61"/>
      <c r="BR993" s="61"/>
      <c r="BS993" s="61"/>
      <c r="BT993" s="61"/>
      <c r="BU993" s="61"/>
      <c r="BV993" s="61"/>
      <c r="BW993" s="61"/>
      <c r="BX993" s="61"/>
      <c r="BY993" s="61"/>
      <c r="BZ993" s="61"/>
      <c r="CA993" s="61"/>
      <c r="CB993" s="61"/>
      <c r="CC993" s="61"/>
      <c r="CD993" s="61"/>
      <c r="CE993" s="61"/>
      <c r="CF993" s="61"/>
      <c r="CG993" s="61"/>
      <c r="CH993" s="61"/>
      <c r="CI993" s="61"/>
      <c r="CJ993" s="61"/>
      <c r="CK993" s="61"/>
      <c r="CL993" s="61"/>
      <c r="CM993" s="61"/>
      <c r="CN993" s="61"/>
      <c r="CO993" s="61"/>
      <c r="CP993" s="61"/>
      <c r="CQ993" s="61"/>
      <c r="CR993" s="61"/>
      <c r="CS993" s="61"/>
      <c r="CT993" s="61"/>
      <c r="CU993" s="61"/>
      <c r="CV993" s="61"/>
      <c r="CW993" s="61"/>
      <c r="CX993" s="61"/>
      <c r="CY993" s="61"/>
      <c r="CZ993" s="61"/>
      <c r="DA993" s="61"/>
      <c r="DB993" s="61"/>
      <c r="DC993" s="61"/>
      <c r="DD993" s="61"/>
      <c r="DE993" s="61"/>
      <c r="DF993" s="61"/>
      <c r="DG993" s="61"/>
      <c r="DH993" s="61"/>
      <c r="DI993" s="61"/>
      <c r="DJ993" s="61"/>
      <c r="DK993" s="61"/>
      <c r="DL993" s="61"/>
      <c r="DM993" s="61"/>
      <c r="DN993" s="61"/>
      <c r="DO993" s="61"/>
      <c r="DP993" s="61"/>
      <c r="DQ993" s="61"/>
      <c r="DR993" s="61"/>
      <c r="DS993" s="61"/>
      <c r="DT993" s="61"/>
      <c r="DU993" s="61"/>
      <c r="DV993" s="50"/>
      <c r="EW993" s="88" t="e">
        <f ca="1">IF(#REF!="no",INT(RAND()*36+1),INT(RAND()*37))</f>
        <v>#REF!</v>
      </c>
    </row>
    <row r="994" spans="1:153">
      <c r="A994" s="88" t="e">
        <f ca="1">IF(#REF!="no",INT(RAND()*36+1),INT(RAND()*37))</f>
        <v>#REF!</v>
      </c>
      <c r="B994" s="29"/>
      <c r="C994" s="61"/>
      <c r="D994" s="30"/>
      <c r="E994" s="61"/>
      <c r="F994" s="61"/>
      <c r="G994" s="29"/>
      <c r="H994" s="29"/>
      <c r="I994" s="62"/>
      <c r="J994" s="62"/>
      <c r="K994" s="62"/>
      <c r="L994" s="62"/>
      <c r="M994" s="30"/>
      <c r="N994" s="30"/>
      <c r="O994" s="30"/>
      <c r="P994" s="30"/>
      <c r="Q994" s="29"/>
      <c r="R994" s="62"/>
      <c r="S994" s="61"/>
      <c r="T994" s="29"/>
      <c r="U994" s="29"/>
      <c r="V994" s="62"/>
      <c r="W994" s="62"/>
      <c r="X994" s="62"/>
      <c r="Y994" s="62"/>
      <c r="Z994" s="30"/>
      <c r="AA994" s="30"/>
      <c r="AB994" s="30"/>
      <c r="AC994" s="30"/>
      <c r="AD994" s="29"/>
      <c r="AE994" s="62"/>
      <c r="AF994" s="61"/>
      <c r="AG994" s="29"/>
      <c r="AH994" s="29"/>
      <c r="AI994" s="62"/>
      <c r="AJ994" s="62"/>
      <c r="AK994" s="62"/>
      <c r="AL994" s="62"/>
      <c r="AM994" s="30"/>
      <c r="AN994" s="30"/>
      <c r="AO994" s="30"/>
      <c r="AP994" s="30"/>
      <c r="AQ994" s="29"/>
      <c r="AR994" s="62"/>
      <c r="AS994" s="62"/>
      <c r="AT994" s="30"/>
      <c r="AU994" s="29"/>
      <c r="AV994" s="61"/>
      <c r="AW994" s="50"/>
      <c r="AX994" s="38"/>
      <c r="AY994" s="50"/>
      <c r="AZ994" s="61"/>
      <c r="BA994" s="61"/>
      <c r="BB994" s="61"/>
      <c r="BC994" s="61"/>
      <c r="BD994" s="61"/>
      <c r="BE994" s="61"/>
      <c r="BF994" s="61"/>
      <c r="BG994" s="61"/>
      <c r="BH994" s="61"/>
      <c r="BI994" s="61"/>
      <c r="BJ994" s="61"/>
      <c r="BK994" s="61"/>
      <c r="BL994" s="61"/>
      <c r="BM994" s="61"/>
      <c r="BN994" s="61"/>
      <c r="BO994" s="61"/>
      <c r="BP994" s="61"/>
      <c r="BQ994" s="61"/>
      <c r="BR994" s="61"/>
      <c r="BS994" s="61"/>
      <c r="BT994" s="61"/>
      <c r="BU994" s="61"/>
      <c r="BV994" s="61"/>
      <c r="BW994" s="61"/>
      <c r="BX994" s="61"/>
      <c r="BY994" s="61"/>
      <c r="BZ994" s="61"/>
      <c r="CA994" s="61"/>
      <c r="CB994" s="61"/>
      <c r="CC994" s="61"/>
      <c r="CD994" s="61"/>
      <c r="CE994" s="61"/>
      <c r="CF994" s="61"/>
      <c r="CG994" s="61"/>
      <c r="CH994" s="61"/>
      <c r="CI994" s="61"/>
      <c r="CJ994" s="61"/>
      <c r="CK994" s="61"/>
      <c r="CL994" s="61"/>
      <c r="CM994" s="61"/>
      <c r="CN994" s="61"/>
      <c r="CO994" s="61"/>
      <c r="CP994" s="61"/>
      <c r="CQ994" s="61"/>
      <c r="CR994" s="61"/>
      <c r="CS994" s="61"/>
      <c r="CT994" s="61"/>
      <c r="CU994" s="61"/>
      <c r="CV994" s="61"/>
      <c r="CW994" s="61"/>
      <c r="CX994" s="61"/>
      <c r="CY994" s="61"/>
      <c r="CZ994" s="61"/>
      <c r="DA994" s="61"/>
      <c r="DB994" s="61"/>
      <c r="DC994" s="61"/>
      <c r="DD994" s="61"/>
      <c r="DE994" s="61"/>
      <c r="DF994" s="61"/>
      <c r="DG994" s="61"/>
      <c r="DH994" s="61"/>
      <c r="DI994" s="61"/>
      <c r="DJ994" s="61"/>
      <c r="DK994" s="61"/>
      <c r="DL994" s="61"/>
      <c r="DM994" s="61"/>
      <c r="DN994" s="61"/>
      <c r="DO994" s="61"/>
      <c r="DP994" s="61"/>
      <c r="DQ994" s="61"/>
      <c r="DR994" s="61"/>
      <c r="DS994" s="61"/>
      <c r="DT994" s="61"/>
      <c r="DU994" s="61"/>
      <c r="DV994" s="50"/>
      <c r="EW994" s="88" t="e">
        <f ca="1">IF(#REF!="no",INT(RAND()*36+1),INT(RAND()*37))</f>
        <v>#REF!</v>
      </c>
    </row>
    <row r="995" spans="1:153">
      <c r="A995" s="88" t="e">
        <f ca="1">IF(#REF!="no",INT(RAND()*36+1),INT(RAND()*37))</f>
        <v>#REF!</v>
      </c>
      <c r="B995" s="29"/>
      <c r="C995" s="61"/>
      <c r="D995" s="30"/>
      <c r="E995" s="61"/>
      <c r="F995" s="61"/>
      <c r="G995" s="29"/>
      <c r="H995" s="29"/>
      <c r="I995" s="62"/>
      <c r="J995" s="62"/>
      <c r="K995" s="62"/>
      <c r="L995" s="62"/>
      <c r="M995" s="30"/>
      <c r="N995" s="30"/>
      <c r="O995" s="30"/>
      <c r="P995" s="30"/>
      <c r="Q995" s="29"/>
      <c r="R995" s="62"/>
      <c r="S995" s="61"/>
      <c r="T995" s="29"/>
      <c r="U995" s="29"/>
      <c r="V995" s="62"/>
      <c r="W995" s="62"/>
      <c r="X995" s="62"/>
      <c r="Y995" s="62"/>
      <c r="Z995" s="30"/>
      <c r="AA995" s="30"/>
      <c r="AB995" s="30"/>
      <c r="AC995" s="30"/>
      <c r="AD995" s="29"/>
      <c r="AE995" s="62"/>
      <c r="AF995" s="61"/>
      <c r="AG995" s="29"/>
      <c r="AH995" s="29"/>
      <c r="AI995" s="62"/>
      <c r="AJ995" s="62"/>
      <c r="AK995" s="62"/>
      <c r="AL995" s="62"/>
      <c r="AM995" s="30"/>
      <c r="AN995" s="30"/>
      <c r="AO995" s="30"/>
      <c r="AP995" s="30"/>
      <c r="AQ995" s="29"/>
      <c r="AR995" s="62"/>
      <c r="AS995" s="62"/>
      <c r="AT995" s="30"/>
      <c r="AU995" s="29"/>
      <c r="AV995" s="61"/>
      <c r="AW995" s="50"/>
      <c r="AX995" s="38"/>
      <c r="AY995" s="50"/>
      <c r="AZ995" s="61"/>
      <c r="BA995" s="61"/>
      <c r="BB995" s="61"/>
      <c r="BC995" s="61"/>
      <c r="BD995" s="61"/>
      <c r="BE995" s="61"/>
      <c r="BF995" s="61"/>
      <c r="BG995" s="61"/>
      <c r="BH995" s="61"/>
      <c r="BI995" s="61"/>
      <c r="BJ995" s="61"/>
      <c r="BK995" s="61"/>
      <c r="BL995" s="61"/>
      <c r="BM995" s="61"/>
      <c r="BN995" s="61"/>
      <c r="BO995" s="61"/>
      <c r="BP995" s="61"/>
      <c r="BQ995" s="61"/>
      <c r="BR995" s="61"/>
      <c r="BS995" s="61"/>
      <c r="BT995" s="61"/>
      <c r="BU995" s="61"/>
      <c r="BV995" s="61"/>
      <c r="BW995" s="61"/>
      <c r="BX995" s="61"/>
      <c r="BY995" s="61"/>
      <c r="BZ995" s="61"/>
      <c r="CA995" s="61"/>
      <c r="CB995" s="61"/>
      <c r="CC995" s="61"/>
      <c r="CD995" s="61"/>
      <c r="CE995" s="61"/>
      <c r="CF995" s="61"/>
      <c r="CG995" s="61"/>
      <c r="CH995" s="61"/>
      <c r="CI995" s="61"/>
      <c r="CJ995" s="61"/>
      <c r="CK995" s="61"/>
      <c r="CL995" s="61"/>
      <c r="CM995" s="61"/>
      <c r="CN995" s="61"/>
      <c r="CO995" s="61"/>
      <c r="CP995" s="61"/>
      <c r="CQ995" s="61"/>
      <c r="CR995" s="61"/>
      <c r="CS995" s="61"/>
      <c r="CT995" s="61"/>
      <c r="CU995" s="61"/>
      <c r="CV995" s="61"/>
      <c r="CW995" s="61"/>
      <c r="CX995" s="61"/>
      <c r="CY995" s="61"/>
      <c r="CZ995" s="61"/>
      <c r="DA995" s="61"/>
      <c r="DB995" s="61"/>
      <c r="DC995" s="61"/>
      <c r="DD995" s="61"/>
      <c r="DE995" s="61"/>
      <c r="DF995" s="61"/>
      <c r="DG995" s="61"/>
      <c r="DH995" s="61"/>
      <c r="DI995" s="61"/>
      <c r="DJ995" s="61"/>
      <c r="DK995" s="61"/>
      <c r="DL995" s="61"/>
      <c r="DM995" s="61"/>
      <c r="DN995" s="61"/>
      <c r="DO995" s="61"/>
      <c r="DP995" s="61"/>
      <c r="DQ995" s="61"/>
      <c r="DR995" s="61"/>
      <c r="DS995" s="61"/>
      <c r="DT995" s="61"/>
      <c r="DU995" s="61"/>
      <c r="DV995" s="50"/>
      <c r="EW995" s="88" t="e">
        <f ca="1">IF(#REF!="no",INT(RAND()*36+1),INT(RAND()*37))</f>
        <v>#REF!</v>
      </c>
    </row>
    <row r="996" spans="1:153">
      <c r="A996" s="88" t="e">
        <f ca="1">IF(#REF!="no",INT(RAND()*36+1),INT(RAND()*37))</f>
        <v>#REF!</v>
      </c>
      <c r="B996" s="29"/>
      <c r="C996" s="61"/>
      <c r="D996" s="30"/>
      <c r="E996" s="61"/>
      <c r="F996" s="61"/>
      <c r="G996" s="29"/>
      <c r="H996" s="29"/>
      <c r="I996" s="62"/>
      <c r="J996" s="62"/>
      <c r="K996" s="62"/>
      <c r="L996" s="62"/>
      <c r="M996" s="30"/>
      <c r="N996" s="30"/>
      <c r="O996" s="30"/>
      <c r="P996" s="30"/>
      <c r="Q996" s="29"/>
      <c r="R996" s="62"/>
      <c r="S996" s="61"/>
      <c r="T996" s="29"/>
      <c r="U996" s="29"/>
      <c r="V996" s="62"/>
      <c r="W996" s="62"/>
      <c r="X996" s="62"/>
      <c r="Y996" s="62"/>
      <c r="Z996" s="30"/>
      <c r="AA996" s="30"/>
      <c r="AB996" s="30"/>
      <c r="AC996" s="30"/>
      <c r="AD996" s="29"/>
      <c r="AE996" s="62"/>
      <c r="AF996" s="61"/>
      <c r="AG996" s="29"/>
      <c r="AH996" s="29"/>
      <c r="AI996" s="62"/>
      <c r="AJ996" s="62"/>
      <c r="AK996" s="62"/>
      <c r="AL996" s="62"/>
      <c r="AM996" s="30"/>
      <c r="AN996" s="30"/>
      <c r="AO996" s="30"/>
      <c r="AP996" s="30"/>
      <c r="AQ996" s="29"/>
      <c r="AR996" s="62"/>
      <c r="AS996" s="62"/>
      <c r="AT996" s="30"/>
      <c r="AU996" s="29"/>
      <c r="AV996" s="61"/>
      <c r="AW996" s="50"/>
      <c r="AX996" s="38"/>
      <c r="AY996" s="50"/>
      <c r="AZ996" s="61"/>
      <c r="BA996" s="61"/>
      <c r="BB996" s="61"/>
      <c r="BC996" s="61"/>
      <c r="BD996" s="61"/>
      <c r="BE996" s="61"/>
      <c r="BF996" s="61"/>
      <c r="BG996" s="61"/>
      <c r="BH996" s="61"/>
      <c r="BI996" s="61"/>
      <c r="BJ996" s="61"/>
      <c r="BK996" s="61"/>
      <c r="BL996" s="61"/>
      <c r="BM996" s="61"/>
      <c r="BN996" s="61"/>
      <c r="BO996" s="61"/>
      <c r="BP996" s="61"/>
      <c r="BQ996" s="61"/>
      <c r="BR996" s="61"/>
      <c r="BS996" s="61"/>
      <c r="BT996" s="61"/>
      <c r="BU996" s="61"/>
      <c r="BV996" s="61"/>
      <c r="BW996" s="61"/>
      <c r="BX996" s="61"/>
      <c r="BY996" s="61"/>
      <c r="BZ996" s="61"/>
      <c r="CA996" s="61"/>
      <c r="CB996" s="61"/>
      <c r="CC996" s="61"/>
      <c r="CD996" s="61"/>
      <c r="CE996" s="61"/>
      <c r="CF996" s="61"/>
      <c r="CG996" s="61"/>
      <c r="CH996" s="61"/>
      <c r="CI996" s="61"/>
      <c r="CJ996" s="61"/>
      <c r="CK996" s="61"/>
      <c r="CL996" s="61"/>
      <c r="CM996" s="61"/>
      <c r="CN996" s="61"/>
      <c r="CO996" s="61"/>
      <c r="CP996" s="61"/>
      <c r="CQ996" s="61"/>
      <c r="CR996" s="61"/>
      <c r="CS996" s="61"/>
      <c r="CT996" s="61"/>
      <c r="CU996" s="61"/>
      <c r="CV996" s="61"/>
      <c r="CW996" s="61"/>
      <c r="CX996" s="61"/>
      <c r="CY996" s="61"/>
      <c r="CZ996" s="61"/>
      <c r="DA996" s="61"/>
      <c r="DB996" s="61"/>
      <c r="DC996" s="61"/>
      <c r="DD996" s="61"/>
      <c r="DE996" s="61"/>
      <c r="DF996" s="61"/>
      <c r="DG996" s="61"/>
      <c r="DH996" s="61"/>
      <c r="DI996" s="61"/>
      <c r="DJ996" s="61"/>
      <c r="DK996" s="61"/>
      <c r="DL996" s="61"/>
      <c r="DM996" s="61"/>
      <c r="DN996" s="61"/>
      <c r="DO996" s="61"/>
      <c r="DP996" s="61"/>
      <c r="DQ996" s="61"/>
      <c r="DR996" s="61"/>
      <c r="DS996" s="61"/>
      <c r="DT996" s="61"/>
      <c r="DU996" s="61"/>
      <c r="DV996" s="50"/>
      <c r="EW996" s="88" t="e">
        <f ca="1">IF(#REF!="no",INT(RAND()*36+1),INT(RAND()*37))</f>
        <v>#REF!</v>
      </c>
    </row>
    <row r="997" spans="1:153">
      <c r="A997" s="88" t="e">
        <f ca="1">IF(#REF!="no",INT(RAND()*36+1),INT(RAND()*37))</f>
        <v>#REF!</v>
      </c>
      <c r="B997" s="29"/>
      <c r="C997" s="61"/>
      <c r="D997" s="30"/>
      <c r="E997" s="61"/>
      <c r="F997" s="61"/>
      <c r="G997" s="29"/>
      <c r="H997" s="29"/>
      <c r="I997" s="62"/>
      <c r="J997" s="62"/>
      <c r="K997" s="62"/>
      <c r="L997" s="62"/>
      <c r="M997" s="30"/>
      <c r="N997" s="30"/>
      <c r="O997" s="30"/>
      <c r="P997" s="30"/>
      <c r="Q997" s="29"/>
      <c r="R997" s="62"/>
      <c r="S997" s="61"/>
      <c r="T997" s="29"/>
      <c r="U997" s="29"/>
      <c r="V997" s="62"/>
      <c r="W997" s="62"/>
      <c r="X997" s="62"/>
      <c r="Y997" s="62"/>
      <c r="Z997" s="30"/>
      <c r="AA997" s="30"/>
      <c r="AB997" s="30"/>
      <c r="AC997" s="30"/>
      <c r="AD997" s="29"/>
      <c r="AE997" s="62"/>
      <c r="AF997" s="61"/>
      <c r="AG997" s="29"/>
      <c r="AH997" s="29"/>
      <c r="AI997" s="62"/>
      <c r="AJ997" s="62"/>
      <c r="AK997" s="62"/>
      <c r="AL997" s="62"/>
      <c r="AM997" s="30"/>
      <c r="AN997" s="30"/>
      <c r="AO997" s="30"/>
      <c r="AP997" s="30"/>
      <c r="AQ997" s="29"/>
      <c r="AR997" s="62"/>
      <c r="AS997" s="62"/>
      <c r="AT997" s="30"/>
      <c r="AU997" s="29"/>
      <c r="AV997" s="61"/>
      <c r="AW997" s="50"/>
      <c r="AX997" s="38"/>
      <c r="AY997" s="50"/>
      <c r="AZ997" s="61"/>
      <c r="BA997" s="61"/>
      <c r="BB997" s="61"/>
      <c r="BC997" s="61"/>
      <c r="BD997" s="61"/>
      <c r="BE997" s="61"/>
      <c r="BF997" s="61"/>
      <c r="BG997" s="61"/>
      <c r="BH997" s="61"/>
      <c r="BI997" s="61"/>
      <c r="BJ997" s="61"/>
      <c r="BK997" s="61"/>
      <c r="BL997" s="61"/>
      <c r="BM997" s="61"/>
      <c r="BN997" s="61"/>
      <c r="BO997" s="61"/>
      <c r="BP997" s="61"/>
      <c r="BQ997" s="61"/>
      <c r="BR997" s="61"/>
      <c r="BS997" s="61"/>
      <c r="BT997" s="61"/>
      <c r="BU997" s="61"/>
      <c r="BV997" s="61"/>
      <c r="BW997" s="61"/>
      <c r="BX997" s="61"/>
      <c r="BY997" s="61"/>
      <c r="BZ997" s="61"/>
      <c r="CA997" s="61"/>
      <c r="CB997" s="61"/>
      <c r="CC997" s="61"/>
      <c r="CD997" s="61"/>
      <c r="CE997" s="61"/>
      <c r="CF997" s="61"/>
      <c r="CG997" s="61"/>
      <c r="CH997" s="61"/>
      <c r="CI997" s="61"/>
      <c r="CJ997" s="61"/>
      <c r="CK997" s="61"/>
      <c r="CL997" s="61"/>
      <c r="CM997" s="61"/>
      <c r="CN997" s="61"/>
      <c r="CO997" s="61"/>
      <c r="CP997" s="61"/>
      <c r="CQ997" s="61"/>
      <c r="CR997" s="61"/>
      <c r="CS997" s="61"/>
      <c r="CT997" s="61"/>
      <c r="CU997" s="61"/>
      <c r="CV997" s="61"/>
      <c r="CW997" s="61"/>
      <c r="CX997" s="61"/>
      <c r="CY997" s="61"/>
      <c r="CZ997" s="61"/>
      <c r="DA997" s="61"/>
      <c r="DB997" s="61"/>
      <c r="DC997" s="61"/>
      <c r="DD997" s="61"/>
      <c r="DE997" s="61"/>
      <c r="DF997" s="61"/>
      <c r="DG997" s="61"/>
      <c r="DH997" s="61"/>
      <c r="DI997" s="61"/>
      <c r="DJ997" s="61"/>
      <c r="DK997" s="61"/>
      <c r="DL997" s="61"/>
      <c r="DM997" s="61"/>
      <c r="DN997" s="61"/>
      <c r="DO997" s="61"/>
      <c r="DP997" s="61"/>
      <c r="DQ997" s="61"/>
      <c r="DR997" s="61"/>
      <c r="DS997" s="61"/>
      <c r="DT997" s="61"/>
      <c r="DU997" s="61"/>
      <c r="DV997" s="50"/>
      <c r="EW997" s="88" t="e">
        <f ca="1">IF(#REF!="no",INT(RAND()*36+1),INT(RAND()*37))</f>
        <v>#REF!</v>
      </c>
    </row>
    <row r="998" spans="1:153">
      <c r="A998" s="88" t="e">
        <f ca="1">IF(#REF!="no",INT(RAND()*36+1),INT(RAND()*37))</f>
        <v>#REF!</v>
      </c>
      <c r="B998" s="29"/>
      <c r="C998" s="61"/>
      <c r="D998" s="30"/>
      <c r="E998" s="61"/>
      <c r="F998" s="61"/>
      <c r="G998" s="29"/>
      <c r="H998" s="29"/>
      <c r="I998" s="62"/>
      <c r="J998" s="62"/>
      <c r="K998" s="62"/>
      <c r="L998" s="62"/>
      <c r="M998" s="30"/>
      <c r="N998" s="30"/>
      <c r="O998" s="30"/>
      <c r="P998" s="30"/>
      <c r="Q998" s="29"/>
      <c r="R998" s="62"/>
      <c r="S998" s="61"/>
      <c r="T998" s="29"/>
      <c r="U998" s="29"/>
      <c r="V998" s="62"/>
      <c r="W998" s="62"/>
      <c r="X998" s="62"/>
      <c r="Y998" s="62"/>
      <c r="Z998" s="30"/>
      <c r="AA998" s="30"/>
      <c r="AB998" s="30"/>
      <c r="AC998" s="30"/>
      <c r="AD998" s="29"/>
      <c r="AE998" s="62"/>
      <c r="AF998" s="61"/>
      <c r="AG998" s="29"/>
      <c r="AH998" s="29"/>
      <c r="AI998" s="62"/>
      <c r="AJ998" s="62"/>
      <c r="AK998" s="62"/>
      <c r="AL998" s="62"/>
      <c r="AM998" s="30"/>
      <c r="AN998" s="30"/>
      <c r="AO998" s="30"/>
      <c r="AP998" s="30"/>
      <c r="AQ998" s="29"/>
      <c r="AR998" s="62"/>
      <c r="AS998" s="62"/>
      <c r="AT998" s="30"/>
      <c r="AU998" s="29"/>
      <c r="AV998" s="61"/>
      <c r="AW998" s="50"/>
      <c r="AX998" s="38"/>
      <c r="AY998" s="50"/>
      <c r="AZ998" s="61"/>
      <c r="BA998" s="61"/>
      <c r="BB998" s="61"/>
      <c r="BC998" s="61"/>
      <c r="BD998" s="61"/>
      <c r="BE998" s="61"/>
      <c r="BF998" s="61"/>
      <c r="BG998" s="61"/>
      <c r="BH998" s="61"/>
      <c r="BI998" s="61"/>
      <c r="BJ998" s="61"/>
      <c r="BK998" s="61"/>
      <c r="BL998" s="61"/>
      <c r="BM998" s="61"/>
      <c r="BN998" s="61"/>
      <c r="BO998" s="61"/>
      <c r="BP998" s="61"/>
      <c r="BQ998" s="61"/>
      <c r="BR998" s="61"/>
      <c r="BS998" s="61"/>
      <c r="BT998" s="61"/>
      <c r="BU998" s="61"/>
      <c r="BV998" s="61"/>
      <c r="BW998" s="61"/>
      <c r="BX998" s="61"/>
      <c r="BY998" s="61"/>
      <c r="BZ998" s="61"/>
      <c r="CA998" s="61"/>
      <c r="CB998" s="61"/>
      <c r="CC998" s="61"/>
      <c r="CD998" s="61"/>
      <c r="CE998" s="61"/>
      <c r="CF998" s="61"/>
      <c r="CG998" s="61"/>
      <c r="CH998" s="61"/>
      <c r="CI998" s="61"/>
      <c r="CJ998" s="61"/>
      <c r="CK998" s="61"/>
      <c r="CL998" s="61"/>
      <c r="CM998" s="61"/>
      <c r="CN998" s="61"/>
      <c r="CO998" s="61"/>
      <c r="CP998" s="61"/>
      <c r="CQ998" s="61"/>
      <c r="CR998" s="61"/>
      <c r="CS998" s="61"/>
      <c r="CT998" s="61"/>
      <c r="CU998" s="61"/>
      <c r="CV998" s="61"/>
      <c r="CW998" s="61"/>
      <c r="CX998" s="61"/>
      <c r="CY998" s="61"/>
      <c r="CZ998" s="61"/>
      <c r="DA998" s="61"/>
      <c r="DB998" s="61"/>
      <c r="DC998" s="61"/>
      <c r="DD998" s="61"/>
      <c r="DE998" s="61"/>
      <c r="DF998" s="61"/>
      <c r="DG998" s="61"/>
      <c r="DH998" s="61"/>
      <c r="DI998" s="61"/>
      <c r="DJ998" s="61"/>
      <c r="DK998" s="61"/>
      <c r="DL998" s="61"/>
      <c r="DM998" s="61"/>
      <c r="DN998" s="61"/>
      <c r="DO998" s="61"/>
      <c r="DP998" s="61"/>
      <c r="DQ998" s="61"/>
      <c r="DR998" s="61"/>
      <c r="DS998" s="61"/>
      <c r="DT998" s="61"/>
      <c r="DU998" s="61"/>
      <c r="DV998" s="50"/>
      <c r="EW998" s="88" t="e">
        <f ca="1">IF(#REF!="no",INT(RAND()*36+1),INT(RAND()*37))</f>
        <v>#REF!</v>
      </c>
    </row>
    <row r="999" spans="1:153">
      <c r="A999" s="88" t="e">
        <f ca="1">IF(#REF!="no",INT(RAND()*36+1),INT(RAND()*37))</f>
        <v>#REF!</v>
      </c>
      <c r="B999" s="29"/>
      <c r="C999" s="61"/>
      <c r="D999" s="30"/>
      <c r="E999" s="61"/>
      <c r="F999" s="61"/>
      <c r="G999" s="29"/>
      <c r="H999" s="29"/>
      <c r="I999" s="62"/>
      <c r="J999" s="62"/>
      <c r="K999" s="62"/>
      <c r="L999" s="62"/>
      <c r="M999" s="30"/>
      <c r="N999" s="30"/>
      <c r="O999" s="30"/>
      <c r="P999" s="30"/>
      <c r="Q999" s="29"/>
      <c r="R999" s="62"/>
      <c r="S999" s="61"/>
      <c r="T999" s="29"/>
      <c r="U999" s="29"/>
      <c r="V999" s="62"/>
      <c r="W999" s="62"/>
      <c r="X999" s="62"/>
      <c r="Y999" s="62"/>
      <c r="Z999" s="30"/>
      <c r="AA999" s="30"/>
      <c r="AB999" s="30"/>
      <c r="AC999" s="30"/>
      <c r="AD999" s="29"/>
      <c r="AE999" s="62"/>
      <c r="AF999" s="61"/>
      <c r="AG999" s="29"/>
      <c r="AH999" s="29"/>
      <c r="AI999" s="62"/>
      <c r="AJ999" s="62"/>
      <c r="AK999" s="62"/>
      <c r="AL999" s="62"/>
      <c r="AM999" s="30"/>
      <c r="AN999" s="30"/>
      <c r="AO999" s="30"/>
      <c r="AP999" s="30"/>
      <c r="AQ999" s="29"/>
      <c r="AR999" s="62"/>
      <c r="AS999" s="62"/>
      <c r="AT999" s="30"/>
      <c r="AU999" s="29"/>
      <c r="AV999" s="61"/>
      <c r="AW999" s="50"/>
      <c r="AX999" s="38"/>
      <c r="AY999" s="50"/>
      <c r="AZ999" s="61"/>
      <c r="BA999" s="61"/>
      <c r="BB999" s="61"/>
      <c r="BC999" s="61"/>
      <c r="BD999" s="61"/>
      <c r="BE999" s="61"/>
      <c r="BF999" s="61"/>
      <c r="BG999" s="61"/>
      <c r="BH999" s="61"/>
      <c r="BI999" s="61"/>
      <c r="BJ999" s="61"/>
      <c r="BK999" s="61"/>
      <c r="BL999" s="61"/>
      <c r="BM999" s="61"/>
      <c r="BN999" s="61"/>
      <c r="BO999" s="61"/>
      <c r="BP999" s="61"/>
      <c r="BQ999" s="61"/>
      <c r="BR999" s="61"/>
      <c r="BS999" s="61"/>
      <c r="BT999" s="61"/>
      <c r="BU999" s="61"/>
      <c r="BV999" s="61"/>
      <c r="BW999" s="61"/>
      <c r="BX999" s="61"/>
      <c r="BY999" s="61"/>
      <c r="BZ999" s="61"/>
      <c r="CA999" s="61"/>
      <c r="CB999" s="61"/>
      <c r="CC999" s="61"/>
      <c r="CD999" s="61"/>
      <c r="CE999" s="61"/>
      <c r="CF999" s="61"/>
      <c r="CG999" s="61"/>
      <c r="CH999" s="61"/>
      <c r="CI999" s="61"/>
      <c r="CJ999" s="61"/>
      <c r="CK999" s="61"/>
      <c r="CL999" s="61"/>
      <c r="CM999" s="61"/>
      <c r="CN999" s="61"/>
      <c r="CO999" s="61"/>
      <c r="CP999" s="61"/>
      <c r="CQ999" s="61"/>
      <c r="CR999" s="61"/>
      <c r="CS999" s="61"/>
      <c r="CT999" s="61"/>
      <c r="CU999" s="61"/>
      <c r="CV999" s="61"/>
      <c r="CW999" s="61"/>
      <c r="CX999" s="61"/>
      <c r="CY999" s="61"/>
      <c r="CZ999" s="61"/>
      <c r="DA999" s="61"/>
      <c r="DB999" s="61"/>
      <c r="DC999" s="61"/>
      <c r="DD999" s="61"/>
      <c r="DE999" s="61"/>
      <c r="DF999" s="61"/>
      <c r="DG999" s="61"/>
      <c r="DH999" s="61"/>
      <c r="DI999" s="61"/>
      <c r="DJ999" s="61"/>
      <c r="DK999" s="61"/>
      <c r="DL999" s="61"/>
      <c r="DM999" s="61"/>
      <c r="DN999" s="61"/>
      <c r="DO999" s="61"/>
      <c r="DP999" s="61"/>
      <c r="DQ999" s="61"/>
      <c r="DR999" s="61"/>
      <c r="DS999" s="61"/>
      <c r="DT999" s="61"/>
      <c r="DU999" s="61"/>
      <c r="DV999" s="50"/>
      <c r="EW999" s="88" t="e">
        <f ca="1">IF(#REF!="no",INT(RAND()*36+1),INT(RAND()*37))</f>
        <v>#REF!</v>
      </c>
    </row>
    <row r="1000" spans="1:153">
      <c r="A1000" s="88" t="e">
        <f ca="1">IF(#REF!="no",INT(RAND()*36+1),INT(RAND()*37))</f>
        <v>#REF!</v>
      </c>
      <c r="B1000" s="29"/>
      <c r="C1000" s="61"/>
      <c r="D1000" s="30"/>
      <c r="E1000" s="61"/>
      <c r="F1000" s="61"/>
      <c r="G1000" s="29"/>
      <c r="H1000" s="29"/>
      <c r="I1000" s="62"/>
      <c r="J1000" s="62"/>
      <c r="K1000" s="62"/>
      <c r="L1000" s="62"/>
      <c r="M1000" s="30"/>
      <c r="N1000" s="30"/>
      <c r="O1000" s="30"/>
      <c r="P1000" s="30"/>
      <c r="Q1000" s="29"/>
      <c r="R1000" s="62"/>
      <c r="S1000" s="61"/>
      <c r="T1000" s="29"/>
      <c r="U1000" s="29"/>
      <c r="V1000" s="62"/>
      <c r="W1000" s="62"/>
      <c r="X1000" s="62"/>
      <c r="Y1000" s="62"/>
      <c r="Z1000" s="30"/>
      <c r="AA1000" s="30"/>
      <c r="AB1000" s="30"/>
      <c r="AC1000" s="30"/>
      <c r="AD1000" s="29"/>
      <c r="AE1000" s="62"/>
      <c r="AF1000" s="61"/>
      <c r="AG1000" s="29"/>
      <c r="AH1000" s="29"/>
      <c r="AI1000" s="62"/>
      <c r="AJ1000" s="62"/>
      <c r="AK1000" s="62"/>
      <c r="AL1000" s="62"/>
      <c r="AM1000" s="30"/>
      <c r="AN1000" s="30"/>
      <c r="AO1000" s="30"/>
      <c r="AP1000" s="30"/>
      <c r="AQ1000" s="29"/>
      <c r="AR1000" s="62"/>
      <c r="AS1000" s="62"/>
      <c r="AT1000" s="30"/>
      <c r="AU1000" s="29"/>
      <c r="AV1000" s="61"/>
      <c r="AW1000" s="50"/>
      <c r="AX1000" s="38"/>
      <c r="AY1000" s="50"/>
      <c r="AZ1000" s="61"/>
      <c r="BA1000" s="61"/>
      <c r="BB1000" s="61"/>
      <c r="BC1000" s="61"/>
      <c r="BD1000" s="61"/>
      <c r="BE1000" s="61"/>
      <c r="BF1000" s="61"/>
      <c r="BG1000" s="61"/>
      <c r="BH1000" s="61"/>
      <c r="BI1000" s="61"/>
      <c r="BJ1000" s="61"/>
      <c r="BK1000" s="61"/>
      <c r="BL1000" s="61"/>
      <c r="BM1000" s="61"/>
      <c r="BN1000" s="61"/>
      <c r="BO1000" s="61"/>
      <c r="BP1000" s="61"/>
      <c r="BQ1000" s="61"/>
      <c r="BR1000" s="61"/>
      <c r="BS1000" s="61"/>
      <c r="BT1000" s="61"/>
      <c r="BU1000" s="61"/>
      <c r="BV1000" s="61"/>
      <c r="BW1000" s="61"/>
      <c r="BX1000" s="61"/>
      <c r="BY1000" s="61"/>
      <c r="BZ1000" s="61"/>
      <c r="CA1000" s="61"/>
      <c r="CB1000" s="61"/>
      <c r="CC1000" s="61"/>
      <c r="CD1000" s="61"/>
      <c r="CE1000" s="61"/>
      <c r="CF1000" s="61"/>
      <c r="CG1000" s="61"/>
      <c r="CH1000" s="61"/>
      <c r="CI1000" s="61"/>
      <c r="CJ1000" s="61"/>
      <c r="CK1000" s="61"/>
      <c r="CL1000" s="61"/>
      <c r="CM1000" s="61"/>
      <c r="CN1000" s="61"/>
      <c r="CO1000" s="61"/>
      <c r="CP1000" s="61"/>
      <c r="CQ1000" s="61"/>
      <c r="CR1000" s="61"/>
      <c r="CS1000" s="61"/>
      <c r="CT1000" s="61"/>
      <c r="CU1000" s="61"/>
      <c r="CV1000" s="61"/>
      <c r="CW1000" s="61"/>
      <c r="CX1000" s="61"/>
      <c r="CY1000" s="61"/>
      <c r="CZ1000" s="61"/>
      <c r="DA1000" s="61"/>
      <c r="DB1000" s="61"/>
      <c r="DC1000" s="61"/>
      <c r="DD1000" s="61"/>
      <c r="DE1000" s="61"/>
      <c r="DF1000" s="61"/>
      <c r="DG1000" s="61"/>
      <c r="DH1000" s="61"/>
      <c r="DI1000" s="61"/>
      <c r="DJ1000" s="61"/>
      <c r="DK1000" s="61"/>
      <c r="DL1000" s="61"/>
      <c r="DM1000" s="61"/>
      <c r="DN1000" s="61"/>
      <c r="DO1000" s="61"/>
      <c r="DP1000" s="61"/>
      <c r="DQ1000" s="61"/>
      <c r="DR1000" s="61"/>
      <c r="DS1000" s="61"/>
      <c r="DT1000" s="61"/>
      <c r="DU1000" s="61"/>
      <c r="DV1000" s="50"/>
      <c r="EW1000" s="88" t="e">
        <f ca="1">IF(#REF!="no",INT(RAND()*36+1),INT(RAND()*37))</f>
        <v>#REF!</v>
      </c>
    </row>
    <row r="1001" spans="1:153">
      <c r="A1001" s="88" t="e">
        <f ca="1">IF(#REF!="no",INT(RAND()*36+1),INT(RAND()*37))</f>
        <v>#REF!</v>
      </c>
      <c r="B1001" s="29"/>
      <c r="C1001" s="61"/>
      <c r="D1001" s="30"/>
      <c r="E1001" s="61"/>
      <c r="F1001" s="61"/>
      <c r="G1001" s="29"/>
      <c r="H1001" s="29"/>
      <c r="I1001" s="62"/>
      <c r="J1001" s="62"/>
      <c r="K1001" s="62"/>
      <c r="L1001" s="62"/>
      <c r="M1001" s="30"/>
      <c r="N1001" s="30"/>
      <c r="O1001" s="30"/>
      <c r="P1001" s="30"/>
      <c r="Q1001" s="29"/>
      <c r="R1001" s="62"/>
      <c r="S1001" s="61"/>
      <c r="T1001" s="29"/>
      <c r="U1001" s="29"/>
      <c r="V1001" s="62"/>
      <c r="W1001" s="62"/>
      <c r="X1001" s="62"/>
      <c r="Y1001" s="62"/>
      <c r="Z1001" s="30"/>
      <c r="AA1001" s="30"/>
      <c r="AB1001" s="30"/>
      <c r="AC1001" s="30"/>
      <c r="AD1001" s="29"/>
      <c r="AE1001" s="62"/>
      <c r="AF1001" s="61"/>
      <c r="AG1001" s="29"/>
      <c r="AH1001" s="29"/>
      <c r="AI1001" s="62"/>
      <c r="AJ1001" s="62"/>
      <c r="AK1001" s="62"/>
      <c r="AL1001" s="62"/>
      <c r="AM1001" s="30"/>
      <c r="AN1001" s="30"/>
      <c r="AO1001" s="30"/>
      <c r="AP1001" s="30"/>
      <c r="AQ1001" s="29"/>
      <c r="AR1001" s="62"/>
      <c r="AS1001" s="62"/>
      <c r="AT1001" s="30"/>
      <c r="AU1001" s="29"/>
      <c r="AV1001" s="61"/>
      <c r="AW1001" s="50"/>
      <c r="AX1001" s="38"/>
      <c r="AY1001" s="50"/>
      <c r="AZ1001" s="61"/>
      <c r="BA1001" s="61"/>
      <c r="BB1001" s="61"/>
      <c r="BC1001" s="61"/>
      <c r="BD1001" s="61"/>
      <c r="BE1001" s="61"/>
      <c r="BF1001" s="61"/>
      <c r="BG1001" s="61"/>
      <c r="BH1001" s="61"/>
      <c r="BI1001" s="61"/>
      <c r="BJ1001" s="61"/>
      <c r="BK1001" s="61"/>
      <c r="BL1001" s="61"/>
      <c r="BM1001" s="61"/>
      <c r="BN1001" s="61"/>
      <c r="BO1001" s="61"/>
      <c r="BP1001" s="61"/>
      <c r="BQ1001" s="61"/>
      <c r="BR1001" s="61"/>
      <c r="BS1001" s="61"/>
      <c r="BT1001" s="61"/>
      <c r="BU1001" s="61"/>
      <c r="BV1001" s="61"/>
      <c r="BW1001" s="61"/>
      <c r="BX1001" s="61"/>
      <c r="BY1001" s="61"/>
      <c r="BZ1001" s="61"/>
      <c r="CA1001" s="61"/>
      <c r="CB1001" s="61"/>
      <c r="CC1001" s="61"/>
      <c r="CD1001" s="61"/>
      <c r="CE1001" s="61"/>
      <c r="CF1001" s="61"/>
      <c r="CG1001" s="61"/>
      <c r="CH1001" s="61"/>
      <c r="CI1001" s="61"/>
      <c r="CJ1001" s="61"/>
      <c r="CK1001" s="61"/>
      <c r="CL1001" s="61"/>
      <c r="CM1001" s="61"/>
      <c r="CN1001" s="61"/>
      <c r="CO1001" s="61"/>
      <c r="CP1001" s="61"/>
      <c r="CQ1001" s="61"/>
      <c r="CR1001" s="61"/>
      <c r="CS1001" s="61"/>
      <c r="CT1001" s="61"/>
      <c r="CU1001" s="61"/>
      <c r="CV1001" s="61"/>
      <c r="CW1001" s="61"/>
      <c r="CX1001" s="61"/>
      <c r="CY1001" s="61"/>
      <c r="CZ1001" s="61"/>
      <c r="DA1001" s="61"/>
      <c r="DB1001" s="61"/>
      <c r="DC1001" s="61"/>
      <c r="DD1001" s="61"/>
      <c r="DE1001" s="61"/>
      <c r="DF1001" s="61"/>
      <c r="DG1001" s="61"/>
      <c r="DH1001" s="61"/>
      <c r="DI1001" s="61"/>
      <c r="DJ1001" s="61"/>
      <c r="DK1001" s="61"/>
      <c r="DL1001" s="61"/>
      <c r="DM1001" s="61"/>
      <c r="DN1001" s="61"/>
      <c r="DO1001" s="61"/>
      <c r="DP1001" s="61"/>
      <c r="DQ1001" s="61"/>
      <c r="DR1001" s="61"/>
      <c r="DS1001" s="61"/>
      <c r="DT1001" s="61"/>
      <c r="DU1001" s="61"/>
      <c r="DV1001" s="50"/>
      <c r="EW1001" s="88" t="e">
        <f ca="1">IF(#REF!="no",INT(RAND()*36+1),INT(RAND()*37))</f>
        <v>#REF!</v>
      </c>
    </row>
    <row r="1002" spans="1:153">
      <c r="A1002" s="88" t="e">
        <f ca="1">IF(#REF!="no",INT(RAND()*36+1),INT(RAND()*37))</f>
        <v>#REF!</v>
      </c>
      <c r="B1002" s="29"/>
      <c r="C1002" s="61"/>
      <c r="D1002" s="30"/>
      <c r="E1002" s="61"/>
      <c r="F1002" s="61"/>
      <c r="G1002" s="29"/>
      <c r="H1002" s="29"/>
      <c r="I1002" s="62"/>
      <c r="J1002" s="62"/>
      <c r="K1002" s="62"/>
      <c r="L1002" s="62"/>
      <c r="M1002" s="30"/>
      <c r="N1002" s="30"/>
      <c r="O1002" s="30"/>
      <c r="P1002" s="30"/>
      <c r="Q1002" s="29"/>
      <c r="R1002" s="62"/>
      <c r="S1002" s="61"/>
      <c r="T1002" s="29"/>
      <c r="U1002" s="29"/>
      <c r="V1002" s="62"/>
      <c r="W1002" s="62"/>
      <c r="X1002" s="62"/>
      <c r="Y1002" s="62"/>
      <c r="Z1002" s="30"/>
      <c r="AA1002" s="30"/>
      <c r="AB1002" s="30"/>
      <c r="AC1002" s="30"/>
      <c r="AD1002" s="29"/>
      <c r="AE1002" s="62"/>
      <c r="AF1002" s="61"/>
      <c r="AG1002" s="29"/>
      <c r="AH1002" s="29"/>
      <c r="AI1002" s="62"/>
      <c r="AJ1002" s="62"/>
      <c r="AK1002" s="62"/>
      <c r="AL1002" s="62"/>
      <c r="AM1002" s="30"/>
      <c r="AN1002" s="30"/>
      <c r="AO1002" s="30"/>
      <c r="AP1002" s="30"/>
      <c r="AQ1002" s="29"/>
      <c r="AR1002" s="62"/>
      <c r="AS1002" s="62"/>
      <c r="AT1002" s="30"/>
      <c r="AU1002" s="29"/>
      <c r="AV1002" s="61"/>
      <c r="AW1002" s="50"/>
      <c r="AX1002" s="38"/>
      <c r="AY1002" s="50"/>
      <c r="AZ1002" s="61"/>
      <c r="BA1002" s="61"/>
      <c r="BB1002" s="61"/>
      <c r="BC1002" s="61"/>
      <c r="BD1002" s="61"/>
      <c r="BE1002" s="61"/>
      <c r="BF1002" s="61"/>
      <c r="BG1002" s="61"/>
      <c r="BH1002" s="61"/>
      <c r="BI1002" s="61"/>
      <c r="BJ1002" s="61"/>
      <c r="BK1002" s="61"/>
      <c r="BL1002" s="61"/>
      <c r="BM1002" s="61"/>
      <c r="BN1002" s="61"/>
      <c r="BO1002" s="61"/>
      <c r="BP1002" s="61"/>
      <c r="BQ1002" s="61"/>
      <c r="BR1002" s="61"/>
      <c r="BS1002" s="61"/>
      <c r="BT1002" s="61"/>
      <c r="BU1002" s="61"/>
      <c r="BV1002" s="61"/>
      <c r="BW1002" s="61"/>
      <c r="BX1002" s="61"/>
      <c r="BY1002" s="61"/>
      <c r="BZ1002" s="61"/>
      <c r="CA1002" s="61"/>
      <c r="CB1002" s="61"/>
      <c r="CC1002" s="61"/>
      <c r="CD1002" s="61"/>
      <c r="CE1002" s="61"/>
      <c r="CF1002" s="61"/>
      <c r="CG1002" s="61"/>
      <c r="CH1002" s="61"/>
      <c r="CI1002" s="61"/>
      <c r="CJ1002" s="61"/>
      <c r="CK1002" s="61"/>
      <c r="CL1002" s="61"/>
      <c r="CM1002" s="61"/>
      <c r="CN1002" s="61"/>
      <c r="CO1002" s="61"/>
      <c r="CP1002" s="61"/>
      <c r="CQ1002" s="61"/>
      <c r="CR1002" s="61"/>
      <c r="CS1002" s="61"/>
      <c r="CT1002" s="61"/>
      <c r="CU1002" s="61"/>
      <c r="CV1002" s="61"/>
      <c r="CW1002" s="61"/>
      <c r="CX1002" s="61"/>
      <c r="CY1002" s="61"/>
      <c r="CZ1002" s="61"/>
      <c r="DA1002" s="61"/>
      <c r="DB1002" s="61"/>
      <c r="DC1002" s="61"/>
      <c r="DD1002" s="61"/>
      <c r="DE1002" s="61"/>
      <c r="DF1002" s="61"/>
      <c r="DG1002" s="61"/>
      <c r="DH1002" s="61"/>
      <c r="DI1002" s="61"/>
      <c r="DJ1002" s="61"/>
      <c r="DK1002" s="61"/>
      <c r="DL1002" s="61"/>
      <c r="DM1002" s="61"/>
      <c r="DN1002" s="61"/>
      <c r="DO1002" s="61"/>
      <c r="DP1002" s="61"/>
      <c r="DQ1002" s="61"/>
      <c r="DR1002" s="61"/>
      <c r="DS1002" s="61"/>
      <c r="DT1002" s="61"/>
      <c r="DU1002" s="61"/>
      <c r="DV1002" s="50"/>
      <c r="EW1002" s="88" t="e">
        <f ca="1">IF(#REF!="no",INT(RAND()*36+1),INT(RAND()*37))</f>
        <v>#REF!</v>
      </c>
    </row>
    <row r="1003" spans="1:153">
      <c r="A1003" s="88" t="e">
        <f ca="1">IF(#REF!="no",INT(RAND()*36+1),INT(RAND()*37))</f>
        <v>#REF!</v>
      </c>
      <c r="B1003" s="29"/>
      <c r="C1003" s="61"/>
      <c r="D1003" s="30"/>
      <c r="E1003" s="61"/>
      <c r="F1003" s="61"/>
      <c r="G1003" s="29"/>
      <c r="H1003" s="29"/>
      <c r="I1003" s="62"/>
      <c r="J1003" s="62"/>
      <c r="K1003" s="62"/>
      <c r="L1003" s="62"/>
      <c r="M1003" s="30"/>
      <c r="N1003" s="30"/>
      <c r="O1003" s="30"/>
      <c r="P1003" s="30"/>
      <c r="Q1003" s="29"/>
      <c r="R1003" s="62"/>
      <c r="S1003" s="61"/>
      <c r="T1003" s="29"/>
      <c r="U1003" s="29"/>
      <c r="V1003" s="62"/>
      <c r="W1003" s="62"/>
      <c r="X1003" s="62"/>
      <c r="Y1003" s="62"/>
      <c r="Z1003" s="30"/>
      <c r="AA1003" s="30"/>
      <c r="AB1003" s="30"/>
      <c r="AC1003" s="30"/>
      <c r="AD1003" s="29"/>
      <c r="AE1003" s="62"/>
      <c r="AF1003" s="61"/>
      <c r="AG1003" s="29"/>
      <c r="AH1003" s="29"/>
      <c r="AI1003" s="62"/>
      <c r="AJ1003" s="62"/>
      <c r="AK1003" s="62"/>
      <c r="AL1003" s="62"/>
      <c r="AM1003" s="30"/>
      <c r="AN1003" s="30"/>
      <c r="AO1003" s="30"/>
      <c r="AP1003" s="30"/>
      <c r="AQ1003" s="29"/>
      <c r="AR1003" s="62"/>
      <c r="AS1003" s="62"/>
      <c r="AT1003" s="30"/>
      <c r="AU1003" s="29"/>
      <c r="AV1003" s="61"/>
      <c r="AW1003" s="50"/>
      <c r="AX1003" s="38"/>
      <c r="AY1003" s="50"/>
      <c r="AZ1003" s="61"/>
      <c r="BA1003" s="61"/>
      <c r="BB1003" s="61"/>
      <c r="BC1003" s="61"/>
      <c r="BD1003" s="61"/>
      <c r="BE1003" s="61"/>
      <c r="BF1003" s="61"/>
      <c r="BG1003" s="61"/>
      <c r="BH1003" s="61"/>
      <c r="BI1003" s="61"/>
      <c r="BJ1003" s="61"/>
      <c r="BK1003" s="61"/>
      <c r="BL1003" s="61"/>
      <c r="BM1003" s="61"/>
      <c r="BN1003" s="61"/>
      <c r="BO1003" s="61"/>
      <c r="BP1003" s="61"/>
      <c r="BQ1003" s="61"/>
      <c r="BR1003" s="61"/>
      <c r="BS1003" s="61"/>
      <c r="BT1003" s="61"/>
      <c r="BU1003" s="61"/>
      <c r="BV1003" s="61"/>
      <c r="BW1003" s="61"/>
      <c r="BX1003" s="61"/>
      <c r="BY1003" s="61"/>
      <c r="BZ1003" s="61"/>
      <c r="CA1003" s="61"/>
      <c r="CB1003" s="61"/>
      <c r="CC1003" s="61"/>
      <c r="CD1003" s="61"/>
      <c r="CE1003" s="61"/>
      <c r="CF1003" s="61"/>
      <c r="CG1003" s="61"/>
      <c r="CH1003" s="61"/>
      <c r="CI1003" s="61"/>
      <c r="CJ1003" s="61"/>
      <c r="CK1003" s="61"/>
      <c r="CL1003" s="61"/>
      <c r="CM1003" s="61"/>
      <c r="CN1003" s="61"/>
      <c r="CO1003" s="61"/>
      <c r="CP1003" s="61"/>
      <c r="CQ1003" s="61"/>
      <c r="CR1003" s="61"/>
      <c r="CS1003" s="61"/>
      <c r="CT1003" s="61"/>
      <c r="CU1003" s="61"/>
      <c r="CV1003" s="61"/>
      <c r="CW1003" s="61"/>
      <c r="CX1003" s="61"/>
      <c r="CY1003" s="61"/>
      <c r="CZ1003" s="61"/>
      <c r="DA1003" s="61"/>
      <c r="DB1003" s="61"/>
      <c r="DC1003" s="61"/>
      <c r="DD1003" s="61"/>
      <c r="DE1003" s="61"/>
      <c r="DF1003" s="61"/>
      <c r="DG1003" s="61"/>
      <c r="DH1003" s="61"/>
      <c r="DI1003" s="61"/>
      <c r="DJ1003" s="61"/>
      <c r="DK1003" s="61"/>
      <c r="DL1003" s="61"/>
      <c r="DM1003" s="61"/>
      <c r="DN1003" s="61"/>
      <c r="DO1003" s="61"/>
      <c r="DP1003" s="61"/>
      <c r="DQ1003" s="61"/>
      <c r="DR1003" s="61"/>
      <c r="DS1003" s="61"/>
      <c r="DT1003" s="61"/>
      <c r="DU1003" s="61"/>
      <c r="DV1003" s="50"/>
      <c r="EW1003" s="88" t="e">
        <f ca="1">IF(#REF!="no",INT(RAND()*36+1),INT(RAND()*37))</f>
        <v>#REF!</v>
      </c>
    </row>
    <row r="1004" spans="1:153">
      <c r="A1004" s="88" t="e">
        <f ca="1">IF(#REF!="no",INT(RAND()*36+1),INT(RAND()*37))</f>
        <v>#REF!</v>
      </c>
      <c r="B1004" s="29"/>
      <c r="C1004" s="61"/>
      <c r="D1004" s="30"/>
      <c r="E1004" s="61"/>
      <c r="F1004" s="61"/>
      <c r="G1004" s="29"/>
      <c r="H1004" s="29"/>
      <c r="I1004" s="62"/>
      <c r="J1004" s="62"/>
      <c r="K1004" s="62"/>
      <c r="L1004" s="62"/>
      <c r="M1004" s="30"/>
      <c r="N1004" s="30"/>
      <c r="O1004" s="30"/>
      <c r="P1004" s="30"/>
      <c r="Q1004" s="29"/>
      <c r="R1004" s="62"/>
      <c r="S1004" s="61"/>
      <c r="T1004" s="29"/>
      <c r="U1004" s="29"/>
      <c r="V1004" s="62"/>
      <c r="W1004" s="62"/>
      <c r="X1004" s="62"/>
      <c r="Y1004" s="62"/>
      <c r="Z1004" s="30"/>
      <c r="AA1004" s="30"/>
      <c r="AB1004" s="30"/>
      <c r="AC1004" s="30"/>
      <c r="AD1004" s="29"/>
      <c r="AE1004" s="62"/>
      <c r="AF1004" s="61"/>
      <c r="AG1004" s="29"/>
      <c r="AH1004" s="29"/>
      <c r="AI1004" s="62"/>
      <c r="AJ1004" s="62"/>
      <c r="AK1004" s="62"/>
      <c r="AL1004" s="62"/>
      <c r="AM1004" s="30"/>
      <c r="AN1004" s="30"/>
      <c r="AO1004" s="30"/>
      <c r="AP1004" s="30"/>
      <c r="AQ1004" s="29"/>
      <c r="AR1004" s="62"/>
      <c r="AS1004" s="62"/>
      <c r="AT1004" s="30"/>
      <c r="AU1004" s="29"/>
      <c r="AV1004" s="61"/>
      <c r="AW1004" s="50"/>
      <c r="AX1004" s="38"/>
      <c r="AY1004" s="50"/>
      <c r="AZ1004" s="61"/>
      <c r="BA1004" s="61"/>
      <c r="BB1004" s="61"/>
      <c r="BC1004" s="61"/>
      <c r="BD1004" s="61"/>
      <c r="BE1004" s="61"/>
      <c r="BF1004" s="61"/>
      <c r="BG1004" s="61"/>
      <c r="BH1004" s="61"/>
      <c r="BI1004" s="61"/>
      <c r="BJ1004" s="61"/>
      <c r="BK1004" s="61"/>
      <c r="BL1004" s="61"/>
      <c r="BM1004" s="61"/>
      <c r="BN1004" s="61"/>
      <c r="BO1004" s="61"/>
      <c r="BP1004" s="61"/>
      <c r="BQ1004" s="61"/>
      <c r="BR1004" s="61"/>
      <c r="BS1004" s="61"/>
      <c r="BT1004" s="61"/>
      <c r="BU1004" s="61"/>
      <c r="BV1004" s="61"/>
      <c r="BW1004" s="61"/>
      <c r="BX1004" s="61"/>
      <c r="BY1004" s="61"/>
      <c r="BZ1004" s="61"/>
      <c r="CA1004" s="61"/>
      <c r="CB1004" s="61"/>
      <c r="CC1004" s="61"/>
      <c r="CD1004" s="61"/>
      <c r="CE1004" s="61"/>
      <c r="CF1004" s="61"/>
      <c r="CG1004" s="61"/>
      <c r="CH1004" s="61"/>
      <c r="CI1004" s="61"/>
      <c r="CJ1004" s="61"/>
      <c r="CK1004" s="61"/>
      <c r="CL1004" s="61"/>
      <c r="CM1004" s="61"/>
      <c r="CN1004" s="61"/>
      <c r="CO1004" s="61"/>
      <c r="CP1004" s="61"/>
      <c r="CQ1004" s="61"/>
      <c r="CR1004" s="61"/>
      <c r="CS1004" s="61"/>
      <c r="CT1004" s="61"/>
      <c r="CU1004" s="61"/>
      <c r="CV1004" s="61"/>
      <c r="CW1004" s="61"/>
      <c r="CX1004" s="61"/>
      <c r="CY1004" s="61"/>
      <c r="CZ1004" s="61"/>
      <c r="DA1004" s="61"/>
      <c r="DB1004" s="61"/>
      <c r="DC1004" s="61"/>
      <c r="DD1004" s="61"/>
      <c r="DE1004" s="61"/>
      <c r="DF1004" s="61"/>
      <c r="DG1004" s="61"/>
      <c r="DH1004" s="61"/>
      <c r="DI1004" s="61"/>
      <c r="DJ1004" s="61"/>
      <c r="DK1004" s="61"/>
      <c r="DL1004" s="61"/>
      <c r="DM1004" s="61"/>
      <c r="DN1004" s="61"/>
      <c r="DO1004" s="61"/>
      <c r="DP1004" s="61"/>
      <c r="DQ1004" s="61"/>
      <c r="DR1004" s="61"/>
      <c r="DS1004" s="61"/>
      <c r="DT1004" s="61"/>
      <c r="DU1004" s="61"/>
      <c r="DV1004" s="50"/>
      <c r="EW1004" s="88" t="e">
        <f ca="1">IF(#REF!="no",INT(RAND()*36+1),INT(RAND()*37))</f>
        <v>#REF!</v>
      </c>
    </row>
    <row r="1005" spans="1:153">
      <c r="A1005" s="88" t="e">
        <f ca="1">IF(#REF!="no",INT(RAND()*36+1),INT(RAND()*37))</f>
        <v>#REF!</v>
      </c>
      <c r="B1005" s="29"/>
      <c r="C1005" s="61"/>
      <c r="D1005" s="30"/>
      <c r="E1005" s="61"/>
      <c r="F1005" s="61"/>
      <c r="G1005" s="29"/>
      <c r="H1005" s="29"/>
      <c r="I1005" s="62"/>
      <c r="J1005" s="62"/>
      <c r="K1005" s="62"/>
      <c r="L1005" s="62"/>
      <c r="M1005" s="30"/>
      <c r="N1005" s="30"/>
      <c r="O1005" s="30"/>
      <c r="P1005" s="30"/>
      <c r="Q1005" s="29"/>
      <c r="R1005" s="62"/>
      <c r="S1005" s="61"/>
      <c r="T1005" s="29"/>
      <c r="U1005" s="29"/>
      <c r="V1005" s="62"/>
      <c r="W1005" s="62"/>
      <c r="X1005" s="62"/>
      <c r="Y1005" s="62"/>
      <c r="Z1005" s="30"/>
      <c r="AA1005" s="30"/>
      <c r="AB1005" s="30"/>
      <c r="AC1005" s="30"/>
      <c r="AD1005" s="29"/>
      <c r="AE1005" s="62"/>
      <c r="AF1005" s="61"/>
      <c r="AG1005" s="29"/>
      <c r="AH1005" s="29"/>
      <c r="AI1005" s="62"/>
      <c r="AJ1005" s="62"/>
      <c r="AK1005" s="62"/>
      <c r="AL1005" s="62"/>
      <c r="AM1005" s="30"/>
      <c r="AN1005" s="30"/>
      <c r="AO1005" s="30"/>
      <c r="AP1005" s="30"/>
      <c r="AQ1005" s="29"/>
      <c r="AR1005" s="62"/>
      <c r="AS1005" s="62"/>
      <c r="AT1005" s="30"/>
      <c r="AU1005" s="29"/>
      <c r="AV1005" s="61"/>
      <c r="AW1005" s="71"/>
      <c r="AX1005" s="71"/>
      <c r="AY1005" s="50"/>
      <c r="AZ1005" s="61"/>
      <c r="BA1005" s="61"/>
      <c r="BB1005" s="61"/>
      <c r="BC1005" s="61"/>
      <c r="BD1005" s="61"/>
      <c r="BE1005" s="61"/>
      <c r="BF1005" s="61"/>
      <c r="BG1005" s="61"/>
      <c r="BH1005" s="61"/>
      <c r="BI1005" s="61"/>
      <c r="BJ1005" s="61"/>
      <c r="BK1005" s="61"/>
      <c r="BL1005" s="61"/>
      <c r="BM1005" s="61"/>
      <c r="BN1005" s="61"/>
      <c r="BO1005" s="61"/>
      <c r="BP1005" s="61"/>
      <c r="BQ1005" s="61"/>
      <c r="BR1005" s="61"/>
      <c r="BS1005" s="61"/>
      <c r="BT1005" s="61"/>
      <c r="BU1005" s="61"/>
      <c r="BV1005" s="61"/>
      <c r="BW1005" s="61"/>
      <c r="BX1005" s="61"/>
      <c r="BY1005" s="61"/>
      <c r="BZ1005" s="61"/>
      <c r="CA1005" s="61"/>
      <c r="CB1005" s="61"/>
      <c r="CC1005" s="61"/>
      <c r="CD1005" s="61"/>
      <c r="CE1005" s="61"/>
      <c r="CF1005" s="61"/>
      <c r="CG1005" s="61"/>
      <c r="CH1005" s="61"/>
      <c r="CI1005" s="61"/>
      <c r="CJ1005" s="61"/>
      <c r="CK1005" s="61"/>
      <c r="CL1005" s="61"/>
      <c r="CM1005" s="61"/>
      <c r="CN1005" s="61"/>
      <c r="CO1005" s="61"/>
      <c r="CP1005" s="61"/>
      <c r="CQ1005" s="61"/>
      <c r="CR1005" s="61"/>
      <c r="CS1005" s="61"/>
      <c r="CT1005" s="61"/>
      <c r="CU1005" s="61"/>
      <c r="CV1005" s="61"/>
      <c r="CW1005" s="61"/>
      <c r="CX1005" s="61"/>
      <c r="CY1005" s="61"/>
      <c r="CZ1005" s="61"/>
      <c r="DA1005" s="61"/>
      <c r="DB1005" s="61"/>
      <c r="DC1005" s="61"/>
      <c r="DD1005" s="61"/>
      <c r="DE1005" s="61"/>
      <c r="DF1005" s="61"/>
      <c r="DG1005" s="61"/>
      <c r="DH1005" s="61"/>
      <c r="DI1005" s="61"/>
      <c r="DJ1005" s="61"/>
      <c r="DK1005" s="61"/>
      <c r="DL1005" s="61"/>
      <c r="DM1005" s="61"/>
      <c r="DN1005" s="61"/>
      <c r="DO1005" s="61"/>
      <c r="DP1005" s="61"/>
      <c r="DQ1005" s="61"/>
      <c r="DR1005" s="61"/>
      <c r="DS1005" s="61"/>
      <c r="DT1005" s="61"/>
      <c r="DU1005" s="61"/>
      <c r="DV1005" s="50"/>
      <c r="EW1005" s="88" t="e">
        <f ca="1">IF(#REF!="no",INT(RAND()*36+1),INT(RAND()*37))</f>
        <v>#REF!</v>
      </c>
    </row>
    <row r="1006" spans="1:153">
      <c r="A1006" s="88" t="e">
        <f ca="1">IF(#REF!="no",INT(RAND()*36+1),INT(RAND()*37))</f>
        <v>#REF!</v>
      </c>
      <c r="B1006" s="29"/>
      <c r="C1006" s="61"/>
      <c r="D1006" s="30"/>
      <c r="E1006" s="61"/>
      <c r="F1006" s="61"/>
      <c r="G1006" s="29"/>
      <c r="H1006" s="29"/>
      <c r="I1006" s="62"/>
      <c r="J1006" s="62"/>
      <c r="K1006" s="62"/>
      <c r="L1006" s="62"/>
      <c r="M1006" s="30"/>
      <c r="N1006" s="30"/>
      <c r="O1006" s="30"/>
      <c r="P1006" s="30"/>
      <c r="Q1006" s="29"/>
      <c r="R1006" s="62"/>
      <c r="S1006" s="61"/>
      <c r="T1006" s="29"/>
      <c r="U1006" s="29"/>
      <c r="V1006" s="62"/>
      <c r="W1006" s="62"/>
      <c r="X1006" s="62"/>
      <c r="Y1006" s="62"/>
      <c r="Z1006" s="30"/>
      <c r="AA1006" s="30"/>
      <c r="AB1006" s="30"/>
      <c r="AC1006" s="30"/>
      <c r="AD1006" s="29"/>
      <c r="AE1006" s="62"/>
      <c r="AF1006" s="61"/>
      <c r="AG1006" s="29"/>
      <c r="AH1006" s="29"/>
      <c r="AI1006" s="62"/>
      <c r="AJ1006" s="62"/>
      <c r="AK1006" s="62"/>
      <c r="AL1006" s="62"/>
      <c r="AM1006" s="30"/>
      <c r="AN1006" s="30"/>
      <c r="AO1006" s="30"/>
      <c r="AP1006" s="30"/>
      <c r="AQ1006" s="29"/>
      <c r="AR1006" s="62"/>
      <c r="AS1006" s="62"/>
      <c r="AT1006" s="30"/>
      <c r="AU1006" s="29"/>
      <c r="AV1006" s="61"/>
      <c r="AW1006" s="50"/>
      <c r="AX1006" s="38"/>
      <c r="AY1006" s="50"/>
      <c r="AZ1006" s="61"/>
      <c r="BA1006" s="61"/>
      <c r="BB1006" s="61"/>
      <c r="BC1006" s="61"/>
      <c r="BD1006" s="61"/>
      <c r="BE1006" s="61"/>
      <c r="BF1006" s="61"/>
      <c r="BG1006" s="61"/>
      <c r="BH1006" s="61"/>
      <c r="BI1006" s="61"/>
      <c r="BJ1006" s="61"/>
      <c r="BK1006" s="61"/>
      <c r="BL1006" s="61"/>
      <c r="BM1006" s="61"/>
      <c r="BN1006" s="61"/>
      <c r="BO1006" s="61"/>
      <c r="BP1006" s="61"/>
      <c r="BQ1006" s="61"/>
      <c r="BR1006" s="61"/>
      <c r="BS1006" s="61"/>
      <c r="BT1006" s="61"/>
      <c r="BU1006" s="61"/>
      <c r="BV1006" s="61"/>
      <c r="BW1006" s="61"/>
      <c r="BX1006" s="61"/>
      <c r="BY1006" s="61"/>
      <c r="BZ1006" s="61"/>
      <c r="CA1006" s="61"/>
      <c r="CB1006" s="61"/>
      <c r="CC1006" s="61"/>
      <c r="CD1006" s="61"/>
      <c r="CE1006" s="61"/>
      <c r="CF1006" s="61"/>
      <c r="CG1006" s="61"/>
      <c r="CH1006" s="61"/>
      <c r="CI1006" s="61"/>
      <c r="CJ1006" s="61"/>
      <c r="CK1006" s="61"/>
      <c r="CL1006" s="61"/>
      <c r="CM1006" s="61"/>
      <c r="CN1006" s="61"/>
      <c r="CO1006" s="61"/>
      <c r="CP1006" s="61"/>
      <c r="CQ1006" s="61"/>
      <c r="CR1006" s="61"/>
      <c r="CS1006" s="61"/>
      <c r="CT1006" s="61"/>
      <c r="CU1006" s="61"/>
      <c r="CV1006" s="61"/>
      <c r="CW1006" s="61"/>
      <c r="CX1006" s="61"/>
      <c r="CY1006" s="61"/>
      <c r="CZ1006" s="61"/>
      <c r="DA1006" s="61"/>
      <c r="DB1006" s="61"/>
      <c r="DC1006" s="61"/>
      <c r="DD1006" s="61"/>
      <c r="DE1006" s="61"/>
      <c r="DF1006" s="61"/>
      <c r="DG1006" s="61"/>
      <c r="DH1006" s="61"/>
      <c r="DI1006" s="61"/>
      <c r="DJ1006" s="61"/>
      <c r="DK1006" s="61"/>
      <c r="DL1006" s="61"/>
      <c r="DM1006" s="61"/>
      <c r="DN1006" s="61"/>
      <c r="DO1006" s="61"/>
      <c r="DP1006" s="61"/>
      <c r="DQ1006" s="61"/>
      <c r="DR1006" s="61"/>
      <c r="DS1006" s="61"/>
      <c r="DT1006" s="61"/>
      <c r="DU1006" s="61"/>
      <c r="DV1006" s="50"/>
      <c r="EW1006" s="88" t="e">
        <f ca="1">IF(#REF!="no",INT(RAND()*36+1),INT(RAND()*37))</f>
        <v>#REF!</v>
      </c>
    </row>
    <row r="1007" spans="1:153">
      <c r="A1007" s="88" t="e">
        <f ca="1">IF(#REF!="no",INT(RAND()*36+1),INT(RAND()*37))</f>
        <v>#REF!</v>
      </c>
      <c r="B1007" s="29"/>
      <c r="C1007" s="61"/>
      <c r="D1007" s="30"/>
      <c r="E1007" s="61"/>
      <c r="F1007" s="61"/>
      <c r="G1007" s="29"/>
      <c r="H1007" s="29"/>
      <c r="I1007" s="62"/>
      <c r="J1007" s="62"/>
      <c r="K1007" s="62"/>
      <c r="L1007" s="62"/>
      <c r="M1007" s="30"/>
      <c r="N1007" s="30"/>
      <c r="O1007" s="30"/>
      <c r="P1007" s="30"/>
      <c r="Q1007" s="29"/>
      <c r="R1007" s="62"/>
      <c r="S1007" s="61"/>
      <c r="T1007" s="29"/>
      <c r="U1007" s="29"/>
      <c r="V1007" s="62"/>
      <c r="W1007" s="62"/>
      <c r="X1007" s="62"/>
      <c r="Y1007" s="62"/>
      <c r="Z1007" s="30"/>
      <c r="AA1007" s="30"/>
      <c r="AB1007" s="30"/>
      <c r="AC1007" s="30"/>
      <c r="AD1007" s="29"/>
      <c r="AE1007" s="62"/>
      <c r="AF1007" s="61"/>
      <c r="AG1007" s="29"/>
      <c r="AH1007" s="29"/>
      <c r="AI1007" s="62"/>
      <c r="AJ1007" s="62"/>
      <c r="AK1007" s="62"/>
      <c r="AL1007" s="62"/>
      <c r="AM1007" s="30"/>
      <c r="AN1007" s="30"/>
      <c r="AO1007" s="30"/>
      <c r="AP1007" s="30"/>
      <c r="AQ1007" s="29"/>
      <c r="AR1007" s="62"/>
      <c r="AS1007" s="62"/>
      <c r="AT1007" s="30"/>
      <c r="AU1007" s="29"/>
      <c r="AV1007" s="61"/>
      <c r="AW1007" s="50"/>
      <c r="AX1007" s="38"/>
      <c r="AY1007" s="50"/>
      <c r="AZ1007" s="61"/>
      <c r="BA1007" s="61"/>
      <c r="BB1007" s="61"/>
      <c r="BC1007" s="61"/>
      <c r="BD1007" s="61"/>
      <c r="BE1007" s="61"/>
      <c r="BF1007" s="61"/>
      <c r="BG1007" s="61"/>
      <c r="BH1007" s="61"/>
      <c r="BI1007" s="61"/>
      <c r="BJ1007" s="61"/>
      <c r="BK1007" s="61"/>
      <c r="BL1007" s="61"/>
      <c r="BM1007" s="61"/>
      <c r="BN1007" s="61"/>
      <c r="BO1007" s="61"/>
      <c r="BP1007" s="61"/>
      <c r="BQ1007" s="61"/>
      <c r="BR1007" s="61"/>
      <c r="BS1007" s="61"/>
      <c r="BT1007" s="61"/>
      <c r="BU1007" s="61"/>
      <c r="BV1007" s="61"/>
      <c r="BW1007" s="61"/>
      <c r="BX1007" s="61"/>
      <c r="BY1007" s="61"/>
      <c r="BZ1007" s="61"/>
      <c r="CA1007" s="61"/>
      <c r="CB1007" s="61"/>
      <c r="CC1007" s="61"/>
      <c r="CD1007" s="61"/>
      <c r="CE1007" s="61"/>
      <c r="CF1007" s="61"/>
      <c r="CG1007" s="61"/>
      <c r="CH1007" s="61"/>
      <c r="CI1007" s="61"/>
      <c r="CJ1007" s="61"/>
      <c r="CK1007" s="61"/>
      <c r="CL1007" s="61"/>
      <c r="CM1007" s="61"/>
      <c r="CN1007" s="61"/>
      <c r="CO1007" s="61"/>
      <c r="CP1007" s="61"/>
      <c r="CQ1007" s="61"/>
      <c r="CR1007" s="61"/>
      <c r="CS1007" s="61"/>
      <c r="CT1007" s="61"/>
      <c r="CU1007" s="61"/>
      <c r="CV1007" s="61"/>
      <c r="CW1007" s="61"/>
      <c r="CX1007" s="61"/>
      <c r="CY1007" s="61"/>
      <c r="CZ1007" s="61"/>
      <c r="DA1007" s="61"/>
      <c r="DB1007" s="61"/>
      <c r="DC1007" s="61"/>
      <c r="DD1007" s="61"/>
      <c r="DE1007" s="61"/>
      <c r="DF1007" s="61"/>
      <c r="DG1007" s="61"/>
      <c r="DH1007" s="61"/>
      <c r="DI1007" s="61"/>
      <c r="DJ1007" s="61"/>
      <c r="DK1007" s="61"/>
      <c r="DL1007" s="61"/>
      <c r="DM1007" s="61"/>
      <c r="DN1007" s="61"/>
      <c r="DO1007" s="61"/>
      <c r="DP1007" s="61"/>
      <c r="DQ1007" s="61"/>
      <c r="DR1007" s="61"/>
      <c r="DS1007" s="61"/>
      <c r="DT1007" s="61"/>
      <c r="DU1007" s="61"/>
      <c r="DV1007" s="50"/>
      <c r="EW1007" s="88" t="e">
        <f ca="1">IF(#REF!="no",INT(RAND()*36+1),INT(RAND()*37))</f>
        <v>#REF!</v>
      </c>
    </row>
    <row r="1008" spans="1:153">
      <c r="A1008" s="88" t="e">
        <f ca="1">IF(#REF!="no",INT(RAND()*36+1),INT(RAND()*37))</f>
        <v>#REF!</v>
      </c>
      <c r="B1008" s="29"/>
      <c r="C1008" s="61"/>
      <c r="D1008" s="30"/>
      <c r="E1008" s="61"/>
      <c r="F1008" s="61"/>
      <c r="G1008" s="29"/>
      <c r="H1008" s="29"/>
      <c r="I1008" s="61"/>
      <c r="J1008" s="61"/>
      <c r="K1008" s="61"/>
      <c r="L1008" s="61"/>
      <c r="M1008" s="30"/>
      <c r="N1008" s="29"/>
      <c r="O1008" s="29"/>
      <c r="P1008" s="29"/>
      <c r="Q1008" s="29"/>
      <c r="R1008" s="61"/>
      <c r="S1008" s="61"/>
      <c r="T1008" s="29"/>
      <c r="U1008" s="29"/>
      <c r="V1008" s="61"/>
      <c r="W1008" s="61"/>
      <c r="X1008" s="61"/>
      <c r="Y1008" s="61"/>
      <c r="Z1008" s="30"/>
      <c r="AA1008" s="29"/>
      <c r="AB1008" s="29"/>
      <c r="AC1008" s="29"/>
      <c r="AD1008" s="29"/>
      <c r="AE1008" s="61"/>
      <c r="AF1008" s="61"/>
      <c r="AG1008" s="29"/>
      <c r="AH1008" s="29"/>
      <c r="AI1008" s="61"/>
      <c r="AJ1008" s="61"/>
      <c r="AK1008" s="61"/>
      <c r="AL1008" s="61"/>
      <c r="AM1008" s="30"/>
      <c r="AN1008" s="29"/>
      <c r="AO1008" s="30"/>
      <c r="AP1008" s="30"/>
      <c r="AQ1008" s="29"/>
      <c r="AR1008" s="61"/>
      <c r="AS1008" s="61"/>
      <c r="AT1008" s="29"/>
      <c r="AU1008" s="29"/>
      <c r="AV1008" s="61"/>
      <c r="AW1008" s="50"/>
      <c r="AX1008" s="38"/>
      <c r="AY1008" s="50"/>
      <c r="AZ1008" s="61"/>
      <c r="BA1008" s="61"/>
      <c r="BB1008" s="61"/>
      <c r="BC1008" s="61"/>
      <c r="BD1008" s="61"/>
      <c r="BE1008" s="61"/>
      <c r="BF1008" s="61"/>
      <c r="BG1008" s="61"/>
      <c r="BH1008" s="61"/>
      <c r="BI1008" s="61"/>
      <c r="BJ1008" s="61"/>
      <c r="BK1008" s="61"/>
      <c r="BL1008" s="61"/>
      <c r="BM1008" s="61"/>
      <c r="BN1008" s="61"/>
      <c r="BO1008" s="61"/>
      <c r="BP1008" s="61"/>
      <c r="BQ1008" s="61"/>
      <c r="BR1008" s="61"/>
      <c r="BS1008" s="61"/>
      <c r="BT1008" s="61"/>
      <c r="BU1008" s="61"/>
      <c r="BV1008" s="61"/>
      <c r="BW1008" s="61"/>
      <c r="BX1008" s="61"/>
      <c r="BY1008" s="61"/>
      <c r="BZ1008" s="61"/>
      <c r="CA1008" s="61"/>
      <c r="CB1008" s="61"/>
      <c r="CC1008" s="61"/>
      <c r="CD1008" s="61"/>
      <c r="CE1008" s="61"/>
      <c r="CF1008" s="61"/>
      <c r="CG1008" s="61"/>
      <c r="CH1008" s="61"/>
      <c r="CI1008" s="61"/>
      <c r="CJ1008" s="61"/>
      <c r="CK1008" s="61"/>
      <c r="CL1008" s="61"/>
      <c r="CM1008" s="61"/>
      <c r="CN1008" s="61"/>
      <c r="CO1008" s="61"/>
      <c r="CP1008" s="61"/>
      <c r="CQ1008" s="61"/>
      <c r="CR1008" s="61"/>
      <c r="CS1008" s="61"/>
      <c r="CT1008" s="61"/>
      <c r="CU1008" s="61"/>
      <c r="CV1008" s="61"/>
      <c r="CW1008" s="61"/>
      <c r="CX1008" s="61"/>
      <c r="CY1008" s="61"/>
      <c r="CZ1008" s="61"/>
      <c r="DA1008" s="61"/>
      <c r="DB1008" s="61"/>
      <c r="DC1008" s="61"/>
      <c r="DD1008" s="61"/>
      <c r="DE1008" s="61"/>
      <c r="DF1008" s="61"/>
      <c r="DG1008" s="61"/>
      <c r="DH1008" s="61"/>
      <c r="DI1008" s="61"/>
      <c r="DJ1008" s="61"/>
      <c r="DK1008" s="61"/>
      <c r="DL1008" s="61"/>
      <c r="DM1008" s="61"/>
      <c r="DN1008" s="61"/>
      <c r="DO1008" s="61"/>
      <c r="DP1008" s="61"/>
      <c r="DQ1008" s="61"/>
      <c r="DR1008" s="61"/>
      <c r="DS1008" s="61"/>
      <c r="DT1008" s="61"/>
      <c r="DU1008" s="61"/>
      <c r="DV1008" s="50"/>
      <c r="EW1008" s="88" t="e">
        <f ca="1">IF(#REF!="no",INT(RAND()*36+1),INT(RAND()*37))</f>
        <v>#REF!</v>
      </c>
    </row>
    <row r="1009" spans="1:153">
      <c r="A1009" s="88" t="e">
        <f ca="1">IF(#REF!="no",INT(RAND()*36+1),INT(RAND()*37))</f>
        <v>#REF!</v>
      </c>
      <c r="B1009" s="29"/>
      <c r="C1009" s="61"/>
      <c r="D1009" s="30"/>
      <c r="E1009" s="61"/>
      <c r="F1009" s="61"/>
      <c r="G1009" s="29"/>
      <c r="H1009" s="29"/>
      <c r="I1009" s="61"/>
      <c r="J1009" s="61"/>
      <c r="K1009" s="61"/>
      <c r="L1009" s="61"/>
      <c r="M1009" s="30"/>
      <c r="N1009" s="29"/>
      <c r="O1009" s="29"/>
      <c r="P1009" s="29"/>
      <c r="Q1009" s="29"/>
      <c r="R1009" s="61"/>
      <c r="S1009" s="61"/>
      <c r="T1009" s="29"/>
      <c r="U1009" s="29"/>
      <c r="V1009" s="61"/>
      <c r="W1009" s="61"/>
      <c r="X1009" s="61"/>
      <c r="Y1009" s="61"/>
      <c r="Z1009" s="30"/>
      <c r="AA1009" s="29"/>
      <c r="AB1009" s="29"/>
      <c r="AC1009" s="29"/>
      <c r="AD1009" s="29"/>
      <c r="AE1009" s="61"/>
      <c r="AF1009" s="61"/>
      <c r="AG1009" s="29"/>
      <c r="AH1009" s="29"/>
      <c r="AI1009" s="61"/>
      <c r="AJ1009" s="61"/>
      <c r="AK1009" s="61"/>
      <c r="AL1009" s="61"/>
      <c r="AM1009" s="30"/>
      <c r="AN1009" s="29"/>
      <c r="AO1009" s="30"/>
      <c r="AP1009" s="30"/>
      <c r="AQ1009" s="29"/>
      <c r="AR1009" s="61"/>
      <c r="AS1009" s="61"/>
      <c r="AT1009" s="29"/>
      <c r="AU1009" s="29"/>
      <c r="AV1009" s="61"/>
      <c r="AW1009" s="50"/>
      <c r="AX1009" s="38"/>
      <c r="AY1009" s="50"/>
      <c r="AZ1009" s="61"/>
      <c r="BA1009" s="61"/>
      <c r="BB1009" s="61"/>
      <c r="BC1009" s="61"/>
      <c r="BD1009" s="61"/>
      <c r="BE1009" s="61"/>
      <c r="BF1009" s="61"/>
      <c r="BG1009" s="61"/>
      <c r="BH1009" s="61"/>
      <c r="BI1009" s="61"/>
      <c r="BJ1009" s="61"/>
      <c r="BK1009" s="61"/>
      <c r="BL1009" s="61"/>
      <c r="BM1009" s="61"/>
      <c r="BN1009" s="61"/>
      <c r="BO1009" s="61"/>
      <c r="BP1009" s="61"/>
      <c r="BQ1009" s="61"/>
      <c r="BR1009" s="61"/>
      <c r="BS1009" s="61"/>
      <c r="BT1009" s="61"/>
      <c r="BU1009" s="61"/>
      <c r="BV1009" s="61"/>
      <c r="BW1009" s="61"/>
      <c r="BX1009" s="61"/>
      <c r="BY1009" s="61"/>
      <c r="BZ1009" s="61"/>
      <c r="CA1009" s="61"/>
      <c r="CB1009" s="61"/>
      <c r="CC1009" s="61"/>
      <c r="CD1009" s="61"/>
      <c r="CE1009" s="61"/>
      <c r="CF1009" s="61"/>
      <c r="CG1009" s="61"/>
      <c r="CH1009" s="61"/>
      <c r="CI1009" s="61"/>
      <c r="CJ1009" s="61"/>
      <c r="CK1009" s="61"/>
      <c r="CL1009" s="61"/>
      <c r="CM1009" s="61"/>
      <c r="CN1009" s="61"/>
      <c r="CO1009" s="61"/>
      <c r="CP1009" s="61"/>
      <c r="CQ1009" s="61"/>
      <c r="CR1009" s="61"/>
      <c r="CS1009" s="61"/>
      <c r="CT1009" s="61"/>
      <c r="CU1009" s="61"/>
      <c r="CV1009" s="61"/>
      <c r="CW1009" s="61"/>
      <c r="CX1009" s="61"/>
      <c r="CY1009" s="61"/>
      <c r="CZ1009" s="61"/>
      <c r="DA1009" s="61"/>
      <c r="DB1009" s="61"/>
      <c r="DC1009" s="61"/>
      <c r="DD1009" s="61"/>
      <c r="DE1009" s="61"/>
      <c r="DF1009" s="61"/>
      <c r="DG1009" s="61"/>
      <c r="DH1009" s="61"/>
      <c r="DI1009" s="61"/>
      <c r="DJ1009" s="61"/>
      <c r="DK1009" s="61"/>
      <c r="DL1009" s="61"/>
      <c r="DM1009" s="61"/>
      <c r="DN1009" s="61"/>
      <c r="DO1009" s="61"/>
      <c r="DP1009" s="61"/>
      <c r="DQ1009" s="61"/>
      <c r="DR1009" s="61"/>
      <c r="DS1009" s="61"/>
      <c r="DT1009" s="61"/>
      <c r="DU1009" s="61"/>
      <c r="DV1009" s="50"/>
      <c r="EW1009" s="88" t="e">
        <f ca="1">IF(#REF!="no",INT(RAND()*36+1),INT(RAND()*37))</f>
        <v>#REF!</v>
      </c>
    </row>
    <row r="1010" spans="1:153">
      <c r="A1010" s="88" t="e">
        <f ca="1">IF(#REF!="no",INT(RAND()*36+1),INT(RAND()*37))</f>
        <v>#REF!</v>
      </c>
      <c r="B1010" s="29"/>
      <c r="C1010" s="61"/>
      <c r="D1010" s="30"/>
      <c r="E1010" s="61"/>
      <c r="F1010" s="61"/>
      <c r="G1010" s="29"/>
      <c r="H1010" s="29"/>
      <c r="I1010" s="61"/>
      <c r="J1010" s="61"/>
      <c r="K1010" s="61"/>
      <c r="L1010" s="61"/>
      <c r="M1010" s="30"/>
      <c r="N1010" s="29"/>
      <c r="O1010" s="29"/>
      <c r="P1010" s="29"/>
      <c r="Q1010" s="29"/>
      <c r="R1010" s="61"/>
      <c r="S1010" s="61"/>
      <c r="T1010" s="29"/>
      <c r="U1010" s="29"/>
      <c r="V1010" s="61"/>
      <c r="W1010" s="61"/>
      <c r="X1010" s="61"/>
      <c r="Y1010" s="61"/>
      <c r="Z1010" s="30"/>
      <c r="AA1010" s="29"/>
      <c r="AB1010" s="29"/>
      <c r="AC1010" s="29"/>
      <c r="AD1010" s="29"/>
      <c r="AE1010" s="61"/>
      <c r="AF1010" s="61"/>
      <c r="AG1010" s="29"/>
      <c r="AH1010" s="29"/>
      <c r="AI1010" s="61"/>
      <c r="AJ1010" s="61"/>
      <c r="AK1010" s="61"/>
      <c r="AL1010" s="61"/>
      <c r="AM1010" s="30"/>
      <c r="AN1010" s="29"/>
      <c r="AO1010" s="30"/>
      <c r="AP1010" s="30"/>
      <c r="AQ1010" s="29"/>
      <c r="AR1010" s="61"/>
      <c r="AS1010" s="61"/>
      <c r="AT1010" s="29"/>
      <c r="AU1010" s="29"/>
      <c r="AV1010" s="61"/>
      <c r="AW1010" s="50"/>
      <c r="AX1010" s="38"/>
      <c r="AY1010" s="50"/>
      <c r="AZ1010" s="61"/>
      <c r="BA1010" s="61"/>
      <c r="BB1010" s="61"/>
      <c r="BC1010" s="61"/>
      <c r="BD1010" s="61"/>
      <c r="BE1010" s="61"/>
      <c r="BF1010" s="61"/>
      <c r="BG1010" s="61"/>
      <c r="BH1010" s="61"/>
      <c r="BI1010" s="61"/>
      <c r="BJ1010" s="61"/>
      <c r="BK1010" s="61"/>
      <c r="BL1010" s="61"/>
      <c r="BM1010" s="61"/>
      <c r="BN1010" s="61"/>
      <c r="BO1010" s="61"/>
      <c r="BP1010" s="61"/>
      <c r="BQ1010" s="61"/>
      <c r="BR1010" s="61"/>
      <c r="BS1010" s="61"/>
      <c r="BT1010" s="61"/>
      <c r="BU1010" s="61"/>
      <c r="BV1010" s="61"/>
      <c r="BW1010" s="61"/>
      <c r="BX1010" s="61"/>
      <c r="BY1010" s="61"/>
      <c r="BZ1010" s="61"/>
      <c r="CA1010" s="61"/>
      <c r="CB1010" s="61"/>
      <c r="CC1010" s="61"/>
      <c r="CD1010" s="61"/>
      <c r="CE1010" s="61"/>
      <c r="CF1010" s="61"/>
      <c r="CG1010" s="61"/>
      <c r="CH1010" s="61"/>
      <c r="CI1010" s="61"/>
      <c r="CJ1010" s="61"/>
      <c r="CK1010" s="61"/>
      <c r="CL1010" s="61"/>
      <c r="CM1010" s="61"/>
      <c r="CN1010" s="61"/>
      <c r="CO1010" s="61"/>
      <c r="CP1010" s="61"/>
      <c r="CQ1010" s="61"/>
      <c r="CR1010" s="61"/>
      <c r="CS1010" s="61"/>
      <c r="CT1010" s="61"/>
      <c r="CU1010" s="61"/>
      <c r="CV1010" s="61"/>
      <c r="CW1010" s="61"/>
      <c r="CX1010" s="61"/>
      <c r="CY1010" s="61"/>
      <c r="CZ1010" s="61"/>
      <c r="DA1010" s="61"/>
      <c r="DB1010" s="61"/>
      <c r="DC1010" s="61"/>
      <c r="DD1010" s="61"/>
      <c r="DE1010" s="61"/>
      <c r="DF1010" s="61"/>
      <c r="DG1010" s="61"/>
      <c r="DH1010" s="61"/>
      <c r="DI1010" s="61"/>
      <c r="DJ1010" s="61"/>
      <c r="DK1010" s="61"/>
      <c r="DL1010" s="61"/>
      <c r="DM1010" s="61"/>
      <c r="DN1010" s="61"/>
      <c r="DO1010" s="61"/>
      <c r="DP1010" s="61"/>
      <c r="DQ1010" s="61"/>
      <c r="DR1010" s="61"/>
      <c r="DS1010" s="61"/>
      <c r="DT1010" s="61"/>
      <c r="DU1010" s="61"/>
      <c r="DV1010" s="50"/>
      <c r="EW1010" s="88" t="e">
        <f ca="1">IF(#REF!="no",INT(RAND()*36+1),INT(RAND()*37))</f>
        <v>#REF!</v>
      </c>
    </row>
    <row r="1011" spans="1:153">
      <c r="A1011" s="88" t="e">
        <f ca="1">IF(#REF!="no",INT(RAND()*36+1),INT(RAND()*37))</f>
        <v>#REF!</v>
      </c>
      <c r="B1011" s="29"/>
      <c r="C1011" s="61"/>
      <c r="D1011" s="30"/>
      <c r="E1011" s="61"/>
      <c r="F1011" s="61"/>
      <c r="G1011" s="29"/>
      <c r="H1011" s="29"/>
      <c r="I1011" s="61"/>
      <c r="J1011" s="61"/>
      <c r="K1011" s="61"/>
      <c r="L1011" s="61"/>
      <c r="M1011" s="30"/>
      <c r="N1011" s="29"/>
      <c r="O1011" s="29"/>
      <c r="P1011" s="29"/>
      <c r="Q1011" s="29"/>
      <c r="R1011" s="61"/>
      <c r="S1011" s="61"/>
      <c r="T1011" s="29"/>
      <c r="U1011" s="29"/>
      <c r="V1011" s="61"/>
      <c r="W1011" s="61"/>
      <c r="X1011" s="61"/>
      <c r="Y1011" s="61"/>
      <c r="Z1011" s="30"/>
      <c r="AA1011" s="29"/>
      <c r="AB1011" s="29"/>
      <c r="AC1011" s="29"/>
      <c r="AD1011" s="29"/>
      <c r="AE1011" s="61"/>
      <c r="AF1011" s="61"/>
      <c r="AG1011" s="29"/>
      <c r="AH1011" s="29"/>
      <c r="AI1011" s="61"/>
      <c r="AJ1011" s="61"/>
      <c r="AK1011" s="61"/>
      <c r="AL1011" s="61"/>
      <c r="AM1011" s="30"/>
      <c r="AN1011" s="29"/>
      <c r="AO1011" s="30"/>
      <c r="AP1011" s="30"/>
      <c r="AQ1011" s="29"/>
      <c r="AR1011" s="61"/>
      <c r="AS1011" s="61"/>
      <c r="AT1011" s="29"/>
      <c r="AU1011" s="29"/>
      <c r="AV1011" s="61"/>
      <c r="AW1011" s="50"/>
      <c r="AX1011" s="38"/>
      <c r="AY1011" s="50"/>
      <c r="AZ1011" s="61"/>
      <c r="BA1011" s="61"/>
      <c r="BB1011" s="61"/>
      <c r="BC1011" s="61"/>
      <c r="BD1011" s="61"/>
      <c r="BE1011" s="61"/>
      <c r="BF1011" s="61"/>
      <c r="BG1011" s="61"/>
      <c r="BH1011" s="61"/>
      <c r="BI1011" s="61"/>
      <c r="BJ1011" s="61"/>
      <c r="BK1011" s="61"/>
      <c r="BL1011" s="61"/>
      <c r="BM1011" s="61"/>
      <c r="BN1011" s="61"/>
      <c r="BO1011" s="61"/>
      <c r="BP1011" s="61"/>
      <c r="BQ1011" s="61"/>
      <c r="BR1011" s="61"/>
      <c r="BS1011" s="61"/>
      <c r="BT1011" s="61"/>
      <c r="BU1011" s="61"/>
      <c r="BV1011" s="61"/>
      <c r="BW1011" s="61"/>
      <c r="BX1011" s="61"/>
      <c r="BY1011" s="61"/>
      <c r="BZ1011" s="61"/>
      <c r="CA1011" s="61"/>
      <c r="CB1011" s="61"/>
      <c r="CC1011" s="61"/>
      <c r="CD1011" s="61"/>
      <c r="CE1011" s="61"/>
      <c r="CF1011" s="61"/>
      <c r="CG1011" s="61"/>
      <c r="CH1011" s="61"/>
      <c r="CI1011" s="61"/>
      <c r="CJ1011" s="61"/>
      <c r="CK1011" s="61"/>
      <c r="CL1011" s="61"/>
      <c r="CM1011" s="61"/>
      <c r="CN1011" s="61"/>
      <c r="CO1011" s="61"/>
      <c r="CP1011" s="61"/>
      <c r="CQ1011" s="61"/>
      <c r="CR1011" s="61"/>
      <c r="CS1011" s="61"/>
      <c r="CT1011" s="61"/>
      <c r="CU1011" s="61"/>
      <c r="CV1011" s="61"/>
      <c r="CW1011" s="61"/>
      <c r="CX1011" s="61"/>
      <c r="CY1011" s="61"/>
      <c r="CZ1011" s="61"/>
      <c r="DA1011" s="61"/>
      <c r="DB1011" s="61"/>
      <c r="DC1011" s="61"/>
      <c r="DD1011" s="61"/>
      <c r="DE1011" s="61"/>
      <c r="DF1011" s="61"/>
      <c r="DG1011" s="61"/>
      <c r="DH1011" s="61"/>
      <c r="DI1011" s="61"/>
      <c r="DJ1011" s="61"/>
      <c r="DK1011" s="61"/>
      <c r="DL1011" s="61"/>
      <c r="DM1011" s="61"/>
      <c r="DN1011" s="61"/>
      <c r="DO1011" s="61"/>
      <c r="DP1011" s="61"/>
      <c r="DQ1011" s="61"/>
      <c r="DR1011" s="61"/>
      <c r="DS1011" s="61"/>
      <c r="DT1011" s="61"/>
      <c r="DU1011" s="61"/>
      <c r="DV1011" s="50"/>
      <c r="EW1011" s="88" t="e">
        <f ca="1">IF(#REF!="no",INT(RAND()*36+1),INT(RAND()*37))</f>
        <v>#REF!</v>
      </c>
    </row>
    <row r="1012" spans="1:153">
      <c r="A1012" s="88" t="e">
        <f ca="1">IF(#REF!="no",INT(RAND()*36+1),INT(RAND()*37))</f>
        <v>#REF!</v>
      </c>
      <c r="B1012" s="29"/>
      <c r="C1012" s="61"/>
      <c r="D1012" s="30"/>
      <c r="E1012" s="61"/>
      <c r="F1012" s="61"/>
      <c r="G1012" s="29"/>
      <c r="H1012" s="29"/>
      <c r="I1012" s="61"/>
      <c r="J1012" s="61"/>
      <c r="K1012" s="61"/>
      <c r="L1012" s="61"/>
      <c r="M1012" s="30"/>
      <c r="N1012" s="29"/>
      <c r="O1012" s="29"/>
      <c r="P1012" s="29"/>
      <c r="Q1012" s="29"/>
      <c r="R1012" s="61"/>
      <c r="S1012" s="61"/>
      <c r="T1012" s="29"/>
      <c r="U1012" s="29"/>
      <c r="V1012" s="61"/>
      <c r="W1012" s="61"/>
      <c r="X1012" s="61"/>
      <c r="Y1012" s="61"/>
      <c r="Z1012" s="30"/>
      <c r="AA1012" s="29"/>
      <c r="AB1012" s="29"/>
      <c r="AC1012" s="29"/>
      <c r="AD1012" s="29"/>
      <c r="AE1012" s="61"/>
      <c r="AF1012" s="61"/>
      <c r="AG1012" s="29"/>
      <c r="AH1012" s="29"/>
      <c r="AI1012" s="61"/>
      <c r="AJ1012" s="61"/>
      <c r="AK1012" s="61"/>
      <c r="AL1012" s="61"/>
      <c r="AM1012" s="30"/>
      <c r="AN1012" s="29"/>
      <c r="AO1012" s="30"/>
      <c r="AP1012" s="30"/>
      <c r="AQ1012" s="29"/>
      <c r="AR1012" s="61"/>
      <c r="AS1012" s="61"/>
      <c r="AT1012" s="29"/>
      <c r="AU1012" s="29"/>
      <c r="AV1012" s="61"/>
      <c r="AW1012" s="50"/>
      <c r="AX1012" s="38"/>
      <c r="AY1012" s="50"/>
      <c r="AZ1012" s="61"/>
      <c r="BA1012" s="61"/>
      <c r="BB1012" s="61"/>
      <c r="BC1012" s="61"/>
      <c r="BD1012" s="61"/>
      <c r="BE1012" s="61"/>
      <c r="BF1012" s="61"/>
      <c r="BG1012" s="61"/>
      <c r="BH1012" s="61"/>
      <c r="BI1012" s="61"/>
      <c r="BJ1012" s="61"/>
      <c r="BK1012" s="61"/>
      <c r="BL1012" s="61"/>
      <c r="BM1012" s="61"/>
      <c r="BN1012" s="61"/>
      <c r="BO1012" s="61"/>
      <c r="BP1012" s="61"/>
      <c r="BQ1012" s="61"/>
      <c r="BR1012" s="61"/>
      <c r="BS1012" s="61"/>
      <c r="BT1012" s="61"/>
      <c r="BU1012" s="61"/>
      <c r="BV1012" s="61"/>
      <c r="BW1012" s="61"/>
      <c r="BX1012" s="61"/>
      <c r="BY1012" s="61"/>
      <c r="BZ1012" s="61"/>
      <c r="CA1012" s="61"/>
      <c r="CB1012" s="61"/>
      <c r="CC1012" s="61"/>
      <c r="CD1012" s="61"/>
      <c r="CE1012" s="61"/>
      <c r="CF1012" s="61"/>
      <c r="CG1012" s="61"/>
      <c r="CH1012" s="61"/>
      <c r="CI1012" s="61"/>
      <c r="CJ1012" s="61"/>
      <c r="CK1012" s="61"/>
      <c r="CL1012" s="61"/>
      <c r="CM1012" s="61"/>
      <c r="CN1012" s="61"/>
      <c r="CO1012" s="61"/>
      <c r="CP1012" s="61"/>
      <c r="CQ1012" s="61"/>
      <c r="CR1012" s="61"/>
      <c r="CS1012" s="61"/>
      <c r="CT1012" s="61"/>
      <c r="CU1012" s="61"/>
      <c r="CV1012" s="61"/>
      <c r="CW1012" s="61"/>
      <c r="CX1012" s="61"/>
      <c r="CY1012" s="61"/>
      <c r="CZ1012" s="61"/>
      <c r="DA1012" s="61"/>
      <c r="DB1012" s="61"/>
      <c r="DC1012" s="61"/>
      <c r="DD1012" s="61"/>
      <c r="DE1012" s="61"/>
      <c r="DF1012" s="61"/>
      <c r="DG1012" s="61"/>
      <c r="DH1012" s="61"/>
      <c r="DI1012" s="61"/>
      <c r="DJ1012" s="61"/>
      <c r="DK1012" s="61"/>
      <c r="DL1012" s="61"/>
      <c r="DM1012" s="61"/>
      <c r="DN1012" s="61"/>
      <c r="DO1012" s="61"/>
      <c r="DP1012" s="61"/>
      <c r="DQ1012" s="61"/>
      <c r="DR1012" s="61"/>
      <c r="DS1012" s="61"/>
      <c r="DT1012" s="61"/>
      <c r="DU1012" s="61"/>
      <c r="DV1012" s="50"/>
      <c r="EW1012" s="88" t="e">
        <f ca="1">IF(#REF!="no",INT(RAND()*36+1),INT(RAND()*37))</f>
        <v>#REF!</v>
      </c>
    </row>
    <row r="1013" spans="1:153">
      <c r="A1013" s="88" t="e">
        <f ca="1">IF(#REF!="no",INT(RAND()*36+1),INT(RAND()*37))</f>
        <v>#REF!</v>
      </c>
      <c r="B1013" s="29"/>
      <c r="C1013" s="61"/>
      <c r="D1013" s="30"/>
      <c r="E1013" s="61"/>
      <c r="F1013" s="61"/>
      <c r="G1013" s="29"/>
      <c r="H1013" s="29"/>
      <c r="I1013" s="61"/>
      <c r="J1013" s="61"/>
      <c r="K1013" s="61"/>
      <c r="L1013" s="61"/>
      <c r="M1013" s="30"/>
      <c r="N1013" s="29"/>
      <c r="O1013" s="29"/>
      <c r="P1013" s="29"/>
      <c r="Q1013" s="29"/>
      <c r="R1013" s="61"/>
      <c r="S1013" s="61"/>
      <c r="T1013" s="29"/>
      <c r="U1013" s="29"/>
      <c r="V1013" s="61"/>
      <c r="W1013" s="61"/>
      <c r="X1013" s="61"/>
      <c r="Y1013" s="61"/>
      <c r="Z1013" s="30"/>
      <c r="AA1013" s="29"/>
      <c r="AB1013" s="29"/>
      <c r="AC1013" s="29"/>
      <c r="AD1013" s="29"/>
      <c r="AE1013" s="61"/>
      <c r="AF1013" s="61"/>
      <c r="AG1013" s="29"/>
      <c r="AH1013" s="29"/>
      <c r="AI1013" s="61"/>
      <c r="AJ1013" s="61"/>
      <c r="AK1013" s="61"/>
      <c r="AL1013" s="61"/>
      <c r="AM1013" s="30"/>
      <c r="AN1013" s="29"/>
      <c r="AO1013" s="30"/>
      <c r="AP1013" s="30"/>
      <c r="AQ1013" s="29"/>
      <c r="AR1013" s="61"/>
      <c r="AS1013" s="61"/>
      <c r="AT1013" s="29"/>
      <c r="AU1013" s="29"/>
      <c r="AV1013" s="61"/>
      <c r="AW1013" s="50"/>
      <c r="AX1013" s="38"/>
      <c r="AY1013" s="50"/>
      <c r="AZ1013" s="61"/>
      <c r="BA1013" s="61"/>
      <c r="BB1013" s="61"/>
      <c r="BC1013" s="61"/>
      <c r="BD1013" s="61"/>
      <c r="BE1013" s="61"/>
      <c r="BF1013" s="61"/>
      <c r="BG1013" s="61"/>
      <c r="BH1013" s="61"/>
      <c r="BI1013" s="61"/>
      <c r="BJ1013" s="61"/>
      <c r="BK1013" s="61"/>
      <c r="BL1013" s="61"/>
      <c r="BM1013" s="61"/>
      <c r="BN1013" s="61"/>
      <c r="BO1013" s="61"/>
      <c r="BP1013" s="61"/>
      <c r="BQ1013" s="61"/>
      <c r="BR1013" s="61"/>
      <c r="BS1013" s="61"/>
      <c r="BT1013" s="61"/>
      <c r="BU1013" s="61"/>
      <c r="BV1013" s="61"/>
      <c r="BW1013" s="61"/>
      <c r="BX1013" s="61"/>
      <c r="BY1013" s="61"/>
      <c r="BZ1013" s="61"/>
      <c r="CA1013" s="61"/>
      <c r="CB1013" s="61"/>
      <c r="CC1013" s="61"/>
      <c r="CD1013" s="61"/>
      <c r="CE1013" s="61"/>
      <c r="CF1013" s="61"/>
      <c r="CG1013" s="61"/>
      <c r="CH1013" s="61"/>
      <c r="CI1013" s="61"/>
      <c r="CJ1013" s="61"/>
      <c r="CK1013" s="61"/>
      <c r="CL1013" s="61"/>
      <c r="CM1013" s="61"/>
      <c r="CN1013" s="61"/>
      <c r="CO1013" s="61"/>
      <c r="CP1013" s="61"/>
      <c r="CQ1013" s="61"/>
      <c r="CR1013" s="61"/>
      <c r="CS1013" s="61"/>
      <c r="CT1013" s="61"/>
      <c r="CU1013" s="61"/>
      <c r="CV1013" s="61"/>
      <c r="CW1013" s="61"/>
      <c r="CX1013" s="61"/>
      <c r="CY1013" s="61"/>
      <c r="CZ1013" s="61"/>
      <c r="DA1013" s="61"/>
      <c r="DB1013" s="61"/>
      <c r="DC1013" s="61"/>
      <c r="DD1013" s="61"/>
      <c r="DE1013" s="61"/>
      <c r="DF1013" s="61"/>
      <c r="DG1013" s="61"/>
      <c r="DH1013" s="61"/>
      <c r="DI1013" s="61"/>
      <c r="DJ1013" s="61"/>
      <c r="DK1013" s="61"/>
      <c r="DL1013" s="61"/>
      <c r="DM1013" s="61"/>
      <c r="DN1013" s="61"/>
      <c r="DO1013" s="61"/>
      <c r="DP1013" s="61"/>
      <c r="DQ1013" s="61"/>
      <c r="DR1013" s="61"/>
      <c r="DS1013" s="61"/>
      <c r="DT1013" s="61"/>
      <c r="DU1013" s="61"/>
      <c r="DV1013" s="50"/>
      <c r="EW1013" s="88" t="e">
        <f ca="1">IF(#REF!="no",INT(RAND()*36+1),INT(RAND()*37))</f>
        <v>#REF!</v>
      </c>
    </row>
    <row r="1014" spans="1:153">
      <c r="A1014" s="88" t="e">
        <f ca="1">IF(#REF!="no",INT(RAND()*36+1),INT(RAND()*37))</f>
        <v>#REF!</v>
      </c>
      <c r="B1014" s="29"/>
      <c r="C1014" s="61"/>
      <c r="D1014" s="30"/>
      <c r="E1014" s="61"/>
      <c r="F1014" s="61"/>
      <c r="G1014" s="29"/>
      <c r="H1014" s="29"/>
      <c r="I1014" s="61"/>
      <c r="J1014" s="61"/>
      <c r="K1014" s="61"/>
      <c r="L1014" s="61"/>
      <c r="M1014" s="30"/>
      <c r="N1014" s="29"/>
      <c r="O1014" s="29"/>
      <c r="P1014" s="29"/>
      <c r="Q1014" s="29"/>
      <c r="R1014" s="61"/>
      <c r="S1014" s="61"/>
      <c r="T1014" s="29"/>
      <c r="U1014" s="29"/>
      <c r="V1014" s="61"/>
      <c r="W1014" s="61"/>
      <c r="X1014" s="61"/>
      <c r="Y1014" s="61"/>
      <c r="Z1014" s="30"/>
      <c r="AA1014" s="29"/>
      <c r="AB1014" s="29"/>
      <c r="AC1014" s="29"/>
      <c r="AD1014" s="29"/>
      <c r="AE1014" s="61"/>
      <c r="AF1014" s="61"/>
      <c r="AG1014" s="29"/>
      <c r="AH1014" s="29"/>
      <c r="AI1014" s="61"/>
      <c r="AJ1014" s="61"/>
      <c r="AK1014" s="61"/>
      <c r="AL1014" s="61"/>
      <c r="AM1014" s="30"/>
      <c r="AN1014" s="29"/>
      <c r="AO1014" s="30"/>
      <c r="AP1014" s="30"/>
      <c r="AQ1014" s="29"/>
      <c r="AR1014" s="61"/>
      <c r="AS1014" s="61"/>
      <c r="AT1014" s="29"/>
      <c r="AU1014" s="29"/>
      <c r="AV1014" s="61"/>
      <c r="AW1014" s="50"/>
      <c r="AX1014" s="38"/>
      <c r="AY1014" s="50"/>
      <c r="AZ1014" s="61"/>
      <c r="BA1014" s="61"/>
      <c r="BB1014" s="61"/>
      <c r="BC1014" s="61"/>
      <c r="BD1014" s="61"/>
      <c r="BE1014" s="61"/>
      <c r="BF1014" s="61"/>
      <c r="BG1014" s="61"/>
      <c r="BH1014" s="61"/>
      <c r="BI1014" s="61"/>
      <c r="BJ1014" s="61"/>
      <c r="BK1014" s="61"/>
      <c r="BL1014" s="61"/>
      <c r="BM1014" s="61"/>
      <c r="BN1014" s="61"/>
      <c r="BO1014" s="61"/>
      <c r="BP1014" s="61"/>
      <c r="BQ1014" s="61"/>
      <c r="BR1014" s="61"/>
      <c r="BS1014" s="61"/>
      <c r="BT1014" s="61"/>
      <c r="BU1014" s="61"/>
      <c r="BV1014" s="61"/>
      <c r="BW1014" s="61"/>
      <c r="BX1014" s="61"/>
      <c r="BY1014" s="61"/>
      <c r="BZ1014" s="61"/>
      <c r="CA1014" s="61"/>
      <c r="CB1014" s="61"/>
      <c r="CC1014" s="61"/>
      <c r="CD1014" s="61"/>
      <c r="CE1014" s="61"/>
      <c r="CF1014" s="61"/>
      <c r="CG1014" s="61"/>
      <c r="CH1014" s="61"/>
      <c r="CI1014" s="61"/>
      <c r="CJ1014" s="61"/>
      <c r="CK1014" s="61"/>
      <c r="CL1014" s="61"/>
      <c r="CM1014" s="61"/>
      <c r="CN1014" s="61"/>
      <c r="CO1014" s="61"/>
      <c r="CP1014" s="61"/>
      <c r="CQ1014" s="61"/>
      <c r="CR1014" s="61"/>
      <c r="CS1014" s="61"/>
      <c r="CT1014" s="61"/>
      <c r="CU1014" s="61"/>
      <c r="CV1014" s="61"/>
      <c r="CW1014" s="61"/>
      <c r="CX1014" s="61"/>
      <c r="CY1014" s="61"/>
      <c r="CZ1014" s="61"/>
      <c r="DA1014" s="61"/>
      <c r="DB1014" s="61"/>
      <c r="DC1014" s="61"/>
      <c r="DD1014" s="61"/>
      <c r="DE1014" s="61"/>
      <c r="DF1014" s="61"/>
      <c r="DG1014" s="61"/>
      <c r="DH1014" s="61"/>
      <c r="DI1014" s="61"/>
      <c r="DJ1014" s="61"/>
      <c r="DK1014" s="61"/>
      <c r="DL1014" s="61"/>
      <c r="DM1014" s="61"/>
      <c r="DN1014" s="61"/>
      <c r="DO1014" s="61"/>
      <c r="DP1014" s="61"/>
      <c r="DQ1014" s="61"/>
      <c r="DR1014" s="61"/>
      <c r="DS1014" s="61"/>
      <c r="DT1014" s="61"/>
      <c r="DU1014" s="61"/>
      <c r="DV1014" s="50"/>
      <c r="EW1014" s="88" t="e">
        <f ca="1">IF(#REF!="no",INT(RAND()*36+1),INT(RAND()*37))</f>
        <v>#REF!</v>
      </c>
    </row>
    <row r="1015" spans="1:153">
      <c r="A1015" s="88" t="e">
        <f ca="1">IF(#REF!="no",INT(RAND()*36+1),INT(RAND()*37))</f>
        <v>#REF!</v>
      </c>
      <c r="B1015" s="29"/>
      <c r="C1015" s="61"/>
      <c r="D1015" s="30"/>
      <c r="E1015" s="61"/>
      <c r="F1015" s="61"/>
      <c r="G1015" s="29"/>
      <c r="H1015" s="29"/>
      <c r="I1015" s="61"/>
      <c r="J1015" s="61"/>
      <c r="K1015" s="61"/>
      <c r="L1015" s="61"/>
      <c r="M1015" s="30"/>
      <c r="N1015" s="29"/>
      <c r="O1015" s="29"/>
      <c r="P1015" s="29"/>
      <c r="Q1015" s="29"/>
      <c r="R1015" s="61"/>
      <c r="S1015" s="61"/>
      <c r="T1015" s="29"/>
      <c r="U1015" s="29"/>
      <c r="V1015" s="61"/>
      <c r="W1015" s="61"/>
      <c r="X1015" s="61"/>
      <c r="Y1015" s="61"/>
      <c r="Z1015" s="30"/>
      <c r="AA1015" s="29"/>
      <c r="AB1015" s="29"/>
      <c r="AC1015" s="29"/>
      <c r="AD1015" s="29"/>
      <c r="AE1015" s="61"/>
      <c r="AF1015" s="61"/>
      <c r="AG1015" s="29"/>
      <c r="AH1015" s="29"/>
      <c r="AI1015" s="61"/>
      <c r="AJ1015" s="61"/>
      <c r="AK1015" s="61"/>
      <c r="AL1015" s="61"/>
      <c r="AM1015" s="30"/>
      <c r="AN1015" s="29"/>
      <c r="AO1015" s="30"/>
      <c r="AP1015" s="30"/>
      <c r="AQ1015" s="29"/>
      <c r="AR1015" s="61"/>
      <c r="AS1015" s="61"/>
      <c r="AT1015" s="29"/>
      <c r="AU1015" s="29"/>
      <c r="AV1015" s="61"/>
      <c r="AW1015" s="50"/>
      <c r="AX1015" s="38"/>
      <c r="AY1015" s="50"/>
      <c r="AZ1015" s="61"/>
      <c r="BA1015" s="61"/>
      <c r="BB1015" s="61"/>
      <c r="BC1015" s="61"/>
      <c r="BD1015" s="61"/>
      <c r="BE1015" s="61"/>
      <c r="BF1015" s="61"/>
      <c r="BG1015" s="61"/>
      <c r="BH1015" s="61"/>
      <c r="BI1015" s="61"/>
      <c r="BJ1015" s="61"/>
      <c r="BK1015" s="61"/>
      <c r="BL1015" s="61"/>
      <c r="BM1015" s="61"/>
      <c r="BN1015" s="61"/>
      <c r="BO1015" s="61"/>
      <c r="BP1015" s="61"/>
      <c r="BQ1015" s="61"/>
      <c r="BR1015" s="61"/>
      <c r="BS1015" s="61"/>
      <c r="BT1015" s="61"/>
      <c r="BU1015" s="61"/>
      <c r="BV1015" s="61"/>
      <c r="BW1015" s="61"/>
      <c r="BX1015" s="61"/>
      <c r="BY1015" s="61"/>
      <c r="BZ1015" s="61"/>
      <c r="CA1015" s="61"/>
      <c r="CB1015" s="61"/>
      <c r="CC1015" s="61"/>
      <c r="CD1015" s="61"/>
      <c r="CE1015" s="61"/>
      <c r="CF1015" s="61"/>
      <c r="CG1015" s="61"/>
      <c r="CH1015" s="61"/>
      <c r="CI1015" s="61"/>
      <c r="CJ1015" s="61"/>
      <c r="CK1015" s="61"/>
      <c r="CL1015" s="61"/>
      <c r="CM1015" s="61"/>
      <c r="CN1015" s="61"/>
      <c r="CO1015" s="61"/>
      <c r="CP1015" s="61"/>
      <c r="CQ1015" s="61"/>
      <c r="CR1015" s="61"/>
      <c r="CS1015" s="61"/>
      <c r="CT1015" s="61"/>
      <c r="CU1015" s="61"/>
      <c r="CV1015" s="61"/>
      <c r="CW1015" s="61"/>
      <c r="CX1015" s="61"/>
      <c r="CY1015" s="61"/>
      <c r="CZ1015" s="61"/>
      <c r="DA1015" s="61"/>
      <c r="DB1015" s="61"/>
      <c r="DC1015" s="61"/>
      <c r="DD1015" s="61"/>
      <c r="DE1015" s="61"/>
      <c r="DF1015" s="61"/>
      <c r="DG1015" s="61"/>
      <c r="DH1015" s="61"/>
      <c r="DI1015" s="61"/>
      <c r="DJ1015" s="61"/>
      <c r="DK1015" s="61"/>
      <c r="DL1015" s="61"/>
      <c r="DM1015" s="61"/>
      <c r="DN1015" s="61"/>
      <c r="DO1015" s="61"/>
      <c r="DP1015" s="61"/>
      <c r="DQ1015" s="61"/>
      <c r="DR1015" s="61"/>
      <c r="DS1015" s="61"/>
      <c r="DT1015" s="61"/>
      <c r="DU1015" s="61"/>
      <c r="DV1015" s="50"/>
      <c r="EW1015" s="88" t="e">
        <f ca="1">IF(#REF!="no",INT(RAND()*36+1),INT(RAND()*37))</f>
        <v>#REF!</v>
      </c>
    </row>
    <row r="1016" spans="1:153">
      <c r="A1016" s="88" t="e">
        <f ca="1">IF(#REF!="no",INT(RAND()*36+1),INT(RAND()*37))</f>
        <v>#REF!</v>
      </c>
      <c r="B1016" s="29"/>
      <c r="C1016" s="61"/>
      <c r="D1016" s="30"/>
      <c r="E1016" s="61"/>
      <c r="F1016" s="61"/>
      <c r="G1016" s="29"/>
      <c r="H1016" s="29"/>
      <c r="I1016" s="61"/>
      <c r="J1016" s="61"/>
      <c r="K1016" s="61"/>
      <c r="L1016" s="61"/>
      <c r="M1016" s="30"/>
      <c r="N1016" s="29"/>
      <c r="O1016" s="29"/>
      <c r="P1016" s="29"/>
      <c r="Q1016" s="29"/>
      <c r="R1016" s="61"/>
      <c r="S1016" s="61"/>
      <c r="T1016" s="29"/>
      <c r="U1016" s="29"/>
      <c r="V1016" s="61"/>
      <c r="W1016" s="61"/>
      <c r="X1016" s="61"/>
      <c r="Y1016" s="61"/>
      <c r="Z1016" s="30"/>
      <c r="AA1016" s="29"/>
      <c r="AB1016" s="29"/>
      <c r="AC1016" s="29"/>
      <c r="AD1016" s="29"/>
      <c r="AE1016" s="61"/>
      <c r="AF1016" s="61"/>
      <c r="AG1016" s="29"/>
      <c r="AH1016" s="29"/>
      <c r="AI1016" s="61"/>
      <c r="AJ1016" s="61"/>
      <c r="AK1016" s="61"/>
      <c r="AL1016" s="61"/>
      <c r="AM1016" s="30"/>
      <c r="AN1016" s="29"/>
      <c r="AO1016" s="30"/>
      <c r="AP1016" s="30"/>
      <c r="AQ1016" s="29"/>
      <c r="AR1016" s="61"/>
      <c r="AS1016" s="61"/>
      <c r="AT1016" s="29"/>
      <c r="AU1016" s="29"/>
      <c r="AV1016" s="61"/>
      <c r="AW1016" s="50"/>
      <c r="AX1016" s="38"/>
      <c r="AY1016" s="50"/>
      <c r="AZ1016" s="61"/>
      <c r="BA1016" s="61"/>
      <c r="BB1016" s="61"/>
      <c r="BC1016" s="61"/>
      <c r="BD1016" s="61"/>
      <c r="BE1016" s="61"/>
      <c r="BF1016" s="61"/>
      <c r="BG1016" s="61"/>
      <c r="BH1016" s="61"/>
      <c r="BI1016" s="61"/>
      <c r="BJ1016" s="61"/>
      <c r="BK1016" s="61"/>
      <c r="BL1016" s="61"/>
      <c r="BM1016" s="61"/>
      <c r="BN1016" s="61"/>
      <c r="BO1016" s="61"/>
      <c r="BP1016" s="61"/>
      <c r="BQ1016" s="61"/>
      <c r="BR1016" s="61"/>
      <c r="BS1016" s="61"/>
      <c r="BT1016" s="61"/>
      <c r="BU1016" s="61"/>
      <c r="BV1016" s="61"/>
      <c r="BW1016" s="61"/>
      <c r="BX1016" s="61"/>
      <c r="BY1016" s="61"/>
      <c r="BZ1016" s="61"/>
      <c r="CA1016" s="61"/>
      <c r="CB1016" s="61"/>
      <c r="CC1016" s="61"/>
      <c r="CD1016" s="61"/>
      <c r="CE1016" s="61"/>
      <c r="CF1016" s="61"/>
      <c r="CG1016" s="61"/>
      <c r="CH1016" s="61"/>
      <c r="CI1016" s="61"/>
      <c r="CJ1016" s="61"/>
      <c r="CK1016" s="61"/>
      <c r="CL1016" s="61"/>
      <c r="CM1016" s="61"/>
      <c r="CN1016" s="61"/>
      <c r="CO1016" s="61"/>
      <c r="CP1016" s="61"/>
      <c r="CQ1016" s="61"/>
      <c r="CR1016" s="61"/>
      <c r="CS1016" s="61"/>
      <c r="CT1016" s="61"/>
      <c r="CU1016" s="61"/>
      <c r="CV1016" s="61"/>
      <c r="CW1016" s="61"/>
      <c r="CX1016" s="61"/>
      <c r="CY1016" s="61"/>
      <c r="CZ1016" s="61"/>
      <c r="DA1016" s="61"/>
      <c r="DB1016" s="61"/>
      <c r="DC1016" s="61"/>
      <c r="DD1016" s="61"/>
      <c r="DE1016" s="61"/>
      <c r="DF1016" s="61"/>
      <c r="DG1016" s="61"/>
      <c r="DH1016" s="61"/>
      <c r="DI1016" s="61"/>
      <c r="DJ1016" s="61"/>
      <c r="DK1016" s="61"/>
      <c r="DL1016" s="61"/>
      <c r="DM1016" s="61"/>
      <c r="DN1016" s="61"/>
      <c r="DO1016" s="61"/>
      <c r="DP1016" s="61"/>
      <c r="DQ1016" s="61"/>
      <c r="DR1016" s="61"/>
      <c r="DS1016" s="61"/>
      <c r="DT1016" s="61"/>
      <c r="DU1016" s="61"/>
      <c r="DV1016" s="50"/>
      <c r="EW1016" s="88" t="e">
        <f ca="1">IF(#REF!="no",INT(RAND()*36+1),INT(RAND()*37))</f>
        <v>#REF!</v>
      </c>
    </row>
    <row r="1017" spans="1:153">
      <c r="A1017" s="88" t="e">
        <f ca="1">IF(#REF!="no",INT(RAND()*36+1),INT(RAND()*37))</f>
        <v>#REF!</v>
      </c>
      <c r="B1017" s="29"/>
      <c r="C1017" s="61"/>
      <c r="D1017" s="30"/>
      <c r="E1017" s="61"/>
      <c r="F1017" s="61"/>
      <c r="G1017" s="29"/>
      <c r="H1017" s="29"/>
      <c r="I1017" s="61"/>
      <c r="J1017" s="61"/>
      <c r="K1017" s="61"/>
      <c r="L1017" s="61"/>
      <c r="M1017" s="30"/>
      <c r="N1017" s="29"/>
      <c r="O1017" s="29"/>
      <c r="P1017" s="29"/>
      <c r="Q1017" s="29"/>
      <c r="R1017" s="61"/>
      <c r="S1017" s="61"/>
      <c r="T1017" s="29"/>
      <c r="U1017" s="29"/>
      <c r="V1017" s="61"/>
      <c r="W1017" s="61"/>
      <c r="X1017" s="61"/>
      <c r="Y1017" s="61"/>
      <c r="Z1017" s="30"/>
      <c r="AA1017" s="29"/>
      <c r="AB1017" s="29"/>
      <c r="AC1017" s="29"/>
      <c r="AD1017" s="29"/>
      <c r="AE1017" s="61"/>
      <c r="AF1017" s="61"/>
      <c r="AG1017" s="29"/>
      <c r="AH1017" s="29"/>
      <c r="AI1017" s="61"/>
      <c r="AJ1017" s="61"/>
      <c r="AK1017" s="61"/>
      <c r="AL1017" s="61"/>
      <c r="AM1017" s="30"/>
      <c r="AN1017" s="29"/>
      <c r="AO1017" s="30"/>
      <c r="AP1017" s="30"/>
      <c r="AQ1017" s="29"/>
      <c r="AR1017" s="61"/>
      <c r="AS1017" s="61"/>
      <c r="AT1017" s="29"/>
      <c r="AU1017" s="29"/>
      <c r="AV1017" s="61"/>
      <c r="AW1017" s="50"/>
      <c r="AX1017" s="38"/>
      <c r="AY1017" s="50"/>
      <c r="AZ1017" s="61"/>
      <c r="BA1017" s="61"/>
      <c r="BB1017" s="61"/>
      <c r="BC1017" s="61"/>
      <c r="BD1017" s="61"/>
      <c r="BE1017" s="61"/>
      <c r="BF1017" s="61"/>
      <c r="BG1017" s="61"/>
      <c r="BH1017" s="61"/>
      <c r="BI1017" s="61"/>
      <c r="BJ1017" s="61"/>
      <c r="BK1017" s="61"/>
      <c r="BL1017" s="61"/>
      <c r="BM1017" s="61"/>
      <c r="BN1017" s="61"/>
      <c r="BO1017" s="61"/>
      <c r="BP1017" s="61"/>
      <c r="BQ1017" s="61"/>
      <c r="BR1017" s="61"/>
      <c r="BS1017" s="61"/>
      <c r="BT1017" s="61"/>
      <c r="BU1017" s="61"/>
      <c r="BV1017" s="61"/>
      <c r="BW1017" s="61"/>
      <c r="BX1017" s="61"/>
      <c r="BY1017" s="61"/>
      <c r="BZ1017" s="61"/>
      <c r="CA1017" s="61"/>
      <c r="CB1017" s="61"/>
      <c r="CC1017" s="61"/>
      <c r="CD1017" s="61"/>
      <c r="CE1017" s="61"/>
      <c r="CF1017" s="61"/>
      <c r="CG1017" s="61"/>
      <c r="CH1017" s="61"/>
      <c r="CI1017" s="61"/>
      <c r="CJ1017" s="61"/>
      <c r="CK1017" s="61"/>
      <c r="CL1017" s="61"/>
      <c r="CM1017" s="61"/>
      <c r="CN1017" s="61"/>
      <c r="CO1017" s="61"/>
      <c r="CP1017" s="61"/>
      <c r="CQ1017" s="61"/>
      <c r="CR1017" s="61"/>
      <c r="CS1017" s="61"/>
      <c r="CT1017" s="61"/>
      <c r="CU1017" s="61"/>
      <c r="CV1017" s="61"/>
      <c r="CW1017" s="61"/>
      <c r="CX1017" s="61"/>
      <c r="CY1017" s="61"/>
      <c r="CZ1017" s="61"/>
      <c r="DA1017" s="61"/>
      <c r="DB1017" s="61"/>
      <c r="DC1017" s="61"/>
      <c r="DD1017" s="61"/>
      <c r="DE1017" s="61"/>
      <c r="DF1017" s="61"/>
      <c r="DG1017" s="61"/>
      <c r="DH1017" s="61"/>
      <c r="DI1017" s="61"/>
      <c r="DJ1017" s="61"/>
      <c r="DK1017" s="61"/>
      <c r="DL1017" s="61"/>
      <c r="DM1017" s="61"/>
      <c r="DN1017" s="61"/>
      <c r="DO1017" s="61"/>
      <c r="DP1017" s="61"/>
      <c r="DQ1017" s="61"/>
      <c r="DR1017" s="61"/>
      <c r="DS1017" s="61"/>
      <c r="DT1017" s="61"/>
      <c r="DU1017" s="61"/>
      <c r="DV1017" s="50"/>
      <c r="EW1017" s="88" t="e">
        <f ca="1">IF(#REF!="no",INT(RAND()*36+1),INT(RAND()*37))</f>
        <v>#REF!</v>
      </c>
    </row>
    <row r="1018" spans="1:153">
      <c r="A1018" s="88" t="e">
        <f ca="1">IF(#REF!="no",INT(RAND()*36+1),INT(RAND()*37))</f>
        <v>#REF!</v>
      </c>
      <c r="B1018" s="29"/>
      <c r="C1018" s="61"/>
      <c r="D1018" s="30"/>
      <c r="E1018" s="61"/>
      <c r="F1018" s="61"/>
      <c r="G1018" s="29"/>
      <c r="H1018" s="29"/>
      <c r="I1018" s="61"/>
      <c r="J1018" s="61"/>
      <c r="K1018" s="61"/>
      <c r="L1018" s="61"/>
      <c r="M1018" s="30"/>
      <c r="N1018" s="29"/>
      <c r="O1018" s="29"/>
      <c r="P1018" s="29"/>
      <c r="Q1018" s="29"/>
      <c r="R1018" s="61"/>
      <c r="S1018" s="61"/>
      <c r="T1018" s="29"/>
      <c r="U1018" s="29"/>
      <c r="V1018" s="61"/>
      <c r="W1018" s="61"/>
      <c r="X1018" s="61"/>
      <c r="Y1018" s="61"/>
      <c r="Z1018" s="30"/>
      <c r="AA1018" s="29"/>
      <c r="AB1018" s="29"/>
      <c r="AC1018" s="29"/>
      <c r="AD1018" s="29"/>
      <c r="AE1018" s="61"/>
      <c r="AF1018" s="61"/>
      <c r="AG1018" s="29"/>
      <c r="AH1018" s="29"/>
      <c r="AI1018" s="61"/>
      <c r="AJ1018" s="61"/>
      <c r="AK1018" s="61"/>
      <c r="AL1018" s="61"/>
      <c r="AM1018" s="30"/>
      <c r="AN1018" s="29"/>
      <c r="AO1018" s="30"/>
      <c r="AP1018" s="30"/>
      <c r="AQ1018" s="29"/>
      <c r="AR1018" s="61"/>
      <c r="AS1018" s="61"/>
      <c r="AT1018" s="29"/>
      <c r="AU1018" s="29"/>
      <c r="AV1018" s="61"/>
      <c r="AW1018" s="50"/>
      <c r="AX1018" s="38"/>
      <c r="AY1018" s="50"/>
      <c r="AZ1018" s="61"/>
      <c r="BA1018" s="61"/>
      <c r="BB1018" s="61"/>
      <c r="BC1018" s="61"/>
      <c r="BD1018" s="61"/>
      <c r="BE1018" s="61"/>
      <c r="BF1018" s="61"/>
      <c r="BG1018" s="61"/>
      <c r="BH1018" s="61"/>
      <c r="BI1018" s="61"/>
      <c r="BJ1018" s="61"/>
      <c r="BK1018" s="61"/>
      <c r="BL1018" s="61"/>
      <c r="BM1018" s="61"/>
      <c r="BN1018" s="61"/>
      <c r="BO1018" s="61"/>
      <c r="BP1018" s="61"/>
      <c r="BQ1018" s="61"/>
      <c r="BR1018" s="61"/>
      <c r="BS1018" s="61"/>
      <c r="BT1018" s="61"/>
      <c r="BU1018" s="61"/>
      <c r="BV1018" s="61"/>
      <c r="BW1018" s="61"/>
      <c r="BX1018" s="61"/>
      <c r="BY1018" s="61"/>
      <c r="BZ1018" s="61"/>
      <c r="CA1018" s="61"/>
      <c r="CB1018" s="61"/>
      <c r="CC1018" s="61"/>
      <c r="CD1018" s="61"/>
      <c r="CE1018" s="61"/>
      <c r="CF1018" s="61"/>
      <c r="CG1018" s="61"/>
      <c r="CH1018" s="61"/>
      <c r="CI1018" s="61"/>
      <c r="CJ1018" s="61"/>
      <c r="CK1018" s="61"/>
      <c r="CL1018" s="61"/>
      <c r="CM1018" s="61"/>
      <c r="CN1018" s="61"/>
      <c r="CO1018" s="61"/>
      <c r="CP1018" s="61"/>
      <c r="CQ1018" s="61"/>
      <c r="CR1018" s="61"/>
      <c r="CS1018" s="61"/>
      <c r="CT1018" s="61"/>
      <c r="CU1018" s="61"/>
      <c r="CV1018" s="61"/>
      <c r="CW1018" s="61"/>
      <c r="CX1018" s="61"/>
      <c r="CY1018" s="61"/>
      <c r="CZ1018" s="61"/>
      <c r="DA1018" s="61"/>
      <c r="DB1018" s="61"/>
      <c r="DC1018" s="61"/>
      <c r="DD1018" s="61"/>
      <c r="DE1018" s="61"/>
      <c r="DF1018" s="61"/>
      <c r="DG1018" s="61"/>
      <c r="DH1018" s="61"/>
      <c r="DI1018" s="61"/>
      <c r="DJ1018" s="61"/>
      <c r="DK1018" s="61"/>
      <c r="DL1018" s="61"/>
      <c r="DM1018" s="61"/>
      <c r="DN1018" s="61"/>
      <c r="DO1018" s="61"/>
      <c r="DP1018" s="61"/>
      <c r="DQ1018" s="61"/>
      <c r="DR1018" s="61"/>
      <c r="DS1018" s="61"/>
      <c r="DT1018" s="61"/>
      <c r="DU1018" s="61"/>
      <c r="DV1018" s="50"/>
      <c r="EW1018" s="88" t="e">
        <f ca="1">IF(#REF!="no",INT(RAND()*36+1),INT(RAND()*37))</f>
        <v>#REF!</v>
      </c>
    </row>
    <row r="1019" spans="1:153">
      <c r="A1019" s="88" t="e">
        <f ca="1">IF(#REF!="no",INT(RAND()*36+1),INT(RAND()*37))</f>
        <v>#REF!</v>
      </c>
      <c r="B1019" s="29"/>
      <c r="C1019" s="61"/>
      <c r="D1019" s="30"/>
      <c r="E1019" s="61"/>
      <c r="F1019" s="61"/>
      <c r="G1019" s="29"/>
      <c r="H1019" s="29"/>
      <c r="I1019" s="61"/>
      <c r="J1019" s="61"/>
      <c r="K1019" s="61"/>
      <c r="L1019" s="61"/>
      <c r="M1019" s="30"/>
      <c r="N1019" s="29"/>
      <c r="O1019" s="29"/>
      <c r="P1019" s="29"/>
      <c r="Q1019" s="29"/>
      <c r="R1019" s="61"/>
      <c r="S1019" s="61"/>
      <c r="T1019" s="29"/>
      <c r="U1019" s="29"/>
      <c r="V1019" s="61"/>
      <c r="W1019" s="61"/>
      <c r="X1019" s="61"/>
      <c r="Y1019" s="61"/>
      <c r="Z1019" s="30"/>
      <c r="AA1019" s="29"/>
      <c r="AB1019" s="29"/>
      <c r="AC1019" s="29"/>
      <c r="AD1019" s="29"/>
      <c r="AE1019" s="61"/>
      <c r="AF1019" s="61"/>
      <c r="AG1019" s="29"/>
      <c r="AH1019" s="29"/>
      <c r="AI1019" s="61"/>
      <c r="AJ1019" s="61"/>
      <c r="AK1019" s="61"/>
      <c r="AL1019" s="61"/>
      <c r="AM1019" s="30"/>
      <c r="AN1019" s="29"/>
      <c r="AO1019" s="30"/>
      <c r="AP1019" s="30"/>
      <c r="AQ1019" s="29"/>
      <c r="AR1019" s="61"/>
      <c r="AS1019" s="61"/>
      <c r="AT1019" s="29"/>
      <c r="AU1019" s="29"/>
      <c r="AV1019" s="61"/>
      <c r="AW1019" s="50"/>
      <c r="AX1019" s="38"/>
      <c r="AY1019" s="50"/>
      <c r="AZ1019" s="61"/>
      <c r="BA1019" s="61"/>
      <c r="BB1019" s="61"/>
      <c r="BC1019" s="61"/>
      <c r="BD1019" s="61"/>
      <c r="BE1019" s="61"/>
      <c r="BF1019" s="61"/>
      <c r="BG1019" s="61"/>
      <c r="BH1019" s="61"/>
      <c r="BI1019" s="61"/>
      <c r="BJ1019" s="61"/>
      <c r="BK1019" s="61"/>
      <c r="BL1019" s="61"/>
      <c r="BM1019" s="61"/>
      <c r="BN1019" s="61"/>
      <c r="BO1019" s="61"/>
      <c r="BP1019" s="61"/>
      <c r="BQ1019" s="61"/>
      <c r="BR1019" s="61"/>
      <c r="BS1019" s="61"/>
      <c r="BT1019" s="61"/>
      <c r="BU1019" s="61"/>
      <c r="BV1019" s="61"/>
      <c r="BW1019" s="61"/>
      <c r="BX1019" s="61"/>
      <c r="BY1019" s="61"/>
      <c r="BZ1019" s="61"/>
      <c r="CA1019" s="61"/>
      <c r="CB1019" s="61"/>
      <c r="CC1019" s="61"/>
      <c r="CD1019" s="61"/>
      <c r="CE1019" s="61"/>
      <c r="CF1019" s="61"/>
      <c r="CG1019" s="61"/>
      <c r="CH1019" s="61"/>
      <c r="CI1019" s="61"/>
      <c r="CJ1019" s="61"/>
      <c r="CK1019" s="61"/>
      <c r="CL1019" s="61"/>
      <c r="CM1019" s="61"/>
      <c r="CN1019" s="61"/>
      <c r="CO1019" s="61"/>
      <c r="CP1019" s="61"/>
      <c r="CQ1019" s="61"/>
      <c r="CR1019" s="61"/>
      <c r="CS1019" s="61"/>
      <c r="CT1019" s="61"/>
      <c r="CU1019" s="61"/>
      <c r="CV1019" s="61"/>
      <c r="CW1019" s="61"/>
      <c r="CX1019" s="61"/>
      <c r="CY1019" s="61"/>
      <c r="CZ1019" s="61"/>
      <c r="DA1019" s="61"/>
      <c r="DB1019" s="61"/>
      <c r="DC1019" s="61"/>
      <c r="DD1019" s="61"/>
      <c r="DE1019" s="61"/>
      <c r="DF1019" s="61"/>
      <c r="DG1019" s="61"/>
      <c r="DH1019" s="61"/>
      <c r="DI1019" s="61"/>
      <c r="DJ1019" s="61"/>
      <c r="DK1019" s="61"/>
      <c r="DL1019" s="61"/>
      <c r="DM1019" s="61"/>
      <c r="DN1019" s="61"/>
      <c r="DO1019" s="61"/>
      <c r="DP1019" s="61"/>
      <c r="DQ1019" s="61"/>
      <c r="DR1019" s="61"/>
      <c r="DS1019" s="61"/>
      <c r="DT1019" s="61"/>
      <c r="DU1019" s="61"/>
      <c r="DV1019" s="50"/>
      <c r="EW1019" s="88" t="e">
        <f ca="1">IF(#REF!="no",INT(RAND()*36+1),INT(RAND()*37))</f>
        <v>#REF!</v>
      </c>
    </row>
    <row r="1020" spans="1:153">
      <c r="A1020" s="88" t="e">
        <f ca="1">IF(#REF!="no",INT(RAND()*36+1),INT(RAND()*37))</f>
        <v>#REF!</v>
      </c>
      <c r="B1020" s="29"/>
      <c r="C1020" s="61"/>
      <c r="D1020" s="30"/>
      <c r="E1020" s="61"/>
      <c r="F1020" s="61"/>
      <c r="G1020" s="29"/>
      <c r="H1020" s="29"/>
      <c r="I1020" s="61"/>
      <c r="J1020" s="61"/>
      <c r="K1020" s="61"/>
      <c r="L1020" s="61"/>
      <c r="M1020" s="30"/>
      <c r="N1020" s="29"/>
      <c r="O1020" s="29"/>
      <c r="P1020" s="29"/>
      <c r="Q1020" s="29"/>
      <c r="R1020" s="61"/>
      <c r="S1020" s="61"/>
      <c r="T1020" s="29"/>
      <c r="U1020" s="29"/>
      <c r="V1020" s="61"/>
      <c r="W1020" s="61"/>
      <c r="X1020" s="61"/>
      <c r="Y1020" s="61"/>
      <c r="Z1020" s="30"/>
      <c r="AA1020" s="29"/>
      <c r="AB1020" s="29"/>
      <c r="AC1020" s="29"/>
      <c r="AD1020" s="29"/>
      <c r="AE1020" s="61"/>
      <c r="AF1020" s="61"/>
      <c r="AG1020" s="29"/>
      <c r="AH1020" s="29"/>
      <c r="AI1020" s="61"/>
      <c r="AJ1020" s="61"/>
      <c r="AK1020" s="61"/>
      <c r="AL1020" s="61"/>
      <c r="AM1020" s="30"/>
      <c r="AN1020" s="29"/>
      <c r="AO1020" s="30"/>
      <c r="AP1020" s="30"/>
      <c r="AQ1020" s="29"/>
      <c r="AR1020" s="61"/>
      <c r="AS1020" s="61"/>
      <c r="AT1020" s="29"/>
      <c r="AU1020" s="29"/>
      <c r="AV1020" s="61"/>
      <c r="AW1020" s="50"/>
      <c r="AX1020" s="38"/>
      <c r="AY1020" s="50"/>
      <c r="AZ1020" s="61"/>
      <c r="BA1020" s="61"/>
      <c r="BB1020" s="61"/>
      <c r="BC1020" s="61"/>
      <c r="BD1020" s="61"/>
      <c r="BE1020" s="61"/>
      <c r="BF1020" s="61"/>
      <c r="BG1020" s="61"/>
      <c r="BH1020" s="61"/>
      <c r="BI1020" s="61"/>
      <c r="BJ1020" s="61"/>
      <c r="BK1020" s="61"/>
      <c r="BL1020" s="61"/>
      <c r="BM1020" s="61"/>
      <c r="BN1020" s="61"/>
      <c r="BO1020" s="61"/>
      <c r="BP1020" s="61"/>
      <c r="BQ1020" s="61"/>
      <c r="BR1020" s="61"/>
      <c r="BS1020" s="61"/>
      <c r="BT1020" s="61"/>
      <c r="BU1020" s="61"/>
      <c r="BV1020" s="61"/>
      <c r="BW1020" s="61"/>
      <c r="BX1020" s="61"/>
      <c r="BY1020" s="61"/>
      <c r="BZ1020" s="61"/>
      <c r="CA1020" s="61"/>
      <c r="CB1020" s="61"/>
      <c r="CC1020" s="61"/>
      <c r="CD1020" s="61"/>
      <c r="CE1020" s="61"/>
      <c r="CF1020" s="61"/>
      <c r="CG1020" s="61"/>
      <c r="CH1020" s="61"/>
      <c r="CI1020" s="61"/>
      <c r="CJ1020" s="61"/>
      <c r="CK1020" s="61"/>
      <c r="CL1020" s="61"/>
      <c r="CM1020" s="61"/>
      <c r="CN1020" s="61"/>
      <c r="CO1020" s="61"/>
      <c r="CP1020" s="61"/>
      <c r="CQ1020" s="61"/>
      <c r="CR1020" s="61"/>
      <c r="CS1020" s="61"/>
      <c r="CT1020" s="61"/>
      <c r="CU1020" s="61"/>
      <c r="CV1020" s="61"/>
      <c r="CW1020" s="61"/>
      <c r="CX1020" s="61"/>
      <c r="CY1020" s="61"/>
      <c r="CZ1020" s="61"/>
      <c r="DA1020" s="61"/>
      <c r="DB1020" s="61"/>
      <c r="DC1020" s="61"/>
      <c r="DD1020" s="61"/>
      <c r="DE1020" s="61"/>
      <c r="DF1020" s="61"/>
      <c r="DG1020" s="61"/>
      <c r="DH1020" s="61"/>
      <c r="DI1020" s="61"/>
      <c r="DJ1020" s="61"/>
      <c r="DK1020" s="61"/>
      <c r="DL1020" s="61"/>
      <c r="DM1020" s="61"/>
      <c r="DN1020" s="61"/>
      <c r="DO1020" s="61"/>
      <c r="DP1020" s="61"/>
      <c r="DQ1020" s="61"/>
      <c r="DR1020" s="61"/>
      <c r="DS1020" s="61"/>
      <c r="DT1020" s="61"/>
      <c r="DU1020" s="61"/>
      <c r="DV1020" s="50"/>
      <c r="EW1020" s="88" t="e">
        <f ca="1">IF(#REF!="no",INT(RAND()*36+1),INT(RAND()*37))</f>
        <v>#REF!</v>
      </c>
    </row>
    <row r="1021" spans="1:153">
      <c r="A1021" s="88" t="e">
        <f ca="1">IF(#REF!="no",INT(RAND()*36+1),INT(RAND()*37))</f>
        <v>#REF!</v>
      </c>
      <c r="B1021" s="29"/>
      <c r="C1021" s="61"/>
      <c r="D1021" s="30"/>
      <c r="E1021" s="61"/>
      <c r="F1021" s="61"/>
      <c r="G1021" s="29"/>
      <c r="H1021" s="29"/>
      <c r="I1021" s="61"/>
      <c r="J1021" s="61"/>
      <c r="K1021" s="61"/>
      <c r="L1021" s="61"/>
      <c r="M1021" s="30"/>
      <c r="N1021" s="29"/>
      <c r="O1021" s="29"/>
      <c r="P1021" s="29"/>
      <c r="Q1021" s="29"/>
      <c r="R1021" s="61"/>
      <c r="S1021" s="61"/>
      <c r="T1021" s="29"/>
      <c r="U1021" s="29"/>
      <c r="V1021" s="61"/>
      <c r="W1021" s="61"/>
      <c r="X1021" s="61"/>
      <c r="Y1021" s="61"/>
      <c r="Z1021" s="30"/>
      <c r="AA1021" s="29"/>
      <c r="AB1021" s="29"/>
      <c r="AC1021" s="29"/>
      <c r="AD1021" s="29"/>
      <c r="AE1021" s="61"/>
      <c r="AF1021" s="61"/>
      <c r="AG1021" s="29"/>
      <c r="AH1021" s="29"/>
      <c r="AI1021" s="61"/>
      <c r="AJ1021" s="61"/>
      <c r="AK1021" s="61"/>
      <c r="AL1021" s="61"/>
      <c r="AM1021" s="30"/>
      <c r="AN1021" s="29"/>
      <c r="AO1021" s="30"/>
      <c r="AP1021" s="30"/>
      <c r="AQ1021" s="29"/>
      <c r="AR1021" s="61"/>
      <c r="AS1021" s="61"/>
      <c r="AT1021" s="29"/>
      <c r="AU1021" s="29"/>
      <c r="AV1021" s="61"/>
      <c r="AW1021" s="50"/>
      <c r="AX1021" s="38"/>
      <c r="AY1021" s="50"/>
      <c r="AZ1021" s="61"/>
      <c r="BA1021" s="61"/>
      <c r="BB1021" s="61"/>
      <c r="BC1021" s="61"/>
      <c r="BD1021" s="61"/>
      <c r="BE1021" s="61"/>
      <c r="BF1021" s="61"/>
      <c r="BG1021" s="61"/>
      <c r="BH1021" s="61"/>
      <c r="BI1021" s="61"/>
      <c r="BJ1021" s="61"/>
      <c r="BK1021" s="61"/>
      <c r="BL1021" s="61"/>
      <c r="BM1021" s="61"/>
      <c r="BN1021" s="61"/>
      <c r="BO1021" s="61"/>
      <c r="BP1021" s="61"/>
      <c r="BQ1021" s="61"/>
      <c r="BR1021" s="61"/>
      <c r="BS1021" s="61"/>
      <c r="BT1021" s="61"/>
      <c r="BU1021" s="61"/>
      <c r="BV1021" s="61"/>
      <c r="BW1021" s="61"/>
      <c r="BX1021" s="61"/>
      <c r="BY1021" s="61"/>
      <c r="BZ1021" s="61"/>
      <c r="CA1021" s="61"/>
      <c r="CB1021" s="61"/>
      <c r="CC1021" s="61"/>
      <c r="CD1021" s="61"/>
      <c r="CE1021" s="61"/>
      <c r="CF1021" s="61"/>
      <c r="CG1021" s="61"/>
      <c r="CH1021" s="61"/>
      <c r="CI1021" s="61"/>
      <c r="CJ1021" s="61"/>
      <c r="CK1021" s="61"/>
      <c r="CL1021" s="61"/>
      <c r="CM1021" s="61"/>
      <c r="CN1021" s="61"/>
      <c r="CO1021" s="61"/>
      <c r="CP1021" s="61"/>
      <c r="CQ1021" s="61"/>
      <c r="CR1021" s="61"/>
      <c r="CS1021" s="61"/>
      <c r="CT1021" s="61"/>
      <c r="CU1021" s="61"/>
      <c r="CV1021" s="61"/>
      <c r="CW1021" s="61"/>
      <c r="CX1021" s="61"/>
      <c r="CY1021" s="61"/>
      <c r="CZ1021" s="61"/>
      <c r="DA1021" s="61"/>
      <c r="DB1021" s="61"/>
      <c r="DC1021" s="61"/>
      <c r="DD1021" s="61"/>
      <c r="DE1021" s="61"/>
      <c r="DF1021" s="61"/>
      <c r="DG1021" s="61"/>
      <c r="DH1021" s="61"/>
      <c r="DI1021" s="61"/>
      <c r="DJ1021" s="61"/>
      <c r="DK1021" s="61"/>
      <c r="DL1021" s="61"/>
      <c r="DM1021" s="61"/>
      <c r="DN1021" s="61"/>
      <c r="DO1021" s="61"/>
      <c r="DP1021" s="61"/>
      <c r="DQ1021" s="61"/>
      <c r="DR1021" s="61"/>
      <c r="DS1021" s="61"/>
      <c r="DT1021" s="61"/>
      <c r="DU1021" s="61"/>
      <c r="DV1021" s="50"/>
      <c r="EW1021" s="88" t="e">
        <f ca="1">IF(#REF!="no",INT(RAND()*36+1),INT(RAND()*37))</f>
        <v>#REF!</v>
      </c>
    </row>
    <row r="1022" spans="1:153">
      <c r="A1022" s="88" t="e">
        <f ca="1">IF(#REF!="no",INT(RAND()*36+1),INT(RAND()*37))</f>
        <v>#REF!</v>
      </c>
      <c r="B1022" s="29"/>
      <c r="C1022" s="61"/>
      <c r="D1022" s="30"/>
      <c r="E1022" s="61"/>
      <c r="F1022" s="61"/>
      <c r="G1022" s="29"/>
      <c r="H1022" s="29"/>
      <c r="I1022" s="61"/>
      <c r="J1022" s="61"/>
      <c r="K1022" s="61"/>
      <c r="L1022" s="61"/>
      <c r="M1022" s="30"/>
      <c r="N1022" s="29"/>
      <c r="O1022" s="29"/>
      <c r="P1022" s="29"/>
      <c r="Q1022" s="29"/>
      <c r="R1022" s="61"/>
      <c r="S1022" s="61"/>
      <c r="T1022" s="29"/>
      <c r="U1022" s="29"/>
      <c r="V1022" s="61"/>
      <c r="W1022" s="61"/>
      <c r="X1022" s="61"/>
      <c r="Y1022" s="61"/>
      <c r="Z1022" s="30"/>
      <c r="AA1022" s="29"/>
      <c r="AB1022" s="29"/>
      <c r="AC1022" s="29"/>
      <c r="AD1022" s="29"/>
      <c r="AE1022" s="61"/>
      <c r="AF1022" s="61"/>
      <c r="AG1022" s="29"/>
      <c r="AH1022" s="29"/>
      <c r="AI1022" s="61"/>
      <c r="AJ1022" s="61"/>
      <c r="AK1022" s="61"/>
      <c r="AL1022" s="61"/>
      <c r="AM1022" s="30"/>
      <c r="AN1022" s="29"/>
      <c r="AO1022" s="30"/>
      <c r="AP1022" s="30"/>
      <c r="AQ1022" s="29"/>
      <c r="AR1022" s="61"/>
      <c r="AS1022" s="61"/>
      <c r="AT1022" s="29"/>
      <c r="AU1022" s="29"/>
      <c r="AV1022" s="61"/>
      <c r="AW1022" s="50"/>
      <c r="AX1022" s="38"/>
      <c r="AY1022" s="50"/>
      <c r="AZ1022" s="61"/>
      <c r="BA1022" s="61"/>
      <c r="BB1022" s="61"/>
      <c r="BC1022" s="61"/>
      <c r="BD1022" s="61"/>
      <c r="BE1022" s="61"/>
      <c r="BF1022" s="61"/>
      <c r="BG1022" s="61"/>
      <c r="BH1022" s="61"/>
      <c r="BI1022" s="61"/>
      <c r="BJ1022" s="61"/>
      <c r="BK1022" s="61"/>
      <c r="BL1022" s="61"/>
      <c r="BM1022" s="61"/>
      <c r="BN1022" s="61"/>
      <c r="BO1022" s="61"/>
      <c r="BP1022" s="61"/>
      <c r="BQ1022" s="61"/>
      <c r="BR1022" s="61"/>
      <c r="BS1022" s="61"/>
      <c r="BT1022" s="61"/>
      <c r="BU1022" s="61"/>
      <c r="BV1022" s="61"/>
      <c r="BW1022" s="61"/>
      <c r="BX1022" s="61"/>
      <c r="BY1022" s="61"/>
      <c r="BZ1022" s="61"/>
      <c r="CA1022" s="61"/>
      <c r="CB1022" s="61"/>
      <c r="CC1022" s="61"/>
      <c r="CD1022" s="61"/>
      <c r="CE1022" s="61"/>
      <c r="CF1022" s="61"/>
      <c r="CG1022" s="61"/>
      <c r="CH1022" s="61"/>
      <c r="CI1022" s="61"/>
      <c r="CJ1022" s="61"/>
      <c r="CK1022" s="61"/>
      <c r="CL1022" s="61"/>
      <c r="CM1022" s="61"/>
      <c r="CN1022" s="61"/>
      <c r="CO1022" s="61"/>
      <c r="CP1022" s="61"/>
      <c r="CQ1022" s="61"/>
      <c r="CR1022" s="61"/>
      <c r="CS1022" s="61"/>
      <c r="CT1022" s="61"/>
      <c r="CU1022" s="61"/>
      <c r="CV1022" s="61"/>
      <c r="CW1022" s="61"/>
      <c r="CX1022" s="61"/>
      <c r="CY1022" s="61"/>
      <c r="CZ1022" s="61"/>
      <c r="DA1022" s="61"/>
      <c r="DB1022" s="61"/>
      <c r="DC1022" s="61"/>
      <c r="DD1022" s="61"/>
      <c r="DE1022" s="61"/>
      <c r="DF1022" s="61"/>
      <c r="DG1022" s="61"/>
      <c r="DH1022" s="61"/>
      <c r="DI1022" s="61"/>
      <c r="DJ1022" s="61"/>
      <c r="DK1022" s="61"/>
      <c r="DL1022" s="61"/>
      <c r="DM1022" s="61"/>
      <c r="DN1022" s="61"/>
      <c r="DO1022" s="61"/>
      <c r="DP1022" s="61"/>
      <c r="DQ1022" s="61"/>
      <c r="DR1022" s="61"/>
      <c r="DS1022" s="61"/>
      <c r="DT1022" s="61"/>
      <c r="DU1022" s="61"/>
      <c r="DV1022" s="50"/>
      <c r="EW1022" s="88" t="e">
        <f ca="1">IF(#REF!="no",INT(RAND()*36+1),INT(RAND()*37))</f>
        <v>#REF!</v>
      </c>
    </row>
    <row r="1023" spans="1:153">
      <c r="A1023" s="88" t="e">
        <f ca="1">IF(#REF!="no",INT(RAND()*36+1),INT(RAND()*37))</f>
        <v>#REF!</v>
      </c>
      <c r="B1023" s="29"/>
      <c r="C1023" s="61"/>
      <c r="D1023" s="30"/>
      <c r="E1023" s="61"/>
      <c r="F1023" s="61"/>
      <c r="G1023" s="29"/>
      <c r="H1023" s="29"/>
      <c r="I1023" s="61"/>
      <c r="J1023" s="61"/>
      <c r="K1023" s="61"/>
      <c r="L1023" s="61"/>
      <c r="M1023" s="30"/>
      <c r="N1023" s="29"/>
      <c r="O1023" s="29"/>
      <c r="P1023" s="29"/>
      <c r="Q1023" s="29"/>
      <c r="R1023" s="61"/>
      <c r="S1023" s="61"/>
      <c r="T1023" s="29"/>
      <c r="U1023" s="29"/>
      <c r="V1023" s="61"/>
      <c r="W1023" s="61"/>
      <c r="X1023" s="61"/>
      <c r="Y1023" s="61"/>
      <c r="Z1023" s="30"/>
      <c r="AA1023" s="29"/>
      <c r="AB1023" s="29"/>
      <c r="AC1023" s="29"/>
      <c r="AD1023" s="29"/>
      <c r="AE1023" s="61"/>
      <c r="AF1023" s="61"/>
      <c r="AG1023" s="29"/>
      <c r="AH1023" s="29"/>
      <c r="AI1023" s="61"/>
      <c r="AJ1023" s="61"/>
      <c r="AK1023" s="61"/>
      <c r="AL1023" s="61"/>
      <c r="AM1023" s="30"/>
      <c r="AN1023" s="29"/>
      <c r="AO1023" s="30"/>
      <c r="AP1023" s="30"/>
      <c r="AQ1023" s="29"/>
      <c r="AR1023" s="61"/>
      <c r="AS1023" s="61"/>
      <c r="AT1023" s="29"/>
      <c r="AU1023" s="29"/>
      <c r="AV1023" s="61"/>
      <c r="AW1023" s="50"/>
      <c r="AX1023" s="38"/>
      <c r="AY1023" s="50"/>
      <c r="AZ1023" s="61"/>
      <c r="BA1023" s="61"/>
      <c r="BB1023" s="61"/>
      <c r="BC1023" s="61"/>
      <c r="BD1023" s="61"/>
      <c r="BE1023" s="61"/>
      <c r="BF1023" s="61"/>
      <c r="BG1023" s="61"/>
      <c r="BH1023" s="61"/>
      <c r="BI1023" s="61"/>
      <c r="BJ1023" s="61"/>
      <c r="BK1023" s="61"/>
      <c r="BL1023" s="61"/>
      <c r="BM1023" s="61"/>
      <c r="BN1023" s="61"/>
      <c r="BO1023" s="61"/>
      <c r="BP1023" s="61"/>
      <c r="BQ1023" s="61"/>
      <c r="BR1023" s="61"/>
      <c r="BS1023" s="61"/>
      <c r="BT1023" s="61"/>
      <c r="BU1023" s="61"/>
      <c r="BV1023" s="61"/>
      <c r="BW1023" s="61"/>
      <c r="BX1023" s="61"/>
      <c r="BY1023" s="61"/>
      <c r="BZ1023" s="61"/>
      <c r="CA1023" s="61"/>
      <c r="CB1023" s="61"/>
      <c r="CC1023" s="61"/>
      <c r="CD1023" s="61"/>
      <c r="CE1023" s="61"/>
      <c r="CF1023" s="61"/>
      <c r="CG1023" s="61"/>
      <c r="CH1023" s="61"/>
      <c r="CI1023" s="61"/>
      <c r="CJ1023" s="61"/>
      <c r="CK1023" s="61"/>
      <c r="CL1023" s="61"/>
      <c r="CM1023" s="61"/>
      <c r="CN1023" s="61"/>
      <c r="CO1023" s="61"/>
      <c r="CP1023" s="61"/>
      <c r="CQ1023" s="61"/>
      <c r="CR1023" s="61"/>
      <c r="CS1023" s="61"/>
      <c r="CT1023" s="61"/>
      <c r="CU1023" s="61"/>
      <c r="CV1023" s="61"/>
      <c r="CW1023" s="61"/>
      <c r="CX1023" s="61"/>
      <c r="CY1023" s="61"/>
      <c r="CZ1023" s="61"/>
      <c r="DA1023" s="61"/>
      <c r="DB1023" s="61"/>
      <c r="DC1023" s="61"/>
      <c r="DD1023" s="61"/>
      <c r="DE1023" s="61"/>
      <c r="DF1023" s="61"/>
      <c r="DG1023" s="61"/>
      <c r="DH1023" s="61"/>
      <c r="DI1023" s="61"/>
      <c r="DJ1023" s="61"/>
      <c r="DK1023" s="61"/>
      <c r="DL1023" s="61"/>
      <c r="DM1023" s="61"/>
      <c r="DN1023" s="61"/>
      <c r="DO1023" s="61"/>
      <c r="DP1023" s="61"/>
      <c r="DQ1023" s="61"/>
      <c r="DR1023" s="61"/>
      <c r="DS1023" s="61"/>
      <c r="DT1023" s="61"/>
      <c r="DU1023" s="61"/>
      <c r="DV1023" s="50"/>
      <c r="EW1023" s="88" t="e">
        <f ca="1">IF(#REF!="no",INT(RAND()*36+1),INT(RAND()*37))</f>
        <v>#REF!</v>
      </c>
    </row>
    <row r="1024" spans="1:153">
      <c r="A1024" s="88" t="e">
        <f ca="1">IF(#REF!="no",INT(RAND()*36+1),INT(RAND()*37))</f>
        <v>#REF!</v>
      </c>
      <c r="B1024" s="29"/>
      <c r="C1024" s="61"/>
      <c r="D1024" s="30"/>
      <c r="E1024" s="61"/>
      <c r="F1024" s="61"/>
      <c r="G1024" s="29"/>
      <c r="H1024" s="29"/>
      <c r="I1024" s="61"/>
      <c r="J1024" s="61"/>
      <c r="K1024" s="61"/>
      <c r="L1024" s="61"/>
      <c r="M1024" s="30"/>
      <c r="N1024" s="29"/>
      <c r="O1024" s="29"/>
      <c r="P1024" s="29"/>
      <c r="Q1024" s="29"/>
      <c r="R1024" s="61"/>
      <c r="S1024" s="61"/>
      <c r="T1024" s="29"/>
      <c r="U1024" s="29"/>
      <c r="V1024" s="61"/>
      <c r="W1024" s="61"/>
      <c r="X1024" s="61"/>
      <c r="Y1024" s="61"/>
      <c r="Z1024" s="30"/>
      <c r="AA1024" s="29"/>
      <c r="AB1024" s="29"/>
      <c r="AC1024" s="29"/>
      <c r="AD1024" s="29"/>
      <c r="AE1024" s="61"/>
      <c r="AF1024" s="61"/>
      <c r="AG1024" s="29"/>
      <c r="AH1024" s="29"/>
      <c r="AI1024" s="61"/>
      <c r="AJ1024" s="61"/>
      <c r="AK1024" s="61"/>
      <c r="AL1024" s="61"/>
      <c r="AM1024" s="30"/>
      <c r="AN1024" s="29"/>
      <c r="AO1024" s="30"/>
      <c r="AP1024" s="30"/>
      <c r="AQ1024" s="29"/>
      <c r="AR1024" s="61"/>
      <c r="AS1024" s="61"/>
      <c r="AT1024" s="29"/>
      <c r="AU1024" s="29"/>
      <c r="AV1024" s="61"/>
      <c r="AW1024" s="50"/>
      <c r="AX1024" s="38"/>
      <c r="AY1024" s="50"/>
      <c r="AZ1024" s="61"/>
      <c r="BA1024" s="61"/>
      <c r="BB1024" s="61"/>
      <c r="BC1024" s="61"/>
      <c r="BD1024" s="61"/>
      <c r="BE1024" s="61"/>
      <c r="BF1024" s="61"/>
      <c r="BG1024" s="61"/>
      <c r="BH1024" s="61"/>
      <c r="BI1024" s="61"/>
      <c r="BJ1024" s="61"/>
      <c r="BK1024" s="61"/>
      <c r="BL1024" s="61"/>
      <c r="BM1024" s="61"/>
      <c r="BN1024" s="61"/>
      <c r="BO1024" s="61"/>
      <c r="BP1024" s="61"/>
      <c r="BQ1024" s="61"/>
      <c r="BR1024" s="61"/>
      <c r="BS1024" s="61"/>
      <c r="BT1024" s="61"/>
      <c r="BU1024" s="61"/>
      <c r="BV1024" s="61"/>
      <c r="BW1024" s="61"/>
      <c r="BX1024" s="61"/>
      <c r="BY1024" s="61"/>
      <c r="BZ1024" s="61"/>
      <c r="CA1024" s="61"/>
      <c r="CB1024" s="61"/>
      <c r="CC1024" s="61"/>
      <c r="CD1024" s="61"/>
      <c r="CE1024" s="61"/>
      <c r="CF1024" s="61"/>
      <c r="CG1024" s="61"/>
      <c r="CH1024" s="61"/>
      <c r="CI1024" s="61"/>
      <c r="CJ1024" s="61"/>
      <c r="CK1024" s="61"/>
      <c r="CL1024" s="61"/>
      <c r="CM1024" s="61"/>
      <c r="CN1024" s="61"/>
      <c r="CO1024" s="61"/>
      <c r="CP1024" s="61"/>
      <c r="CQ1024" s="61"/>
      <c r="CR1024" s="61"/>
      <c r="CS1024" s="61"/>
      <c r="CT1024" s="61"/>
      <c r="CU1024" s="61"/>
      <c r="CV1024" s="61"/>
      <c r="CW1024" s="61"/>
      <c r="CX1024" s="61"/>
      <c r="CY1024" s="61"/>
      <c r="CZ1024" s="61"/>
      <c r="DA1024" s="61"/>
      <c r="DB1024" s="61"/>
      <c r="DC1024" s="61"/>
      <c r="DD1024" s="61"/>
      <c r="DE1024" s="61"/>
      <c r="DF1024" s="61"/>
      <c r="DG1024" s="61"/>
      <c r="DH1024" s="61"/>
      <c r="DI1024" s="61"/>
      <c r="DJ1024" s="61"/>
      <c r="DK1024" s="61"/>
      <c r="DL1024" s="61"/>
      <c r="DM1024" s="61"/>
      <c r="DN1024" s="61"/>
      <c r="DO1024" s="61"/>
      <c r="DP1024" s="61"/>
      <c r="DQ1024" s="61"/>
      <c r="DR1024" s="61"/>
      <c r="DS1024" s="61"/>
      <c r="DT1024" s="61"/>
      <c r="DU1024" s="61"/>
      <c r="DV1024" s="50"/>
      <c r="EW1024" s="88" t="e">
        <f ca="1">IF(#REF!="no",INT(RAND()*36+1),INT(RAND()*37))</f>
        <v>#REF!</v>
      </c>
    </row>
    <row r="1025" spans="1:153">
      <c r="A1025" s="88" t="e">
        <f ca="1">IF(#REF!="no",INT(RAND()*36+1),INT(RAND()*37))</f>
        <v>#REF!</v>
      </c>
      <c r="B1025" s="29"/>
      <c r="C1025" s="61"/>
      <c r="D1025" s="30"/>
      <c r="E1025" s="61"/>
      <c r="F1025" s="61"/>
      <c r="G1025" s="29"/>
      <c r="H1025" s="29"/>
      <c r="I1025" s="61"/>
      <c r="J1025" s="61"/>
      <c r="K1025" s="61"/>
      <c r="L1025" s="61"/>
      <c r="M1025" s="30"/>
      <c r="N1025" s="29"/>
      <c r="O1025" s="29"/>
      <c r="P1025" s="29"/>
      <c r="Q1025" s="29"/>
      <c r="R1025" s="61"/>
      <c r="S1025" s="61"/>
      <c r="T1025" s="29"/>
      <c r="U1025" s="29"/>
      <c r="V1025" s="61"/>
      <c r="W1025" s="61"/>
      <c r="X1025" s="61"/>
      <c r="Y1025" s="61"/>
      <c r="Z1025" s="30"/>
      <c r="AA1025" s="29"/>
      <c r="AB1025" s="29"/>
      <c r="AC1025" s="29"/>
      <c r="AD1025" s="29"/>
      <c r="AE1025" s="61"/>
      <c r="AF1025" s="61"/>
      <c r="AG1025" s="29"/>
      <c r="AH1025" s="29"/>
      <c r="AI1025" s="61"/>
      <c r="AJ1025" s="61"/>
      <c r="AK1025" s="61"/>
      <c r="AL1025" s="61"/>
      <c r="AM1025" s="30"/>
      <c r="AN1025" s="29"/>
      <c r="AO1025" s="30"/>
      <c r="AP1025" s="30"/>
      <c r="AQ1025" s="29"/>
      <c r="AR1025" s="61"/>
      <c r="AS1025" s="61"/>
      <c r="AT1025" s="29"/>
      <c r="AU1025" s="29"/>
      <c r="AV1025" s="61"/>
      <c r="AW1025" s="50"/>
      <c r="AX1025" s="38"/>
      <c r="AY1025" s="50"/>
      <c r="AZ1025" s="61"/>
      <c r="BA1025" s="61"/>
      <c r="BB1025" s="61"/>
      <c r="BC1025" s="61"/>
      <c r="BD1025" s="61"/>
      <c r="BE1025" s="61"/>
      <c r="BF1025" s="61"/>
      <c r="BG1025" s="61"/>
      <c r="BH1025" s="61"/>
      <c r="BI1025" s="61"/>
      <c r="BJ1025" s="61"/>
      <c r="BK1025" s="61"/>
      <c r="BL1025" s="61"/>
      <c r="BM1025" s="61"/>
      <c r="BN1025" s="61"/>
      <c r="BO1025" s="61"/>
      <c r="BP1025" s="61"/>
      <c r="BQ1025" s="61"/>
      <c r="BR1025" s="61"/>
      <c r="BS1025" s="61"/>
      <c r="BT1025" s="61"/>
      <c r="BU1025" s="61"/>
      <c r="BV1025" s="61"/>
      <c r="BW1025" s="61"/>
      <c r="BX1025" s="61"/>
      <c r="BY1025" s="61"/>
      <c r="BZ1025" s="61"/>
      <c r="CA1025" s="61"/>
      <c r="CB1025" s="61"/>
      <c r="CC1025" s="61"/>
      <c r="CD1025" s="61"/>
      <c r="CE1025" s="61"/>
      <c r="CF1025" s="61"/>
      <c r="CG1025" s="61"/>
      <c r="CH1025" s="61"/>
      <c r="CI1025" s="61"/>
      <c r="CJ1025" s="61"/>
      <c r="CK1025" s="61"/>
      <c r="CL1025" s="61"/>
      <c r="CM1025" s="61"/>
      <c r="CN1025" s="61"/>
      <c r="CO1025" s="61"/>
      <c r="CP1025" s="61"/>
      <c r="CQ1025" s="61"/>
      <c r="CR1025" s="61"/>
      <c r="CS1025" s="61"/>
      <c r="CT1025" s="61"/>
      <c r="CU1025" s="61"/>
      <c r="CV1025" s="61"/>
      <c r="CW1025" s="61"/>
      <c r="CX1025" s="61"/>
      <c r="CY1025" s="61"/>
      <c r="CZ1025" s="61"/>
      <c r="DA1025" s="61"/>
      <c r="DB1025" s="61"/>
      <c r="DC1025" s="61"/>
      <c r="DD1025" s="61"/>
      <c r="DE1025" s="61"/>
      <c r="DF1025" s="61"/>
      <c r="DG1025" s="61"/>
      <c r="DH1025" s="61"/>
      <c r="DI1025" s="61"/>
      <c r="DJ1025" s="61"/>
      <c r="DK1025" s="61"/>
      <c r="DL1025" s="61"/>
      <c r="DM1025" s="61"/>
      <c r="DN1025" s="61"/>
      <c r="DO1025" s="61"/>
      <c r="DP1025" s="61"/>
      <c r="DQ1025" s="61"/>
      <c r="DR1025" s="61"/>
      <c r="DS1025" s="61"/>
      <c r="DT1025" s="61"/>
      <c r="DU1025" s="61"/>
      <c r="DV1025" s="50"/>
      <c r="EW1025" s="88" t="e">
        <f ca="1">IF(#REF!="no",INT(RAND()*36+1),INT(RAND()*37))</f>
        <v>#REF!</v>
      </c>
    </row>
    <row r="1026" spans="1:153">
      <c r="A1026" s="88" t="e">
        <f ca="1">IF(#REF!="no",INT(RAND()*36+1),INT(RAND()*37))</f>
        <v>#REF!</v>
      </c>
      <c r="B1026" s="29"/>
      <c r="C1026" s="61"/>
      <c r="D1026" s="30"/>
      <c r="E1026" s="61"/>
      <c r="F1026" s="61"/>
      <c r="G1026" s="29"/>
      <c r="H1026" s="29"/>
      <c r="I1026" s="61"/>
      <c r="J1026" s="61"/>
      <c r="K1026" s="61"/>
      <c r="L1026" s="61"/>
      <c r="M1026" s="30"/>
      <c r="N1026" s="29"/>
      <c r="O1026" s="29"/>
      <c r="P1026" s="29"/>
      <c r="Q1026" s="29"/>
      <c r="R1026" s="61"/>
      <c r="S1026" s="61"/>
      <c r="T1026" s="29"/>
      <c r="U1026" s="29"/>
      <c r="V1026" s="61"/>
      <c r="W1026" s="61"/>
      <c r="X1026" s="61"/>
      <c r="Y1026" s="61"/>
      <c r="Z1026" s="30"/>
      <c r="AA1026" s="29"/>
      <c r="AB1026" s="29"/>
      <c r="AC1026" s="29"/>
      <c r="AD1026" s="29"/>
      <c r="AE1026" s="61"/>
      <c r="AF1026" s="61"/>
      <c r="AG1026" s="29"/>
      <c r="AH1026" s="29"/>
      <c r="AI1026" s="61"/>
      <c r="AJ1026" s="61"/>
      <c r="AK1026" s="61"/>
      <c r="AL1026" s="61"/>
      <c r="AM1026" s="30"/>
      <c r="AN1026" s="29"/>
      <c r="AO1026" s="30"/>
      <c r="AP1026" s="30"/>
      <c r="AQ1026" s="29"/>
      <c r="AR1026" s="61"/>
      <c r="AS1026" s="61"/>
      <c r="AT1026" s="29"/>
      <c r="AU1026" s="29"/>
      <c r="AV1026" s="61"/>
      <c r="AW1026" s="50"/>
      <c r="AX1026" s="38"/>
      <c r="AY1026" s="50"/>
      <c r="AZ1026" s="61"/>
      <c r="BA1026" s="61"/>
      <c r="BB1026" s="61"/>
      <c r="BC1026" s="61"/>
      <c r="BD1026" s="61"/>
      <c r="BE1026" s="61"/>
      <c r="BF1026" s="61"/>
      <c r="BG1026" s="61"/>
      <c r="BH1026" s="61"/>
      <c r="BI1026" s="61"/>
      <c r="BJ1026" s="61"/>
      <c r="BK1026" s="61"/>
      <c r="BL1026" s="61"/>
      <c r="BM1026" s="61"/>
      <c r="BN1026" s="61"/>
      <c r="BO1026" s="61"/>
      <c r="BP1026" s="61"/>
      <c r="BQ1026" s="61"/>
      <c r="BR1026" s="61"/>
      <c r="BS1026" s="61"/>
      <c r="BT1026" s="61"/>
      <c r="BU1026" s="61"/>
      <c r="BV1026" s="61"/>
      <c r="BW1026" s="61"/>
      <c r="BX1026" s="61"/>
      <c r="BY1026" s="61"/>
      <c r="BZ1026" s="61"/>
      <c r="CA1026" s="61"/>
      <c r="CB1026" s="61"/>
      <c r="CC1026" s="61"/>
      <c r="CD1026" s="61"/>
      <c r="CE1026" s="61"/>
      <c r="CF1026" s="61"/>
      <c r="CG1026" s="61"/>
      <c r="CH1026" s="61"/>
      <c r="CI1026" s="61"/>
      <c r="CJ1026" s="61"/>
      <c r="CK1026" s="61"/>
      <c r="CL1026" s="61"/>
      <c r="CM1026" s="61"/>
      <c r="CN1026" s="61"/>
      <c r="CO1026" s="61"/>
      <c r="CP1026" s="61"/>
      <c r="CQ1026" s="61"/>
      <c r="CR1026" s="61"/>
      <c r="CS1026" s="61"/>
      <c r="CT1026" s="61"/>
      <c r="CU1026" s="61"/>
      <c r="CV1026" s="61"/>
      <c r="CW1026" s="61"/>
      <c r="CX1026" s="61"/>
      <c r="CY1026" s="61"/>
      <c r="CZ1026" s="61"/>
      <c r="DA1026" s="61"/>
      <c r="DB1026" s="61"/>
      <c r="DC1026" s="61"/>
      <c r="DD1026" s="61"/>
      <c r="DE1026" s="61"/>
      <c r="DF1026" s="61"/>
      <c r="DG1026" s="61"/>
      <c r="DH1026" s="61"/>
      <c r="DI1026" s="61"/>
      <c r="DJ1026" s="61"/>
      <c r="DK1026" s="61"/>
      <c r="DL1026" s="61"/>
      <c r="DM1026" s="61"/>
      <c r="DN1026" s="61"/>
      <c r="DO1026" s="61"/>
      <c r="DP1026" s="61"/>
      <c r="DQ1026" s="61"/>
      <c r="DR1026" s="61"/>
      <c r="DS1026" s="61"/>
      <c r="DT1026" s="61"/>
      <c r="DU1026" s="61"/>
      <c r="DV1026" s="50"/>
      <c r="EW1026" s="88" t="e">
        <f ca="1">IF(#REF!="no",INT(RAND()*36+1),INT(RAND()*37))</f>
        <v>#REF!</v>
      </c>
    </row>
    <row r="1027" spans="1:153">
      <c r="A1027" s="88" t="e">
        <f ca="1">IF(#REF!="no",INT(RAND()*36+1),INT(RAND()*37))</f>
        <v>#REF!</v>
      </c>
      <c r="B1027" s="29"/>
      <c r="C1027" s="61"/>
      <c r="D1027" s="30"/>
      <c r="E1027" s="61"/>
      <c r="F1027" s="61"/>
      <c r="G1027" s="29"/>
      <c r="H1027" s="29"/>
      <c r="I1027" s="61"/>
      <c r="J1027" s="61"/>
      <c r="K1027" s="61"/>
      <c r="L1027" s="61"/>
      <c r="M1027" s="30"/>
      <c r="N1027" s="29"/>
      <c r="O1027" s="29"/>
      <c r="P1027" s="29"/>
      <c r="Q1027" s="29"/>
      <c r="R1027" s="61"/>
      <c r="S1027" s="61"/>
      <c r="T1027" s="29"/>
      <c r="U1027" s="29"/>
      <c r="V1027" s="61"/>
      <c r="W1027" s="61"/>
      <c r="X1027" s="61"/>
      <c r="Y1027" s="61"/>
      <c r="Z1027" s="30"/>
      <c r="AA1027" s="29"/>
      <c r="AB1027" s="29"/>
      <c r="AC1027" s="29"/>
      <c r="AD1027" s="29"/>
      <c r="AE1027" s="61"/>
      <c r="AF1027" s="61"/>
      <c r="AG1027" s="29"/>
      <c r="AH1027" s="29"/>
      <c r="AI1027" s="61"/>
      <c r="AJ1027" s="61"/>
      <c r="AK1027" s="61"/>
      <c r="AL1027" s="61"/>
      <c r="AM1027" s="30"/>
      <c r="AN1027" s="29"/>
      <c r="AO1027" s="30"/>
      <c r="AP1027" s="30"/>
      <c r="AQ1027" s="29"/>
      <c r="AR1027" s="61"/>
      <c r="AS1027" s="61"/>
      <c r="AT1027" s="29"/>
      <c r="AU1027" s="29"/>
      <c r="AV1027" s="61"/>
      <c r="AW1027" s="50"/>
      <c r="AX1027" s="38"/>
      <c r="AY1027" s="50"/>
      <c r="AZ1027" s="61"/>
      <c r="BA1027" s="61"/>
      <c r="BB1027" s="61"/>
      <c r="BC1027" s="61"/>
      <c r="BD1027" s="61"/>
      <c r="BE1027" s="61"/>
      <c r="BF1027" s="61"/>
      <c r="BG1027" s="61"/>
      <c r="BH1027" s="61"/>
      <c r="BI1027" s="61"/>
      <c r="BJ1027" s="61"/>
      <c r="BK1027" s="61"/>
      <c r="BL1027" s="61"/>
      <c r="BM1027" s="61"/>
      <c r="BN1027" s="61"/>
      <c r="BO1027" s="61"/>
      <c r="BP1027" s="61"/>
      <c r="BQ1027" s="61"/>
      <c r="BR1027" s="61"/>
      <c r="BS1027" s="61"/>
      <c r="BT1027" s="61"/>
      <c r="BU1027" s="61"/>
      <c r="BV1027" s="61"/>
      <c r="BW1027" s="61"/>
      <c r="BX1027" s="61"/>
      <c r="BY1027" s="61"/>
      <c r="BZ1027" s="61"/>
      <c r="CA1027" s="61"/>
      <c r="CB1027" s="61"/>
      <c r="CC1027" s="61"/>
      <c r="CD1027" s="61"/>
      <c r="CE1027" s="61"/>
      <c r="CF1027" s="61"/>
      <c r="CG1027" s="61"/>
      <c r="CH1027" s="61"/>
      <c r="CI1027" s="61"/>
      <c r="CJ1027" s="61"/>
      <c r="CK1027" s="61"/>
      <c r="CL1027" s="61"/>
      <c r="CM1027" s="61"/>
      <c r="CN1027" s="61"/>
      <c r="CO1027" s="61"/>
      <c r="CP1027" s="61"/>
      <c r="CQ1027" s="61"/>
      <c r="CR1027" s="61"/>
      <c r="CS1027" s="61"/>
      <c r="CT1027" s="61"/>
      <c r="CU1027" s="61"/>
      <c r="CV1027" s="61"/>
      <c r="CW1027" s="61"/>
      <c r="CX1027" s="61"/>
      <c r="CY1027" s="61"/>
      <c r="CZ1027" s="61"/>
      <c r="DA1027" s="61"/>
      <c r="DB1027" s="61"/>
      <c r="DC1027" s="61"/>
      <c r="DD1027" s="61"/>
      <c r="DE1027" s="61"/>
      <c r="DF1027" s="61"/>
      <c r="DG1027" s="61"/>
      <c r="DH1027" s="61"/>
      <c r="DI1027" s="61"/>
      <c r="DJ1027" s="61"/>
      <c r="DK1027" s="61"/>
      <c r="DL1027" s="61"/>
      <c r="DM1027" s="61"/>
      <c r="DN1027" s="61"/>
      <c r="DO1027" s="61"/>
      <c r="DP1027" s="61"/>
      <c r="DQ1027" s="61"/>
      <c r="DR1027" s="61"/>
      <c r="DS1027" s="61"/>
      <c r="DT1027" s="61"/>
      <c r="DU1027" s="61"/>
      <c r="DV1027" s="50"/>
      <c r="EW1027" s="88" t="e">
        <f ca="1">IF(#REF!="no",INT(RAND()*36+1),INT(RAND()*37))</f>
        <v>#REF!</v>
      </c>
    </row>
    <row r="1028" spans="1:153">
      <c r="A1028" s="88" t="e">
        <f ca="1">IF(#REF!="no",INT(RAND()*36+1),INT(RAND()*37))</f>
        <v>#REF!</v>
      </c>
      <c r="B1028" s="29"/>
      <c r="C1028" s="61"/>
      <c r="D1028" s="30"/>
      <c r="E1028" s="61"/>
      <c r="F1028" s="61"/>
      <c r="G1028" s="29"/>
      <c r="H1028" s="29"/>
      <c r="I1028" s="61"/>
      <c r="J1028" s="61"/>
      <c r="K1028" s="61"/>
      <c r="L1028" s="61"/>
      <c r="M1028" s="30"/>
      <c r="N1028" s="29"/>
      <c r="O1028" s="29"/>
      <c r="P1028" s="29"/>
      <c r="Q1028" s="29"/>
      <c r="R1028" s="61"/>
      <c r="S1028" s="61"/>
      <c r="T1028" s="29"/>
      <c r="U1028" s="29"/>
      <c r="V1028" s="61"/>
      <c r="W1028" s="61"/>
      <c r="X1028" s="61"/>
      <c r="Y1028" s="61"/>
      <c r="Z1028" s="30"/>
      <c r="AA1028" s="29"/>
      <c r="AB1028" s="29"/>
      <c r="AC1028" s="29"/>
      <c r="AD1028" s="29"/>
      <c r="AE1028" s="61"/>
      <c r="AF1028" s="61"/>
      <c r="AG1028" s="29"/>
      <c r="AH1028" s="29"/>
      <c r="AI1028" s="61"/>
      <c r="AJ1028" s="61"/>
      <c r="AK1028" s="61"/>
      <c r="AL1028" s="61"/>
      <c r="AM1028" s="30"/>
      <c r="AN1028" s="29"/>
      <c r="AO1028" s="30"/>
      <c r="AP1028" s="30"/>
      <c r="AQ1028" s="29"/>
      <c r="AR1028" s="61"/>
      <c r="AS1028" s="61"/>
      <c r="AT1028" s="29"/>
      <c r="AU1028" s="29"/>
      <c r="AV1028" s="61"/>
      <c r="AW1028" s="50"/>
      <c r="AX1028" s="38"/>
      <c r="AY1028" s="50"/>
      <c r="AZ1028" s="61"/>
      <c r="BA1028" s="61"/>
      <c r="BB1028" s="61"/>
      <c r="BC1028" s="61"/>
      <c r="BD1028" s="61"/>
      <c r="BE1028" s="61"/>
      <c r="BF1028" s="61"/>
      <c r="BG1028" s="61"/>
      <c r="BH1028" s="61"/>
      <c r="BI1028" s="61"/>
      <c r="BJ1028" s="61"/>
      <c r="BK1028" s="61"/>
      <c r="BL1028" s="61"/>
      <c r="BM1028" s="61"/>
      <c r="BN1028" s="61"/>
      <c r="BO1028" s="61"/>
      <c r="BP1028" s="61"/>
      <c r="BQ1028" s="61"/>
      <c r="BR1028" s="61"/>
      <c r="BS1028" s="61"/>
      <c r="BT1028" s="61"/>
      <c r="BU1028" s="61"/>
      <c r="BV1028" s="61"/>
      <c r="BW1028" s="61"/>
      <c r="BX1028" s="61"/>
      <c r="BY1028" s="61"/>
      <c r="BZ1028" s="61"/>
      <c r="CA1028" s="61"/>
      <c r="CB1028" s="61"/>
      <c r="CC1028" s="61"/>
      <c r="CD1028" s="61"/>
      <c r="CE1028" s="61"/>
      <c r="CF1028" s="61"/>
      <c r="CG1028" s="61"/>
      <c r="CH1028" s="61"/>
      <c r="CI1028" s="61"/>
      <c r="CJ1028" s="61"/>
      <c r="CK1028" s="61"/>
      <c r="CL1028" s="61"/>
      <c r="CM1028" s="61"/>
      <c r="CN1028" s="61"/>
      <c r="CO1028" s="61"/>
      <c r="CP1028" s="61"/>
      <c r="CQ1028" s="61"/>
      <c r="CR1028" s="61"/>
      <c r="CS1028" s="61"/>
      <c r="CT1028" s="61"/>
      <c r="CU1028" s="61"/>
      <c r="CV1028" s="61"/>
      <c r="CW1028" s="61"/>
      <c r="CX1028" s="61"/>
      <c r="CY1028" s="61"/>
      <c r="CZ1028" s="61"/>
      <c r="DA1028" s="61"/>
      <c r="DB1028" s="61"/>
      <c r="DC1028" s="61"/>
      <c r="DD1028" s="61"/>
      <c r="DE1028" s="61"/>
      <c r="DF1028" s="61"/>
      <c r="DG1028" s="61"/>
      <c r="DH1028" s="61"/>
      <c r="DI1028" s="61"/>
      <c r="DJ1028" s="61"/>
      <c r="DK1028" s="61"/>
      <c r="DL1028" s="61"/>
      <c r="DM1028" s="61"/>
      <c r="DN1028" s="61"/>
      <c r="DO1028" s="61"/>
      <c r="DP1028" s="61"/>
      <c r="DQ1028" s="61"/>
      <c r="DR1028" s="61"/>
      <c r="DS1028" s="61"/>
      <c r="DT1028" s="61"/>
      <c r="DU1028" s="61"/>
      <c r="DV1028" s="50"/>
      <c r="EW1028" s="88" t="e">
        <f ca="1">IF(#REF!="no",INT(RAND()*36+1),INT(RAND()*37))</f>
        <v>#REF!</v>
      </c>
    </row>
    <row r="1029" spans="1:153">
      <c r="A1029" s="88" t="e">
        <f ca="1">IF(#REF!="no",INT(RAND()*36+1),INT(RAND()*37))</f>
        <v>#REF!</v>
      </c>
      <c r="B1029" s="29"/>
      <c r="C1029" s="61"/>
      <c r="D1029" s="30"/>
      <c r="E1029" s="61"/>
      <c r="F1029" s="61"/>
      <c r="G1029" s="29"/>
      <c r="H1029" s="29"/>
      <c r="I1029" s="61"/>
      <c r="J1029" s="61"/>
      <c r="K1029" s="61"/>
      <c r="L1029" s="61"/>
      <c r="M1029" s="30"/>
      <c r="N1029" s="29"/>
      <c r="O1029" s="29"/>
      <c r="P1029" s="29"/>
      <c r="Q1029" s="29"/>
      <c r="R1029" s="61"/>
      <c r="S1029" s="61"/>
      <c r="T1029" s="29"/>
      <c r="U1029" s="29"/>
      <c r="V1029" s="61"/>
      <c r="W1029" s="61"/>
      <c r="X1029" s="61"/>
      <c r="Y1029" s="61"/>
      <c r="Z1029" s="30"/>
      <c r="AA1029" s="29"/>
      <c r="AB1029" s="29"/>
      <c r="AC1029" s="29"/>
      <c r="AD1029" s="29"/>
      <c r="AE1029" s="61"/>
      <c r="AF1029" s="61"/>
      <c r="AG1029" s="29"/>
      <c r="AH1029" s="29"/>
      <c r="AI1029" s="61"/>
      <c r="AJ1029" s="61"/>
      <c r="AK1029" s="61"/>
      <c r="AL1029" s="61"/>
      <c r="AM1029" s="30"/>
      <c r="AN1029" s="29"/>
      <c r="AO1029" s="30"/>
      <c r="AP1029" s="30"/>
      <c r="AQ1029" s="29"/>
      <c r="AR1029" s="61"/>
      <c r="AS1029" s="61"/>
      <c r="AT1029" s="29"/>
      <c r="AU1029" s="29"/>
      <c r="AV1029" s="61"/>
      <c r="AW1029" s="50"/>
      <c r="AX1029" s="38"/>
      <c r="AY1029" s="50"/>
      <c r="AZ1029" s="61"/>
      <c r="BA1029" s="61"/>
      <c r="BB1029" s="61"/>
      <c r="BC1029" s="61"/>
      <c r="BD1029" s="61"/>
      <c r="BE1029" s="61"/>
      <c r="BF1029" s="61"/>
      <c r="BG1029" s="61"/>
      <c r="BH1029" s="61"/>
      <c r="BI1029" s="61"/>
      <c r="BJ1029" s="61"/>
      <c r="BK1029" s="61"/>
      <c r="BL1029" s="61"/>
      <c r="BM1029" s="61"/>
      <c r="BN1029" s="61"/>
      <c r="BO1029" s="61"/>
      <c r="BP1029" s="61"/>
      <c r="BQ1029" s="61"/>
      <c r="BR1029" s="61"/>
      <c r="BS1029" s="61"/>
      <c r="BT1029" s="61"/>
      <c r="BU1029" s="61"/>
      <c r="BV1029" s="61"/>
      <c r="BW1029" s="61"/>
      <c r="BX1029" s="61"/>
      <c r="BY1029" s="61"/>
      <c r="BZ1029" s="61"/>
      <c r="CA1029" s="61"/>
      <c r="CB1029" s="61"/>
      <c r="CC1029" s="61"/>
      <c r="CD1029" s="61"/>
      <c r="CE1029" s="61"/>
      <c r="CF1029" s="61"/>
      <c r="CG1029" s="61"/>
      <c r="CH1029" s="61"/>
      <c r="CI1029" s="61"/>
      <c r="CJ1029" s="61"/>
      <c r="CK1029" s="61"/>
      <c r="CL1029" s="61"/>
      <c r="CM1029" s="61"/>
      <c r="CN1029" s="61"/>
      <c r="CO1029" s="61"/>
      <c r="CP1029" s="61"/>
      <c r="CQ1029" s="61"/>
      <c r="CR1029" s="61"/>
      <c r="CS1029" s="61"/>
      <c r="CT1029" s="61"/>
      <c r="CU1029" s="61"/>
      <c r="CV1029" s="61"/>
      <c r="CW1029" s="61"/>
      <c r="CX1029" s="61"/>
      <c r="CY1029" s="61"/>
      <c r="CZ1029" s="61"/>
      <c r="DA1029" s="61"/>
      <c r="DB1029" s="61"/>
      <c r="DC1029" s="61"/>
      <c r="DD1029" s="61"/>
      <c r="DE1029" s="61"/>
      <c r="DF1029" s="61"/>
      <c r="DG1029" s="61"/>
      <c r="DH1029" s="61"/>
      <c r="DI1029" s="61"/>
      <c r="DJ1029" s="61"/>
      <c r="DK1029" s="61"/>
      <c r="DL1029" s="61"/>
      <c r="DM1029" s="61"/>
      <c r="DN1029" s="61"/>
      <c r="DO1029" s="61"/>
      <c r="DP1029" s="61"/>
      <c r="DQ1029" s="61"/>
      <c r="DR1029" s="61"/>
      <c r="DS1029" s="61"/>
      <c r="DT1029" s="61"/>
      <c r="DU1029" s="61"/>
      <c r="DV1029" s="50"/>
      <c r="EW1029" s="88" t="e">
        <f ca="1">IF(#REF!="no",INT(RAND()*36+1),INT(RAND()*37))</f>
        <v>#REF!</v>
      </c>
    </row>
    <row r="1030" spans="1:153">
      <c r="A1030" s="88" t="e">
        <f ca="1">IF(#REF!="no",INT(RAND()*36+1),INT(RAND()*37))</f>
        <v>#REF!</v>
      </c>
      <c r="B1030" s="29"/>
      <c r="C1030" s="61"/>
      <c r="D1030" s="30"/>
      <c r="E1030" s="61"/>
      <c r="F1030" s="61"/>
      <c r="G1030" s="29"/>
      <c r="H1030" s="29"/>
      <c r="I1030" s="61"/>
      <c r="J1030" s="61"/>
      <c r="K1030" s="61"/>
      <c r="L1030" s="61"/>
      <c r="M1030" s="30"/>
      <c r="N1030" s="29"/>
      <c r="O1030" s="29"/>
      <c r="P1030" s="29"/>
      <c r="Q1030" s="29"/>
      <c r="R1030" s="61"/>
      <c r="S1030" s="61"/>
      <c r="T1030" s="29"/>
      <c r="U1030" s="29"/>
      <c r="V1030" s="61"/>
      <c r="W1030" s="61"/>
      <c r="X1030" s="61"/>
      <c r="Y1030" s="61"/>
      <c r="Z1030" s="30"/>
      <c r="AA1030" s="29"/>
      <c r="AB1030" s="29"/>
      <c r="AC1030" s="29"/>
      <c r="AD1030" s="29"/>
      <c r="AE1030" s="61"/>
      <c r="AF1030" s="61"/>
      <c r="AG1030" s="29"/>
      <c r="AH1030" s="29"/>
      <c r="AI1030" s="61"/>
      <c r="AJ1030" s="61"/>
      <c r="AK1030" s="61"/>
      <c r="AL1030" s="61"/>
      <c r="AM1030" s="30"/>
      <c r="AN1030" s="29"/>
      <c r="AO1030" s="30"/>
      <c r="AP1030" s="30"/>
      <c r="AQ1030" s="29"/>
      <c r="AR1030" s="61"/>
      <c r="AS1030" s="61"/>
      <c r="AT1030" s="29"/>
      <c r="AU1030" s="29"/>
      <c r="AV1030" s="61"/>
      <c r="AW1030" s="50"/>
      <c r="AX1030" s="38"/>
      <c r="AY1030" s="50"/>
      <c r="AZ1030" s="61"/>
      <c r="BA1030" s="61"/>
      <c r="BB1030" s="61"/>
      <c r="BC1030" s="61"/>
      <c r="BD1030" s="61"/>
      <c r="BE1030" s="61"/>
      <c r="BF1030" s="61"/>
      <c r="BG1030" s="61"/>
      <c r="BH1030" s="61"/>
      <c r="BI1030" s="61"/>
      <c r="BJ1030" s="61"/>
      <c r="BK1030" s="61"/>
      <c r="BL1030" s="61"/>
      <c r="BM1030" s="61"/>
      <c r="BN1030" s="61"/>
      <c r="BO1030" s="61"/>
      <c r="BP1030" s="61"/>
      <c r="BQ1030" s="61"/>
      <c r="BR1030" s="61"/>
      <c r="BS1030" s="61"/>
      <c r="BT1030" s="61"/>
      <c r="BU1030" s="61"/>
      <c r="BV1030" s="61"/>
      <c r="BW1030" s="61"/>
      <c r="BX1030" s="61"/>
      <c r="BY1030" s="61"/>
      <c r="BZ1030" s="61"/>
      <c r="CA1030" s="61"/>
      <c r="CB1030" s="61"/>
      <c r="CC1030" s="61"/>
      <c r="CD1030" s="61"/>
      <c r="CE1030" s="61"/>
      <c r="CF1030" s="61"/>
      <c r="CG1030" s="61"/>
      <c r="CH1030" s="61"/>
      <c r="CI1030" s="61"/>
      <c r="CJ1030" s="61"/>
      <c r="CK1030" s="61"/>
      <c r="CL1030" s="61"/>
      <c r="CM1030" s="61"/>
      <c r="CN1030" s="61"/>
      <c r="CO1030" s="61"/>
      <c r="CP1030" s="61"/>
      <c r="CQ1030" s="61"/>
      <c r="CR1030" s="61"/>
      <c r="CS1030" s="61"/>
      <c r="CT1030" s="61"/>
      <c r="CU1030" s="61"/>
      <c r="CV1030" s="61"/>
      <c r="CW1030" s="61"/>
      <c r="CX1030" s="61"/>
      <c r="CY1030" s="61"/>
      <c r="CZ1030" s="61"/>
      <c r="DA1030" s="61"/>
      <c r="DB1030" s="61"/>
      <c r="DC1030" s="61"/>
      <c r="DD1030" s="61"/>
      <c r="DE1030" s="61"/>
      <c r="DF1030" s="61"/>
      <c r="DG1030" s="61"/>
      <c r="DH1030" s="61"/>
      <c r="DI1030" s="61"/>
      <c r="DJ1030" s="61"/>
      <c r="DK1030" s="61"/>
      <c r="DL1030" s="61"/>
      <c r="DM1030" s="61"/>
      <c r="DN1030" s="61"/>
      <c r="DO1030" s="61"/>
      <c r="DP1030" s="61"/>
      <c r="DQ1030" s="61"/>
      <c r="DR1030" s="61"/>
      <c r="DS1030" s="61"/>
      <c r="DT1030" s="61"/>
      <c r="DU1030" s="61"/>
      <c r="DV1030" s="50"/>
      <c r="EW1030" s="88" t="e">
        <f ca="1">IF(#REF!="no",INT(RAND()*36+1),INT(RAND()*37))</f>
        <v>#REF!</v>
      </c>
    </row>
    <row r="1031" spans="1:153">
      <c r="A1031" s="88" t="e">
        <f ca="1">IF(#REF!="no",INT(RAND()*36+1),INT(RAND()*37))</f>
        <v>#REF!</v>
      </c>
      <c r="B1031" s="29"/>
      <c r="C1031" s="61"/>
      <c r="D1031" s="30"/>
      <c r="E1031" s="61"/>
      <c r="F1031" s="61"/>
      <c r="G1031" s="29"/>
      <c r="H1031" s="29"/>
      <c r="I1031" s="61"/>
      <c r="J1031" s="61"/>
      <c r="K1031" s="61"/>
      <c r="L1031" s="61"/>
      <c r="M1031" s="30"/>
      <c r="N1031" s="29"/>
      <c r="O1031" s="29"/>
      <c r="P1031" s="29"/>
      <c r="Q1031" s="29"/>
      <c r="R1031" s="61"/>
      <c r="S1031" s="61"/>
      <c r="T1031" s="29"/>
      <c r="U1031" s="29"/>
      <c r="V1031" s="61"/>
      <c r="W1031" s="61"/>
      <c r="X1031" s="61"/>
      <c r="Y1031" s="61"/>
      <c r="Z1031" s="30"/>
      <c r="AA1031" s="29"/>
      <c r="AB1031" s="29"/>
      <c r="AC1031" s="29"/>
      <c r="AD1031" s="29"/>
      <c r="AE1031" s="61"/>
      <c r="AF1031" s="61"/>
      <c r="AG1031" s="29"/>
      <c r="AH1031" s="29"/>
      <c r="AI1031" s="61"/>
      <c r="AJ1031" s="61"/>
      <c r="AK1031" s="61"/>
      <c r="AL1031" s="61"/>
      <c r="AM1031" s="30"/>
      <c r="AN1031" s="29"/>
      <c r="AO1031" s="30"/>
      <c r="AP1031" s="30"/>
      <c r="AQ1031" s="29"/>
      <c r="AR1031" s="61"/>
      <c r="AS1031" s="61"/>
      <c r="AT1031" s="29"/>
      <c r="AU1031" s="29"/>
      <c r="AV1031" s="61"/>
      <c r="AW1031" s="50"/>
      <c r="AX1031" s="38"/>
      <c r="AY1031" s="50"/>
      <c r="AZ1031" s="61"/>
      <c r="BA1031" s="61"/>
      <c r="BB1031" s="61"/>
      <c r="BC1031" s="61"/>
      <c r="BD1031" s="61"/>
      <c r="BE1031" s="61"/>
      <c r="BF1031" s="61"/>
      <c r="BG1031" s="61"/>
      <c r="BH1031" s="61"/>
      <c r="BI1031" s="61"/>
      <c r="BJ1031" s="61"/>
      <c r="BK1031" s="61"/>
      <c r="BL1031" s="61"/>
      <c r="BM1031" s="61"/>
      <c r="BN1031" s="61"/>
      <c r="BO1031" s="61"/>
      <c r="BP1031" s="61"/>
      <c r="BQ1031" s="61"/>
      <c r="BR1031" s="61"/>
      <c r="BS1031" s="61"/>
      <c r="BT1031" s="61"/>
      <c r="BU1031" s="61"/>
      <c r="BV1031" s="61"/>
      <c r="BW1031" s="61"/>
      <c r="BX1031" s="61"/>
      <c r="BY1031" s="61"/>
      <c r="BZ1031" s="61"/>
      <c r="CA1031" s="61"/>
      <c r="CB1031" s="61"/>
      <c r="CC1031" s="61"/>
      <c r="CD1031" s="61"/>
      <c r="CE1031" s="61"/>
      <c r="CF1031" s="61"/>
      <c r="CG1031" s="61"/>
      <c r="CH1031" s="61"/>
      <c r="CI1031" s="61"/>
      <c r="CJ1031" s="61"/>
      <c r="CK1031" s="61"/>
      <c r="CL1031" s="61"/>
      <c r="CM1031" s="61"/>
      <c r="CN1031" s="61"/>
      <c r="CO1031" s="61"/>
      <c r="CP1031" s="61"/>
      <c r="CQ1031" s="61"/>
      <c r="CR1031" s="61"/>
      <c r="CS1031" s="61"/>
      <c r="CT1031" s="61"/>
      <c r="CU1031" s="61"/>
      <c r="CV1031" s="61"/>
      <c r="CW1031" s="61"/>
      <c r="CX1031" s="61"/>
      <c r="CY1031" s="61"/>
      <c r="CZ1031" s="61"/>
      <c r="DA1031" s="61"/>
      <c r="DB1031" s="61"/>
      <c r="DC1031" s="61"/>
      <c r="DD1031" s="61"/>
      <c r="DE1031" s="61"/>
      <c r="DF1031" s="61"/>
      <c r="DG1031" s="61"/>
      <c r="DH1031" s="61"/>
      <c r="DI1031" s="61"/>
      <c r="DJ1031" s="61"/>
      <c r="DK1031" s="61"/>
      <c r="DL1031" s="61"/>
      <c r="DM1031" s="61"/>
      <c r="DN1031" s="61"/>
      <c r="DO1031" s="61"/>
      <c r="DP1031" s="61"/>
      <c r="DQ1031" s="61"/>
      <c r="DR1031" s="61"/>
      <c r="DS1031" s="61"/>
      <c r="DT1031" s="61"/>
      <c r="DU1031" s="61"/>
      <c r="DV1031" s="50"/>
      <c r="EW1031" s="88" t="e">
        <f ca="1">IF(#REF!="no",INT(RAND()*36+1),INT(RAND()*37))</f>
        <v>#REF!</v>
      </c>
    </row>
    <row r="1032" spans="1:153">
      <c r="A1032" s="88" t="e">
        <f ca="1">IF(#REF!="no",INT(RAND()*36+1),INT(RAND()*37))</f>
        <v>#REF!</v>
      </c>
      <c r="B1032" s="29"/>
      <c r="C1032" s="61"/>
      <c r="D1032" s="30"/>
      <c r="E1032" s="61"/>
      <c r="F1032" s="61"/>
      <c r="G1032" s="29"/>
      <c r="H1032" s="29"/>
      <c r="I1032" s="61"/>
      <c r="J1032" s="61"/>
      <c r="K1032" s="61"/>
      <c r="L1032" s="61"/>
      <c r="M1032" s="30"/>
      <c r="N1032" s="29"/>
      <c r="O1032" s="29"/>
      <c r="P1032" s="29"/>
      <c r="Q1032" s="29"/>
      <c r="R1032" s="61"/>
      <c r="S1032" s="61"/>
      <c r="T1032" s="29"/>
      <c r="U1032" s="29"/>
      <c r="V1032" s="61"/>
      <c r="W1032" s="61"/>
      <c r="X1032" s="61"/>
      <c r="Y1032" s="61"/>
      <c r="Z1032" s="30"/>
      <c r="AA1032" s="29"/>
      <c r="AB1032" s="29"/>
      <c r="AC1032" s="29"/>
      <c r="AD1032" s="29"/>
      <c r="AE1032" s="61"/>
      <c r="AF1032" s="61"/>
      <c r="AG1032" s="29"/>
      <c r="AH1032" s="29"/>
      <c r="AI1032" s="61"/>
      <c r="AJ1032" s="61"/>
      <c r="AK1032" s="61"/>
      <c r="AL1032" s="61"/>
      <c r="AM1032" s="30"/>
      <c r="AN1032" s="29"/>
      <c r="AO1032" s="30"/>
      <c r="AP1032" s="30"/>
      <c r="AQ1032" s="29"/>
      <c r="AR1032" s="61"/>
      <c r="AS1032" s="61"/>
      <c r="AT1032" s="29"/>
      <c r="AU1032" s="29"/>
      <c r="AV1032" s="61"/>
      <c r="AW1032" s="50"/>
      <c r="AX1032" s="38"/>
      <c r="AY1032" s="50"/>
      <c r="AZ1032" s="61"/>
      <c r="BA1032" s="61"/>
      <c r="BB1032" s="61"/>
      <c r="BC1032" s="61"/>
      <c r="BD1032" s="61"/>
      <c r="BE1032" s="61"/>
      <c r="BF1032" s="61"/>
      <c r="BG1032" s="61"/>
      <c r="BH1032" s="61"/>
      <c r="BI1032" s="61"/>
      <c r="BJ1032" s="61"/>
      <c r="BK1032" s="61"/>
      <c r="BL1032" s="61"/>
      <c r="BM1032" s="61"/>
      <c r="BN1032" s="61"/>
      <c r="BO1032" s="61"/>
      <c r="BP1032" s="61"/>
      <c r="BQ1032" s="61"/>
      <c r="BR1032" s="61"/>
      <c r="BS1032" s="61"/>
      <c r="BT1032" s="61"/>
      <c r="BU1032" s="61"/>
      <c r="BV1032" s="61"/>
      <c r="BW1032" s="61"/>
      <c r="BX1032" s="61"/>
      <c r="BY1032" s="61"/>
      <c r="BZ1032" s="61"/>
      <c r="CA1032" s="61"/>
      <c r="CB1032" s="61"/>
      <c r="CC1032" s="61"/>
      <c r="CD1032" s="61"/>
      <c r="CE1032" s="61"/>
      <c r="CF1032" s="61"/>
      <c r="CG1032" s="61"/>
      <c r="CH1032" s="61"/>
      <c r="CI1032" s="61"/>
      <c r="CJ1032" s="61"/>
      <c r="CK1032" s="61"/>
      <c r="CL1032" s="61"/>
      <c r="CM1032" s="61"/>
      <c r="CN1032" s="61"/>
      <c r="CO1032" s="61"/>
      <c r="CP1032" s="61"/>
      <c r="CQ1032" s="61"/>
      <c r="CR1032" s="61"/>
      <c r="CS1032" s="61"/>
      <c r="CT1032" s="61"/>
      <c r="CU1032" s="61"/>
      <c r="CV1032" s="61"/>
      <c r="CW1032" s="61"/>
      <c r="CX1032" s="61"/>
      <c r="CY1032" s="61"/>
      <c r="CZ1032" s="61"/>
      <c r="DA1032" s="61"/>
      <c r="DB1032" s="61"/>
      <c r="DC1032" s="61"/>
      <c r="DD1032" s="61"/>
      <c r="DE1032" s="61"/>
      <c r="DF1032" s="61"/>
      <c r="DG1032" s="61"/>
      <c r="DH1032" s="61"/>
      <c r="DI1032" s="61"/>
      <c r="DJ1032" s="61"/>
      <c r="DK1032" s="61"/>
      <c r="DL1032" s="61"/>
      <c r="DM1032" s="61"/>
      <c r="DN1032" s="61"/>
      <c r="DO1032" s="61"/>
      <c r="DP1032" s="61"/>
      <c r="DQ1032" s="61"/>
      <c r="DR1032" s="61"/>
      <c r="DS1032" s="61"/>
      <c r="DT1032" s="61"/>
      <c r="DU1032" s="61"/>
      <c r="DV1032" s="50"/>
      <c r="EW1032" s="88" t="e">
        <f ca="1">IF(#REF!="no",INT(RAND()*36+1),INT(RAND()*37))</f>
        <v>#REF!</v>
      </c>
    </row>
    <row r="1033" spans="1:153">
      <c r="A1033" s="88" t="e">
        <f ca="1">IF(#REF!="no",INT(RAND()*36+1),INT(RAND()*37))</f>
        <v>#REF!</v>
      </c>
      <c r="B1033" s="29"/>
      <c r="C1033" s="61"/>
      <c r="D1033" s="30"/>
      <c r="E1033" s="61"/>
      <c r="F1033" s="61"/>
      <c r="G1033" s="29"/>
      <c r="H1033" s="29"/>
      <c r="I1033" s="61"/>
      <c r="J1033" s="61"/>
      <c r="K1033" s="61"/>
      <c r="L1033" s="61"/>
      <c r="M1033" s="30"/>
      <c r="N1033" s="29"/>
      <c r="O1033" s="29"/>
      <c r="P1033" s="29"/>
      <c r="Q1033" s="29"/>
      <c r="R1033" s="61"/>
      <c r="S1033" s="61"/>
      <c r="T1033" s="29"/>
      <c r="U1033" s="29"/>
      <c r="V1033" s="61"/>
      <c r="W1033" s="61"/>
      <c r="X1033" s="61"/>
      <c r="Y1033" s="61"/>
      <c r="Z1033" s="30"/>
      <c r="AA1033" s="29"/>
      <c r="AB1033" s="29"/>
      <c r="AC1033" s="29"/>
      <c r="AD1033" s="29"/>
      <c r="AE1033" s="61"/>
      <c r="AF1033" s="61"/>
      <c r="AG1033" s="29"/>
      <c r="AH1033" s="29"/>
      <c r="AI1033" s="61"/>
      <c r="AJ1033" s="61"/>
      <c r="AK1033" s="61"/>
      <c r="AL1033" s="61"/>
      <c r="AM1033" s="30"/>
      <c r="AN1033" s="29"/>
      <c r="AO1033" s="30"/>
      <c r="AP1033" s="30"/>
      <c r="AQ1033" s="29"/>
      <c r="AR1033" s="61"/>
      <c r="AS1033" s="61"/>
      <c r="AT1033" s="29"/>
      <c r="AU1033" s="29"/>
      <c r="AV1033" s="61"/>
      <c r="AW1033" s="50"/>
      <c r="AX1033" s="38"/>
      <c r="AY1033" s="50"/>
      <c r="AZ1033" s="61"/>
      <c r="BA1033" s="61"/>
      <c r="BB1033" s="61"/>
      <c r="BC1033" s="61"/>
      <c r="BD1033" s="61"/>
      <c r="BE1033" s="61"/>
      <c r="BF1033" s="61"/>
      <c r="BG1033" s="61"/>
      <c r="BH1033" s="61"/>
      <c r="BI1033" s="61"/>
      <c r="BJ1033" s="61"/>
      <c r="BK1033" s="61"/>
      <c r="BL1033" s="61"/>
      <c r="BM1033" s="61"/>
      <c r="BN1033" s="61"/>
      <c r="BO1033" s="61"/>
      <c r="BP1033" s="61"/>
      <c r="BQ1033" s="61"/>
      <c r="BR1033" s="61"/>
      <c r="BS1033" s="61"/>
      <c r="BT1033" s="61"/>
      <c r="BU1033" s="61"/>
      <c r="BV1033" s="61"/>
      <c r="BW1033" s="61"/>
      <c r="BX1033" s="61"/>
      <c r="BY1033" s="61"/>
      <c r="BZ1033" s="61"/>
      <c r="CA1033" s="61"/>
      <c r="CB1033" s="61"/>
      <c r="CC1033" s="61"/>
      <c r="CD1033" s="61"/>
      <c r="CE1033" s="61"/>
      <c r="CF1033" s="61"/>
      <c r="CG1033" s="61"/>
      <c r="CH1033" s="61"/>
      <c r="CI1033" s="61"/>
      <c r="CJ1033" s="61"/>
      <c r="CK1033" s="61"/>
      <c r="CL1033" s="61"/>
      <c r="CM1033" s="61"/>
      <c r="CN1033" s="61"/>
      <c r="CO1033" s="61"/>
      <c r="CP1033" s="61"/>
      <c r="CQ1033" s="61"/>
      <c r="CR1033" s="61"/>
      <c r="CS1033" s="61"/>
      <c r="CT1033" s="61"/>
      <c r="CU1033" s="61"/>
      <c r="CV1033" s="61"/>
      <c r="CW1033" s="61"/>
      <c r="CX1033" s="61"/>
      <c r="CY1033" s="61"/>
      <c r="CZ1033" s="61"/>
      <c r="DA1033" s="61"/>
      <c r="DB1033" s="61"/>
      <c r="DC1033" s="61"/>
      <c r="DD1033" s="61"/>
      <c r="DE1033" s="61"/>
      <c r="DF1033" s="61"/>
      <c r="DG1033" s="61"/>
      <c r="DH1033" s="61"/>
      <c r="DI1033" s="61"/>
      <c r="DJ1033" s="61"/>
      <c r="DK1033" s="61"/>
      <c r="DL1033" s="61"/>
      <c r="DM1033" s="61"/>
      <c r="DN1033" s="61"/>
      <c r="DO1033" s="61"/>
      <c r="DP1033" s="61"/>
      <c r="DQ1033" s="61"/>
      <c r="DR1033" s="61"/>
      <c r="DS1033" s="61"/>
      <c r="DT1033" s="61"/>
      <c r="DU1033" s="61"/>
      <c r="DV1033" s="50"/>
      <c r="EW1033" s="88" t="e">
        <f ca="1">IF(#REF!="no",INT(RAND()*36+1),INT(RAND()*37))</f>
        <v>#REF!</v>
      </c>
    </row>
    <row r="1034" spans="1:153">
      <c r="A1034" s="88" t="e">
        <f ca="1">IF(#REF!="no",INT(RAND()*36+1),INT(RAND()*37))</f>
        <v>#REF!</v>
      </c>
      <c r="B1034" s="29"/>
      <c r="C1034" s="61"/>
      <c r="D1034" s="30"/>
      <c r="E1034" s="61"/>
      <c r="F1034" s="61"/>
      <c r="G1034" s="29"/>
      <c r="H1034" s="29"/>
      <c r="I1034" s="61"/>
      <c r="J1034" s="61"/>
      <c r="K1034" s="61"/>
      <c r="L1034" s="61"/>
      <c r="M1034" s="30"/>
      <c r="N1034" s="29"/>
      <c r="O1034" s="29"/>
      <c r="P1034" s="29"/>
      <c r="Q1034" s="29"/>
      <c r="R1034" s="61"/>
      <c r="S1034" s="61"/>
      <c r="T1034" s="29"/>
      <c r="U1034" s="29"/>
      <c r="V1034" s="61"/>
      <c r="W1034" s="61"/>
      <c r="X1034" s="61"/>
      <c r="Y1034" s="61"/>
      <c r="Z1034" s="30"/>
      <c r="AA1034" s="29"/>
      <c r="AB1034" s="29"/>
      <c r="AC1034" s="29"/>
      <c r="AD1034" s="29"/>
      <c r="AE1034" s="61"/>
      <c r="AF1034" s="61"/>
      <c r="AG1034" s="29"/>
      <c r="AH1034" s="29"/>
      <c r="AI1034" s="61"/>
      <c r="AJ1034" s="61"/>
      <c r="AK1034" s="61"/>
      <c r="AL1034" s="61"/>
      <c r="AM1034" s="30"/>
      <c r="AN1034" s="29"/>
      <c r="AO1034" s="30"/>
      <c r="AP1034" s="30"/>
      <c r="AQ1034" s="29"/>
      <c r="AR1034" s="61"/>
      <c r="AS1034" s="61"/>
      <c r="AT1034" s="29"/>
      <c r="AU1034" s="29"/>
      <c r="AV1034" s="61"/>
      <c r="AW1034" s="50"/>
      <c r="AX1034" s="38"/>
      <c r="AY1034" s="50"/>
      <c r="AZ1034" s="61"/>
      <c r="BA1034" s="61"/>
      <c r="BB1034" s="61"/>
      <c r="BC1034" s="61"/>
      <c r="BD1034" s="61"/>
      <c r="BE1034" s="61"/>
      <c r="BF1034" s="61"/>
      <c r="BG1034" s="61"/>
      <c r="BH1034" s="61"/>
      <c r="BI1034" s="61"/>
      <c r="BJ1034" s="61"/>
      <c r="BK1034" s="61"/>
      <c r="BL1034" s="61"/>
      <c r="BM1034" s="61"/>
      <c r="BN1034" s="61"/>
      <c r="BO1034" s="61"/>
      <c r="BP1034" s="61"/>
      <c r="BQ1034" s="61"/>
      <c r="BR1034" s="61"/>
      <c r="BS1034" s="61"/>
      <c r="BT1034" s="61"/>
      <c r="BU1034" s="61"/>
      <c r="BV1034" s="61"/>
      <c r="BW1034" s="61"/>
      <c r="BX1034" s="61"/>
      <c r="BY1034" s="61"/>
      <c r="BZ1034" s="61"/>
      <c r="CA1034" s="61"/>
      <c r="CB1034" s="61"/>
      <c r="CC1034" s="61"/>
      <c r="CD1034" s="61"/>
      <c r="CE1034" s="61"/>
      <c r="CF1034" s="61"/>
      <c r="CG1034" s="61"/>
      <c r="CH1034" s="61"/>
      <c r="CI1034" s="61"/>
      <c r="CJ1034" s="61"/>
      <c r="CK1034" s="61"/>
      <c r="CL1034" s="61"/>
      <c r="CM1034" s="61"/>
      <c r="CN1034" s="61"/>
      <c r="CO1034" s="61"/>
      <c r="CP1034" s="61"/>
      <c r="CQ1034" s="61"/>
      <c r="CR1034" s="61"/>
      <c r="CS1034" s="61"/>
      <c r="CT1034" s="61"/>
      <c r="CU1034" s="61"/>
      <c r="CV1034" s="61"/>
      <c r="CW1034" s="61"/>
      <c r="CX1034" s="61"/>
      <c r="CY1034" s="61"/>
      <c r="CZ1034" s="61"/>
      <c r="DA1034" s="61"/>
      <c r="DB1034" s="61"/>
      <c r="DC1034" s="61"/>
      <c r="DD1034" s="61"/>
      <c r="DE1034" s="61"/>
      <c r="DF1034" s="61"/>
      <c r="DG1034" s="61"/>
      <c r="DH1034" s="61"/>
      <c r="DI1034" s="61"/>
      <c r="DJ1034" s="61"/>
      <c r="DK1034" s="61"/>
      <c r="DL1034" s="61"/>
      <c r="DM1034" s="61"/>
      <c r="DN1034" s="61"/>
      <c r="DO1034" s="61"/>
      <c r="DP1034" s="61"/>
      <c r="DQ1034" s="61"/>
      <c r="DR1034" s="61"/>
      <c r="DS1034" s="61"/>
      <c r="DT1034" s="61"/>
      <c r="DU1034" s="61"/>
      <c r="DV1034" s="50"/>
      <c r="EW1034" s="88" t="e">
        <f ca="1">IF(#REF!="no",INT(RAND()*36+1),INT(RAND()*37))</f>
        <v>#REF!</v>
      </c>
    </row>
    <row r="1035" spans="1:153">
      <c r="A1035" s="88" t="e">
        <f ca="1">IF(#REF!="no",INT(RAND()*36+1),INT(RAND()*37))</f>
        <v>#REF!</v>
      </c>
      <c r="B1035" s="29"/>
      <c r="C1035" s="61"/>
      <c r="D1035" s="30"/>
      <c r="E1035" s="61"/>
      <c r="F1035" s="61"/>
      <c r="G1035" s="29"/>
      <c r="H1035" s="29"/>
      <c r="I1035" s="61"/>
      <c r="J1035" s="61"/>
      <c r="K1035" s="61"/>
      <c r="L1035" s="61"/>
      <c r="M1035" s="30"/>
      <c r="N1035" s="29"/>
      <c r="O1035" s="29"/>
      <c r="P1035" s="29"/>
      <c r="Q1035" s="29"/>
      <c r="R1035" s="61"/>
      <c r="S1035" s="61"/>
      <c r="T1035" s="29"/>
      <c r="U1035" s="29"/>
      <c r="V1035" s="61"/>
      <c r="W1035" s="61"/>
      <c r="X1035" s="61"/>
      <c r="Y1035" s="61"/>
      <c r="Z1035" s="30"/>
      <c r="AA1035" s="29"/>
      <c r="AB1035" s="29"/>
      <c r="AC1035" s="29"/>
      <c r="AD1035" s="29"/>
      <c r="AE1035" s="61"/>
      <c r="AF1035" s="61"/>
      <c r="AG1035" s="29"/>
      <c r="AH1035" s="29"/>
      <c r="AI1035" s="61"/>
      <c r="AJ1035" s="61"/>
      <c r="AK1035" s="61"/>
      <c r="AL1035" s="61"/>
      <c r="AM1035" s="30"/>
      <c r="AN1035" s="29"/>
      <c r="AO1035" s="30"/>
      <c r="AP1035" s="30"/>
      <c r="AQ1035" s="29"/>
      <c r="AR1035" s="61"/>
      <c r="AS1035" s="61"/>
      <c r="AT1035" s="29"/>
      <c r="AU1035" s="29"/>
      <c r="AV1035" s="61"/>
      <c r="AW1035" s="50"/>
      <c r="AX1035" s="38"/>
      <c r="AY1035" s="50"/>
      <c r="AZ1035" s="61"/>
      <c r="BA1035" s="61"/>
      <c r="BB1035" s="61"/>
      <c r="BC1035" s="61"/>
      <c r="BD1035" s="61"/>
      <c r="BE1035" s="61"/>
      <c r="BF1035" s="61"/>
      <c r="BG1035" s="61"/>
      <c r="BH1035" s="61"/>
      <c r="BI1035" s="61"/>
      <c r="BJ1035" s="61"/>
      <c r="BK1035" s="61"/>
      <c r="BL1035" s="61"/>
      <c r="BM1035" s="61"/>
      <c r="BN1035" s="61"/>
      <c r="BO1035" s="61"/>
      <c r="BP1035" s="61"/>
      <c r="BQ1035" s="61"/>
      <c r="BR1035" s="61"/>
      <c r="BS1035" s="61"/>
      <c r="BT1035" s="61"/>
      <c r="BU1035" s="61"/>
      <c r="BV1035" s="61"/>
      <c r="BW1035" s="61"/>
      <c r="BX1035" s="61"/>
      <c r="BY1035" s="61"/>
      <c r="BZ1035" s="61"/>
      <c r="CA1035" s="61"/>
      <c r="CB1035" s="61"/>
      <c r="CC1035" s="61"/>
      <c r="CD1035" s="61"/>
      <c r="CE1035" s="61"/>
      <c r="CF1035" s="61"/>
      <c r="CG1035" s="61"/>
      <c r="CH1035" s="61"/>
      <c r="CI1035" s="61"/>
      <c r="CJ1035" s="61"/>
      <c r="CK1035" s="61"/>
      <c r="CL1035" s="61"/>
      <c r="CM1035" s="61"/>
      <c r="CN1035" s="61"/>
      <c r="CO1035" s="61"/>
      <c r="CP1035" s="61"/>
      <c r="CQ1035" s="61"/>
      <c r="CR1035" s="61"/>
      <c r="CS1035" s="61"/>
      <c r="CT1035" s="61"/>
      <c r="CU1035" s="61"/>
      <c r="CV1035" s="61"/>
      <c r="CW1035" s="61"/>
      <c r="CX1035" s="61"/>
      <c r="CY1035" s="61"/>
      <c r="CZ1035" s="61"/>
      <c r="DA1035" s="61"/>
      <c r="DB1035" s="61"/>
      <c r="DC1035" s="61"/>
      <c r="DD1035" s="61"/>
      <c r="DE1035" s="61"/>
      <c r="DF1035" s="61"/>
      <c r="DG1035" s="61"/>
      <c r="DH1035" s="61"/>
      <c r="DI1035" s="61"/>
      <c r="DJ1035" s="61"/>
      <c r="DK1035" s="61"/>
      <c r="DL1035" s="61"/>
      <c r="DM1035" s="61"/>
      <c r="DN1035" s="61"/>
      <c r="DO1035" s="61"/>
      <c r="DP1035" s="61"/>
      <c r="DQ1035" s="61"/>
      <c r="DR1035" s="61"/>
      <c r="DS1035" s="61"/>
      <c r="DT1035" s="61"/>
      <c r="DU1035" s="61"/>
      <c r="DV1035" s="50"/>
      <c r="EW1035" s="88" t="e">
        <f ca="1">IF(#REF!="no",INT(RAND()*36+1),INT(RAND()*37))</f>
        <v>#REF!</v>
      </c>
    </row>
    <row r="1036" spans="1:153">
      <c r="A1036" s="88" t="e">
        <f ca="1">IF(#REF!="no",INT(RAND()*36+1),INT(RAND()*37))</f>
        <v>#REF!</v>
      </c>
      <c r="B1036" s="29"/>
      <c r="C1036" s="61"/>
      <c r="D1036" s="30"/>
      <c r="E1036" s="61"/>
      <c r="F1036" s="61"/>
      <c r="G1036" s="29"/>
      <c r="H1036" s="29"/>
      <c r="I1036" s="61"/>
      <c r="J1036" s="61"/>
      <c r="K1036" s="61"/>
      <c r="L1036" s="61"/>
      <c r="M1036" s="30"/>
      <c r="N1036" s="29"/>
      <c r="O1036" s="29"/>
      <c r="P1036" s="29"/>
      <c r="Q1036" s="29"/>
      <c r="R1036" s="61"/>
      <c r="S1036" s="61"/>
      <c r="T1036" s="29"/>
      <c r="U1036" s="29"/>
      <c r="V1036" s="61"/>
      <c r="W1036" s="61"/>
      <c r="X1036" s="61"/>
      <c r="Y1036" s="61"/>
      <c r="Z1036" s="30"/>
      <c r="AA1036" s="29"/>
      <c r="AB1036" s="29"/>
      <c r="AC1036" s="29"/>
      <c r="AD1036" s="29"/>
      <c r="AE1036" s="61"/>
      <c r="AF1036" s="61"/>
      <c r="AG1036" s="29"/>
      <c r="AH1036" s="29"/>
      <c r="AI1036" s="61"/>
      <c r="AJ1036" s="61"/>
      <c r="AK1036" s="61"/>
      <c r="AL1036" s="61"/>
      <c r="AM1036" s="30"/>
      <c r="AN1036" s="29"/>
      <c r="AO1036" s="30"/>
      <c r="AP1036" s="30"/>
      <c r="AQ1036" s="29"/>
      <c r="AR1036" s="61"/>
      <c r="AS1036" s="61"/>
      <c r="AT1036" s="29"/>
      <c r="AU1036" s="29"/>
      <c r="AV1036" s="61"/>
      <c r="AW1036" s="50"/>
      <c r="AX1036" s="38"/>
      <c r="AY1036" s="50"/>
      <c r="AZ1036" s="61"/>
      <c r="BA1036" s="61"/>
      <c r="BB1036" s="61"/>
      <c r="BC1036" s="61"/>
      <c r="BD1036" s="61"/>
      <c r="BE1036" s="61"/>
      <c r="BF1036" s="61"/>
      <c r="BG1036" s="61"/>
      <c r="BH1036" s="61"/>
      <c r="BI1036" s="61"/>
      <c r="BJ1036" s="61"/>
      <c r="BK1036" s="61"/>
      <c r="BL1036" s="61"/>
      <c r="BM1036" s="61"/>
      <c r="BN1036" s="61"/>
      <c r="BO1036" s="61"/>
      <c r="BP1036" s="61"/>
      <c r="BQ1036" s="61"/>
      <c r="BR1036" s="61"/>
      <c r="BS1036" s="61"/>
      <c r="BT1036" s="61"/>
      <c r="BU1036" s="61"/>
      <c r="BV1036" s="61"/>
      <c r="BW1036" s="61"/>
      <c r="BX1036" s="61"/>
      <c r="BY1036" s="61"/>
      <c r="BZ1036" s="61"/>
      <c r="CA1036" s="61"/>
      <c r="CB1036" s="61"/>
      <c r="CC1036" s="61"/>
      <c r="CD1036" s="61"/>
      <c r="CE1036" s="61"/>
      <c r="CF1036" s="61"/>
      <c r="CG1036" s="61"/>
      <c r="CH1036" s="61"/>
      <c r="CI1036" s="61"/>
      <c r="CJ1036" s="61"/>
      <c r="CK1036" s="61"/>
      <c r="CL1036" s="61"/>
      <c r="CM1036" s="61"/>
      <c r="CN1036" s="61"/>
      <c r="CO1036" s="61"/>
      <c r="CP1036" s="61"/>
      <c r="CQ1036" s="61"/>
      <c r="CR1036" s="61"/>
      <c r="CS1036" s="61"/>
      <c r="CT1036" s="61"/>
      <c r="CU1036" s="61"/>
      <c r="CV1036" s="61"/>
      <c r="CW1036" s="61"/>
      <c r="CX1036" s="61"/>
      <c r="CY1036" s="61"/>
      <c r="CZ1036" s="61"/>
      <c r="DA1036" s="61"/>
      <c r="DB1036" s="61"/>
      <c r="DC1036" s="61"/>
      <c r="DD1036" s="61"/>
      <c r="DE1036" s="61"/>
      <c r="DF1036" s="61"/>
      <c r="DG1036" s="61"/>
      <c r="DH1036" s="61"/>
      <c r="DI1036" s="61"/>
      <c r="DJ1036" s="61"/>
      <c r="DK1036" s="61"/>
      <c r="DL1036" s="61"/>
      <c r="DM1036" s="61"/>
      <c r="DN1036" s="61"/>
      <c r="DO1036" s="61"/>
      <c r="DP1036" s="61"/>
      <c r="DQ1036" s="61"/>
      <c r="DR1036" s="61"/>
      <c r="DS1036" s="61"/>
      <c r="DT1036" s="61"/>
      <c r="DU1036" s="61"/>
      <c r="DV1036" s="50"/>
      <c r="EW1036" s="88" t="e">
        <f ca="1">IF(#REF!="no",INT(RAND()*36+1),INT(RAND()*37))</f>
        <v>#REF!</v>
      </c>
    </row>
    <row r="1037" spans="1:153">
      <c r="A1037" s="88" t="e">
        <f ca="1">IF(#REF!="no",INT(RAND()*36+1),INT(RAND()*37))</f>
        <v>#REF!</v>
      </c>
      <c r="B1037" s="29"/>
      <c r="C1037" s="61"/>
      <c r="D1037" s="30"/>
      <c r="E1037" s="61"/>
      <c r="F1037" s="61"/>
      <c r="G1037" s="29"/>
      <c r="H1037" s="29"/>
      <c r="I1037" s="61"/>
      <c r="J1037" s="61"/>
      <c r="K1037" s="61"/>
      <c r="L1037" s="61"/>
      <c r="M1037" s="30"/>
      <c r="N1037" s="29"/>
      <c r="O1037" s="29"/>
      <c r="P1037" s="29"/>
      <c r="Q1037" s="29"/>
      <c r="R1037" s="61"/>
      <c r="S1037" s="61"/>
      <c r="T1037" s="29"/>
      <c r="U1037" s="29"/>
      <c r="V1037" s="61"/>
      <c r="W1037" s="61"/>
      <c r="X1037" s="61"/>
      <c r="Y1037" s="61"/>
      <c r="Z1037" s="30"/>
      <c r="AA1037" s="29"/>
      <c r="AB1037" s="29"/>
      <c r="AC1037" s="29"/>
      <c r="AD1037" s="29"/>
      <c r="AE1037" s="61"/>
      <c r="AF1037" s="61"/>
      <c r="AG1037" s="29"/>
      <c r="AH1037" s="29"/>
      <c r="AI1037" s="61"/>
      <c r="AJ1037" s="61"/>
      <c r="AK1037" s="61"/>
      <c r="AL1037" s="61"/>
      <c r="AM1037" s="30"/>
      <c r="AN1037" s="29"/>
      <c r="AO1037" s="30"/>
      <c r="AP1037" s="30"/>
      <c r="AQ1037" s="29"/>
      <c r="AR1037" s="61"/>
      <c r="AS1037" s="61"/>
      <c r="AT1037" s="29"/>
      <c r="AU1037" s="29"/>
      <c r="AV1037" s="61"/>
      <c r="AW1037" s="50"/>
      <c r="AX1037" s="38"/>
      <c r="AY1037" s="50"/>
      <c r="AZ1037" s="61"/>
      <c r="BA1037" s="61"/>
      <c r="BB1037" s="61"/>
      <c r="BC1037" s="61"/>
      <c r="BD1037" s="61"/>
      <c r="BE1037" s="61"/>
      <c r="BF1037" s="61"/>
      <c r="BG1037" s="61"/>
      <c r="BH1037" s="61"/>
      <c r="BI1037" s="61"/>
      <c r="BJ1037" s="61"/>
      <c r="BK1037" s="61"/>
      <c r="BL1037" s="61"/>
      <c r="BM1037" s="61"/>
      <c r="BN1037" s="61"/>
      <c r="BO1037" s="61"/>
      <c r="BP1037" s="61"/>
      <c r="BQ1037" s="61"/>
      <c r="BR1037" s="61"/>
      <c r="BS1037" s="61"/>
      <c r="BT1037" s="61"/>
      <c r="BU1037" s="61"/>
      <c r="BV1037" s="61"/>
      <c r="BW1037" s="61"/>
      <c r="BX1037" s="61"/>
      <c r="BY1037" s="61"/>
      <c r="BZ1037" s="61"/>
      <c r="CA1037" s="61"/>
      <c r="CB1037" s="61"/>
      <c r="CC1037" s="61"/>
      <c r="CD1037" s="61"/>
      <c r="CE1037" s="61"/>
      <c r="CF1037" s="61"/>
      <c r="CG1037" s="61"/>
      <c r="CH1037" s="61"/>
      <c r="CI1037" s="61"/>
      <c r="CJ1037" s="61"/>
      <c r="CK1037" s="61"/>
      <c r="CL1037" s="61"/>
      <c r="CM1037" s="61"/>
      <c r="CN1037" s="61"/>
      <c r="CO1037" s="61"/>
      <c r="CP1037" s="61"/>
      <c r="CQ1037" s="61"/>
      <c r="CR1037" s="61"/>
      <c r="CS1037" s="61"/>
      <c r="CT1037" s="61"/>
      <c r="CU1037" s="61"/>
      <c r="CV1037" s="61"/>
      <c r="CW1037" s="61"/>
      <c r="CX1037" s="61"/>
      <c r="CY1037" s="61"/>
      <c r="CZ1037" s="61"/>
      <c r="DA1037" s="61"/>
      <c r="DB1037" s="61"/>
      <c r="DC1037" s="61"/>
      <c r="DD1037" s="61"/>
      <c r="DE1037" s="61"/>
      <c r="DF1037" s="61"/>
      <c r="DG1037" s="61"/>
      <c r="DH1037" s="61"/>
      <c r="DI1037" s="61"/>
      <c r="DJ1037" s="61"/>
      <c r="DK1037" s="61"/>
      <c r="DL1037" s="61"/>
      <c r="DM1037" s="61"/>
      <c r="DN1037" s="61"/>
      <c r="DO1037" s="61"/>
      <c r="DP1037" s="61"/>
      <c r="DQ1037" s="61"/>
      <c r="DR1037" s="61"/>
      <c r="DS1037" s="61"/>
      <c r="DT1037" s="61"/>
      <c r="DU1037" s="61"/>
      <c r="DV1037" s="50"/>
      <c r="EW1037" s="88" t="e">
        <f ca="1">IF(#REF!="no",INT(RAND()*36+1),INT(RAND()*37))</f>
        <v>#REF!</v>
      </c>
    </row>
    <row r="1038" spans="1:153">
      <c r="A1038" s="88" t="e">
        <f ca="1">IF(#REF!="no",INT(RAND()*36+1),INT(RAND()*37))</f>
        <v>#REF!</v>
      </c>
      <c r="B1038" s="29"/>
      <c r="C1038" s="61"/>
      <c r="D1038" s="30"/>
      <c r="E1038" s="61"/>
      <c r="F1038" s="61"/>
      <c r="G1038" s="29"/>
      <c r="H1038" s="29"/>
      <c r="I1038" s="61"/>
      <c r="J1038" s="61"/>
      <c r="K1038" s="61"/>
      <c r="L1038" s="61"/>
      <c r="M1038" s="30"/>
      <c r="N1038" s="29"/>
      <c r="O1038" s="29"/>
      <c r="P1038" s="29"/>
      <c r="Q1038" s="29"/>
      <c r="R1038" s="61"/>
      <c r="S1038" s="61"/>
      <c r="T1038" s="29"/>
      <c r="U1038" s="29"/>
      <c r="V1038" s="61"/>
      <c r="W1038" s="61"/>
      <c r="X1038" s="61"/>
      <c r="Y1038" s="61"/>
      <c r="Z1038" s="30"/>
      <c r="AA1038" s="29"/>
      <c r="AB1038" s="29"/>
      <c r="AC1038" s="29"/>
      <c r="AD1038" s="29"/>
      <c r="AE1038" s="61"/>
      <c r="AF1038" s="61"/>
      <c r="AG1038" s="29"/>
      <c r="AH1038" s="29"/>
      <c r="AI1038" s="61"/>
      <c r="AJ1038" s="61"/>
      <c r="AK1038" s="61"/>
      <c r="AL1038" s="61"/>
      <c r="AM1038" s="30"/>
      <c r="AN1038" s="29"/>
      <c r="AO1038" s="30"/>
      <c r="AP1038" s="30"/>
      <c r="AQ1038" s="29"/>
      <c r="AR1038" s="61"/>
      <c r="AS1038" s="61"/>
      <c r="AT1038" s="29"/>
      <c r="AU1038" s="29"/>
      <c r="AV1038" s="61"/>
      <c r="AW1038" s="50"/>
      <c r="AX1038" s="38"/>
      <c r="AY1038" s="50"/>
      <c r="AZ1038" s="61"/>
      <c r="BA1038" s="61"/>
      <c r="BB1038" s="61"/>
      <c r="BC1038" s="61"/>
      <c r="BD1038" s="61"/>
      <c r="BE1038" s="61"/>
      <c r="BF1038" s="61"/>
      <c r="BG1038" s="61"/>
      <c r="BH1038" s="61"/>
      <c r="BI1038" s="61"/>
      <c r="BJ1038" s="61"/>
      <c r="BK1038" s="61"/>
      <c r="BL1038" s="61"/>
      <c r="BM1038" s="61"/>
      <c r="BN1038" s="61"/>
      <c r="BO1038" s="61"/>
      <c r="BP1038" s="61"/>
      <c r="BQ1038" s="61"/>
      <c r="BR1038" s="61"/>
      <c r="BS1038" s="61"/>
      <c r="BT1038" s="61"/>
      <c r="BU1038" s="61"/>
      <c r="BV1038" s="61"/>
      <c r="BW1038" s="61"/>
      <c r="BX1038" s="61"/>
      <c r="BY1038" s="61"/>
      <c r="BZ1038" s="61"/>
      <c r="CA1038" s="61"/>
      <c r="CB1038" s="61"/>
      <c r="CC1038" s="61"/>
      <c r="CD1038" s="61"/>
      <c r="CE1038" s="61"/>
      <c r="CF1038" s="61"/>
      <c r="CG1038" s="61"/>
      <c r="CH1038" s="61"/>
      <c r="CI1038" s="61"/>
      <c r="CJ1038" s="61"/>
      <c r="CK1038" s="61"/>
      <c r="CL1038" s="61"/>
      <c r="CM1038" s="61"/>
      <c r="CN1038" s="61"/>
      <c r="CO1038" s="61"/>
      <c r="CP1038" s="61"/>
      <c r="CQ1038" s="61"/>
      <c r="CR1038" s="61"/>
      <c r="CS1038" s="61"/>
      <c r="CT1038" s="61"/>
      <c r="CU1038" s="61"/>
      <c r="CV1038" s="61"/>
      <c r="CW1038" s="61"/>
      <c r="CX1038" s="61"/>
      <c r="CY1038" s="61"/>
      <c r="CZ1038" s="61"/>
      <c r="DA1038" s="61"/>
      <c r="DB1038" s="61"/>
      <c r="DC1038" s="61"/>
      <c r="DD1038" s="61"/>
      <c r="DE1038" s="61"/>
      <c r="DF1038" s="61"/>
      <c r="DG1038" s="61"/>
      <c r="DH1038" s="61"/>
      <c r="DI1038" s="61"/>
      <c r="DJ1038" s="61"/>
      <c r="DK1038" s="61"/>
      <c r="DL1038" s="61"/>
      <c r="DM1038" s="61"/>
      <c r="DN1038" s="61"/>
      <c r="DO1038" s="61"/>
      <c r="DP1038" s="61"/>
      <c r="DQ1038" s="61"/>
      <c r="DR1038" s="61"/>
      <c r="DS1038" s="61"/>
      <c r="DT1038" s="61"/>
      <c r="DU1038" s="61"/>
      <c r="DV1038" s="50"/>
      <c r="EW1038" s="88" t="e">
        <f ca="1">IF(#REF!="no",INT(RAND()*36+1),INT(RAND()*37))</f>
        <v>#REF!</v>
      </c>
    </row>
    <row r="1039" spans="1:153">
      <c r="A1039" s="88" t="e">
        <f ca="1">IF(#REF!="no",INT(RAND()*36+1),INT(RAND()*37))</f>
        <v>#REF!</v>
      </c>
      <c r="B1039" s="29"/>
      <c r="C1039" s="61"/>
      <c r="D1039" s="30"/>
      <c r="E1039" s="61"/>
      <c r="F1039" s="61"/>
      <c r="G1039" s="29"/>
      <c r="H1039" s="29"/>
      <c r="I1039" s="61"/>
      <c r="J1039" s="61"/>
      <c r="K1039" s="61"/>
      <c r="L1039" s="61"/>
      <c r="M1039" s="30"/>
      <c r="N1039" s="29"/>
      <c r="O1039" s="29"/>
      <c r="P1039" s="29"/>
      <c r="Q1039" s="29"/>
      <c r="R1039" s="61"/>
      <c r="S1039" s="61"/>
      <c r="T1039" s="29"/>
      <c r="U1039" s="29"/>
      <c r="V1039" s="61"/>
      <c r="W1039" s="61"/>
      <c r="X1039" s="61"/>
      <c r="Y1039" s="61"/>
      <c r="Z1039" s="30"/>
      <c r="AA1039" s="29"/>
      <c r="AB1039" s="29"/>
      <c r="AC1039" s="29"/>
      <c r="AD1039" s="29"/>
      <c r="AE1039" s="61"/>
      <c r="AF1039" s="61"/>
      <c r="AG1039" s="29"/>
      <c r="AH1039" s="29"/>
      <c r="AI1039" s="61"/>
      <c r="AJ1039" s="61"/>
      <c r="AK1039" s="61"/>
      <c r="AL1039" s="61"/>
      <c r="AM1039" s="30"/>
      <c r="AN1039" s="29"/>
      <c r="AO1039" s="30"/>
      <c r="AP1039" s="30"/>
      <c r="AQ1039" s="29"/>
      <c r="AR1039" s="61"/>
      <c r="AS1039" s="61"/>
      <c r="AT1039" s="29"/>
      <c r="AU1039" s="29"/>
      <c r="AV1039" s="61"/>
      <c r="AW1039" s="50"/>
      <c r="AX1039" s="38"/>
      <c r="AY1039" s="50"/>
      <c r="AZ1039" s="61"/>
      <c r="BA1039" s="61"/>
      <c r="BB1039" s="61"/>
      <c r="BC1039" s="61"/>
      <c r="BD1039" s="61"/>
      <c r="BE1039" s="61"/>
      <c r="BF1039" s="61"/>
      <c r="BG1039" s="61"/>
      <c r="BH1039" s="61"/>
      <c r="BI1039" s="61"/>
      <c r="BJ1039" s="61"/>
      <c r="BK1039" s="61"/>
      <c r="BL1039" s="61"/>
      <c r="BM1039" s="61"/>
      <c r="BN1039" s="61"/>
      <c r="BO1039" s="61"/>
      <c r="BP1039" s="61"/>
      <c r="BQ1039" s="61"/>
      <c r="BR1039" s="61"/>
      <c r="BS1039" s="61"/>
      <c r="BT1039" s="61"/>
      <c r="BU1039" s="61"/>
      <c r="BV1039" s="61"/>
      <c r="BW1039" s="61"/>
      <c r="BX1039" s="61"/>
      <c r="BY1039" s="61"/>
      <c r="BZ1039" s="61"/>
      <c r="CA1039" s="61"/>
      <c r="CB1039" s="61"/>
      <c r="CC1039" s="61"/>
      <c r="CD1039" s="61"/>
      <c r="CE1039" s="61"/>
      <c r="CF1039" s="61"/>
      <c r="CG1039" s="61"/>
      <c r="CH1039" s="61"/>
      <c r="CI1039" s="61"/>
      <c r="CJ1039" s="61"/>
      <c r="CK1039" s="61"/>
      <c r="CL1039" s="61"/>
      <c r="CM1039" s="61"/>
      <c r="CN1039" s="61"/>
      <c r="CO1039" s="61"/>
      <c r="CP1039" s="61"/>
      <c r="CQ1039" s="61"/>
      <c r="CR1039" s="61"/>
      <c r="CS1039" s="61"/>
      <c r="CT1039" s="61"/>
      <c r="CU1039" s="61"/>
      <c r="CV1039" s="61"/>
      <c r="CW1039" s="61"/>
      <c r="CX1039" s="61"/>
      <c r="CY1039" s="61"/>
      <c r="CZ1039" s="61"/>
      <c r="DA1039" s="61"/>
      <c r="DB1039" s="61"/>
      <c r="DC1039" s="61"/>
      <c r="DD1039" s="61"/>
      <c r="DE1039" s="61"/>
      <c r="DF1039" s="61"/>
      <c r="DG1039" s="61"/>
      <c r="DH1039" s="61"/>
      <c r="DI1039" s="61"/>
      <c r="DJ1039" s="61"/>
      <c r="DK1039" s="61"/>
      <c r="DL1039" s="61"/>
      <c r="DM1039" s="61"/>
      <c r="DN1039" s="61"/>
      <c r="DO1039" s="61"/>
      <c r="DP1039" s="61"/>
      <c r="DQ1039" s="61"/>
      <c r="DR1039" s="61"/>
      <c r="DS1039" s="61"/>
      <c r="DT1039" s="61"/>
      <c r="DU1039" s="61"/>
      <c r="DV1039" s="50"/>
      <c r="EW1039" s="88" t="e">
        <f ca="1">IF(#REF!="no",INT(RAND()*36+1),INT(RAND()*37))</f>
        <v>#REF!</v>
      </c>
    </row>
    <row r="1040" spans="1:153">
      <c r="A1040" s="88" t="e">
        <f ca="1">IF(#REF!="no",INT(RAND()*36+1),INT(RAND()*37))</f>
        <v>#REF!</v>
      </c>
      <c r="B1040" s="29"/>
      <c r="C1040" s="61"/>
      <c r="D1040" s="30"/>
      <c r="E1040" s="61"/>
      <c r="F1040" s="61"/>
      <c r="G1040" s="29"/>
      <c r="H1040" s="29"/>
      <c r="I1040" s="61"/>
      <c r="J1040" s="61"/>
      <c r="K1040" s="61"/>
      <c r="L1040" s="61"/>
      <c r="M1040" s="30"/>
      <c r="N1040" s="29"/>
      <c r="O1040" s="29"/>
      <c r="P1040" s="29"/>
      <c r="Q1040" s="29"/>
      <c r="R1040" s="61"/>
      <c r="S1040" s="61"/>
      <c r="T1040" s="29"/>
      <c r="U1040" s="29"/>
      <c r="V1040" s="61"/>
      <c r="W1040" s="61"/>
      <c r="X1040" s="61"/>
      <c r="Y1040" s="61"/>
      <c r="Z1040" s="30"/>
      <c r="AA1040" s="29"/>
      <c r="AB1040" s="29"/>
      <c r="AC1040" s="29"/>
      <c r="AD1040" s="29"/>
      <c r="AE1040" s="61"/>
      <c r="AF1040" s="61"/>
      <c r="AG1040" s="29"/>
      <c r="AH1040" s="29"/>
      <c r="AI1040" s="61"/>
      <c r="AJ1040" s="61"/>
      <c r="AK1040" s="61"/>
      <c r="AL1040" s="61"/>
      <c r="AM1040" s="30"/>
      <c r="AN1040" s="29"/>
      <c r="AO1040" s="30"/>
      <c r="AP1040" s="30"/>
      <c r="AQ1040" s="29"/>
      <c r="AR1040" s="61"/>
      <c r="AS1040" s="61"/>
      <c r="AT1040" s="29"/>
      <c r="AU1040" s="29"/>
      <c r="AV1040" s="61"/>
      <c r="AW1040" s="50"/>
      <c r="AX1040" s="38"/>
      <c r="AY1040" s="50"/>
      <c r="AZ1040" s="61"/>
      <c r="BA1040" s="61"/>
      <c r="BB1040" s="61"/>
      <c r="BC1040" s="61"/>
      <c r="BD1040" s="61"/>
      <c r="BE1040" s="61"/>
      <c r="BF1040" s="61"/>
      <c r="BG1040" s="61"/>
      <c r="BH1040" s="61"/>
      <c r="BI1040" s="61"/>
      <c r="BJ1040" s="61"/>
      <c r="BK1040" s="61"/>
      <c r="BL1040" s="61"/>
      <c r="BM1040" s="61"/>
      <c r="BN1040" s="61"/>
      <c r="BO1040" s="61"/>
      <c r="BP1040" s="61"/>
      <c r="BQ1040" s="61"/>
      <c r="BR1040" s="61"/>
      <c r="BS1040" s="61"/>
      <c r="BT1040" s="61"/>
      <c r="BU1040" s="61"/>
      <c r="BV1040" s="61"/>
      <c r="BW1040" s="61"/>
      <c r="BX1040" s="61"/>
      <c r="BY1040" s="61"/>
      <c r="BZ1040" s="61"/>
      <c r="CA1040" s="61"/>
      <c r="CB1040" s="61"/>
      <c r="CC1040" s="61"/>
      <c r="CD1040" s="61"/>
      <c r="CE1040" s="61"/>
      <c r="CF1040" s="61"/>
      <c r="CG1040" s="61"/>
      <c r="CH1040" s="61"/>
      <c r="CI1040" s="61"/>
      <c r="CJ1040" s="61"/>
      <c r="CK1040" s="61"/>
      <c r="CL1040" s="61"/>
      <c r="CM1040" s="61"/>
      <c r="CN1040" s="61"/>
      <c r="CO1040" s="61"/>
      <c r="CP1040" s="61"/>
      <c r="CQ1040" s="61"/>
      <c r="CR1040" s="61"/>
      <c r="CS1040" s="61"/>
      <c r="CT1040" s="61"/>
      <c r="CU1040" s="61"/>
      <c r="CV1040" s="61"/>
      <c r="CW1040" s="61"/>
      <c r="CX1040" s="61"/>
      <c r="CY1040" s="61"/>
      <c r="CZ1040" s="61"/>
      <c r="DA1040" s="61"/>
      <c r="DB1040" s="61"/>
      <c r="DC1040" s="61"/>
      <c r="DD1040" s="61"/>
      <c r="DE1040" s="61"/>
      <c r="DF1040" s="61"/>
      <c r="DG1040" s="61"/>
      <c r="DH1040" s="61"/>
      <c r="DI1040" s="61"/>
      <c r="DJ1040" s="61"/>
      <c r="DK1040" s="61"/>
      <c r="DL1040" s="61"/>
      <c r="DM1040" s="61"/>
      <c r="DN1040" s="61"/>
      <c r="DO1040" s="61"/>
      <c r="DP1040" s="61"/>
      <c r="DQ1040" s="61"/>
      <c r="DR1040" s="61"/>
      <c r="DS1040" s="61"/>
      <c r="DT1040" s="61"/>
      <c r="DU1040" s="61"/>
      <c r="DV1040" s="50"/>
      <c r="EW1040" s="88" t="e">
        <f ca="1">IF(#REF!="no",INT(RAND()*36+1),INT(RAND()*37))</f>
        <v>#REF!</v>
      </c>
    </row>
    <row r="1041" spans="1:153">
      <c r="A1041" s="88" t="e">
        <f ca="1">IF(#REF!="no",INT(RAND()*36+1),INT(RAND()*37))</f>
        <v>#REF!</v>
      </c>
      <c r="B1041" s="29"/>
      <c r="C1041" s="61"/>
      <c r="D1041" s="30"/>
      <c r="E1041" s="61"/>
      <c r="F1041" s="61"/>
      <c r="G1041" s="29"/>
      <c r="H1041" s="29"/>
      <c r="I1041" s="61"/>
      <c r="J1041" s="61"/>
      <c r="K1041" s="61"/>
      <c r="L1041" s="61"/>
      <c r="M1041" s="30"/>
      <c r="N1041" s="29"/>
      <c r="O1041" s="29"/>
      <c r="P1041" s="29"/>
      <c r="Q1041" s="29"/>
      <c r="R1041" s="61"/>
      <c r="S1041" s="61"/>
      <c r="T1041" s="29"/>
      <c r="U1041" s="29"/>
      <c r="V1041" s="61"/>
      <c r="W1041" s="61"/>
      <c r="X1041" s="61"/>
      <c r="Y1041" s="61"/>
      <c r="Z1041" s="30"/>
      <c r="AA1041" s="29"/>
      <c r="AB1041" s="29"/>
      <c r="AC1041" s="29"/>
      <c r="AD1041" s="29"/>
      <c r="AE1041" s="61"/>
      <c r="AF1041" s="61"/>
      <c r="AG1041" s="29"/>
      <c r="AH1041" s="29"/>
      <c r="AI1041" s="61"/>
      <c r="AJ1041" s="61"/>
      <c r="AK1041" s="61"/>
      <c r="AL1041" s="61"/>
      <c r="AM1041" s="30"/>
      <c r="AN1041" s="29"/>
      <c r="AO1041" s="30"/>
      <c r="AP1041" s="30"/>
      <c r="AQ1041" s="29"/>
      <c r="AR1041" s="61"/>
      <c r="AS1041" s="61"/>
      <c r="AT1041" s="29"/>
      <c r="AU1041" s="29"/>
      <c r="AV1041" s="61"/>
      <c r="AW1041" s="50"/>
      <c r="AX1041" s="38"/>
      <c r="AY1041" s="50"/>
      <c r="AZ1041" s="61"/>
      <c r="BA1041" s="61"/>
      <c r="BB1041" s="61"/>
      <c r="BC1041" s="61"/>
      <c r="BD1041" s="61"/>
      <c r="BE1041" s="61"/>
      <c r="BF1041" s="61"/>
      <c r="BG1041" s="61"/>
      <c r="BH1041" s="61"/>
      <c r="BI1041" s="61"/>
      <c r="BJ1041" s="61"/>
      <c r="BK1041" s="61"/>
      <c r="BL1041" s="61"/>
      <c r="BM1041" s="61"/>
      <c r="BN1041" s="61"/>
      <c r="BO1041" s="61"/>
      <c r="BP1041" s="61"/>
      <c r="BQ1041" s="61"/>
      <c r="BR1041" s="61"/>
      <c r="BS1041" s="61"/>
      <c r="BT1041" s="61"/>
      <c r="BU1041" s="61"/>
      <c r="BV1041" s="61"/>
      <c r="BW1041" s="61"/>
      <c r="BX1041" s="61"/>
      <c r="BY1041" s="61"/>
      <c r="BZ1041" s="61"/>
      <c r="CA1041" s="61"/>
      <c r="CB1041" s="61"/>
      <c r="CC1041" s="61"/>
      <c r="CD1041" s="61"/>
      <c r="CE1041" s="61"/>
      <c r="CF1041" s="61"/>
      <c r="CG1041" s="61"/>
      <c r="CH1041" s="61"/>
      <c r="CI1041" s="61"/>
      <c r="CJ1041" s="61"/>
      <c r="CK1041" s="61"/>
      <c r="CL1041" s="61"/>
      <c r="CM1041" s="61"/>
      <c r="CN1041" s="61"/>
      <c r="CO1041" s="61"/>
      <c r="CP1041" s="61"/>
      <c r="CQ1041" s="61"/>
      <c r="CR1041" s="61"/>
      <c r="CS1041" s="61"/>
      <c r="CT1041" s="61"/>
      <c r="CU1041" s="61"/>
      <c r="CV1041" s="61"/>
      <c r="CW1041" s="61"/>
      <c r="CX1041" s="61"/>
      <c r="CY1041" s="61"/>
      <c r="CZ1041" s="61"/>
      <c r="DA1041" s="61"/>
      <c r="DB1041" s="61"/>
      <c r="DC1041" s="61"/>
      <c r="DD1041" s="61"/>
      <c r="DE1041" s="61"/>
      <c r="DF1041" s="61"/>
      <c r="DG1041" s="61"/>
      <c r="DH1041" s="61"/>
      <c r="DI1041" s="61"/>
      <c r="DJ1041" s="61"/>
      <c r="DK1041" s="61"/>
      <c r="DL1041" s="61"/>
      <c r="DM1041" s="61"/>
      <c r="DN1041" s="61"/>
      <c r="DO1041" s="61"/>
      <c r="DP1041" s="61"/>
      <c r="DQ1041" s="61"/>
      <c r="DR1041" s="61"/>
      <c r="DS1041" s="61"/>
      <c r="DT1041" s="61"/>
      <c r="DU1041" s="61"/>
      <c r="DV1041" s="50"/>
      <c r="EW1041" s="88" t="e">
        <f ca="1">IF(#REF!="no",INT(RAND()*36+1),INT(RAND()*37))</f>
        <v>#REF!</v>
      </c>
    </row>
    <row r="1042" spans="1:153">
      <c r="A1042" s="88" t="e">
        <f ca="1">IF(#REF!="no",INT(RAND()*36+1),INT(RAND()*37))</f>
        <v>#REF!</v>
      </c>
      <c r="B1042" s="29"/>
      <c r="C1042" s="61"/>
      <c r="D1042" s="30"/>
      <c r="E1042" s="61"/>
      <c r="F1042" s="61"/>
      <c r="G1042" s="29"/>
      <c r="H1042" s="29"/>
      <c r="I1042" s="61"/>
      <c r="J1042" s="61"/>
      <c r="K1042" s="61"/>
      <c r="L1042" s="61"/>
      <c r="M1042" s="30"/>
      <c r="N1042" s="29"/>
      <c r="O1042" s="29"/>
      <c r="P1042" s="29"/>
      <c r="Q1042" s="29"/>
      <c r="R1042" s="61"/>
      <c r="S1042" s="61"/>
      <c r="T1042" s="29"/>
      <c r="U1042" s="29"/>
      <c r="V1042" s="61"/>
      <c r="W1042" s="61"/>
      <c r="X1042" s="61"/>
      <c r="Y1042" s="61"/>
      <c r="Z1042" s="30"/>
      <c r="AA1042" s="29"/>
      <c r="AB1042" s="29"/>
      <c r="AC1042" s="29"/>
      <c r="AD1042" s="29"/>
      <c r="AE1042" s="61"/>
      <c r="AF1042" s="61"/>
      <c r="AG1042" s="29"/>
      <c r="AH1042" s="29"/>
      <c r="AI1042" s="61"/>
      <c r="AJ1042" s="61"/>
      <c r="AK1042" s="61"/>
      <c r="AL1042" s="61"/>
      <c r="AM1042" s="30"/>
      <c r="AN1042" s="29"/>
      <c r="AO1042" s="30"/>
      <c r="AP1042" s="30"/>
      <c r="AQ1042" s="29"/>
      <c r="AR1042" s="61"/>
      <c r="AS1042" s="61"/>
      <c r="AT1042" s="29"/>
      <c r="AU1042" s="29"/>
      <c r="AV1042" s="61"/>
      <c r="AW1042" s="50"/>
      <c r="AX1042" s="38"/>
      <c r="AY1042" s="50"/>
      <c r="AZ1042" s="61"/>
      <c r="BA1042" s="61"/>
      <c r="BB1042" s="61"/>
      <c r="BC1042" s="61"/>
      <c r="BD1042" s="61"/>
      <c r="BE1042" s="61"/>
      <c r="BF1042" s="61"/>
      <c r="BG1042" s="61"/>
      <c r="BH1042" s="61"/>
      <c r="BI1042" s="61"/>
      <c r="BJ1042" s="61"/>
      <c r="BK1042" s="61"/>
      <c r="BL1042" s="61"/>
      <c r="BM1042" s="61"/>
      <c r="BN1042" s="61"/>
      <c r="BO1042" s="61"/>
      <c r="BP1042" s="61"/>
      <c r="BQ1042" s="61"/>
      <c r="BR1042" s="61"/>
      <c r="BS1042" s="61"/>
      <c r="BT1042" s="61"/>
      <c r="BU1042" s="61"/>
      <c r="BV1042" s="61"/>
      <c r="BW1042" s="61"/>
      <c r="BX1042" s="61"/>
      <c r="BY1042" s="61"/>
      <c r="BZ1042" s="61"/>
      <c r="CA1042" s="61"/>
      <c r="CB1042" s="61"/>
      <c r="CC1042" s="61"/>
      <c r="CD1042" s="61"/>
      <c r="CE1042" s="61"/>
      <c r="CF1042" s="61"/>
      <c r="CG1042" s="61"/>
      <c r="CH1042" s="61"/>
      <c r="CI1042" s="61"/>
      <c r="CJ1042" s="61"/>
      <c r="CK1042" s="61"/>
      <c r="CL1042" s="61"/>
      <c r="CM1042" s="61"/>
      <c r="CN1042" s="61"/>
      <c r="CO1042" s="61"/>
      <c r="CP1042" s="61"/>
      <c r="CQ1042" s="61"/>
      <c r="CR1042" s="61"/>
      <c r="CS1042" s="61"/>
      <c r="CT1042" s="61"/>
      <c r="CU1042" s="61"/>
      <c r="CV1042" s="61"/>
      <c r="CW1042" s="61"/>
      <c r="CX1042" s="61"/>
      <c r="CY1042" s="61"/>
      <c r="CZ1042" s="61"/>
      <c r="DA1042" s="61"/>
      <c r="DB1042" s="61"/>
      <c r="DC1042" s="61"/>
      <c r="DD1042" s="61"/>
      <c r="DE1042" s="61"/>
      <c r="DF1042" s="61"/>
      <c r="DG1042" s="61"/>
      <c r="DH1042" s="61"/>
      <c r="DI1042" s="61"/>
      <c r="DJ1042" s="61"/>
      <c r="DK1042" s="61"/>
      <c r="DL1042" s="61"/>
      <c r="DM1042" s="61"/>
      <c r="DN1042" s="61"/>
      <c r="DO1042" s="61"/>
      <c r="DP1042" s="61"/>
      <c r="DQ1042" s="61"/>
      <c r="DR1042" s="61"/>
      <c r="DS1042" s="61"/>
      <c r="DT1042" s="61"/>
      <c r="DU1042" s="61"/>
      <c r="DV1042" s="50"/>
      <c r="EW1042" s="88" t="e">
        <f ca="1">IF(#REF!="no",INT(RAND()*36+1),INT(RAND()*37))</f>
        <v>#REF!</v>
      </c>
    </row>
    <row r="1043" spans="1:153">
      <c r="A1043" s="88" t="e">
        <f ca="1">IF(#REF!="no",INT(RAND()*36+1),INT(RAND()*37))</f>
        <v>#REF!</v>
      </c>
      <c r="B1043" s="29"/>
      <c r="C1043" s="61"/>
      <c r="D1043" s="30"/>
      <c r="E1043" s="61"/>
      <c r="F1043" s="61"/>
      <c r="G1043" s="29"/>
      <c r="H1043" s="29"/>
      <c r="I1043" s="61"/>
      <c r="J1043" s="61"/>
      <c r="K1043" s="61"/>
      <c r="L1043" s="61"/>
      <c r="M1043" s="30"/>
      <c r="N1043" s="29"/>
      <c r="O1043" s="29"/>
      <c r="P1043" s="29"/>
      <c r="Q1043" s="29"/>
      <c r="R1043" s="61"/>
      <c r="S1043" s="61"/>
      <c r="T1043" s="29"/>
      <c r="U1043" s="29"/>
      <c r="V1043" s="61"/>
      <c r="W1043" s="61"/>
      <c r="X1043" s="61"/>
      <c r="Y1043" s="61"/>
      <c r="Z1043" s="30"/>
      <c r="AA1043" s="29"/>
      <c r="AB1043" s="29"/>
      <c r="AC1043" s="29"/>
      <c r="AD1043" s="29"/>
      <c r="AE1043" s="61"/>
      <c r="AF1043" s="61"/>
      <c r="AG1043" s="29"/>
      <c r="AH1043" s="29"/>
      <c r="AI1043" s="61"/>
      <c r="AJ1043" s="61"/>
      <c r="AK1043" s="61"/>
      <c r="AL1043" s="61"/>
      <c r="AM1043" s="30"/>
      <c r="AN1043" s="29"/>
      <c r="AO1043" s="30"/>
      <c r="AP1043" s="30"/>
      <c r="AQ1043" s="29"/>
      <c r="AR1043" s="61"/>
      <c r="AS1043" s="61"/>
      <c r="AT1043" s="29"/>
      <c r="AU1043" s="29"/>
      <c r="AV1043" s="61"/>
      <c r="AW1043" s="50"/>
      <c r="AX1043" s="38"/>
      <c r="AY1043" s="50"/>
      <c r="AZ1043" s="61"/>
      <c r="BA1043" s="61"/>
      <c r="BB1043" s="61"/>
      <c r="BC1043" s="61"/>
      <c r="BD1043" s="61"/>
      <c r="BE1043" s="61"/>
      <c r="BF1043" s="61"/>
      <c r="BG1043" s="61"/>
      <c r="BH1043" s="61"/>
      <c r="BI1043" s="61"/>
      <c r="BJ1043" s="61"/>
      <c r="BK1043" s="61"/>
      <c r="BL1043" s="61"/>
      <c r="BM1043" s="61"/>
      <c r="BN1043" s="61"/>
      <c r="BO1043" s="61"/>
      <c r="BP1043" s="61"/>
      <c r="BQ1043" s="61"/>
      <c r="BR1043" s="61"/>
      <c r="BS1043" s="61"/>
      <c r="BT1043" s="61"/>
      <c r="BU1043" s="61"/>
      <c r="BV1043" s="61"/>
      <c r="BW1043" s="61"/>
      <c r="BX1043" s="61"/>
      <c r="BY1043" s="61"/>
      <c r="BZ1043" s="61"/>
      <c r="CA1043" s="61"/>
      <c r="CB1043" s="61"/>
      <c r="CC1043" s="61"/>
      <c r="CD1043" s="61"/>
      <c r="CE1043" s="61"/>
      <c r="CF1043" s="61"/>
      <c r="CG1043" s="61"/>
      <c r="CH1043" s="61"/>
      <c r="CI1043" s="61"/>
      <c r="CJ1043" s="61"/>
      <c r="CK1043" s="61"/>
      <c r="CL1043" s="61"/>
      <c r="CM1043" s="61"/>
      <c r="CN1043" s="61"/>
      <c r="CO1043" s="61"/>
      <c r="CP1043" s="61"/>
      <c r="CQ1043" s="61"/>
      <c r="CR1043" s="61"/>
      <c r="CS1043" s="61"/>
      <c r="CT1043" s="61"/>
      <c r="CU1043" s="61"/>
      <c r="CV1043" s="61"/>
      <c r="CW1043" s="61"/>
      <c r="CX1043" s="61"/>
      <c r="CY1043" s="61"/>
      <c r="CZ1043" s="61"/>
      <c r="DA1043" s="61"/>
      <c r="DB1043" s="61"/>
      <c r="DC1043" s="61"/>
      <c r="DD1043" s="61"/>
      <c r="DE1043" s="61"/>
      <c r="DF1043" s="61"/>
      <c r="DG1043" s="61"/>
      <c r="DH1043" s="61"/>
      <c r="DI1043" s="61"/>
      <c r="DJ1043" s="61"/>
      <c r="DK1043" s="61"/>
      <c r="DL1043" s="61"/>
      <c r="DM1043" s="61"/>
      <c r="DN1043" s="61"/>
      <c r="DO1043" s="61"/>
      <c r="DP1043" s="61"/>
      <c r="DQ1043" s="61"/>
      <c r="DR1043" s="61"/>
      <c r="DS1043" s="61"/>
      <c r="DT1043" s="61"/>
      <c r="DU1043" s="61"/>
      <c r="DV1043" s="50"/>
      <c r="EW1043" s="88" t="e">
        <f ca="1">IF(#REF!="no",INT(RAND()*36+1),INT(RAND()*37))</f>
        <v>#REF!</v>
      </c>
    </row>
    <row r="1044" spans="1:153">
      <c r="A1044" s="88" t="e">
        <f ca="1">IF(#REF!="no",INT(RAND()*36+1),INT(RAND()*37))</f>
        <v>#REF!</v>
      </c>
      <c r="B1044" s="29"/>
      <c r="C1044" s="61"/>
      <c r="D1044" s="30"/>
      <c r="E1044" s="61"/>
      <c r="F1044" s="61"/>
      <c r="G1044" s="29"/>
      <c r="H1044" s="29"/>
      <c r="I1044" s="61"/>
      <c r="J1044" s="61"/>
      <c r="K1044" s="61"/>
      <c r="L1044" s="61"/>
      <c r="M1044" s="30"/>
      <c r="N1044" s="29"/>
      <c r="O1044" s="29"/>
      <c r="P1044" s="29"/>
      <c r="Q1044" s="29"/>
      <c r="R1044" s="61"/>
      <c r="S1044" s="61"/>
      <c r="T1044" s="29"/>
      <c r="U1044" s="29"/>
      <c r="V1044" s="61"/>
      <c r="W1044" s="61"/>
      <c r="X1044" s="61"/>
      <c r="Y1044" s="61"/>
      <c r="Z1044" s="30"/>
      <c r="AA1044" s="29"/>
      <c r="AB1044" s="29"/>
      <c r="AC1044" s="29"/>
      <c r="AD1044" s="29"/>
      <c r="AE1044" s="61"/>
      <c r="AF1044" s="61"/>
      <c r="AG1044" s="29"/>
      <c r="AH1044" s="29"/>
      <c r="AI1044" s="61"/>
      <c r="AJ1044" s="61"/>
      <c r="AK1044" s="61"/>
      <c r="AL1044" s="61"/>
      <c r="AM1044" s="30"/>
      <c r="AN1044" s="29"/>
      <c r="AO1044" s="30"/>
      <c r="AP1044" s="30"/>
      <c r="AQ1044" s="29"/>
      <c r="AR1044" s="61"/>
      <c r="AS1044" s="61"/>
      <c r="AT1044" s="29"/>
      <c r="AU1044" s="29"/>
      <c r="AV1044" s="61"/>
      <c r="AW1044" s="50"/>
      <c r="AX1044" s="38"/>
      <c r="AY1044" s="50"/>
      <c r="AZ1044" s="61"/>
      <c r="BA1044" s="61"/>
      <c r="BB1044" s="61"/>
      <c r="BC1044" s="61"/>
      <c r="BD1044" s="61"/>
      <c r="BE1044" s="61"/>
      <c r="BF1044" s="61"/>
      <c r="BG1044" s="61"/>
      <c r="BH1044" s="61"/>
      <c r="BI1044" s="61"/>
      <c r="BJ1044" s="61"/>
      <c r="BK1044" s="61"/>
      <c r="BL1044" s="61"/>
      <c r="BM1044" s="61"/>
      <c r="BN1044" s="61"/>
      <c r="BO1044" s="61"/>
      <c r="BP1044" s="61"/>
      <c r="BQ1044" s="61"/>
      <c r="BR1044" s="61"/>
      <c r="BS1044" s="61"/>
      <c r="BT1044" s="61"/>
      <c r="BU1044" s="61"/>
      <c r="BV1044" s="61"/>
      <c r="BW1044" s="61"/>
      <c r="BX1044" s="61"/>
      <c r="BY1044" s="61"/>
      <c r="BZ1044" s="61"/>
      <c r="CA1044" s="61"/>
      <c r="CB1044" s="61"/>
      <c r="CC1044" s="61"/>
      <c r="CD1044" s="61"/>
      <c r="CE1044" s="61"/>
      <c r="CF1044" s="61"/>
      <c r="CG1044" s="61"/>
      <c r="CH1044" s="61"/>
      <c r="CI1044" s="61"/>
      <c r="CJ1044" s="61"/>
      <c r="CK1044" s="61"/>
      <c r="CL1044" s="61"/>
      <c r="CM1044" s="61"/>
      <c r="CN1044" s="61"/>
      <c r="CO1044" s="61"/>
      <c r="CP1044" s="61"/>
      <c r="CQ1044" s="61"/>
      <c r="CR1044" s="61"/>
      <c r="CS1044" s="61"/>
      <c r="CT1044" s="61"/>
      <c r="CU1044" s="61"/>
      <c r="CV1044" s="61"/>
      <c r="CW1044" s="61"/>
      <c r="CX1044" s="61"/>
      <c r="CY1044" s="61"/>
      <c r="CZ1044" s="61"/>
      <c r="DA1044" s="61"/>
      <c r="DB1044" s="61"/>
      <c r="DC1044" s="61"/>
      <c r="DD1044" s="61"/>
      <c r="DE1044" s="61"/>
      <c r="DF1044" s="61"/>
      <c r="DG1044" s="61"/>
      <c r="DH1044" s="61"/>
      <c r="DI1044" s="61"/>
      <c r="DJ1044" s="61"/>
      <c r="DK1044" s="61"/>
      <c r="DL1044" s="61"/>
      <c r="DM1044" s="61"/>
      <c r="DN1044" s="61"/>
      <c r="DO1044" s="61"/>
      <c r="DP1044" s="61"/>
      <c r="DQ1044" s="61"/>
      <c r="DR1044" s="61"/>
      <c r="DS1044" s="61"/>
      <c r="DT1044" s="61"/>
      <c r="DU1044" s="61"/>
      <c r="DV1044" s="50"/>
      <c r="EW1044" s="88" t="e">
        <f ca="1">IF(#REF!="no",INT(RAND()*36+1),INT(RAND()*37))</f>
        <v>#REF!</v>
      </c>
    </row>
    <row r="1045" spans="1:153">
      <c r="A1045" s="88" t="e">
        <f ca="1">IF(#REF!="no",INT(RAND()*36+1),INT(RAND()*37))</f>
        <v>#REF!</v>
      </c>
      <c r="B1045" s="29"/>
      <c r="C1045" s="61"/>
      <c r="D1045" s="30"/>
      <c r="E1045" s="61"/>
      <c r="F1045" s="61"/>
      <c r="G1045" s="29"/>
      <c r="H1045" s="29"/>
      <c r="I1045" s="61"/>
      <c r="J1045" s="61"/>
      <c r="K1045" s="61"/>
      <c r="L1045" s="61"/>
      <c r="M1045" s="30"/>
      <c r="N1045" s="29"/>
      <c r="O1045" s="29"/>
      <c r="P1045" s="29"/>
      <c r="Q1045" s="29"/>
      <c r="R1045" s="61"/>
      <c r="S1045" s="61"/>
      <c r="T1045" s="29"/>
      <c r="U1045" s="29"/>
      <c r="V1045" s="61"/>
      <c r="W1045" s="61"/>
      <c r="X1045" s="61"/>
      <c r="Y1045" s="61"/>
      <c r="Z1045" s="30"/>
      <c r="AA1045" s="29"/>
      <c r="AB1045" s="29"/>
      <c r="AC1045" s="29"/>
      <c r="AD1045" s="29"/>
      <c r="AE1045" s="61"/>
      <c r="AF1045" s="61"/>
      <c r="AG1045" s="29"/>
      <c r="AH1045" s="29"/>
      <c r="AI1045" s="61"/>
      <c r="AJ1045" s="61"/>
      <c r="AK1045" s="61"/>
      <c r="AL1045" s="61"/>
      <c r="AM1045" s="30"/>
      <c r="AN1045" s="29"/>
      <c r="AO1045" s="30"/>
      <c r="AP1045" s="30"/>
      <c r="AQ1045" s="29"/>
      <c r="AR1045" s="61"/>
      <c r="AS1045" s="61"/>
      <c r="AT1045" s="29"/>
      <c r="AU1045" s="29"/>
      <c r="AV1045" s="61"/>
      <c r="AW1045" s="50"/>
      <c r="AX1045" s="38"/>
      <c r="AY1045" s="50"/>
      <c r="AZ1045" s="61"/>
      <c r="BA1045" s="61"/>
      <c r="BB1045" s="61"/>
      <c r="BC1045" s="61"/>
      <c r="BD1045" s="61"/>
      <c r="BE1045" s="61"/>
      <c r="BF1045" s="61"/>
      <c r="BG1045" s="61"/>
      <c r="BH1045" s="61"/>
      <c r="BI1045" s="61"/>
      <c r="BJ1045" s="61"/>
      <c r="BK1045" s="61"/>
      <c r="BL1045" s="61"/>
      <c r="BM1045" s="61"/>
      <c r="BN1045" s="61"/>
      <c r="BO1045" s="61"/>
      <c r="BP1045" s="61"/>
      <c r="BQ1045" s="61"/>
      <c r="BR1045" s="61"/>
      <c r="BS1045" s="61"/>
      <c r="BT1045" s="61"/>
      <c r="BU1045" s="61"/>
      <c r="BV1045" s="61"/>
      <c r="BW1045" s="61"/>
      <c r="BX1045" s="61"/>
      <c r="BY1045" s="61"/>
      <c r="BZ1045" s="61"/>
      <c r="CA1045" s="61"/>
      <c r="CB1045" s="61"/>
      <c r="CC1045" s="61"/>
      <c r="CD1045" s="61"/>
      <c r="CE1045" s="61"/>
      <c r="CF1045" s="61"/>
      <c r="CG1045" s="61"/>
      <c r="CH1045" s="61"/>
      <c r="CI1045" s="61"/>
      <c r="CJ1045" s="61"/>
      <c r="CK1045" s="61"/>
      <c r="CL1045" s="61"/>
      <c r="CM1045" s="61"/>
      <c r="CN1045" s="61"/>
      <c r="CO1045" s="61"/>
      <c r="CP1045" s="61"/>
      <c r="CQ1045" s="61"/>
      <c r="CR1045" s="61"/>
      <c r="CS1045" s="61"/>
      <c r="CT1045" s="61"/>
      <c r="CU1045" s="61"/>
      <c r="CV1045" s="61"/>
      <c r="CW1045" s="61"/>
      <c r="CX1045" s="61"/>
      <c r="CY1045" s="61"/>
      <c r="CZ1045" s="61"/>
      <c r="DA1045" s="61"/>
      <c r="DB1045" s="61"/>
      <c r="DC1045" s="61"/>
      <c r="DD1045" s="61"/>
      <c r="DE1045" s="61"/>
      <c r="DF1045" s="61"/>
      <c r="DG1045" s="61"/>
      <c r="DH1045" s="61"/>
      <c r="DI1045" s="61"/>
      <c r="DJ1045" s="61"/>
      <c r="DK1045" s="61"/>
      <c r="DL1045" s="61"/>
      <c r="DM1045" s="61"/>
      <c r="DN1045" s="61"/>
      <c r="DO1045" s="61"/>
      <c r="DP1045" s="61"/>
      <c r="DQ1045" s="61"/>
      <c r="DR1045" s="61"/>
      <c r="DS1045" s="61"/>
      <c r="DT1045" s="61"/>
      <c r="DU1045" s="61"/>
      <c r="DV1045" s="50"/>
      <c r="EW1045" s="88" t="e">
        <f ca="1">IF(#REF!="no",INT(RAND()*36+1),INT(RAND()*37))</f>
        <v>#REF!</v>
      </c>
    </row>
    <row r="1046" spans="1:153">
      <c r="A1046" s="88" t="e">
        <f ca="1">IF(#REF!="no",INT(RAND()*36+1),INT(RAND()*37))</f>
        <v>#REF!</v>
      </c>
      <c r="B1046" s="29"/>
      <c r="C1046" s="61"/>
      <c r="D1046" s="30"/>
      <c r="E1046" s="61"/>
      <c r="F1046" s="61"/>
      <c r="G1046" s="29"/>
      <c r="H1046" s="29"/>
      <c r="I1046" s="61"/>
      <c r="J1046" s="61"/>
      <c r="K1046" s="61"/>
      <c r="L1046" s="61"/>
      <c r="M1046" s="30"/>
      <c r="N1046" s="29"/>
      <c r="O1046" s="29"/>
      <c r="P1046" s="29"/>
      <c r="Q1046" s="29"/>
      <c r="R1046" s="61"/>
      <c r="S1046" s="61"/>
      <c r="T1046" s="29"/>
      <c r="U1046" s="29"/>
      <c r="V1046" s="61"/>
      <c r="W1046" s="61"/>
      <c r="X1046" s="61"/>
      <c r="Y1046" s="61"/>
      <c r="Z1046" s="30"/>
      <c r="AA1046" s="29"/>
      <c r="AB1046" s="29"/>
      <c r="AC1046" s="29"/>
      <c r="AD1046" s="29"/>
      <c r="AE1046" s="61"/>
      <c r="AF1046" s="61"/>
      <c r="AG1046" s="29"/>
      <c r="AH1046" s="29"/>
      <c r="AI1046" s="61"/>
      <c r="AJ1046" s="61"/>
      <c r="AK1046" s="61"/>
      <c r="AL1046" s="61"/>
      <c r="AM1046" s="30"/>
      <c r="AN1046" s="29"/>
      <c r="AO1046" s="30"/>
      <c r="AP1046" s="30"/>
      <c r="AQ1046" s="29"/>
      <c r="AR1046" s="61"/>
      <c r="AS1046" s="61"/>
      <c r="AT1046" s="29"/>
      <c r="AU1046" s="29"/>
      <c r="AV1046" s="61"/>
      <c r="AW1046" s="50"/>
      <c r="AX1046" s="38"/>
      <c r="AY1046" s="50"/>
      <c r="AZ1046" s="61"/>
      <c r="BA1046" s="61"/>
      <c r="BB1046" s="61"/>
      <c r="BC1046" s="61"/>
      <c r="BD1046" s="61"/>
      <c r="BE1046" s="61"/>
      <c r="BF1046" s="61"/>
      <c r="BG1046" s="61"/>
      <c r="BH1046" s="61"/>
      <c r="BI1046" s="61"/>
      <c r="BJ1046" s="61"/>
      <c r="BK1046" s="61"/>
      <c r="BL1046" s="61"/>
      <c r="BM1046" s="61"/>
      <c r="BN1046" s="61"/>
      <c r="BO1046" s="61"/>
      <c r="BP1046" s="61"/>
      <c r="BQ1046" s="61"/>
      <c r="BR1046" s="61"/>
      <c r="BS1046" s="61"/>
      <c r="BT1046" s="61"/>
      <c r="BU1046" s="61"/>
      <c r="BV1046" s="61"/>
      <c r="BW1046" s="61"/>
      <c r="BX1046" s="61"/>
      <c r="BY1046" s="61"/>
      <c r="BZ1046" s="61"/>
      <c r="CA1046" s="61"/>
      <c r="CB1046" s="61"/>
      <c r="CC1046" s="61"/>
      <c r="CD1046" s="61"/>
      <c r="CE1046" s="61"/>
      <c r="CF1046" s="61"/>
      <c r="CG1046" s="61"/>
      <c r="CH1046" s="61"/>
      <c r="CI1046" s="61"/>
      <c r="CJ1046" s="61"/>
      <c r="CK1046" s="61"/>
      <c r="CL1046" s="61"/>
      <c r="CM1046" s="61"/>
      <c r="CN1046" s="61"/>
      <c r="CO1046" s="61"/>
      <c r="CP1046" s="61"/>
      <c r="CQ1046" s="61"/>
      <c r="CR1046" s="61"/>
      <c r="CS1046" s="61"/>
      <c r="CT1046" s="61"/>
      <c r="CU1046" s="61"/>
      <c r="CV1046" s="61"/>
      <c r="CW1046" s="61"/>
      <c r="CX1046" s="61"/>
      <c r="CY1046" s="61"/>
      <c r="CZ1046" s="61"/>
      <c r="DA1046" s="61"/>
      <c r="DB1046" s="61"/>
      <c r="DC1046" s="61"/>
      <c r="DD1046" s="61"/>
      <c r="DE1046" s="61"/>
      <c r="DF1046" s="61"/>
      <c r="DG1046" s="61"/>
      <c r="DH1046" s="61"/>
      <c r="DI1046" s="61"/>
      <c r="DJ1046" s="61"/>
      <c r="DK1046" s="61"/>
      <c r="DL1046" s="61"/>
      <c r="DM1046" s="61"/>
      <c r="DN1046" s="61"/>
      <c r="DO1046" s="61"/>
      <c r="DP1046" s="61"/>
      <c r="DQ1046" s="61"/>
      <c r="DR1046" s="61"/>
      <c r="DS1046" s="61"/>
      <c r="DT1046" s="61"/>
      <c r="DU1046" s="61"/>
      <c r="DV1046" s="50"/>
      <c r="EW1046" s="88" t="e">
        <f ca="1">IF(#REF!="no",INT(RAND()*36+1),INT(RAND()*37))</f>
        <v>#REF!</v>
      </c>
    </row>
    <row r="1047" spans="1:153">
      <c r="A1047" s="88" t="e">
        <f ca="1">IF(#REF!="no",INT(RAND()*36+1),INT(RAND()*37))</f>
        <v>#REF!</v>
      </c>
      <c r="B1047" s="29"/>
      <c r="C1047" s="61"/>
      <c r="D1047" s="30"/>
      <c r="E1047" s="61"/>
      <c r="F1047" s="61"/>
      <c r="G1047" s="29"/>
      <c r="H1047" s="29"/>
      <c r="I1047" s="61"/>
      <c r="J1047" s="61"/>
      <c r="K1047" s="61"/>
      <c r="L1047" s="61"/>
      <c r="M1047" s="30"/>
      <c r="N1047" s="29"/>
      <c r="O1047" s="29"/>
      <c r="P1047" s="29"/>
      <c r="Q1047" s="29"/>
      <c r="R1047" s="61"/>
      <c r="S1047" s="61"/>
      <c r="T1047" s="29"/>
      <c r="U1047" s="29"/>
      <c r="V1047" s="61"/>
      <c r="W1047" s="61"/>
      <c r="X1047" s="61"/>
      <c r="Y1047" s="61"/>
      <c r="Z1047" s="30"/>
      <c r="AA1047" s="29"/>
      <c r="AB1047" s="29"/>
      <c r="AC1047" s="29"/>
      <c r="AD1047" s="29"/>
      <c r="AE1047" s="61"/>
      <c r="AF1047" s="61"/>
      <c r="AG1047" s="29"/>
      <c r="AH1047" s="29"/>
      <c r="AI1047" s="61"/>
      <c r="AJ1047" s="61"/>
      <c r="AK1047" s="61"/>
      <c r="AL1047" s="61"/>
      <c r="AM1047" s="30"/>
      <c r="AN1047" s="29"/>
      <c r="AO1047" s="30"/>
      <c r="AP1047" s="30"/>
      <c r="AQ1047" s="29"/>
      <c r="AR1047" s="61"/>
      <c r="AS1047" s="61"/>
      <c r="AT1047" s="29"/>
      <c r="AU1047" s="29"/>
      <c r="AV1047" s="61"/>
      <c r="AW1047" s="50"/>
      <c r="AX1047" s="38"/>
      <c r="AY1047" s="50"/>
      <c r="AZ1047" s="61"/>
      <c r="BA1047" s="61"/>
      <c r="BB1047" s="61"/>
      <c r="BC1047" s="61"/>
      <c r="BD1047" s="61"/>
      <c r="BE1047" s="61"/>
      <c r="BF1047" s="61"/>
      <c r="BG1047" s="61"/>
      <c r="BH1047" s="61"/>
      <c r="BI1047" s="61"/>
      <c r="BJ1047" s="61"/>
      <c r="BK1047" s="61"/>
      <c r="BL1047" s="61"/>
      <c r="BM1047" s="61"/>
      <c r="BN1047" s="61"/>
      <c r="BO1047" s="61"/>
      <c r="BP1047" s="61"/>
      <c r="BQ1047" s="61"/>
      <c r="BR1047" s="61"/>
      <c r="BS1047" s="61"/>
      <c r="BT1047" s="61"/>
      <c r="BU1047" s="61"/>
      <c r="BV1047" s="61"/>
      <c r="BW1047" s="61"/>
      <c r="BX1047" s="61"/>
      <c r="BY1047" s="61"/>
      <c r="BZ1047" s="61"/>
      <c r="CA1047" s="61"/>
      <c r="CB1047" s="61"/>
      <c r="CC1047" s="61"/>
      <c r="CD1047" s="61"/>
      <c r="CE1047" s="61"/>
      <c r="CF1047" s="61"/>
      <c r="CG1047" s="61"/>
      <c r="CH1047" s="61"/>
      <c r="CI1047" s="61"/>
      <c r="CJ1047" s="61"/>
      <c r="CK1047" s="61"/>
      <c r="CL1047" s="61"/>
      <c r="CM1047" s="61"/>
      <c r="CN1047" s="61"/>
      <c r="CO1047" s="61"/>
      <c r="CP1047" s="61"/>
      <c r="CQ1047" s="61"/>
      <c r="CR1047" s="61"/>
      <c r="CS1047" s="61"/>
      <c r="CT1047" s="61"/>
      <c r="CU1047" s="61"/>
      <c r="CV1047" s="61"/>
      <c r="CW1047" s="61"/>
      <c r="CX1047" s="61"/>
      <c r="CY1047" s="61"/>
      <c r="CZ1047" s="61"/>
      <c r="DA1047" s="61"/>
      <c r="DB1047" s="61"/>
      <c r="DC1047" s="61"/>
      <c r="DD1047" s="61"/>
      <c r="DE1047" s="61"/>
      <c r="DF1047" s="61"/>
      <c r="DG1047" s="61"/>
      <c r="DH1047" s="61"/>
      <c r="DI1047" s="61"/>
      <c r="DJ1047" s="61"/>
      <c r="DK1047" s="61"/>
      <c r="DL1047" s="61"/>
      <c r="DM1047" s="61"/>
      <c r="DN1047" s="61"/>
      <c r="DO1047" s="61"/>
      <c r="DP1047" s="61"/>
      <c r="DQ1047" s="61"/>
      <c r="DR1047" s="61"/>
      <c r="DS1047" s="61"/>
      <c r="DT1047" s="61"/>
      <c r="DU1047" s="61"/>
      <c r="DV1047" s="50"/>
      <c r="EW1047" s="88" t="e">
        <f ca="1">IF(#REF!="no",INT(RAND()*36+1),INT(RAND()*37))</f>
        <v>#REF!</v>
      </c>
    </row>
    <row r="1048" spans="1:153">
      <c r="A1048" s="88" t="e">
        <f ca="1">IF(#REF!="no",INT(RAND()*36+1),INT(RAND()*37))</f>
        <v>#REF!</v>
      </c>
      <c r="B1048" s="30"/>
      <c r="C1048" s="30"/>
      <c r="D1048" s="30"/>
      <c r="E1048" s="30"/>
      <c r="F1048" s="61"/>
      <c r="G1048" s="29"/>
      <c r="H1048" s="29"/>
      <c r="I1048" s="61"/>
      <c r="J1048" s="61"/>
      <c r="K1048" s="61"/>
      <c r="L1048" s="61"/>
      <c r="N1048" s="29"/>
      <c r="O1048" s="29"/>
      <c r="P1048" s="29"/>
      <c r="Q1048" s="29"/>
      <c r="R1048" s="61"/>
      <c r="S1048" s="61"/>
      <c r="T1048" s="29"/>
      <c r="U1048" s="29"/>
      <c r="V1048" s="61"/>
      <c r="W1048" s="61"/>
      <c r="X1048" s="61"/>
      <c r="Y1048" s="61"/>
      <c r="AA1048" s="29"/>
      <c r="AB1048" s="29"/>
      <c r="AC1048" s="29"/>
      <c r="AD1048" s="29"/>
      <c r="AE1048" s="61"/>
      <c r="AF1048" s="61"/>
      <c r="AG1048" s="29"/>
      <c r="AH1048" s="29"/>
      <c r="AI1048" s="61"/>
      <c r="AJ1048" s="61"/>
      <c r="AK1048" s="61"/>
      <c r="AL1048" s="61"/>
      <c r="AN1048" s="29"/>
      <c r="AO1048" s="30"/>
      <c r="AP1048" s="30"/>
      <c r="AQ1048" s="29"/>
      <c r="AR1048" s="61"/>
      <c r="AS1048" s="61"/>
      <c r="AT1048" s="29"/>
      <c r="EW1048" s="88" t="e">
        <f ca="1">IF(#REF!="no",INT(RAND()*36+1),INT(RAND()*37))</f>
        <v>#REF!</v>
      </c>
    </row>
    <row r="1049" spans="1:153">
      <c r="A1049" s="88" t="e">
        <f ca="1">IF(#REF!="no",INT(RAND()*36+1),INT(RAND()*37))</f>
        <v>#REF!</v>
      </c>
      <c r="B1049" s="30"/>
      <c r="C1049" s="30"/>
      <c r="D1049" s="30"/>
      <c r="E1049" s="30"/>
      <c r="F1049" s="61"/>
      <c r="G1049" s="30"/>
      <c r="H1049" s="30"/>
      <c r="I1049" s="61"/>
      <c r="J1049" s="61"/>
      <c r="K1049" s="61"/>
      <c r="L1049" s="61"/>
      <c r="N1049" s="29"/>
      <c r="O1049" s="29"/>
      <c r="P1049" s="29"/>
      <c r="Q1049" s="29"/>
      <c r="R1049" s="61"/>
      <c r="S1049" s="61"/>
      <c r="T1049" s="30"/>
      <c r="U1049" s="30"/>
      <c r="V1049" s="61"/>
      <c r="W1049" s="61"/>
      <c r="X1049" s="61"/>
      <c r="Y1049" s="61"/>
      <c r="AA1049" s="29"/>
      <c r="AB1049" s="29"/>
      <c r="AC1049" s="29"/>
      <c r="AD1049" s="29"/>
      <c r="AE1049" s="61"/>
      <c r="AF1049" s="61"/>
      <c r="AG1049" s="30"/>
      <c r="AH1049" s="30"/>
      <c r="AI1049" s="61"/>
      <c r="AJ1049" s="61"/>
      <c r="AK1049" s="61"/>
      <c r="AL1049" s="61"/>
      <c r="AN1049" s="29"/>
      <c r="AO1049" s="30"/>
      <c r="AP1049" s="30"/>
      <c r="AQ1049" s="29"/>
      <c r="AR1049" s="61"/>
      <c r="AS1049" s="61"/>
      <c r="AT1049" s="29"/>
      <c r="EW1049" s="88" t="e">
        <f ca="1">IF(#REF!="no",INT(RAND()*36+1),INT(RAND()*37))</f>
        <v>#REF!</v>
      </c>
    </row>
    <row r="1050" spans="1:153">
      <c r="A1050" s="88" t="e">
        <f ca="1">IF(#REF!="no",INT(RAND()*36+1),INT(RAND()*37))</f>
        <v>#REF!</v>
      </c>
      <c r="B1050" s="30"/>
      <c r="C1050" s="30"/>
      <c r="D1050" s="30"/>
      <c r="E1050" s="30"/>
      <c r="F1050" s="61"/>
      <c r="G1050" s="30"/>
      <c r="H1050" s="30"/>
      <c r="I1050" s="61"/>
      <c r="J1050" s="61"/>
      <c r="K1050" s="61"/>
      <c r="L1050" s="61"/>
      <c r="N1050" s="29"/>
      <c r="O1050" s="29"/>
      <c r="P1050" s="29"/>
      <c r="Q1050" s="29"/>
      <c r="R1050" s="61"/>
      <c r="S1050" s="61"/>
      <c r="T1050" s="30"/>
      <c r="U1050" s="30"/>
      <c r="V1050" s="61"/>
      <c r="W1050" s="61"/>
      <c r="X1050" s="61"/>
      <c r="Y1050" s="61"/>
      <c r="AA1050" s="29"/>
      <c r="AB1050" s="29"/>
      <c r="AC1050" s="29"/>
      <c r="AD1050" s="29"/>
      <c r="AE1050" s="61"/>
      <c r="AF1050" s="61"/>
      <c r="AG1050" s="30"/>
      <c r="AH1050" s="30"/>
      <c r="AI1050" s="61"/>
      <c r="AJ1050" s="61"/>
      <c r="AK1050" s="61"/>
      <c r="AL1050" s="61"/>
      <c r="AN1050" s="29"/>
      <c r="AO1050" s="30"/>
      <c r="AP1050" s="30"/>
      <c r="AQ1050" s="29"/>
      <c r="AR1050" s="61"/>
      <c r="AS1050" s="61"/>
      <c r="AT1050" s="29"/>
      <c r="EW1050" s="88" t="e">
        <f ca="1">IF(#REF!="no",INT(RAND()*36+1),INT(RAND()*37))</f>
        <v>#REF!</v>
      </c>
    </row>
    <row r="1051" spans="1:153">
      <c r="A1051" s="88" t="e">
        <f ca="1">IF(#REF!="no",INT(RAND()*36+1),INT(RAND()*37))</f>
        <v>#REF!</v>
      </c>
      <c r="B1051" s="30"/>
      <c r="C1051" s="30"/>
      <c r="D1051" s="30"/>
      <c r="E1051" s="30"/>
      <c r="F1051" s="61"/>
      <c r="G1051" s="30"/>
      <c r="H1051" s="30"/>
      <c r="I1051" s="61"/>
      <c r="J1051" s="61"/>
      <c r="K1051" s="61"/>
      <c r="L1051" s="61"/>
      <c r="N1051" s="29"/>
      <c r="O1051" s="29"/>
      <c r="P1051" s="29"/>
      <c r="Q1051" s="29"/>
      <c r="R1051" s="61"/>
      <c r="S1051" s="61"/>
      <c r="T1051" s="30"/>
      <c r="U1051" s="30"/>
      <c r="V1051" s="61"/>
      <c r="W1051" s="61"/>
      <c r="X1051" s="61"/>
      <c r="Y1051" s="61"/>
      <c r="AA1051" s="29"/>
      <c r="AB1051" s="29"/>
      <c r="AC1051" s="29"/>
      <c r="AD1051" s="29"/>
      <c r="AE1051" s="61"/>
      <c r="AF1051" s="61"/>
      <c r="AG1051" s="30"/>
      <c r="AH1051" s="30"/>
      <c r="AI1051" s="61"/>
      <c r="AJ1051" s="61"/>
      <c r="AK1051" s="61"/>
      <c r="AL1051" s="61"/>
      <c r="AN1051" s="29"/>
      <c r="AO1051" s="30"/>
      <c r="AP1051" s="30"/>
      <c r="AQ1051" s="29"/>
      <c r="AR1051" s="61"/>
      <c r="AS1051" s="61"/>
      <c r="AT1051" s="29"/>
      <c r="EW1051" s="88" t="e">
        <f ca="1">IF(#REF!="no",INT(RAND()*36+1),INT(RAND()*37))</f>
        <v>#REF!</v>
      </c>
    </row>
    <row r="1052" spans="1:153">
      <c r="A1052" s="88" t="e">
        <f ca="1">IF(#REF!="no",INT(RAND()*36+1),INT(RAND()*37))</f>
        <v>#REF!</v>
      </c>
      <c r="B1052" s="30"/>
      <c r="C1052" s="30"/>
      <c r="D1052" s="30"/>
      <c r="E1052" s="30"/>
      <c r="F1052" s="61"/>
      <c r="G1052" s="30"/>
      <c r="H1052" s="30"/>
      <c r="I1052" s="61"/>
      <c r="J1052" s="61"/>
      <c r="K1052" s="61"/>
      <c r="L1052" s="61"/>
      <c r="N1052" s="29"/>
      <c r="O1052" s="29"/>
      <c r="P1052" s="29"/>
      <c r="Q1052" s="29"/>
      <c r="R1052" s="61"/>
      <c r="S1052" s="61"/>
      <c r="T1052" s="30"/>
      <c r="U1052" s="30"/>
      <c r="V1052" s="61"/>
      <c r="W1052" s="61"/>
      <c r="X1052" s="61"/>
      <c r="Y1052" s="61"/>
      <c r="AA1052" s="29"/>
      <c r="AB1052" s="29"/>
      <c r="AC1052" s="29"/>
      <c r="AD1052" s="29"/>
      <c r="AE1052" s="61"/>
      <c r="AF1052" s="61"/>
      <c r="AG1052" s="30"/>
      <c r="AH1052" s="30"/>
      <c r="AI1052" s="61"/>
      <c r="AJ1052" s="61"/>
      <c r="AK1052" s="61"/>
      <c r="AL1052" s="61"/>
      <c r="AN1052" s="29"/>
      <c r="AO1052" s="30"/>
      <c r="AP1052" s="30"/>
      <c r="AQ1052" s="29"/>
      <c r="AR1052" s="61"/>
      <c r="AS1052" s="61"/>
      <c r="AT1052" s="29"/>
      <c r="EW1052" s="88" t="e">
        <f ca="1">IF(#REF!="no",INT(RAND()*36+1),INT(RAND()*37))</f>
        <v>#REF!</v>
      </c>
    </row>
    <row r="1053" spans="1:153">
      <c r="A1053" s="88" t="e">
        <f ca="1">IF(#REF!="no",INT(RAND()*36+1),INT(RAND()*37))</f>
        <v>#REF!</v>
      </c>
      <c r="B1053" s="30"/>
      <c r="C1053" s="30"/>
      <c r="D1053" s="30"/>
      <c r="E1053" s="30"/>
      <c r="F1053" s="61"/>
      <c r="G1053" s="30"/>
      <c r="H1053" s="30"/>
      <c r="I1053" s="61"/>
      <c r="J1053" s="61"/>
      <c r="K1053" s="61"/>
      <c r="L1053" s="61"/>
      <c r="N1053" s="29"/>
      <c r="O1053" s="29"/>
      <c r="P1053" s="29"/>
      <c r="Q1053" s="29"/>
      <c r="R1053" s="61"/>
      <c r="S1053" s="61"/>
      <c r="T1053" s="30"/>
      <c r="U1053" s="30"/>
      <c r="V1053" s="61"/>
      <c r="W1053" s="61"/>
      <c r="X1053" s="61"/>
      <c r="Y1053" s="61"/>
      <c r="AA1053" s="29"/>
      <c r="AB1053" s="29"/>
      <c r="AC1053" s="29"/>
      <c r="AD1053" s="29"/>
      <c r="AE1053" s="61"/>
      <c r="AF1053" s="61"/>
      <c r="AG1053" s="30"/>
      <c r="AH1053" s="30"/>
      <c r="AI1053" s="61"/>
      <c r="AJ1053" s="61"/>
      <c r="AK1053" s="61"/>
      <c r="AL1053" s="61"/>
      <c r="AN1053" s="29"/>
      <c r="AO1053" s="30"/>
      <c r="AP1053" s="30"/>
      <c r="AQ1053" s="29"/>
      <c r="AR1053" s="61"/>
      <c r="AS1053" s="61"/>
      <c r="AT1053" s="29"/>
      <c r="EW1053" s="88" t="e">
        <f ca="1">IF(#REF!="no",INT(RAND()*36+1),INT(RAND()*37))</f>
        <v>#REF!</v>
      </c>
    </row>
    <row r="1054" spans="1:153">
      <c r="A1054" s="88" t="e">
        <f ca="1">IF(#REF!="no",INT(RAND()*36+1),INT(RAND()*37))</f>
        <v>#REF!</v>
      </c>
      <c r="B1054" s="30"/>
      <c r="C1054" s="30"/>
      <c r="D1054" s="30"/>
      <c r="E1054" s="30"/>
      <c r="F1054" s="61"/>
      <c r="G1054" s="30"/>
      <c r="H1054" s="30"/>
      <c r="I1054" s="61"/>
      <c r="J1054" s="61"/>
      <c r="K1054" s="61"/>
      <c r="L1054" s="61"/>
      <c r="N1054" s="29"/>
      <c r="O1054" s="29"/>
      <c r="P1054" s="29"/>
      <c r="Q1054" s="29"/>
      <c r="R1054" s="61"/>
      <c r="S1054" s="61"/>
      <c r="T1054" s="30"/>
      <c r="U1054" s="30"/>
      <c r="V1054" s="61"/>
      <c r="W1054" s="61"/>
      <c r="X1054" s="61"/>
      <c r="Y1054" s="61"/>
      <c r="AA1054" s="29"/>
      <c r="AB1054" s="29"/>
      <c r="AC1054" s="29"/>
      <c r="AD1054" s="29"/>
      <c r="AE1054" s="61"/>
      <c r="AF1054" s="61"/>
      <c r="AG1054" s="30"/>
      <c r="AH1054" s="30"/>
      <c r="AI1054" s="61"/>
      <c r="AJ1054" s="61"/>
      <c r="AK1054" s="61"/>
      <c r="AL1054" s="61"/>
      <c r="AN1054" s="29"/>
      <c r="AO1054" s="30"/>
      <c r="AP1054" s="30"/>
      <c r="AQ1054" s="29"/>
      <c r="AR1054" s="61"/>
      <c r="AS1054" s="61"/>
      <c r="AT1054" s="29"/>
      <c r="EW1054" s="88" t="e">
        <f ca="1">IF(#REF!="no",INT(RAND()*36+1),INT(RAND()*37))</f>
        <v>#REF!</v>
      </c>
    </row>
    <row r="1055" spans="1:153">
      <c r="A1055" s="88" t="e">
        <f ca="1">IF(#REF!="no",INT(RAND()*36+1),INT(RAND()*37))</f>
        <v>#REF!</v>
      </c>
      <c r="B1055" s="30"/>
      <c r="C1055" s="30"/>
      <c r="D1055" s="30"/>
      <c r="E1055" s="30"/>
      <c r="F1055" s="61"/>
      <c r="G1055" s="30"/>
      <c r="H1055" s="30"/>
      <c r="I1055" s="61"/>
      <c r="J1055" s="61"/>
      <c r="K1055" s="61"/>
      <c r="L1055" s="61"/>
      <c r="N1055" s="29"/>
      <c r="O1055" s="29"/>
      <c r="P1055" s="29"/>
      <c r="Q1055" s="29"/>
      <c r="R1055" s="61"/>
      <c r="S1055" s="61"/>
      <c r="T1055" s="30"/>
      <c r="U1055" s="30"/>
      <c r="V1055" s="61"/>
      <c r="W1055" s="61"/>
      <c r="X1055" s="61"/>
      <c r="Y1055" s="61"/>
      <c r="AA1055" s="29"/>
      <c r="AB1055" s="29"/>
      <c r="AC1055" s="29"/>
      <c r="AD1055" s="29"/>
      <c r="AE1055" s="61"/>
      <c r="AF1055" s="61"/>
      <c r="AG1055" s="30"/>
      <c r="AH1055" s="30"/>
      <c r="AI1055" s="61"/>
      <c r="AJ1055" s="61"/>
      <c r="AK1055" s="61"/>
      <c r="AL1055" s="61"/>
      <c r="AN1055" s="29"/>
      <c r="AO1055" s="30"/>
      <c r="AP1055" s="30"/>
      <c r="AQ1055" s="29"/>
      <c r="AR1055" s="61"/>
      <c r="AS1055" s="61"/>
      <c r="AT1055" s="29"/>
      <c r="EW1055" s="88" t="e">
        <f ca="1">IF(#REF!="no",INT(RAND()*36+1),INT(RAND()*37))</f>
        <v>#REF!</v>
      </c>
    </row>
    <row r="1056" spans="1:153">
      <c r="A1056" s="88" t="e">
        <f ca="1">IF(#REF!="no",INT(RAND()*36+1),INT(RAND()*37))</f>
        <v>#REF!</v>
      </c>
      <c r="B1056" s="30"/>
      <c r="C1056" s="30"/>
      <c r="D1056" s="30"/>
      <c r="E1056" s="30"/>
      <c r="F1056" s="61"/>
      <c r="G1056" s="30"/>
      <c r="H1056" s="30"/>
      <c r="I1056" s="61"/>
      <c r="J1056" s="61"/>
      <c r="K1056" s="61"/>
      <c r="L1056" s="61"/>
      <c r="N1056" s="29"/>
      <c r="O1056" s="29"/>
      <c r="P1056" s="29"/>
      <c r="Q1056" s="29"/>
      <c r="R1056" s="61"/>
      <c r="S1056" s="61"/>
      <c r="T1056" s="30"/>
      <c r="U1056" s="30"/>
      <c r="V1056" s="61"/>
      <c r="W1056" s="61"/>
      <c r="X1056" s="61"/>
      <c r="Y1056" s="61"/>
      <c r="AA1056" s="29"/>
      <c r="AB1056" s="29"/>
      <c r="AC1056" s="29"/>
      <c r="AD1056" s="29"/>
      <c r="AE1056" s="61"/>
      <c r="AF1056" s="61"/>
      <c r="AG1056" s="30"/>
      <c r="AH1056" s="30"/>
      <c r="AI1056" s="61"/>
      <c r="AJ1056" s="61"/>
      <c r="AK1056" s="61"/>
      <c r="AL1056" s="61"/>
      <c r="AN1056" s="29"/>
      <c r="AO1056" s="30"/>
      <c r="AP1056" s="30"/>
      <c r="AQ1056" s="29"/>
      <c r="AR1056" s="61"/>
      <c r="AS1056" s="61"/>
      <c r="AT1056" s="29"/>
      <c r="EW1056" s="88" t="e">
        <f ca="1">IF(#REF!="no",INT(RAND()*36+1),INT(RAND()*37))</f>
        <v>#REF!</v>
      </c>
    </row>
    <row r="1057" spans="1:153">
      <c r="A1057" s="88" t="e">
        <f ca="1">IF(#REF!="no",INT(RAND()*36+1),INT(RAND()*37))</f>
        <v>#REF!</v>
      </c>
      <c r="B1057" s="30"/>
      <c r="C1057" s="30"/>
      <c r="D1057" s="30"/>
      <c r="E1057" s="30"/>
      <c r="F1057" s="61"/>
      <c r="G1057" s="30"/>
      <c r="H1057" s="30"/>
      <c r="I1057" s="61"/>
      <c r="J1057" s="61"/>
      <c r="K1057" s="61"/>
      <c r="L1057" s="61"/>
      <c r="N1057" s="29"/>
      <c r="O1057" s="29"/>
      <c r="P1057" s="29"/>
      <c r="Q1057" s="29"/>
      <c r="R1057" s="61"/>
      <c r="S1057" s="61"/>
      <c r="T1057" s="30"/>
      <c r="U1057" s="30"/>
      <c r="V1057" s="61"/>
      <c r="W1057" s="61"/>
      <c r="X1057" s="61"/>
      <c r="Y1057" s="61"/>
      <c r="AA1057" s="29"/>
      <c r="AB1057" s="29"/>
      <c r="AC1057" s="29"/>
      <c r="AD1057" s="29"/>
      <c r="AE1057" s="61"/>
      <c r="AF1057" s="61"/>
      <c r="AG1057" s="30"/>
      <c r="AH1057" s="30"/>
      <c r="AI1057" s="61"/>
      <c r="AJ1057" s="61"/>
      <c r="AK1057" s="61"/>
      <c r="AL1057" s="61"/>
      <c r="AN1057" s="29"/>
      <c r="AO1057" s="30"/>
      <c r="AP1057" s="30"/>
      <c r="AQ1057" s="29"/>
      <c r="AR1057" s="61"/>
      <c r="AS1057" s="61"/>
      <c r="AT1057" s="29"/>
      <c r="EW1057" s="88" t="e">
        <f ca="1">IF(#REF!="no",INT(RAND()*36+1),INT(RAND()*37))</f>
        <v>#REF!</v>
      </c>
    </row>
    <row r="1058" spans="1:153">
      <c r="A1058" s="88" t="e">
        <f ca="1">IF(#REF!="no",INT(RAND()*36+1),INT(RAND()*37))</f>
        <v>#REF!</v>
      </c>
      <c r="B1058" s="30"/>
      <c r="C1058" s="30"/>
      <c r="D1058" s="30"/>
      <c r="E1058" s="30"/>
      <c r="F1058" s="61"/>
      <c r="G1058" s="30"/>
      <c r="H1058" s="30"/>
      <c r="I1058" s="61"/>
      <c r="J1058" s="61"/>
      <c r="K1058" s="61"/>
      <c r="L1058" s="61"/>
      <c r="N1058" s="29"/>
      <c r="O1058" s="29"/>
      <c r="P1058" s="29"/>
      <c r="Q1058" s="29"/>
      <c r="R1058" s="61"/>
      <c r="S1058" s="61"/>
      <c r="T1058" s="30"/>
      <c r="U1058" s="30"/>
      <c r="V1058" s="61"/>
      <c r="W1058" s="61"/>
      <c r="X1058" s="61"/>
      <c r="Y1058" s="61"/>
      <c r="AA1058" s="29"/>
      <c r="AB1058" s="29"/>
      <c r="AC1058" s="29"/>
      <c r="AD1058" s="29"/>
      <c r="AE1058" s="61"/>
      <c r="AF1058" s="61"/>
      <c r="AG1058" s="30"/>
      <c r="AH1058" s="30"/>
      <c r="AI1058" s="61"/>
      <c r="AJ1058" s="61"/>
      <c r="AK1058" s="61"/>
      <c r="AL1058" s="61"/>
      <c r="AN1058" s="29"/>
      <c r="AO1058" s="30"/>
      <c r="AP1058" s="30"/>
      <c r="AQ1058" s="29"/>
      <c r="AR1058" s="61"/>
      <c r="AS1058" s="61"/>
      <c r="AT1058" s="29"/>
      <c r="EW1058" s="88" t="e">
        <f ca="1">IF(#REF!="no",INT(RAND()*36+1),INT(RAND()*37))</f>
        <v>#REF!</v>
      </c>
    </row>
    <row r="1059" spans="1:153">
      <c r="A1059" s="88" t="e">
        <f ca="1">IF(#REF!="no",INT(RAND()*36+1),INT(RAND()*37))</f>
        <v>#REF!</v>
      </c>
      <c r="B1059" s="30"/>
      <c r="C1059" s="30"/>
      <c r="D1059" s="30"/>
      <c r="E1059" s="30"/>
      <c r="F1059" s="61"/>
      <c r="G1059" s="30"/>
      <c r="H1059" s="30"/>
      <c r="I1059" s="61"/>
      <c r="J1059" s="61"/>
      <c r="K1059" s="61"/>
      <c r="L1059" s="61"/>
      <c r="N1059" s="29"/>
      <c r="O1059" s="29"/>
      <c r="P1059" s="29"/>
      <c r="Q1059" s="29"/>
      <c r="R1059" s="61"/>
      <c r="S1059" s="61"/>
      <c r="T1059" s="30"/>
      <c r="U1059" s="30"/>
      <c r="V1059" s="61"/>
      <c r="W1059" s="61"/>
      <c r="X1059" s="61"/>
      <c r="Y1059" s="61"/>
      <c r="AA1059" s="29"/>
      <c r="AB1059" s="29"/>
      <c r="AC1059" s="29"/>
      <c r="AD1059" s="29"/>
      <c r="AE1059" s="61"/>
      <c r="AF1059" s="61"/>
      <c r="AG1059" s="30"/>
      <c r="AH1059" s="30"/>
      <c r="AI1059" s="61"/>
      <c r="AJ1059" s="61"/>
      <c r="AK1059" s="61"/>
      <c r="AL1059" s="61"/>
      <c r="AN1059" s="29"/>
      <c r="AO1059" s="30"/>
      <c r="AP1059" s="30"/>
      <c r="AQ1059" s="29"/>
      <c r="AR1059" s="61"/>
      <c r="AS1059" s="61"/>
      <c r="AT1059" s="29"/>
      <c r="EW1059" s="88" t="e">
        <f ca="1">IF(#REF!="no",INT(RAND()*36+1),INT(RAND()*37))</f>
        <v>#REF!</v>
      </c>
    </row>
    <row r="1060" spans="1:153">
      <c r="A1060" s="88" t="e">
        <f ca="1">IF(#REF!="no",INT(RAND()*36+1),INT(RAND()*37))</f>
        <v>#REF!</v>
      </c>
      <c r="B1060" s="30"/>
      <c r="C1060" s="30"/>
      <c r="D1060" s="30"/>
      <c r="E1060" s="30"/>
      <c r="F1060" s="61"/>
      <c r="G1060" s="30"/>
      <c r="H1060" s="30"/>
      <c r="I1060" s="61"/>
      <c r="J1060" s="61"/>
      <c r="K1060" s="61"/>
      <c r="L1060" s="61"/>
      <c r="N1060" s="29"/>
      <c r="O1060" s="29"/>
      <c r="P1060" s="29"/>
      <c r="Q1060" s="29"/>
      <c r="R1060" s="61"/>
      <c r="S1060" s="61"/>
      <c r="T1060" s="30"/>
      <c r="U1060" s="30"/>
      <c r="V1060" s="61"/>
      <c r="W1060" s="61"/>
      <c r="X1060" s="61"/>
      <c r="Y1060" s="61"/>
      <c r="AA1060" s="29"/>
      <c r="AB1060" s="29"/>
      <c r="AC1060" s="29"/>
      <c r="AD1060" s="29"/>
      <c r="AE1060" s="61"/>
      <c r="AF1060" s="61"/>
      <c r="AG1060" s="30"/>
      <c r="AH1060" s="30"/>
      <c r="AI1060" s="61"/>
      <c r="AJ1060" s="61"/>
      <c r="AK1060" s="61"/>
      <c r="AL1060" s="61"/>
      <c r="AN1060" s="29"/>
      <c r="AO1060" s="30"/>
      <c r="AP1060" s="30"/>
      <c r="AQ1060" s="29"/>
      <c r="AR1060" s="61"/>
      <c r="AS1060" s="61"/>
      <c r="AT1060" s="29"/>
      <c r="EW1060" s="88" t="e">
        <f ca="1">IF(#REF!="no",INT(RAND()*36+1),INT(RAND()*37))</f>
        <v>#REF!</v>
      </c>
    </row>
    <row r="1061" spans="1:153">
      <c r="A1061" s="88" t="e">
        <f ca="1">IF(#REF!="no",INT(RAND()*36+1),INT(RAND()*37))</f>
        <v>#REF!</v>
      </c>
      <c r="B1061" s="30"/>
      <c r="C1061" s="30"/>
      <c r="D1061" s="30"/>
      <c r="E1061" s="30"/>
      <c r="F1061" s="61"/>
      <c r="G1061" s="30"/>
      <c r="H1061" s="30"/>
      <c r="I1061" s="61"/>
      <c r="J1061" s="61"/>
      <c r="K1061" s="61"/>
      <c r="L1061" s="61"/>
      <c r="N1061" s="29"/>
      <c r="O1061" s="29"/>
      <c r="P1061" s="29"/>
      <c r="Q1061" s="29"/>
      <c r="R1061" s="61"/>
      <c r="S1061" s="61"/>
      <c r="T1061" s="30"/>
      <c r="U1061" s="30"/>
      <c r="V1061" s="61"/>
      <c r="W1061" s="61"/>
      <c r="X1061" s="61"/>
      <c r="Y1061" s="61"/>
      <c r="AA1061" s="29"/>
      <c r="AB1061" s="29"/>
      <c r="AC1061" s="29"/>
      <c r="AD1061" s="29"/>
      <c r="AE1061" s="61"/>
      <c r="AF1061" s="61"/>
      <c r="AG1061" s="30"/>
      <c r="AH1061" s="30"/>
      <c r="AI1061" s="61"/>
      <c r="AJ1061" s="61"/>
      <c r="AK1061" s="61"/>
      <c r="AL1061" s="61"/>
      <c r="AN1061" s="29"/>
      <c r="AO1061" s="30"/>
      <c r="AP1061" s="30"/>
      <c r="AQ1061" s="29"/>
      <c r="AR1061" s="61"/>
      <c r="AS1061" s="61"/>
      <c r="AT1061" s="29"/>
      <c r="EW1061" s="88" t="e">
        <f ca="1">IF(#REF!="no",INT(RAND()*36+1),INT(RAND()*37))</f>
        <v>#REF!</v>
      </c>
    </row>
    <row r="1062" spans="1:153">
      <c r="A1062" s="88" t="e">
        <f ca="1">IF(#REF!="no",INT(RAND()*36+1),INT(RAND()*37))</f>
        <v>#REF!</v>
      </c>
      <c r="B1062" s="30"/>
      <c r="C1062" s="30"/>
      <c r="D1062" s="30"/>
      <c r="E1062" s="30"/>
      <c r="F1062" s="61"/>
      <c r="G1062" s="30"/>
      <c r="H1062" s="30"/>
      <c r="I1062" s="61"/>
      <c r="J1062" s="61"/>
      <c r="K1062" s="61"/>
      <c r="L1062" s="61"/>
      <c r="N1062" s="29"/>
      <c r="O1062" s="29"/>
      <c r="P1062" s="29"/>
      <c r="Q1062" s="29"/>
      <c r="R1062" s="61"/>
      <c r="S1062" s="61"/>
      <c r="T1062" s="30"/>
      <c r="U1062" s="30"/>
      <c r="V1062" s="61"/>
      <c r="W1062" s="61"/>
      <c r="X1062" s="61"/>
      <c r="Y1062" s="61"/>
      <c r="AA1062" s="29"/>
      <c r="AB1062" s="29"/>
      <c r="AC1062" s="29"/>
      <c r="AD1062" s="29"/>
      <c r="AE1062" s="61"/>
      <c r="AF1062" s="61"/>
      <c r="AG1062" s="30"/>
      <c r="AH1062" s="30"/>
      <c r="AI1062" s="61"/>
      <c r="AJ1062" s="61"/>
      <c r="AK1062" s="61"/>
      <c r="AL1062" s="61"/>
      <c r="AN1062" s="29"/>
      <c r="AO1062" s="30"/>
      <c r="AP1062" s="30"/>
      <c r="AQ1062" s="29"/>
      <c r="AR1062" s="61"/>
      <c r="AS1062" s="61"/>
      <c r="AT1062" s="29"/>
      <c r="EW1062" s="88" t="e">
        <f ca="1">IF(#REF!="no",INT(RAND()*36+1),INT(RAND()*37))</f>
        <v>#REF!</v>
      </c>
    </row>
    <row r="1063" spans="1:153">
      <c r="A1063" s="88" t="e">
        <f ca="1">IF(#REF!="no",INT(RAND()*36+1),INT(RAND()*37))</f>
        <v>#REF!</v>
      </c>
      <c r="B1063" s="30"/>
      <c r="C1063" s="30"/>
      <c r="D1063" s="30"/>
      <c r="E1063" s="30"/>
      <c r="F1063" s="61"/>
      <c r="G1063" s="30"/>
      <c r="H1063" s="30"/>
      <c r="I1063" s="61"/>
      <c r="J1063" s="61"/>
      <c r="K1063" s="61"/>
      <c r="L1063" s="61"/>
      <c r="N1063" s="29"/>
      <c r="O1063" s="29"/>
      <c r="P1063" s="29"/>
      <c r="Q1063" s="29"/>
      <c r="R1063" s="61"/>
      <c r="S1063" s="61"/>
      <c r="T1063" s="30"/>
      <c r="U1063" s="30"/>
      <c r="V1063" s="61"/>
      <c r="W1063" s="61"/>
      <c r="X1063" s="61"/>
      <c r="Y1063" s="61"/>
      <c r="AA1063" s="29"/>
      <c r="AB1063" s="29"/>
      <c r="AC1063" s="29"/>
      <c r="AD1063" s="29"/>
      <c r="AE1063" s="61"/>
      <c r="AF1063" s="61"/>
      <c r="AG1063" s="30"/>
      <c r="AH1063" s="30"/>
      <c r="AI1063" s="61"/>
      <c r="AJ1063" s="61"/>
      <c r="AK1063" s="61"/>
      <c r="AL1063" s="61"/>
      <c r="AN1063" s="29"/>
      <c r="AO1063" s="30"/>
      <c r="AP1063" s="30"/>
      <c r="AQ1063" s="29"/>
      <c r="AR1063" s="61"/>
      <c r="AS1063" s="61"/>
      <c r="AT1063" s="29"/>
      <c r="EW1063" s="88" t="e">
        <f ca="1">IF(#REF!="no",INT(RAND()*36+1),INT(RAND()*37))</f>
        <v>#REF!</v>
      </c>
    </row>
    <row r="1064" spans="1:153">
      <c r="A1064" s="88" t="e">
        <f ca="1">IF(#REF!="no",INT(RAND()*36+1),INT(RAND()*37))</f>
        <v>#REF!</v>
      </c>
      <c r="B1064" s="30"/>
      <c r="C1064" s="30"/>
      <c r="D1064" s="30"/>
      <c r="E1064" s="30"/>
      <c r="F1064" s="61"/>
      <c r="G1064" s="30"/>
      <c r="H1064" s="30"/>
      <c r="I1064" s="61"/>
      <c r="J1064" s="61"/>
      <c r="K1064" s="61"/>
      <c r="L1064" s="61"/>
      <c r="N1064" s="29"/>
      <c r="O1064" s="29"/>
      <c r="P1064" s="29"/>
      <c r="Q1064" s="29"/>
      <c r="R1064" s="61"/>
      <c r="S1064" s="61"/>
      <c r="T1064" s="30"/>
      <c r="U1064" s="30"/>
      <c r="V1064" s="61"/>
      <c r="W1064" s="61"/>
      <c r="X1064" s="61"/>
      <c r="Y1064" s="61"/>
      <c r="AA1064" s="29"/>
      <c r="AB1064" s="29"/>
      <c r="AC1064" s="29"/>
      <c r="AD1064" s="29"/>
      <c r="AE1064" s="61"/>
      <c r="AF1064" s="61"/>
      <c r="AG1064" s="30"/>
      <c r="AH1064" s="30"/>
      <c r="AI1064" s="61"/>
      <c r="AJ1064" s="61"/>
      <c r="AK1064" s="61"/>
      <c r="AL1064" s="61"/>
      <c r="AN1064" s="29"/>
      <c r="AO1064" s="30"/>
      <c r="AP1064" s="30"/>
      <c r="AQ1064" s="29"/>
      <c r="AR1064" s="61"/>
      <c r="AS1064" s="61"/>
      <c r="AT1064" s="29"/>
      <c r="EW1064" s="88" t="e">
        <f ca="1">IF(#REF!="no",INT(RAND()*36+1),INT(RAND()*37))</f>
        <v>#REF!</v>
      </c>
    </row>
    <row r="1065" spans="1:153">
      <c r="A1065" s="88" t="e">
        <f ca="1">IF(#REF!="no",INT(RAND()*36+1),INT(RAND()*37))</f>
        <v>#REF!</v>
      </c>
      <c r="B1065" s="30"/>
      <c r="C1065" s="30"/>
      <c r="D1065" s="30"/>
      <c r="E1065" s="30"/>
      <c r="F1065" s="61"/>
      <c r="G1065" s="30"/>
      <c r="H1065" s="30"/>
      <c r="I1065" s="61"/>
      <c r="J1065" s="61"/>
      <c r="K1065" s="61"/>
      <c r="L1065" s="61"/>
      <c r="N1065" s="29"/>
      <c r="O1065" s="29"/>
      <c r="P1065" s="29"/>
      <c r="Q1065" s="29"/>
      <c r="R1065" s="61"/>
      <c r="S1065" s="61"/>
      <c r="T1065" s="30"/>
      <c r="U1065" s="30"/>
      <c r="V1065" s="61"/>
      <c r="W1065" s="61"/>
      <c r="X1065" s="61"/>
      <c r="Y1065" s="61"/>
      <c r="AA1065" s="29"/>
      <c r="AB1065" s="29"/>
      <c r="AC1065" s="29"/>
      <c r="AD1065" s="29"/>
      <c r="AE1065" s="61"/>
      <c r="AF1065" s="61"/>
      <c r="AG1065" s="30"/>
      <c r="AH1065" s="30"/>
      <c r="AI1065" s="61"/>
      <c r="AJ1065" s="61"/>
      <c r="AK1065" s="61"/>
      <c r="AL1065" s="61"/>
      <c r="AN1065" s="29"/>
      <c r="AO1065" s="30"/>
      <c r="AP1065" s="30"/>
      <c r="AQ1065" s="29"/>
      <c r="AR1065" s="61"/>
      <c r="AS1065" s="61"/>
      <c r="AT1065" s="29"/>
      <c r="EW1065" s="88" t="e">
        <f ca="1">IF(#REF!="no",INT(RAND()*36+1),INT(RAND()*37))</f>
        <v>#REF!</v>
      </c>
    </row>
    <row r="1066" spans="1:153">
      <c r="A1066" s="88" t="e">
        <f ca="1">IF(#REF!="no",INT(RAND()*36+1),INT(RAND()*37))</f>
        <v>#REF!</v>
      </c>
      <c r="B1066" s="30"/>
      <c r="C1066" s="30"/>
      <c r="D1066" s="30"/>
      <c r="E1066" s="30"/>
      <c r="F1066" s="61"/>
      <c r="G1066" s="30"/>
      <c r="H1066" s="30"/>
      <c r="I1066" s="61"/>
      <c r="J1066" s="61"/>
      <c r="K1066" s="61"/>
      <c r="L1066" s="61"/>
      <c r="N1066" s="29"/>
      <c r="O1066" s="29"/>
      <c r="P1066" s="29"/>
      <c r="Q1066" s="29"/>
      <c r="R1066" s="61"/>
      <c r="S1066" s="61"/>
      <c r="T1066" s="30"/>
      <c r="U1066" s="30"/>
      <c r="V1066" s="61"/>
      <c r="W1066" s="61"/>
      <c r="X1066" s="61"/>
      <c r="Y1066" s="61"/>
      <c r="AA1066" s="29"/>
      <c r="AB1066" s="29"/>
      <c r="AC1066" s="29"/>
      <c r="AD1066" s="29"/>
      <c r="AE1066" s="61"/>
      <c r="AF1066" s="61"/>
      <c r="AG1066" s="30"/>
      <c r="AH1066" s="30"/>
      <c r="AI1066" s="61"/>
      <c r="AJ1066" s="61"/>
      <c r="AK1066" s="61"/>
      <c r="AL1066" s="61"/>
      <c r="AN1066" s="29"/>
      <c r="AO1066" s="30"/>
      <c r="AP1066" s="30"/>
      <c r="AQ1066" s="29"/>
      <c r="AR1066" s="61"/>
      <c r="AS1066" s="61"/>
      <c r="AT1066" s="29"/>
      <c r="EW1066" s="88" t="e">
        <f ca="1">IF(#REF!="no",INT(RAND()*36+1),INT(RAND()*37))</f>
        <v>#REF!</v>
      </c>
    </row>
    <row r="1067" spans="1:153">
      <c r="A1067" s="88" t="e">
        <f ca="1">IF(#REF!="no",INT(RAND()*36+1),INT(RAND()*37))</f>
        <v>#REF!</v>
      </c>
      <c r="B1067" s="30"/>
      <c r="C1067" s="30"/>
      <c r="D1067" s="30"/>
      <c r="E1067" s="30"/>
      <c r="F1067" s="61"/>
      <c r="G1067" s="30"/>
      <c r="H1067" s="30"/>
      <c r="I1067" s="61"/>
      <c r="J1067" s="61"/>
      <c r="K1067" s="61"/>
      <c r="L1067" s="61"/>
      <c r="N1067" s="29"/>
      <c r="O1067" s="29"/>
      <c r="P1067" s="29"/>
      <c r="Q1067" s="29"/>
      <c r="R1067" s="61"/>
      <c r="S1067" s="61"/>
      <c r="T1067" s="30"/>
      <c r="U1067" s="30"/>
      <c r="V1067" s="61"/>
      <c r="W1067" s="61"/>
      <c r="X1067" s="61"/>
      <c r="Y1067" s="61"/>
      <c r="AA1067" s="29"/>
      <c r="AB1067" s="29"/>
      <c r="AC1067" s="29"/>
      <c r="AD1067" s="29"/>
      <c r="AE1067" s="61"/>
      <c r="AF1067" s="61"/>
      <c r="AG1067" s="30"/>
      <c r="AH1067" s="30"/>
      <c r="AI1067" s="61"/>
      <c r="AJ1067" s="61"/>
      <c r="AK1067" s="61"/>
      <c r="AL1067" s="61"/>
      <c r="AN1067" s="29"/>
      <c r="AO1067" s="30"/>
      <c r="AP1067" s="30"/>
      <c r="AQ1067" s="29"/>
      <c r="AR1067" s="61"/>
      <c r="AS1067" s="61"/>
      <c r="AT1067" s="29"/>
      <c r="EW1067" s="88" t="e">
        <f ca="1">IF(#REF!="no",INT(RAND()*36+1),INT(RAND()*37))</f>
        <v>#REF!</v>
      </c>
    </row>
    <row r="1068" spans="1:153">
      <c r="A1068" s="88" t="e">
        <f ca="1">IF(#REF!="no",INT(RAND()*36+1),INT(RAND()*37))</f>
        <v>#REF!</v>
      </c>
      <c r="B1068" s="30"/>
      <c r="C1068" s="30"/>
      <c r="D1068" s="30"/>
      <c r="E1068" s="30"/>
      <c r="F1068" s="61"/>
      <c r="G1068" s="30"/>
      <c r="H1068" s="30"/>
      <c r="I1068" s="61"/>
      <c r="J1068" s="61"/>
      <c r="K1068" s="61"/>
      <c r="L1068" s="61"/>
      <c r="N1068" s="29"/>
      <c r="O1068" s="29"/>
      <c r="P1068" s="29"/>
      <c r="Q1068" s="29"/>
      <c r="R1068" s="61"/>
      <c r="S1068" s="61"/>
      <c r="T1068" s="30"/>
      <c r="U1068" s="30"/>
      <c r="V1068" s="61"/>
      <c r="W1068" s="61"/>
      <c r="X1068" s="61"/>
      <c r="Y1068" s="61"/>
      <c r="AA1068" s="29"/>
      <c r="AB1068" s="29"/>
      <c r="AC1068" s="29"/>
      <c r="AD1068" s="29"/>
      <c r="AE1068" s="61"/>
      <c r="AF1068" s="61"/>
      <c r="AG1068" s="30"/>
      <c r="AH1068" s="30"/>
      <c r="AI1068" s="61"/>
      <c r="AJ1068" s="61"/>
      <c r="AK1068" s="61"/>
      <c r="AL1068" s="61"/>
      <c r="AN1068" s="29"/>
      <c r="AO1068" s="30"/>
      <c r="AP1068" s="30"/>
      <c r="AQ1068" s="29"/>
      <c r="AR1068" s="61"/>
      <c r="AS1068" s="61"/>
      <c r="AT1068" s="29"/>
      <c r="EW1068" s="88" t="e">
        <f ca="1">IF(#REF!="no",INT(RAND()*36+1),INT(RAND()*37))</f>
        <v>#REF!</v>
      </c>
    </row>
    <row r="1069" spans="1:153">
      <c r="A1069" s="88" t="e">
        <f ca="1">IF(#REF!="no",INT(RAND()*36+1),INT(RAND()*37))</f>
        <v>#REF!</v>
      </c>
      <c r="B1069" s="30"/>
      <c r="C1069" s="30"/>
      <c r="D1069" s="30"/>
      <c r="E1069" s="30"/>
      <c r="F1069" s="61"/>
      <c r="G1069" s="30"/>
      <c r="H1069" s="30"/>
      <c r="I1069" s="61"/>
      <c r="J1069" s="61"/>
      <c r="K1069" s="61"/>
      <c r="L1069" s="61"/>
      <c r="N1069" s="29"/>
      <c r="O1069" s="29"/>
      <c r="P1069" s="29"/>
      <c r="Q1069" s="29"/>
      <c r="R1069" s="61"/>
      <c r="S1069" s="61"/>
      <c r="T1069" s="30"/>
      <c r="U1069" s="30"/>
      <c r="V1069" s="61"/>
      <c r="W1069" s="61"/>
      <c r="X1069" s="61"/>
      <c r="Y1069" s="61"/>
      <c r="AA1069" s="29"/>
      <c r="AB1069" s="29"/>
      <c r="AC1069" s="29"/>
      <c r="AD1069" s="29"/>
      <c r="AE1069" s="61"/>
      <c r="AF1069" s="61"/>
      <c r="AG1069" s="30"/>
      <c r="AH1069" s="30"/>
      <c r="AI1069" s="61"/>
      <c r="AJ1069" s="61"/>
      <c r="AK1069" s="61"/>
      <c r="AL1069" s="61"/>
      <c r="AN1069" s="29"/>
      <c r="AO1069" s="30"/>
      <c r="AP1069" s="30"/>
      <c r="AQ1069" s="29"/>
      <c r="AR1069" s="61"/>
      <c r="AS1069" s="61"/>
      <c r="AT1069" s="29"/>
      <c r="EW1069" s="88" t="e">
        <f ca="1">IF(#REF!="no",INT(RAND()*36+1),INT(RAND()*37))</f>
        <v>#REF!</v>
      </c>
    </row>
    <row r="1070" spans="1:153">
      <c r="A1070" s="88" t="e">
        <f ca="1">IF(#REF!="no",INT(RAND()*36+1),INT(RAND()*37))</f>
        <v>#REF!</v>
      </c>
      <c r="B1070" s="30"/>
      <c r="C1070" s="30"/>
      <c r="D1070" s="30"/>
      <c r="E1070" s="30"/>
      <c r="F1070" s="61"/>
      <c r="G1070" s="30"/>
      <c r="H1070" s="30"/>
      <c r="I1070" s="61"/>
      <c r="J1070" s="61"/>
      <c r="K1070" s="61"/>
      <c r="L1070" s="61"/>
      <c r="N1070" s="29"/>
      <c r="O1070" s="29"/>
      <c r="P1070" s="29"/>
      <c r="Q1070" s="29"/>
      <c r="R1070" s="61"/>
      <c r="S1070" s="61"/>
      <c r="T1070" s="30"/>
      <c r="U1070" s="30"/>
      <c r="V1070" s="61"/>
      <c r="W1070" s="61"/>
      <c r="X1070" s="61"/>
      <c r="Y1070" s="61"/>
      <c r="AA1070" s="29"/>
      <c r="AB1070" s="29"/>
      <c r="AC1070" s="29"/>
      <c r="AD1070" s="29"/>
      <c r="AE1070" s="61"/>
      <c r="AF1070" s="61"/>
      <c r="AG1070" s="30"/>
      <c r="AH1070" s="30"/>
      <c r="AI1070" s="61"/>
      <c r="AJ1070" s="61"/>
      <c r="AK1070" s="61"/>
      <c r="AL1070" s="61"/>
      <c r="AN1070" s="29"/>
      <c r="AO1070" s="30"/>
      <c r="AP1070" s="30"/>
      <c r="AQ1070" s="29"/>
      <c r="AR1070" s="61"/>
      <c r="AS1070" s="61"/>
      <c r="AT1070" s="29"/>
      <c r="EW1070" s="88" t="e">
        <f ca="1">IF(#REF!="no",INT(RAND()*36+1),INT(RAND()*37))</f>
        <v>#REF!</v>
      </c>
    </row>
    <row r="1071" spans="1:153">
      <c r="A1071" s="88" t="e">
        <f ca="1">IF(#REF!="no",INT(RAND()*36+1),INT(RAND()*37))</f>
        <v>#REF!</v>
      </c>
      <c r="B1071" s="30"/>
      <c r="C1071" s="30"/>
      <c r="D1071" s="30"/>
      <c r="E1071" s="30"/>
      <c r="F1071" s="61"/>
      <c r="G1071" s="30"/>
      <c r="H1071" s="30"/>
      <c r="I1071" s="61"/>
      <c r="J1071" s="61"/>
      <c r="K1071" s="61"/>
      <c r="L1071" s="61"/>
      <c r="N1071" s="29"/>
      <c r="O1071" s="29"/>
      <c r="P1071" s="29"/>
      <c r="Q1071" s="29"/>
      <c r="R1071" s="61"/>
      <c r="S1071" s="61"/>
      <c r="T1071" s="30"/>
      <c r="U1071" s="30"/>
      <c r="V1071" s="61"/>
      <c r="W1071" s="61"/>
      <c r="X1071" s="61"/>
      <c r="Y1071" s="61"/>
      <c r="AA1071" s="29"/>
      <c r="AB1071" s="29"/>
      <c r="AC1071" s="29"/>
      <c r="AD1071" s="29"/>
      <c r="AE1071" s="61"/>
      <c r="AF1071" s="61"/>
      <c r="AG1071" s="30"/>
      <c r="AH1071" s="30"/>
      <c r="AI1071" s="61"/>
      <c r="AJ1071" s="61"/>
      <c r="AK1071" s="61"/>
      <c r="AL1071" s="61"/>
      <c r="AN1071" s="29"/>
      <c r="AO1071" s="30"/>
      <c r="AP1071" s="30"/>
      <c r="AQ1071" s="29"/>
      <c r="AR1071" s="61"/>
      <c r="AS1071" s="61"/>
      <c r="AT1071" s="29"/>
      <c r="EW1071" s="88" t="e">
        <f ca="1">IF(#REF!="no",INT(RAND()*36+1),INT(RAND()*37))</f>
        <v>#REF!</v>
      </c>
    </row>
    <row r="1072" spans="1:153">
      <c r="A1072" s="88" t="e">
        <f ca="1">IF(#REF!="no",INT(RAND()*36+1),INT(RAND()*37))</f>
        <v>#REF!</v>
      </c>
      <c r="B1072" s="30"/>
      <c r="C1072" s="30"/>
      <c r="D1072" s="30"/>
      <c r="E1072" s="30"/>
      <c r="F1072" s="61"/>
      <c r="G1072" s="30"/>
      <c r="H1072" s="30"/>
      <c r="I1072" s="61"/>
      <c r="J1072" s="61"/>
      <c r="K1072" s="61"/>
      <c r="L1072" s="61"/>
      <c r="N1072" s="29"/>
      <c r="O1072" s="29"/>
      <c r="P1072" s="29"/>
      <c r="Q1072" s="29"/>
      <c r="R1072" s="61"/>
      <c r="S1072" s="61"/>
      <c r="T1072" s="30"/>
      <c r="U1072" s="30"/>
      <c r="V1072" s="61"/>
      <c r="W1072" s="61"/>
      <c r="X1072" s="61"/>
      <c r="Y1072" s="61"/>
      <c r="AA1072" s="29"/>
      <c r="AB1072" s="29"/>
      <c r="AC1072" s="29"/>
      <c r="AD1072" s="29"/>
      <c r="AE1072" s="61"/>
      <c r="AF1072" s="61"/>
      <c r="AG1072" s="30"/>
      <c r="AH1072" s="30"/>
      <c r="AI1072" s="61"/>
      <c r="AJ1072" s="61"/>
      <c r="AK1072" s="61"/>
      <c r="AL1072" s="61"/>
      <c r="AN1072" s="29"/>
      <c r="AO1072" s="30"/>
      <c r="AP1072" s="30"/>
      <c r="AQ1072" s="29"/>
      <c r="AR1072" s="61"/>
      <c r="AS1072" s="61"/>
      <c r="AT1072" s="29"/>
      <c r="EW1072" s="88" t="e">
        <f ca="1">IF(#REF!="no",INT(RAND()*36+1),INT(RAND()*37))</f>
        <v>#REF!</v>
      </c>
    </row>
    <row r="1073" spans="1:153">
      <c r="A1073" s="88" t="e">
        <f ca="1">IF(#REF!="no",INT(RAND()*36+1),INT(RAND()*37))</f>
        <v>#REF!</v>
      </c>
      <c r="B1073" s="30"/>
      <c r="C1073" s="30"/>
      <c r="D1073" s="30"/>
      <c r="E1073" s="30"/>
      <c r="F1073" s="61"/>
      <c r="G1073" s="30"/>
      <c r="H1073" s="30"/>
      <c r="I1073" s="61"/>
      <c r="J1073" s="61"/>
      <c r="K1073" s="61"/>
      <c r="L1073" s="61"/>
      <c r="N1073" s="29"/>
      <c r="O1073" s="29"/>
      <c r="P1073" s="29"/>
      <c r="Q1073" s="29"/>
      <c r="R1073" s="61"/>
      <c r="S1073" s="61"/>
      <c r="T1073" s="30"/>
      <c r="U1073" s="30"/>
      <c r="V1073" s="61"/>
      <c r="W1073" s="61"/>
      <c r="X1073" s="61"/>
      <c r="Y1073" s="61"/>
      <c r="AA1073" s="29"/>
      <c r="AB1073" s="29"/>
      <c r="AC1073" s="29"/>
      <c r="AD1073" s="29"/>
      <c r="AE1073" s="61"/>
      <c r="AF1073" s="61"/>
      <c r="AG1073" s="30"/>
      <c r="AH1073" s="30"/>
      <c r="AI1073" s="61"/>
      <c r="AJ1073" s="61"/>
      <c r="AK1073" s="61"/>
      <c r="AL1073" s="61"/>
      <c r="AN1073" s="29"/>
      <c r="AO1073" s="30"/>
      <c r="AP1073" s="30"/>
      <c r="AQ1073" s="29"/>
      <c r="AR1073" s="61"/>
      <c r="AS1073" s="61"/>
      <c r="AT1073" s="29"/>
      <c r="EW1073" s="88" t="e">
        <f ca="1">IF(#REF!="no",INT(RAND()*36+1),INT(RAND()*37))</f>
        <v>#REF!</v>
      </c>
    </row>
    <row r="1074" spans="1:153">
      <c r="A1074" s="88" t="e">
        <f ca="1">IF(#REF!="no",INT(RAND()*36+1),INT(RAND()*37))</f>
        <v>#REF!</v>
      </c>
      <c r="B1074" s="30"/>
      <c r="C1074" s="30"/>
      <c r="D1074" s="30"/>
      <c r="E1074" s="30"/>
      <c r="F1074" s="61"/>
      <c r="G1074" s="30"/>
      <c r="H1074" s="30"/>
      <c r="I1074" s="61"/>
      <c r="J1074" s="61"/>
      <c r="K1074" s="61"/>
      <c r="L1074" s="61"/>
      <c r="N1074" s="29"/>
      <c r="O1074" s="29"/>
      <c r="P1074" s="29"/>
      <c r="Q1074" s="29"/>
      <c r="R1074" s="61"/>
      <c r="S1074" s="61"/>
      <c r="T1074" s="30"/>
      <c r="U1074" s="30"/>
      <c r="V1074" s="61"/>
      <c r="W1074" s="61"/>
      <c r="X1074" s="61"/>
      <c r="Y1074" s="61"/>
      <c r="AA1074" s="29"/>
      <c r="AB1074" s="29"/>
      <c r="AC1074" s="29"/>
      <c r="AD1074" s="29"/>
      <c r="AE1074" s="61"/>
      <c r="AF1074" s="61"/>
      <c r="AG1074" s="30"/>
      <c r="AH1074" s="30"/>
      <c r="AI1074" s="61"/>
      <c r="AJ1074" s="61"/>
      <c r="AK1074" s="61"/>
      <c r="AL1074" s="61"/>
      <c r="AN1074" s="29"/>
      <c r="AO1074" s="30"/>
      <c r="AP1074" s="30"/>
      <c r="AQ1074" s="29"/>
      <c r="AR1074" s="61"/>
      <c r="AS1074" s="61"/>
      <c r="AT1074" s="29"/>
      <c r="EW1074" s="88" t="e">
        <f ca="1">IF(#REF!="no",INT(RAND()*36+1),INT(RAND()*37))</f>
        <v>#REF!</v>
      </c>
    </row>
    <row r="1075" spans="1:153">
      <c r="A1075" s="88" t="e">
        <f ca="1">IF(#REF!="no",INT(RAND()*36+1),INT(RAND()*37))</f>
        <v>#REF!</v>
      </c>
      <c r="B1075" s="30"/>
      <c r="C1075" s="30"/>
      <c r="D1075" s="30"/>
      <c r="E1075" s="30"/>
      <c r="F1075" s="61"/>
      <c r="G1075" s="30"/>
      <c r="H1075" s="30"/>
      <c r="I1075" s="61"/>
      <c r="J1075" s="61"/>
      <c r="K1075" s="61"/>
      <c r="L1075" s="61"/>
      <c r="N1075" s="29"/>
      <c r="O1075" s="29"/>
      <c r="P1075" s="29"/>
      <c r="Q1075" s="29"/>
      <c r="R1075" s="61"/>
      <c r="S1075" s="61"/>
      <c r="T1075" s="30"/>
      <c r="U1075" s="30"/>
      <c r="V1075" s="61"/>
      <c r="W1075" s="61"/>
      <c r="X1075" s="61"/>
      <c r="Y1075" s="61"/>
      <c r="AA1075" s="29"/>
      <c r="AB1075" s="29"/>
      <c r="AC1075" s="29"/>
      <c r="AD1075" s="29"/>
      <c r="AE1075" s="61"/>
      <c r="AF1075" s="61"/>
      <c r="AG1075" s="30"/>
      <c r="AH1075" s="30"/>
      <c r="AI1075" s="61"/>
      <c r="AJ1075" s="61"/>
      <c r="AK1075" s="61"/>
      <c r="AL1075" s="61"/>
      <c r="AN1075" s="29"/>
      <c r="AO1075" s="30"/>
      <c r="AP1075" s="30"/>
      <c r="AQ1075" s="29"/>
      <c r="AR1075" s="61"/>
      <c r="AS1075" s="61"/>
      <c r="AT1075" s="29"/>
      <c r="EW1075" s="88" t="e">
        <f ca="1">IF(#REF!="no",INT(RAND()*36+1),INT(RAND()*37))</f>
        <v>#REF!</v>
      </c>
    </row>
    <row r="1076" spans="1:153">
      <c r="A1076" s="88" t="e">
        <f ca="1">IF(#REF!="no",INT(RAND()*36+1),INT(RAND()*37))</f>
        <v>#REF!</v>
      </c>
      <c r="B1076" s="30"/>
      <c r="C1076" s="30"/>
      <c r="D1076" s="30"/>
      <c r="E1076" s="30"/>
      <c r="F1076" s="61"/>
      <c r="G1076" s="30"/>
      <c r="H1076" s="30"/>
      <c r="I1076" s="61"/>
      <c r="J1076" s="61"/>
      <c r="K1076" s="61"/>
      <c r="L1076" s="61"/>
      <c r="N1076" s="29"/>
      <c r="O1076" s="29"/>
      <c r="P1076" s="29"/>
      <c r="Q1076" s="29"/>
      <c r="R1076" s="61"/>
      <c r="S1076" s="61"/>
      <c r="T1076" s="30"/>
      <c r="U1076" s="30"/>
      <c r="V1076" s="61"/>
      <c r="W1076" s="61"/>
      <c r="X1076" s="61"/>
      <c r="Y1076" s="61"/>
      <c r="AA1076" s="29"/>
      <c r="AB1076" s="29"/>
      <c r="AC1076" s="29"/>
      <c r="AD1076" s="29"/>
      <c r="AE1076" s="61"/>
      <c r="AF1076" s="61"/>
      <c r="AG1076" s="30"/>
      <c r="AH1076" s="30"/>
      <c r="AI1076" s="61"/>
      <c r="AJ1076" s="61"/>
      <c r="AK1076" s="61"/>
      <c r="AL1076" s="61"/>
      <c r="AN1076" s="29"/>
      <c r="AO1076" s="30"/>
      <c r="AP1076" s="30"/>
      <c r="AQ1076" s="29"/>
      <c r="AR1076" s="61"/>
      <c r="AS1076" s="61"/>
      <c r="AT1076" s="29"/>
      <c r="EW1076" s="88" t="e">
        <f ca="1">IF(#REF!="no",INT(RAND()*36+1),INT(RAND()*37))</f>
        <v>#REF!</v>
      </c>
    </row>
    <row r="1077" spans="1:153">
      <c r="A1077" s="88" t="e">
        <f ca="1">IF(#REF!="no",INT(RAND()*36+1),INT(RAND()*37))</f>
        <v>#REF!</v>
      </c>
      <c r="B1077" s="30"/>
      <c r="C1077" s="30"/>
      <c r="D1077" s="30"/>
      <c r="E1077" s="30"/>
      <c r="F1077" s="61"/>
      <c r="G1077" s="30"/>
      <c r="H1077" s="30"/>
      <c r="I1077" s="61"/>
      <c r="J1077" s="61"/>
      <c r="K1077" s="61"/>
      <c r="L1077" s="61"/>
      <c r="N1077" s="29"/>
      <c r="O1077" s="29"/>
      <c r="P1077" s="29"/>
      <c r="Q1077" s="29"/>
      <c r="R1077" s="61"/>
      <c r="S1077" s="61"/>
      <c r="T1077" s="30"/>
      <c r="U1077" s="30"/>
      <c r="V1077" s="61"/>
      <c r="W1077" s="61"/>
      <c r="X1077" s="61"/>
      <c r="Y1077" s="61"/>
      <c r="AA1077" s="29"/>
      <c r="AB1077" s="29"/>
      <c r="AC1077" s="29"/>
      <c r="AD1077" s="29"/>
      <c r="AE1077" s="61"/>
      <c r="AF1077" s="61"/>
      <c r="AG1077" s="30"/>
      <c r="AH1077" s="30"/>
      <c r="AI1077" s="61"/>
      <c r="AJ1077" s="61"/>
      <c r="AK1077" s="61"/>
      <c r="AL1077" s="61"/>
      <c r="AN1077" s="29"/>
      <c r="AO1077" s="30"/>
      <c r="AP1077" s="30"/>
      <c r="AQ1077" s="29"/>
      <c r="AR1077" s="61"/>
      <c r="AS1077" s="61"/>
      <c r="AT1077" s="29"/>
      <c r="EW1077" s="88" t="e">
        <f ca="1">IF(#REF!="no",INT(RAND()*36+1),INT(RAND()*37))</f>
        <v>#REF!</v>
      </c>
    </row>
    <row r="1078" spans="1:153">
      <c r="A1078" s="88" t="e">
        <f ca="1">IF(#REF!="no",INT(RAND()*36+1),INT(RAND()*37))</f>
        <v>#REF!</v>
      </c>
      <c r="B1078" s="30"/>
      <c r="C1078" s="30"/>
      <c r="D1078" s="30"/>
      <c r="E1078" s="30"/>
      <c r="F1078" s="61"/>
      <c r="G1078" s="30"/>
      <c r="H1078" s="30"/>
      <c r="I1078" s="61"/>
      <c r="J1078" s="61"/>
      <c r="K1078" s="61"/>
      <c r="L1078" s="61"/>
      <c r="N1078" s="29"/>
      <c r="O1078" s="29"/>
      <c r="P1078" s="29"/>
      <c r="Q1078" s="29"/>
      <c r="R1078" s="61"/>
      <c r="S1078" s="61"/>
      <c r="T1078" s="30"/>
      <c r="U1078" s="30"/>
      <c r="V1078" s="61"/>
      <c r="W1078" s="61"/>
      <c r="X1078" s="61"/>
      <c r="Y1078" s="61"/>
      <c r="AA1078" s="29"/>
      <c r="AB1078" s="29"/>
      <c r="AC1078" s="29"/>
      <c r="AD1078" s="29"/>
      <c r="AE1078" s="61"/>
      <c r="AF1078" s="61"/>
      <c r="AG1078" s="30"/>
      <c r="AH1078" s="30"/>
      <c r="AI1078" s="61"/>
      <c r="AJ1078" s="61"/>
      <c r="AK1078" s="61"/>
      <c r="AL1078" s="61"/>
      <c r="AN1078" s="29"/>
      <c r="AO1078" s="30"/>
      <c r="AP1078" s="30"/>
      <c r="AQ1078" s="29"/>
      <c r="AR1078" s="61"/>
      <c r="AS1078" s="61"/>
      <c r="AT1078" s="29"/>
      <c r="EW1078" s="88" t="e">
        <f ca="1">IF(#REF!="no",INT(RAND()*36+1),INT(RAND()*37))</f>
        <v>#REF!</v>
      </c>
    </row>
    <row r="1079" spans="1:153">
      <c r="A1079" s="88" t="e">
        <f ca="1">IF(#REF!="no",INT(RAND()*36+1),INT(RAND()*37))</f>
        <v>#REF!</v>
      </c>
      <c r="B1079" s="30"/>
      <c r="C1079" s="30"/>
      <c r="D1079" s="30"/>
      <c r="E1079" s="30"/>
      <c r="F1079" s="61"/>
      <c r="G1079" s="30"/>
      <c r="H1079" s="30"/>
      <c r="I1079" s="61"/>
      <c r="J1079" s="61"/>
      <c r="K1079" s="61"/>
      <c r="L1079" s="61"/>
      <c r="N1079" s="29"/>
      <c r="O1079" s="29"/>
      <c r="P1079" s="29"/>
      <c r="Q1079" s="29"/>
      <c r="R1079" s="61"/>
      <c r="S1079" s="61"/>
      <c r="T1079" s="30"/>
      <c r="U1079" s="30"/>
      <c r="V1079" s="61"/>
      <c r="W1079" s="61"/>
      <c r="X1079" s="61"/>
      <c r="Y1079" s="61"/>
      <c r="AA1079" s="29"/>
      <c r="AB1079" s="29"/>
      <c r="AC1079" s="29"/>
      <c r="AD1079" s="29"/>
      <c r="AE1079" s="61"/>
      <c r="AF1079" s="61"/>
      <c r="AG1079" s="30"/>
      <c r="AH1079" s="30"/>
      <c r="AI1079" s="61"/>
      <c r="AJ1079" s="61"/>
      <c r="AK1079" s="61"/>
      <c r="AL1079" s="61"/>
      <c r="AN1079" s="29"/>
      <c r="AO1079" s="30"/>
      <c r="AP1079" s="30"/>
      <c r="AQ1079" s="29"/>
      <c r="AR1079" s="61"/>
      <c r="AS1079" s="61"/>
      <c r="AT1079" s="29"/>
      <c r="EW1079" s="88" t="e">
        <f ca="1">IF(#REF!="no",INT(RAND()*36+1),INT(RAND()*37))</f>
        <v>#REF!</v>
      </c>
    </row>
    <row r="1080" spans="1:153">
      <c r="A1080" s="88" t="e">
        <f ca="1">IF(#REF!="no",INT(RAND()*36+1),INT(RAND()*37))</f>
        <v>#REF!</v>
      </c>
      <c r="B1080" s="30"/>
      <c r="C1080" s="30"/>
      <c r="D1080" s="30"/>
      <c r="E1080" s="30"/>
      <c r="F1080" s="61"/>
      <c r="G1080" s="30"/>
      <c r="H1080" s="30"/>
      <c r="I1080" s="61"/>
      <c r="J1080" s="61"/>
      <c r="K1080" s="61"/>
      <c r="L1080" s="61"/>
      <c r="N1080" s="29"/>
      <c r="O1080" s="29"/>
      <c r="P1080" s="29"/>
      <c r="Q1080" s="29"/>
      <c r="R1080" s="61"/>
      <c r="S1080" s="61"/>
      <c r="T1080" s="30"/>
      <c r="U1080" s="30"/>
      <c r="V1080" s="61"/>
      <c r="W1080" s="61"/>
      <c r="X1080" s="61"/>
      <c r="Y1080" s="61"/>
      <c r="AA1080" s="29"/>
      <c r="AB1080" s="29"/>
      <c r="AC1080" s="29"/>
      <c r="AD1080" s="29"/>
      <c r="AE1080" s="61"/>
      <c r="AF1080" s="61"/>
      <c r="AG1080" s="30"/>
      <c r="AH1080" s="30"/>
      <c r="AI1080" s="61"/>
      <c r="AJ1080" s="61"/>
      <c r="AK1080" s="61"/>
      <c r="AL1080" s="61"/>
      <c r="AN1080" s="29"/>
      <c r="AO1080" s="30"/>
      <c r="AP1080" s="30"/>
      <c r="AQ1080" s="29"/>
      <c r="AR1080" s="61"/>
      <c r="AS1080" s="61"/>
      <c r="AT1080" s="29"/>
      <c r="EW1080" s="88" t="e">
        <f ca="1">IF(#REF!="no",INT(RAND()*36+1),INT(RAND()*37))</f>
        <v>#REF!</v>
      </c>
    </row>
    <row r="1081" spans="1:153">
      <c r="A1081" s="88" t="e">
        <f ca="1">IF(#REF!="no",INT(RAND()*36+1),INT(RAND()*37))</f>
        <v>#REF!</v>
      </c>
      <c r="B1081" s="30"/>
      <c r="C1081" s="30"/>
      <c r="D1081" s="30"/>
      <c r="E1081" s="30"/>
      <c r="F1081" s="61"/>
      <c r="G1081" s="30"/>
      <c r="H1081" s="30"/>
      <c r="I1081" s="61"/>
      <c r="J1081" s="61"/>
      <c r="K1081" s="61"/>
      <c r="L1081" s="61"/>
      <c r="N1081" s="29"/>
      <c r="O1081" s="29"/>
      <c r="P1081" s="29"/>
      <c r="Q1081" s="29"/>
      <c r="R1081" s="61"/>
      <c r="S1081" s="61"/>
      <c r="T1081" s="30"/>
      <c r="U1081" s="30"/>
      <c r="V1081" s="61"/>
      <c r="W1081" s="61"/>
      <c r="X1081" s="61"/>
      <c r="Y1081" s="61"/>
      <c r="AA1081" s="29"/>
      <c r="AB1081" s="29"/>
      <c r="AC1081" s="29"/>
      <c r="AD1081" s="29"/>
      <c r="AE1081" s="61"/>
      <c r="AF1081" s="61"/>
      <c r="AG1081" s="30"/>
      <c r="AH1081" s="30"/>
      <c r="AI1081" s="61"/>
      <c r="AJ1081" s="61"/>
      <c r="AK1081" s="61"/>
      <c r="AL1081" s="61"/>
      <c r="AN1081" s="29"/>
      <c r="AO1081" s="30"/>
      <c r="AP1081" s="30"/>
      <c r="AQ1081" s="29"/>
      <c r="AR1081" s="61"/>
      <c r="AS1081" s="61"/>
      <c r="AT1081" s="29"/>
      <c r="EW1081" s="88" t="e">
        <f ca="1">IF(#REF!="no",INT(RAND()*36+1),INT(RAND()*37))</f>
        <v>#REF!</v>
      </c>
    </row>
    <row r="1082" spans="1:153">
      <c r="A1082" s="88" t="e">
        <f ca="1">IF(#REF!="no",INT(RAND()*36+1),INT(RAND()*37))</f>
        <v>#REF!</v>
      </c>
      <c r="B1082" s="30"/>
      <c r="C1082" s="30"/>
      <c r="D1082" s="30"/>
      <c r="E1082" s="30"/>
      <c r="F1082" s="61"/>
      <c r="G1082" s="30"/>
      <c r="H1082" s="30"/>
      <c r="I1082" s="61"/>
      <c r="J1082" s="61"/>
      <c r="K1082" s="61"/>
      <c r="L1082" s="61"/>
      <c r="N1082" s="29"/>
      <c r="O1082" s="29"/>
      <c r="P1082" s="29"/>
      <c r="Q1082" s="29"/>
      <c r="R1082" s="61"/>
      <c r="S1082" s="61"/>
      <c r="T1082" s="30"/>
      <c r="U1082" s="30"/>
      <c r="V1082" s="61"/>
      <c r="W1082" s="61"/>
      <c r="X1082" s="61"/>
      <c r="Y1082" s="61"/>
      <c r="AA1082" s="29"/>
      <c r="AB1082" s="29"/>
      <c r="AC1082" s="29"/>
      <c r="AD1082" s="29"/>
      <c r="AE1082" s="61"/>
      <c r="AF1082" s="61"/>
      <c r="AG1082" s="30"/>
      <c r="AH1082" s="30"/>
      <c r="AI1082" s="61"/>
      <c r="AJ1082" s="61"/>
      <c r="AK1082" s="61"/>
      <c r="AL1082" s="61"/>
      <c r="AN1082" s="29"/>
      <c r="AO1082" s="30"/>
      <c r="AP1082" s="30"/>
      <c r="AQ1082" s="29"/>
      <c r="AR1082" s="61"/>
      <c r="AS1082" s="61"/>
      <c r="AT1082" s="29"/>
      <c r="EW1082" s="88" t="e">
        <f ca="1">IF(#REF!="no",INT(RAND()*36+1),INT(RAND()*37))</f>
        <v>#REF!</v>
      </c>
    </row>
    <row r="1083" spans="1:153">
      <c r="A1083" s="88" t="e">
        <f ca="1">IF(#REF!="no",INT(RAND()*36+1),INT(RAND()*37))</f>
        <v>#REF!</v>
      </c>
      <c r="B1083" s="30"/>
      <c r="C1083" s="30"/>
      <c r="D1083" s="30"/>
      <c r="E1083" s="30"/>
      <c r="F1083" s="61"/>
      <c r="G1083" s="30"/>
      <c r="H1083" s="30"/>
      <c r="I1083" s="61"/>
      <c r="J1083" s="61"/>
      <c r="K1083" s="61"/>
      <c r="L1083" s="61"/>
      <c r="N1083" s="29"/>
      <c r="O1083" s="29"/>
      <c r="P1083" s="29"/>
      <c r="Q1083" s="29"/>
      <c r="R1083" s="61"/>
      <c r="S1083" s="61"/>
      <c r="T1083" s="30"/>
      <c r="U1083" s="30"/>
      <c r="V1083" s="61"/>
      <c r="W1083" s="61"/>
      <c r="X1083" s="61"/>
      <c r="Y1083" s="61"/>
      <c r="AA1083" s="29"/>
      <c r="AB1083" s="29"/>
      <c r="AC1083" s="29"/>
      <c r="AD1083" s="29"/>
      <c r="AE1083" s="61"/>
      <c r="AF1083" s="61"/>
      <c r="AG1083" s="30"/>
      <c r="AH1083" s="30"/>
      <c r="AI1083" s="61"/>
      <c r="AJ1083" s="61"/>
      <c r="AK1083" s="61"/>
      <c r="AL1083" s="61"/>
      <c r="AN1083" s="29"/>
      <c r="AO1083" s="30"/>
      <c r="AP1083" s="30"/>
      <c r="AQ1083" s="29"/>
      <c r="AR1083" s="61"/>
      <c r="AS1083" s="61"/>
      <c r="AT1083" s="29"/>
      <c r="EW1083" s="88" t="e">
        <f ca="1">IF(#REF!="no",INT(RAND()*36+1),INT(RAND()*37))</f>
        <v>#REF!</v>
      </c>
    </row>
    <row r="1084" spans="1:153">
      <c r="A1084" s="88" t="e">
        <f ca="1">IF(#REF!="no",INT(RAND()*36+1),INT(RAND()*37))</f>
        <v>#REF!</v>
      </c>
      <c r="B1084" s="30"/>
      <c r="C1084" s="30"/>
      <c r="D1084" s="30"/>
      <c r="E1084" s="30"/>
      <c r="F1084" s="61"/>
      <c r="G1084" s="30"/>
      <c r="H1084" s="30"/>
      <c r="I1084" s="61"/>
      <c r="J1084" s="61"/>
      <c r="K1084" s="61"/>
      <c r="L1084" s="61"/>
      <c r="N1084" s="29"/>
      <c r="O1084" s="29"/>
      <c r="P1084" s="29"/>
      <c r="Q1084" s="29"/>
      <c r="R1084" s="61"/>
      <c r="S1084" s="61"/>
      <c r="T1084" s="30"/>
      <c r="U1084" s="30"/>
      <c r="V1084" s="61"/>
      <c r="W1084" s="61"/>
      <c r="X1084" s="61"/>
      <c r="Y1084" s="61"/>
      <c r="AA1084" s="29"/>
      <c r="AB1084" s="29"/>
      <c r="AC1084" s="29"/>
      <c r="AD1084" s="29"/>
      <c r="AE1084" s="61"/>
      <c r="AF1084" s="61"/>
      <c r="AG1084" s="30"/>
      <c r="AH1084" s="30"/>
      <c r="AI1084" s="61"/>
      <c r="AJ1084" s="61"/>
      <c r="AK1084" s="61"/>
      <c r="AL1084" s="61"/>
      <c r="AN1084" s="29"/>
      <c r="AO1084" s="30"/>
      <c r="AP1084" s="30"/>
      <c r="AQ1084" s="29"/>
      <c r="AR1084" s="61"/>
      <c r="AS1084" s="61"/>
      <c r="AT1084" s="29"/>
      <c r="EW1084" s="88" t="e">
        <f ca="1">IF(#REF!="no",INT(RAND()*36+1),INT(RAND()*37))</f>
        <v>#REF!</v>
      </c>
    </row>
    <row r="1085" spans="1:153">
      <c r="A1085" s="88" t="e">
        <f ca="1">IF(#REF!="no",INT(RAND()*36+1),INT(RAND()*37))</f>
        <v>#REF!</v>
      </c>
      <c r="B1085" s="30"/>
      <c r="C1085" s="30"/>
      <c r="D1085" s="30"/>
      <c r="E1085" s="30"/>
      <c r="F1085" s="61"/>
      <c r="G1085" s="30"/>
      <c r="H1085" s="30"/>
      <c r="I1085" s="61"/>
      <c r="J1085" s="61"/>
      <c r="K1085" s="61"/>
      <c r="L1085" s="61"/>
      <c r="N1085" s="29"/>
      <c r="O1085" s="29"/>
      <c r="P1085" s="29"/>
      <c r="Q1085" s="29"/>
      <c r="R1085" s="61"/>
      <c r="S1085" s="61"/>
      <c r="T1085" s="30"/>
      <c r="U1085" s="30"/>
      <c r="V1085" s="61"/>
      <c r="W1085" s="61"/>
      <c r="X1085" s="61"/>
      <c r="Y1085" s="61"/>
      <c r="AA1085" s="29"/>
      <c r="AB1085" s="29"/>
      <c r="AC1085" s="29"/>
      <c r="AD1085" s="29"/>
      <c r="AE1085" s="61"/>
      <c r="AF1085" s="61"/>
      <c r="AG1085" s="30"/>
      <c r="AH1085" s="30"/>
      <c r="AI1085" s="61"/>
      <c r="AJ1085" s="61"/>
      <c r="AK1085" s="61"/>
      <c r="AL1085" s="61"/>
      <c r="AN1085" s="29"/>
      <c r="AO1085" s="30"/>
      <c r="AP1085" s="30"/>
      <c r="AQ1085" s="29"/>
      <c r="AR1085" s="61"/>
      <c r="AS1085" s="61"/>
      <c r="AT1085" s="29"/>
      <c r="EW1085" s="88" t="e">
        <f ca="1">IF(#REF!="no",INT(RAND()*36+1),INT(RAND()*37))</f>
        <v>#REF!</v>
      </c>
    </row>
    <row r="1086" spans="1:153">
      <c r="A1086" s="88" t="e">
        <f ca="1">IF(#REF!="no",INT(RAND()*36+1),INT(RAND()*37))</f>
        <v>#REF!</v>
      </c>
      <c r="B1086" s="30"/>
      <c r="C1086" s="30"/>
      <c r="D1086" s="30"/>
      <c r="E1086" s="30"/>
      <c r="F1086" s="61"/>
      <c r="G1086" s="30"/>
      <c r="H1086" s="30"/>
      <c r="I1086" s="61"/>
      <c r="J1086" s="61"/>
      <c r="K1086" s="61"/>
      <c r="L1086" s="61"/>
      <c r="N1086" s="29"/>
      <c r="O1086" s="29"/>
      <c r="P1086" s="29"/>
      <c r="Q1086" s="29"/>
      <c r="R1086" s="61"/>
      <c r="S1086" s="61"/>
      <c r="T1086" s="30"/>
      <c r="U1086" s="30"/>
      <c r="V1086" s="61"/>
      <c r="W1086" s="61"/>
      <c r="X1086" s="61"/>
      <c r="Y1086" s="61"/>
      <c r="AA1086" s="29"/>
      <c r="AB1086" s="29"/>
      <c r="AC1086" s="29"/>
      <c r="AD1086" s="29"/>
      <c r="AE1086" s="61"/>
      <c r="AF1086" s="61"/>
      <c r="AG1086" s="30"/>
      <c r="AH1086" s="30"/>
      <c r="AI1086" s="61"/>
      <c r="AJ1086" s="61"/>
      <c r="AK1086" s="61"/>
      <c r="AL1086" s="61"/>
      <c r="AN1086" s="29"/>
      <c r="AO1086" s="30"/>
      <c r="AP1086" s="30"/>
      <c r="AQ1086" s="29"/>
      <c r="AR1086" s="61"/>
      <c r="AS1086" s="61"/>
      <c r="AT1086" s="29"/>
      <c r="EW1086" s="88" t="e">
        <f ca="1">IF(#REF!="no",INT(RAND()*36+1),INT(RAND()*37))</f>
        <v>#REF!</v>
      </c>
    </row>
    <row r="1087" spans="1:153">
      <c r="A1087" s="88" t="e">
        <f ca="1">IF(#REF!="no",INT(RAND()*36+1),INT(RAND()*37))</f>
        <v>#REF!</v>
      </c>
      <c r="B1087" s="30"/>
      <c r="C1087" s="30"/>
      <c r="D1087" s="30"/>
      <c r="E1087" s="30"/>
      <c r="F1087" s="61"/>
      <c r="G1087" s="30"/>
      <c r="H1087" s="30"/>
      <c r="I1087" s="61"/>
      <c r="J1087" s="61"/>
      <c r="K1087" s="61"/>
      <c r="L1087" s="61"/>
      <c r="N1087" s="29"/>
      <c r="O1087" s="29"/>
      <c r="P1087" s="29"/>
      <c r="Q1087" s="29"/>
      <c r="R1087" s="61"/>
      <c r="S1087" s="61"/>
      <c r="T1087" s="30"/>
      <c r="U1087" s="30"/>
      <c r="V1087" s="61"/>
      <c r="W1087" s="61"/>
      <c r="X1087" s="61"/>
      <c r="Y1087" s="61"/>
      <c r="AA1087" s="29"/>
      <c r="AB1087" s="29"/>
      <c r="AC1087" s="29"/>
      <c r="AD1087" s="29"/>
      <c r="AE1087" s="61"/>
      <c r="AF1087" s="61"/>
      <c r="AG1087" s="30"/>
      <c r="AH1087" s="30"/>
      <c r="AI1087" s="61"/>
      <c r="AJ1087" s="61"/>
      <c r="AK1087" s="61"/>
      <c r="AL1087" s="61"/>
      <c r="AN1087" s="29"/>
      <c r="AO1087" s="30"/>
      <c r="AP1087" s="30"/>
      <c r="AQ1087" s="29"/>
      <c r="AR1087" s="61"/>
      <c r="AS1087" s="61"/>
      <c r="AT1087" s="29"/>
      <c r="EW1087" s="88" t="e">
        <f ca="1">IF(#REF!="no",INT(RAND()*36+1),INT(RAND()*37))</f>
        <v>#REF!</v>
      </c>
    </row>
    <row r="1088" spans="1:153">
      <c r="A1088" s="88" t="e">
        <f ca="1">IF(#REF!="no",INT(RAND()*36+1),INT(RAND()*37))</f>
        <v>#REF!</v>
      </c>
      <c r="B1088" s="30"/>
      <c r="C1088" s="30"/>
      <c r="D1088" s="30"/>
      <c r="E1088" s="30"/>
      <c r="F1088" s="61"/>
      <c r="G1088" s="30"/>
      <c r="H1088" s="30"/>
      <c r="I1088" s="61"/>
      <c r="J1088" s="61"/>
      <c r="K1088" s="61"/>
      <c r="L1088" s="61"/>
      <c r="N1088" s="29"/>
      <c r="O1088" s="29"/>
      <c r="P1088" s="29"/>
      <c r="Q1088" s="29"/>
      <c r="R1088" s="61"/>
      <c r="S1088" s="61"/>
      <c r="T1088" s="30"/>
      <c r="U1088" s="30"/>
      <c r="V1088" s="61"/>
      <c r="W1088" s="61"/>
      <c r="X1088" s="61"/>
      <c r="Y1088" s="61"/>
      <c r="AA1088" s="29"/>
      <c r="AB1088" s="29"/>
      <c r="AC1088" s="29"/>
      <c r="AD1088" s="29"/>
      <c r="AE1088" s="61"/>
      <c r="AF1088" s="61"/>
      <c r="AG1088" s="30"/>
      <c r="AH1088" s="30"/>
      <c r="AI1088" s="61"/>
      <c r="AJ1088" s="61"/>
      <c r="AK1088" s="61"/>
      <c r="AL1088" s="61"/>
      <c r="AN1088" s="29"/>
      <c r="AO1088" s="30"/>
      <c r="AP1088" s="30"/>
      <c r="AQ1088" s="29"/>
      <c r="AR1088" s="61"/>
      <c r="AS1088" s="61"/>
      <c r="AT1088" s="29"/>
      <c r="EW1088" s="88" t="e">
        <f ca="1">IF(#REF!="no",INT(RAND()*36+1),INT(RAND()*37))</f>
        <v>#REF!</v>
      </c>
    </row>
    <row r="1089" spans="1:153">
      <c r="A1089" s="88" t="e">
        <f ca="1">IF(#REF!="no",INT(RAND()*36+1),INT(RAND()*37))</f>
        <v>#REF!</v>
      </c>
      <c r="B1089" s="30"/>
      <c r="C1089" s="30"/>
      <c r="D1089" s="30"/>
      <c r="E1089" s="30"/>
      <c r="F1089" s="61"/>
      <c r="G1089" s="30"/>
      <c r="H1089" s="30"/>
      <c r="I1089" s="61"/>
      <c r="J1089" s="61"/>
      <c r="K1089" s="61"/>
      <c r="L1089" s="61"/>
      <c r="N1089" s="29"/>
      <c r="O1089" s="29"/>
      <c r="P1089" s="29"/>
      <c r="Q1089" s="29"/>
      <c r="R1089" s="61"/>
      <c r="S1089" s="61"/>
      <c r="T1089" s="30"/>
      <c r="U1089" s="30"/>
      <c r="V1089" s="61"/>
      <c r="W1089" s="61"/>
      <c r="X1089" s="61"/>
      <c r="Y1089" s="61"/>
      <c r="AA1089" s="29"/>
      <c r="AB1089" s="29"/>
      <c r="AC1089" s="29"/>
      <c r="AD1089" s="29"/>
      <c r="AE1089" s="61"/>
      <c r="AF1089" s="61"/>
      <c r="AG1089" s="30"/>
      <c r="AH1089" s="30"/>
      <c r="AI1089" s="61"/>
      <c r="AJ1089" s="61"/>
      <c r="AK1089" s="61"/>
      <c r="AL1089" s="61"/>
      <c r="AN1089" s="29"/>
      <c r="AO1089" s="30"/>
      <c r="AP1089" s="30"/>
      <c r="AQ1089" s="29"/>
      <c r="AR1089" s="61"/>
      <c r="AS1089" s="61"/>
      <c r="AT1089" s="29"/>
      <c r="EW1089" s="88" t="e">
        <f ca="1">IF(#REF!="no",INT(RAND()*36+1),INT(RAND()*37))</f>
        <v>#REF!</v>
      </c>
    </row>
    <row r="1090" spans="1:153">
      <c r="A1090" s="88" t="e">
        <f ca="1">IF(#REF!="no",INT(RAND()*36+1),INT(RAND()*37))</f>
        <v>#REF!</v>
      </c>
      <c r="B1090" s="30"/>
      <c r="C1090" s="30"/>
      <c r="D1090" s="30"/>
      <c r="E1090" s="30"/>
      <c r="F1090" s="61"/>
      <c r="G1090" s="30"/>
      <c r="H1090" s="30"/>
      <c r="I1090" s="61"/>
      <c r="J1090" s="61"/>
      <c r="K1090" s="61"/>
      <c r="L1090" s="61"/>
      <c r="N1090" s="29"/>
      <c r="O1090" s="29"/>
      <c r="P1090" s="29"/>
      <c r="Q1090" s="29"/>
      <c r="R1090" s="61"/>
      <c r="S1090" s="61"/>
      <c r="T1090" s="30"/>
      <c r="U1090" s="30"/>
      <c r="V1090" s="61"/>
      <c r="W1090" s="61"/>
      <c r="X1090" s="61"/>
      <c r="Y1090" s="61"/>
      <c r="AA1090" s="29"/>
      <c r="AB1090" s="29"/>
      <c r="AC1090" s="29"/>
      <c r="AD1090" s="29"/>
      <c r="AE1090" s="61"/>
      <c r="AF1090" s="61"/>
      <c r="AG1090" s="30"/>
      <c r="AH1090" s="30"/>
      <c r="AI1090" s="61"/>
      <c r="AJ1090" s="61"/>
      <c r="AK1090" s="61"/>
      <c r="AL1090" s="61"/>
      <c r="AN1090" s="29"/>
      <c r="AO1090" s="30"/>
      <c r="AP1090" s="30"/>
      <c r="AQ1090" s="29"/>
      <c r="AR1090" s="61"/>
      <c r="AS1090" s="61"/>
      <c r="AT1090" s="29"/>
      <c r="EW1090" s="88" t="e">
        <f ca="1">IF(#REF!="no",INT(RAND()*36+1),INT(RAND()*37))</f>
        <v>#REF!</v>
      </c>
    </row>
    <row r="1091" spans="1:153">
      <c r="A1091" s="88" t="e">
        <f ca="1">IF(#REF!="no",INT(RAND()*36+1),INT(RAND()*37))</f>
        <v>#REF!</v>
      </c>
      <c r="B1091" s="30"/>
      <c r="C1091" s="30"/>
      <c r="D1091" s="30"/>
      <c r="E1091" s="30"/>
      <c r="F1091" s="61"/>
      <c r="G1091" s="30"/>
      <c r="H1091" s="30"/>
      <c r="I1091" s="61"/>
      <c r="J1091" s="61"/>
      <c r="K1091" s="61"/>
      <c r="L1091" s="61"/>
      <c r="N1091" s="29"/>
      <c r="O1091" s="29"/>
      <c r="P1091" s="29"/>
      <c r="Q1091" s="29"/>
      <c r="R1091" s="61"/>
      <c r="S1091" s="61"/>
      <c r="T1091" s="30"/>
      <c r="U1091" s="30"/>
      <c r="V1091" s="61"/>
      <c r="W1091" s="61"/>
      <c r="X1091" s="61"/>
      <c r="Y1091" s="61"/>
      <c r="AA1091" s="29"/>
      <c r="AB1091" s="29"/>
      <c r="AC1091" s="29"/>
      <c r="AD1091" s="29"/>
      <c r="AE1091" s="61"/>
      <c r="AF1091" s="61"/>
      <c r="AG1091" s="30"/>
      <c r="AH1091" s="30"/>
      <c r="AI1091" s="61"/>
      <c r="AJ1091" s="61"/>
      <c r="AK1091" s="61"/>
      <c r="AL1091" s="61"/>
      <c r="AN1091" s="29"/>
      <c r="AO1091" s="30"/>
      <c r="AP1091" s="30"/>
      <c r="AQ1091" s="29"/>
      <c r="AR1091" s="61"/>
      <c r="AS1091" s="61"/>
      <c r="AT1091" s="29"/>
      <c r="EW1091" s="88" t="e">
        <f ca="1">IF(#REF!="no",INT(RAND()*36+1),INT(RAND()*37))</f>
        <v>#REF!</v>
      </c>
    </row>
    <row r="1092" spans="1:153">
      <c r="A1092" s="88" t="e">
        <f ca="1">IF(#REF!="no",INT(RAND()*36+1),INT(RAND()*37))</f>
        <v>#REF!</v>
      </c>
      <c r="B1092" s="30"/>
      <c r="C1092" s="30"/>
      <c r="D1092" s="30"/>
      <c r="E1092" s="30"/>
      <c r="F1092" s="61"/>
      <c r="G1092" s="30"/>
      <c r="H1092" s="30"/>
      <c r="I1092" s="61"/>
      <c r="J1092" s="61"/>
      <c r="K1092" s="61"/>
      <c r="L1092" s="61"/>
      <c r="N1092" s="29"/>
      <c r="O1092" s="29"/>
      <c r="P1092" s="29"/>
      <c r="Q1092" s="29"/>
      <c r="R1092" s="61"/>
      <c r="S1092" s="61"/>
      <c r="T1092" s="30"/>
      <c r="U1092" s="30"/>
      <c r="V1092" s="61"/>
      <c r="W1092" s="61"/>
      <c r="X1092" s="61"/>
      <c r="Y1092" s="61"/>
      <c r="AA1092" s="29"/>
      <c r="AB1092" s="29"/>
      <c r="AC1092" s="29"/>
      <c r="AD1092" s="29"/>
      <c r="AE1092" s="61"/>
      <c r="AF1092" s="61"/>
      <c r="AG1092" s="30"/>
      <c r="AH1092" s="30"/>
      <c r="AI1092" s="61"/>
      <c r="AJ1092" s="61"/>
      <c r="AK1092" s="61"/>
      <c r="AL1092" s="61"/>
      <c r="AN1092" s="29"/>
      <c r="AO1092" s="30"/>
      <c r="AP1092" s="30"/>
      <c r="AQ1092" s="29"/>
      <c r="AR1092" s="61"/>
      <c r="AS1092" s="61"/>
      <c r="AT1092" s="29"/>
      <c r="EW1092" s="88" t="e">
        <f ca="1">IF(#REF!="no",INT(RAND()*36+1),INT(RAND()*37))</f>
        <v>#REF!</v>
      </c>
    </row>
    <row r="1093" spans="1:153">
      <c r="A1093" s="88" t="e">
        <f ca="1">IF(#REF!="no",INT(RAND()*36+1),INT(RAND()*37))</f>
        <v>#REF!</v>
      </c>
      <c r="B1093" s="30"/>
      <c r="C1093" s="30"/>
      <c r="D1093" s="30"/>
      <c r="E1093" s="30"/>
      <c r="F1093" s="61"/>
      <c r="G1093" s="30"/>
      <c r="H1093" s="30"/>
      <c r="I1093" s="61"/>
      <c r="J1093" s="61"/>
      <c r="K1093" s="61"/>
      <c r="L1093" s="61"/>
      <c r="N1093" s="29"/>
      <c r="O1093" s="29"/>
      <c r="P1093" s="29"/>
      <c r="Q1093" s="29"/>
      <c r="R1093" s="61"/>
      <c r="S1093" s="61"/>
      <c r="T1093" s="30"/>
      <c r="U1093" s="30"/>
      <c r="V1093" s="61"/>
      <c r="W1093" s="61"/>
      <c r="X1093" s="61"/>
      <c r="Y1093" s="61"/>
      <c r="AA1093" s="29"/>
      <c r="AB1093" s="29"/>
      <c r="AC1093" s="29"/>
      <c r="AD1093" s="29"/>
      <c r="AE1093" s="61"/>
      <c r="AF1093" s="61"/>
      <c r="AG1093" s="30"/>
      <c r="AH1093" s="30"/>
      <c r="AI1093" s="61"/>
      <c r="AJ1093" s="61"/>
      <c r="AK1093" s="61"/>
      <c r="AL1093" s="61"/>
      <c r="AN1093" s="29"/>
      <c r="AO1093" s="30"/>
      <c r="AP1093" s="30"/>
      <c r="AQ1093" s="29"/>
      <c r="AR1093" s="61"/>
      <c r="AS1093" s="61"/>
      <c r="AT1093" s="29"/>
      <c r="EW1093" s="88" t="e">
        <f ca="1">IF(#REF!="no",INT(RAND()*36+1),INT(RAND()*37))</f>
        <v>#REF!</v>
      </c>
    </row>
    <row r="1094" spans="1:153">
      <c r="A1094" s="88" t="e">
        <f ca="1">IF(#REF!="no",INT(RAND()*36+1),INT(RAND()*37))</f>
        <v>#REF!</v>
      </c>
      <c r="B1094" s="30"/>
      <c r="C1094" s="30"/>
      <c r="D1094" s="30"/>
      <c r="E1094" s="30"/>
      <c r="F1094" s="61"/>
      <c r="G1094" s="30"/>
      <c r="H1094" s="30"/>
      <c r="I1094" s="61"/>
      <c r="J1094" s="61"/>
      <c r="K1094" s="61"/>
      <c r="L1094" s="61"/>
      <c r="N1094" s="29"/>
      <c r="O1094" s="29"/>
      <c r="P1094" s="29"/>
      <c r="Q1094" s="29"/>
      <c r="R1094" s="61"/>
      <c r="S1094" s="61"/>
      <c r="T1094" s="30"/>
      <c r="U1094" s="30"/>
      <c r="V1094" s="61"/>
      <c r="W1094" s="61"/>
      <c r="X1094" s="61"/>
      <c r="Y1094" s="61"/>
      <c r="AA1094" s="29"/>
      <c r="AB1094" s="29"/>
      <c r="AC1094" s="29"/>
      <c r="AD1094" s="29"/>
      <c r="AE1094" s="61"/>
      <c r="AF1094" s="61"/>
      <c r="AG1094" s="30"/>
      <c r="AH1094" s="30"/>
      <c r="AI1094" s="61"/>
      <c r="AJ1094" s="61"/>
      <c r="AK1094" s="61"/>
      <c r="AL1094" s="61"/>
      <c r="AN1094" s="29"/>
      <c r="AO1094" s="30"/>
      <c r="AP1094" s="30"/>
      <c r="AQ1094" s="29"/>
      <c r="AR1094" s="61"/>
      <c r="AS1094" s="61"/>
      <c r="AT1094" s="29"/>
      <c r="EW1094" s="88" t="e">
        <f ca="1">IF(#REF!="no",INT(RAND()*36+1),INT(RAND()*37))</f>
        <v>#REF!</v>
      </c>
    </row>
    <row r="1095" spans="1:153">
      <c r="A1095" s="88" t="e">
        <f ca="1">IF(#REF!="no",INT(RAND()*36+1),INT(RAND()*37))</f>
        <v>#REF!</v>
      </c>
      <c r="B1095" s="30"/>
      <c r="C1095" s="30"/>
      <c r="D1095" s="30"/>
      <c r="E1095" s="30"/>
      <c r="F1095" s="61"/>
      <c r="G1095" s="30"/>
      <c r="H1095" s="30"/>
      <c r="I1095" s="61"/>
      <c r="J1095" s="61"/>
      <c r="K1095" s="61"/>
      <c r="L1095" s="61"/>
      <c r="N1095" s="29"/>
      <c r="O1095" s="29"/>
      <c r="P1095" s="29"/>
      <c r="Q1095" s="29"/>
      <c r="R1095" s="61"/>
      <c r="S1095" s="61"/>
      <c r="T1095" s="30"/>
      <c r="U1095" s="30"/>
      <c r="V1095" s="61"/>
      <c r="W1095" s="61"/>
      <c r="X1095" s="61"/>
      <c r="Y1095" s="61"/>
      <c r="AA1095" s="29"/>
      <c r="AB1095" s="29"/>
      <c r="AC1095" s="29"/>
      <c r="AD1095" s="29"/>
      <c r="AE1095" s="61"/>
      <c r="AF1095" s="61"/>
      <c r="AG1095" s="30"/>
      <c r="AH1095" s="30"/>
      <c r="AI1095" s="61"/>
      <c r="AJ1095" s="61"/>
      <c r="AK1095" s="61"/>
      <c r="AL1095" s="61"/>
      <c r="AN1095" s="29"/>
      <c r="AO1095" s="30"/>
      <c r="AP1095" s="30"/>
      <c r="AQ1095" s="29"/>
      <c r="AR1095" s="61"/>
      <c r="AS1095" s="61"/>
      <c r="AT1095" s="29"/>
      <c r="EW1095" s="88" t="e">
        <f ca="1">IF(#REF!="no",INT(RAND()*36+1),INT(RAND()*37))</f>
        <v>#REF!</v>
      </c>
    </row>
    <row r="1096" spans="1:153">
      <c r="A1096" s="88" t="e">
        <f ca="1">IF(#REF!="no",INT(RAND()*36+1),INT(RAND()*37))</f>
        <v>#REF!</v>
      </c>
      <c r="B1096" s="30"/>
      <c r="C1096" s="30"/>
      <c r="D1096" s="30"/>
      <c r="E1096" s="30"/>
      <c r="F1096" s="61"/>
      <c r="G1096" s="30"/>
      <c r="H1096" s="30"/>
      <c r="I1096" s="61"/>
      <c r="J1096" s="61"/>
      <c r="K1096" s="61"/>
      <c r="L1096" s="61"/>
      <c r="N1096" s="29"/>
      <c r="O1096" s="29"/>
      <c r="P1096" s="29"/>
      <c r="Q1096" s="29"/>
      <c r="R1096" s="61"/>
      <c r="S1096" s="61"/>
      <c r="T1096" s="30"/>
      <c r="U1096" s="30"/>
      <c r="V1096" s="61"/>
      <c r="W1096" s="61"/>
      <c r="X1096" s="61"/>
      <c r="Y1096" s="61"/>
      <c r="AA1096" s="29"/>
      <c r="AB1096" s="29"/>
      <c r="AC1096" s="29"/>
      <c r="AD1096" s="29"/>
      <c r="AE1096" s="61"/>
      <c r="AF1096" s="61"/>
      <c r="AG1096" s="30"/>
      <c r="AH1096" s="30"/>
      <c r="AI1096" s="61"/>
      <c r="AJ1096" s="61"/>
      <c r="AK1096" s="61"/>
      <c r="AL1096" s="61"/>
      <c r="AN1096" s="29"/>
      <c r="AO1096" s="30"/>
      <c r="AP1096" s="30"/>
      <c r="AQ1096" s="29"/>
      <c r="AR1096" s="61"/>
      <c r="AS1096" s="61"/>
      <c r="AT1096" s="29"/>
      <c r="EW1096" s="88" t="e">
        <f ca="1">IF(#REF!="no",INT(RAND()*36+1),INT(RAND()*37))</f>
        <v>#REF!</v>
      </c>
    </row>
    <row r="1097" spans="1:153">
      <c r="A1097" s="88" t="e">
        <f ca="1">IF(#REF!="no",INT(RAND()*36+1),INT(RAND()*37))</f>
        <v>#REF!</v>
      </c>
      <c r="B1097" s="30"/>
      <c r="C1097" s="30"/>
      <c r="D1097" s="30"/>
      <c r="E1097" s="30"/>
      <c r="F1097" s="61"/>
      <c r="G1097" s="30"/>
      <c r="H1097" s="30"/>
      <c r="I1097" s="61"/>
      <c r="J1097" s="61"/>
      <c r="K1097" s="61"/>
      <c r="L1097" s="61"/>
      <c r="N1097" s="29"/>
      <c r="O1097" s="29"/>
      <c r="P1097" s="29"/>
      <c r="Q1097" s="29"/>
      <c r="R1097" s="61"/>
      <c r="S1097" s="61"/>
      <c r="T1097" s="30"/>
      <c r="U1097" s="30"/>
      <c r="V1097" s="61"/>
      <c r="W1097" s="61"/>
      <c r="X1097" s="61"/>
      <c r="Y1097" s="61"/>
      <c r="AA1097" s="29"/>
      <c r="AB1097" s="29"/>
      <c r="AC1097" s="29"/>
      <c r="AD1097" s="29"/>
      <c r="AE1097" s="61"/>
      <c r="AF1097" s="61"/>
      <c r="AG1097" s="30"/>
      <c r="AH1097" s="30"/>
      <c r="AI1097" s="61"/>
      <c r="AJ1097" s="61"/>
      <c r="AK1097" s="61"/>
      <c r="AL1097" s="61"/>
      <c r="AN1097" s="29"/>
      <c r="AO1097" s="30"/>
      <c r="AP1097" s="30"/>
      <c r="AQ1097" s="29"/>
      <c r="AR1097" s="61"/>
      <c r="AS1097" s="61"/>
      <c r="AT1097" s="29"/>
      <c r="EW1097" s="88" t="e">
        <f ca="1">IF(#REF!="no",INT(RAND()*36+1),INT(RAND()*37))</f>
        <v>#REF!</v>
      </c>
    </row>
    <row r="1098" spans="1:153">
      <c r="A1098" s="88" t="e">
        <f ca="1">IF(#REF!="no",INT(RAND()*36+1),INT(RAND()*37))</f>
        <v>#REF!</v>
      </c>
      <c r="B1098" s="30"/>
      <c r="C1098" s="30"/>
      <c r="D1098" s="30"/>
      <c r="E1098" s="30"/>
      <c r="F1098" s="61"/>
      <c r="G1098" s="30"/>
      <c r="H1098" s="30"/>
      <c r="I1098" s="61"/>
      <c r="J1098" s="61"/>
      <c r="K1098" s="61"/>
      <c r="L1098" s="61"/>
      <c r="N1098" s="29"/>
      <c r="O1098" s="29"/>
      <c r="P1098" s="29"/>
      <c r="Q1098" s="29"/>
      <c r="R1098" s="61"/>
      <c r="S1098" s="61"/>
      <c r="T1098" s="30"/>
      <c r="U1098" s="30"/>
      <c r="V1098" s="61"/>
      <c r="W1098" s="61"/>
      <c r="X1098" s="61"/>
      <c r="Y1098" s="61"/>
      <c r="AA1098" s="29"/>
      <c r="AB1098" s="29"/>
      <c r="AC1098" s="29"/>
      <c r="AD1098" s="29"/>
      <c r="AE1098" s="61"/>
      <c r="AF1098" s="61"/>
      <c r="AG1098" s="30"/>
      <c r="AH1098" s="30"/>
      <c r="AI1098" s="61"/>
      <c r="AJ1098" s="61"/>
      <c r="AK1098" s="61"/>
      <c r="AL1098" s="61"/>
      <c r="AN1098" s="29"/>
      <c r="AO1098" s="30"/>
      <c r="AP1098" s="30"/>
      <c r="AQ1098" s="29"/>
      <c r="AR1098" s="61"/>
      <c r="AS1098" s="61"/>
      <c r="AT1098" s="29"/>
      <c r="EW1098" s="88" t="e">
        <f ca="1">IF(#REF!="no",INT(RAND()*36+1),INT(RAND()*37))</f>
        <v>#REF!</v>
      </c>
    </row>
    <row r="1099" spans="1:153">
      <c r="A1099" s="88" t="e">
        <f ca="1">IF(#REF!="no",INT(RAND()*36+1),INT(RAND()*37))</f>
        <v>#REF!</v>
      </c>
      <c r="B1099" s="30"/>
      <c r="C1099" s="30"/>
      <c r="D1099" s="30"/>
      <c r="E1099" s="30"/>
      <c r="F1099" s="61"/>
      <c r="G1099" s="30"/>
      <c r="H1099" s="30"/>
      <c r="I1099" s="61"/>
      <c r="J1099" s="61"/>
      <c r="K1099" s="61"/>
      <c r="L1099" s="61"/>
      <c r="N1099" s="29"/>
      <c r="O1099" s="29"/>
      <c r="P1099" s="29"/>
      <c r="Q1099" s="29"/>
      <c r="R1099" s="61"/>
      <c r="S1099" s="61"/>
      <c r="T1099" s="30"/>
      <c r="U1099" s="30"/>
      <c r="V1099" s="61"/>
      <c r="W1099" s="61"/>
      <c r="X1099" s="61"/>
      <c r="Y1099" s="61"/>
      <c r="AA1099" s="29"/>
      <c r="AB1099" s="29"/>
      <c r="AC1099" s="29"/>
      <c r="AD1099" s="29"/>
      <c r="AE1099" s="61"/>
      <c r="AF1099" s="61"/>
      <c r="AG1099" s="30"/>
      <c r="AH1099" s="30"/>
      <c r="AI1099" s="61"/>
      <c r="AJ1099" s="61"/>
      <c r="AK1099" s="61"/>
      <c r="AL1099" s="61"/>
      <c r="AN1099" s="29"/>
      <c r="AO1099" s="30"/>
      <c r="AP1099" s="30"/>
      <c r="AQ1099" s="29"/>
      <c r="AR1099" s="61"/>
      <c r="AS1099" s="61"/>
      <c r="AT1099" s="29"/>
      <c r="EW1099" s="88" t="e">
        <f ca="1">IF(#REF!="no",INT(RAND()*36+1),INT(RAND()*37))</f>
        <v>#REF!</v>
      </c>
    </row>
    <row r="1100" spans="1:153">
      <c r="A1100" s="88" t="e">
        <f ca="1">IF(#REF!="no",INT(RAND()*36+1),INT(RAND()*37))</f>
        <v>#REF!</v>
      </c>
      <c r="B1100" s="30"/>
      <c r="C1100" s="30"/>
      <c r="D1100" s="30"/>
      <c r="E1100" s="30"/>
      <c r="F1100" s="61"/>
      <c r="G1100" s="30"/>
      <c r="H1100" s="30"/>
      <c r="I1100" s="61"/>
      <c r="J1100" s="61"/>
      <c r="K1100" s="61"/>
      <c r="L1100" s="61"/>
      <c r="N1100" s="29"/>
      <c r="O1100" s="29"/>
      <c r="P1100" s="29"/>
      <c r="Q1100" s="29"/>
      <c r="R1100" s="61"/>
      <c r="S1100" s="61"/>
      <c r="T1100" s="30"/>
      <c r="U1100" s="30"/>
      <c r="V1100" s="61"/>
      <c r="W1100" s="61"/>
      <c r="X1100" s="61"/>
      <c r="Y1100" s="61"/>
      <c r="AA1100" s="29"/>
      <c r="AB1100" s="29"/>
      <c r="AC1100" s="29"/>
      <c r="AD1100" s="29"/>
      <c r="AE1100" s="61"/>
      <c r="AF1100" s="61"/>
      <c r="AG1100" s="30"/>
      <c r="AH1100" s="30"/>
      <c r="AI1100" s="61"/>
      <c r="AJ1100" s="61"/>
      <c r="AK1100" s="61"/>
      <c r="AL1100" s="61"/>
      <c r="AN1100" s="29"/>
      <c r="AO1100" s="30"/>
      <c r="AP1100" s="30"/>
      <c r="AQ1100" s="29"/>
      <c r="AR1100" s="61"/>
      <c r="AS1100" s="61"/>
      <c r="AT1100" s="29"/>
      <c r="EW1100" s="88" t="e">
        <f ca="1">IF(#REF!="no",INT(RAND()*36+1),INT(RAND()*37))</f>
        <v>#REF!</v>
      </c>
    </row>
    <row r="1101" spans="1:153">
      <c r="A1101" s="14"/>
      <c r="B1101" s="30"/>
      <c r="C1101" s="30"/>
      <c r="D1101" s="30"/>
      <c r="E1101" s="30"/>
      <c r="F1101" s="61"/>
      <c r="G1101" s="30"/>
      <c r="H1101" s="30"/>
      <c r="I1101" s="61"/>
      <c r="J1101" s="61"/>
      <c r="K1101" s="61"/>
      <c r="L1101" s="61"/>
      <c r="N1101" s="29"/>
      <c r="O1101" s="29"/>
      <c r="P1101" s="29"/>
      <c r="Q1101" s="29"/>
      <c r="R1101" s="61"/>
      <c r="S1101" s="61"/>
      <c r="T1101" s="30"/>
      <c r="U1101" s="30"/>
      <c r="V1101" s="61"/>
      <c r="W1101" s="61"/>
      <c r="X1101" s="61"/>
      <c r="Y1101" s="61"/>
      <c r="AA1101" s="29"/>
      <c r="AB1101" s="29"/>
      <c r="AC1101" s="29"/>
      <c r="AD1101" s="29"/>
      <c r="AE1101" s="61"/>
      <c r="AF1101" s="61"/>
      <c r="AG1101" s="30"/>
      <c r="AH1101" s="30"/>
      <c r="AI1101" s="61"/>
      <c r="AJ1101" s="61"/>
      <c r="AK1101" s="61"/>
      <c r="AL1101" s="61"/>
      <c r="AN1101" s="29"/>
      <c r="AO1101" s="30"/>
      <c r="AP1101" s="30"/>
      <c r="AQ1101" s="29"/>
      <c r="AR1101" s="61"/>
      <c r="AS1101" s="61"/>
      <c r="AT1101" s="29"/>
      <c r="EW1101" s="14"/>
    </row>
    <row r="1102" spans="1:153">
      <c r="A1102" s="14"/>
      <c r="B1102" s="30"/>
      <c r="C1102" s="30"/>
      <c r="D1102" s="30"/>
      <c r="E1102" s="30"/>
      <c r="F1102" s="61"/>
      <c r="G1102" s="30"/>
      <c r="H1102" s="30"/>
      <c r="I1102" s="61"/>
      <c r="J1102" s="61"/>
      <c r="K1102" s="61"/>
      <c r="L1102" s="61"/>
      <c r="N1102" s="29"/>
      <c r="O1102" s="29"/>
      <c r="P1102" s="29"/>
      <c r="Q1102" s="29"/>
      <c r="R1102" s="61"/>
      <c r="S1102" s="61"/>
      <c r="T1102" s="30"/>
      <c r="U1102" s="30"/>
      <c r="V1102" s="61"/>
      <c r="W1102" s="61"/>
      <c r="X1102" s="61"/>
      <c r="Y1102" s="61"/>
      <c r="AA1102" s="29"/>
      <c r="AB1102" s="29"/>
      <c r="AC1102" s="29"/>
      <c r="AD1102" s="29"/>
      <c r="AE1102" s="61"/>
      <c r="AF1102" s="61"/>
      <c r="AG1102" s="30"/>
      <c r="AH1102" s="30"/>
      <c r="AI1102" s="61"/>
      <c r="AJ1102" s="61"/>
      <c r="AK1102" s="61"/>
      <c r="AL1102" s="61"/>
      <c r="AN1102" s="29"/>
      <c r="AO1102" s="30"/>
      <c r="AP1102" s="30"/>
      <c r="AQ1102" s="29"/>
      <c r="AR1102" s="61"/>
      <c r="AS1102" s="61"/>
      <c r="AT1102" s="29"/>
      <c r="EW1102" s="14"/>
    </row>
    <row r="1103" spans="1:153">
      <c r="A1103" s="14"/>
      <c r="B1103" s="30"/>
      <c r="C1103" s="30"/>
      <c r="D1103" s="30"/>
      <c r="E1103" s="30"/>
      <c r="F1103" s="61"/>
      <c r="G1103" s="30"/>
      <c r="H1103" s="30"/>
      <c r="I1103" s="61"/>
      <c r="J1103" s="61"/>
      <c r="K1103" s="61"/>
      <c r="L1103" s="61"/>
      <c r="N1103" s="29"/>
      <c r="O1103" s="29"/>
      <c r="P1103" s="29"/>
      <c r="Q1103" s="29"/>
      <c r="R1103" s="61"/>
      <c r="S1103" s="61"/>
      <c r="T1103" s="30"/>
      <c r="U1103" s="30"/>
      <c r="V1103" s="61"/>
      <c r="W1103" s="61"/>
      <c r="X1103" s="61"/>
      <c r="Y1103" s="61"/>
      <c r="AA1103" s="29"/>
      <c r="AB1103" s="29"/>
      <c r="AC1103" s="29"/>
      <c r="AD1103" s="29"/>
      <c r="AE1103" s="61"/>
      <c r="AF1103" s="61"/>
      <c r="AG1103" s="30"/>
      <c r="AH1103" s="30"/>
      <c r="AI1103" s="61"/>
      <c r="AJ1103" s="61"/>
      <c r="AK1103" s="61"/>
      <c r="AL1103" s="61"/>
      <c r="AN1103" s="29"/>
      <c r="AO1103" s="30"/>
      <c r="AP1103" s="30"/>
      <c r="AQ1103" s="29"/>
      <c r="AR1103" s="61"/>
      <c r="AS1103" s="61"/>
      <c r="AT1103" s="29"/>
      <c r="EW1103" s="14"/>
    </row>
    <row r="1104" spans="1:153">
      <c r="A1104" s="14"/>
      <c r="B1104" s="30"/>
      <c r="C1104" s="30"/>
      <c r="D1104" s="30"/>
      <c r="E1104" s="30"/>
      <c r="F1104" s="61"/>
      <c r="G1104" s="30"/>
      <c r="H1104" s="30"/>
      <c r="I1104" s="61"/>
      <c r="J1104" s="61"/>
      <c r="K1104" s="61"/>
      <c r="L1104" s="61"/>
      <c r="N1104" s="29"/>
      <c r="O1104" s="29"/>
      <c r="P1104" s="29"/>
      <c r="Q1104" s="29"/>
      <c r="R1104" s="61"/>
      <c r="S1104" s="61"/>
      <c r="T1104" s="30"/>
      <c r="U1104" s="30"/>
      <c r="V1104" s="61"/>
      <c r="W1104" s="61"/>
      <c r="X1104" s="61"/>
      <c r="Y1104" s="61"/>
      <c r="AA1104" s="29"/>
      <c r="AB1104" s="29"/>
      <c r="AC1104" s="29"/>
      <c r="AD1104" s="29"/>
      <c r="AE1104" s="61"/>
      <c r="AF1104" s="61"/>
      <c r="AG1104" s="30"/>
      <c r="AH1104" s="30"/>
      <c r="AI1104" s="61"/>
      <c r="AJ1104" s="61"/>
      <c r="AK1104" s="61"/>
      <c r="AL1104" s="61"/>
      <c r="AN1104" s="29"/>
      <c r="AO1104" s="30"/>
      <c r="AP1104" s="30"/>
      <c r="AQ1104" s="29"/>
      <c r="AR1104" s="61"/>
      <c r="AS1104" s="61"/>
      <c r="AT1104" s="29"/>
      <c r="EW1104" s="14"/>
    </row>
    <row r="1105" spans="1:153">
      <c r="A1105" s="14"/>
      <c r="B1105" s="30"/>
      <c r="C1105" s="30"/>
      <c r="D1105" s="30"/>
      <c r="E1105" s="30"/>
      <c r="F1105" s="61"/>
      <c r="G1105" s="30"/>
      <c r="H1105" s="30"/>
      <c r="I1105" s="61"/>
      <c r="J1105" s="61"/>
      <c r="K1105" s="61"/>
      <c r="L1105" s="61"/>
      <c r="N1105" s="29"/>
      <c r="O1105" s="29"/>
      <c r="P1105" s="29"/>
      <c r="Q1105" s="29"/>
      <c r="R1105" s="61"/>
      <c r="S1105" s="61"/>
      <c r="T1105" s="30"/>
      <c r="U1105" s="30"/>
      <c r="V1105" s="61"/>
      <c r="W1105" s="61"/>
      <c r="X1105" s="61"/>
      <c r="Y1105" s="61"/>
      <c r="AA1105" s="29"/>
      <c r="AB1105" s="29"/>
      <c r="AC1105" s="29"/>
      <c r="AD1105" s="29"/>
      <c r="AE1105" s="61"/>
      <c r="AF1105" s="61"/>
      <c r="AG1105" s="30"/>
      <c r="AH1105" s="30"/>
      <c r="AI1105" s="61"/>
      <c r="AJ1105" s="61"/>
      <c r="AK1105" s="61"/>
      <c r="AL1105" s="61"/>
      <c r="AN1105" s="29"/>
      <c r="AO1105" s="30"/>
      <c r="AP1105" s="30"/>
      <c r="AQ1105" s="29"/>
      <c r="AR1105" s="61"/>
      <c r="AS1105" s="61"/>
      <c r="AT1105" s="29"/>
      <c r="EW1105" s="14"/>
    </row>
    <row r="1106" spans="1:153">
      <c r="A1106" s="14"/>
      <c r="B1106" s="30"/>
      <c r="C1106" s="30"/>
      <c r="D1106" s="30"/>
      <c r="E1106" s="30"/>
      <c r="F1106" s="61"/>
      <c r="G1106" s="30"/>
      <c r="H1106" s="30"/>
      <c r="I1106" s="61"/>
      <c r="J1106" s="61"/>
      <c r="K1106" s="61"/>
      <c r="L1106" s="61"/>
      <c r="N1106" s="29"/>
      <c r="O1106" s="29"/>
      <c r="P1106" s="29"/>
      <c r="Q1106" s="29"/>
      <c r="R1106" s="61"/>
      <c r="S1106" s="61"/>
      <c r="T1106" s="30"/>
      <c r="U1106" s="30"/>
      <c r="V1106" s="61"/>
      <c r="W1106" s="61"/>
      <c r="X1106" s="61"/>
      <c r="Y1106" s="61"/>
      <c r="AA1106" s="29"/>
      <c r="AB1106" s="29"/>
      <c r="AC1106" s="29"/>
      <c r="AD1106" s="29"/>
      <c r="AE1106" s="61"/>
      <c r="AF1106" s="61"/>
      <c r="AG1106" s="30"/>
      <c r="AH1106" s="30"/>
      <c r="AI1106" s="61"/>
      <c r="AJ1106" s="61"/>
      <c r="AK1106" s="61"/>
      <c r="AL1106" s="61"/>
      <c r="AN1106" s="29"/>
      <c r="AO1106" s="30"/>
      <c r="AP1106" s="30"/>
      <c r="AQ1106" s="29"/>
      <c r="AR1106" s="61"/>
      <c r="AS1106" s="61"/>
      <c r="AT1106" s="29"/>
      <c r="EW1106" s="14"/>
    </row>
    <row r="1107" spans="1:153">
      <c r="A1107" s="14"/>
      <c r="B1107" s="30"/>
      <c r="C1107" s="30"/>
      <c r="D1107" s="30"/>
      <c r="E1107" s="30"/>
      <c r="F1107" s="61"/>
      <c r="G1107" s="30"/>
      <c r="H1107" s="30"/>
      <c r="I1107" s="61"/>
      <c r="J1107" s="61"/>
      <c r="K1107" s="61"/>
      <c r="L1107" s="61"/>
      <c r="N1107" s="29"/>
      <c r="O1107" s="29"/>
      <c r="P1107" s="29"/>
      <c r="Q1107" s="29"/>
      <c r="R1107" s="61"/>
      <c r="S1107" s="61"/>
      <c r="T1107" s="30"/>
      <c r="U1107" s="30"/>
      <c r="V1107" s="61"/>
      <c r="W1107" s="61"/>
      <c r="X1107" s="61"/>
      <c r="Y1107" s="61"/>
      <c r="AA1107" s="29"/>
      <c r="AB1107" s="29"/>
      <c r="AC1107" s="29"/>
      <c r="AD1107" s="29"/>
      <c r="AE1107" s="61"/>
      <c r="AF1107" s="61"/>
      <c r="AG1107" s="30"/>
      <c r="AH1107" s="30"/>
      <c r="AI1107" s="61"/>
      <c r="AJ1107" s="61"/>
      <c r="AK1107" s="61"/>
      <c r="AL1107" s="61"/>
      <c r="AN1107" s="29"/>
      <c r="AO1107" s="30"/>
      <c r="AP1107" s="30"/>
      <c r="AQ1107" s="29"/>
      <c r="AR1107" s="61"/>
      <c r="AS1107" s="61"/>
      <c r="AT1107" s="29"/>
      <c r="EW1107" s="14"/>
    </row>
    <row r="1108" spans="1:153">
      <c r="A1108" s="14"/>
      <c r="B1108" s="30"/>
      <c r="C1108" s="30"/>
      <c r="D1108" s="30"/>
      <c r="E1108" s="30"/>
      <c r="F1108" s="61"/>
      <c r="G1108" s="30"/>
      <c r="H1108" s="30"/>
      <c r="I1108" s="61"/>
      <c r="J1108" s="61"/>
      <c r="K1108" s="61"/>
      <c r="L1108" s="61"/>
      <c r="N1108" s="29"/>
      <c r="O1108" s="29"/>
      <c r="P1108" s="29"/>
      <c r="Q1108" s="29"/>
      <c r="R1108" s="61"/>
      <c r="S1108" s="61"/>
      <c r="T1108" s="30"/>
      <c r="U1108" s="30"/>
      <c r="V1108" s="61"/>
      <c r="W1108" s="61"/>
      <c r="X1108" s="61"/>
      <c r="Y1108" s="61"/>
      <c r="AA1108" s="29"/>
      <c r="AB1108" s="29"/>
      <c r="AC1108" s="29"/>
      <c r="AD1108" s="29"/>
      <c r="AE1108" s="61"/>
      <c r="AF1108" s="61"/>
      <c r="AG1108" s="30"/>
      <c r="AH1108" s="30"/>
      <c r="AI1108" s="61"/>
      <c r="AJ1108" s="61"/>
      <c r="AK1108" s="61"/>
      <c r="AL1108" s="61"/>
      <c r="AN1108" s="29"/>
      <c r="AO1108" s="30"/>
      <c r="AP1108" s="30"/>
      <c r="AQ1108" s="29"/>
      <c r="AR1108" s="61"/>
      <c r="AS1108" s="61"/>
      <c r="AT1108" s="29"/>
      <c r="EW1108" s="14"/>
    </row>
    <row r="1109" spans="1:153">
      <c r="A1109" s="14"/>
      <c r="B1109" s="30"/>
      <c r="C1109" s="30"/>
      <c r="D1109" s="30"/>
      <c r="E1109" s="30"/>
      <c r="F1109" s="61"/>
      <c r="G1109" s="30"/>
      <c r="H1109" s="30"/>
      <c r="I1109" s="61"/>
      <c r="J1109" s="61"/>
      <c r="K1109" s="61"/>
      <c r="L1109" s="61"/>
      <c r="N1109" s="29"/>
      <c r="O1109" s="29"/>
      <c r="P1109" s="29"/>
      <c r="Q1109" s="29"/>
      <c r="R1109" s="61"/>
      <c r="S1109" s="61"/>
      <c r="T1109" s="30"/>
      <c r="U1109" s="30"/>
      <c r="V1109" s="61"/>
      <c r="W1109" s="61"/>
      <c r="X1109" s="61"/>
      <c r="Y1109" s="61"/>
      <c r="AA1109" s="29"/>
      <c r="AB1109" s="29"/>
      <c r="AC1109" s="29"/>
      <c r="AD1109" s="29"/>
      <c r="AE1109" s="61"/>
      <c r="AF1109" s="61"/>
      <c r="AG1109" s="30"/>
      <c r="AH1109" s="30"/>
      <c r="AI1109" s="61"/>
      <c r="AJ1109" s="61"/>
      <c r="AK1109" s="61"/>
      <c r="AL1109" s="61"/>
      <c r="AN1109" s="29"/>
      <c r="AO1109" s="30"/>
      <c r="AP1109" s="30"/>
      <c r="AQ1109" s="29"/>
      <c r="AR1109" s="61"/>
      <c r="AS1109" s="61"/>
      <c r="AT1109" s="29"/>
      <c r="EW1109" s="14"/>
    </row>
    <row r="1110" spans="1:153">
      <c r="A1110" s="14"/>
      <c r="B1110" s="30"/>
      <c r="C1110" s="30"/>
      <c r="D1110" s="30"/>
      <c r="E1110" s="30"/>
      <c r="F1110" s="61"/>
      <c r="G1110" s="30"/>
      <c r="H1110" s="30"/>
      <c r="I1110" s="61"/>
      <c r="J1110" s="61"/>
      <c r="K1110" s="61"/>
      <c r="L1110" s="61"/>
      <c r="N1110" s="29"/>
      <c r="O1110" s="29"/>
      <c r="P1110" s="29"/>
      <c r="Q1110" s="29"/>
      <c r="R1110" s="61"/>
      <c r="S1110" s="61"/>
      <c r="T1110" s="30"/>
      <c r="U1110" s="30"/>
      <c r="V1110" s="61"/>
      <c r="W1110" s="61"/>
      <c r="X1110" s="61"/>
      <c r="Y1110" s="61"/>
      <c r="AA1110" s="29"/>
      <c r="AB1110" s="29"/>
      <c r="AC1110" s="29"/>
      <c r="AD1110" s="29"/>
      <c r="AE1110" s="61"/>
      <c r="AF1110" s="61"/>
      <c r="AG1110" s="30"/>
      <c r="AH1110" s="30"/>
      <c r="AI1110" s="61"/>
      <c r="AJ1110" s="61"/>
      <c r="AK1110" s="61"/>
      <c r="AL1110" s="61"/>
      <c r="AN1110" s="29"/>
      <c r="AO1110" s="30"/>
      <c r="AP1110" s="30"/>
      <c r="AQ1110" s="29"/>
      <c r="AR1110" s="61"/>
      <c r="AS1110" s="61"/>
      <c r="AT1110" s="29"/>
      <c r="EW1110" s="14"/>
    </row>
    <row r="1111" spans="1:153">
      <c r="A1111" s="14"/>
      <c r="B1111" s="30"/>
      <c r="C1111" s="30"/>
      <c r="D1111" s="30"/>
      <c r="E1111" s="30"/>
      <c r="F1111" s="61"/>
      <c r="G1111" s="30"/>
      <c r="H1111" s="30"/>
      <c r="I1111" s="61"/>
      <c r="J1111" s="61"/>
      <c r="K1111" s="61"/>
      <c r="L1111" s="61"/>
      <c r="N1111" s="29"/>
      <c r="O1111" s="29"/>
      <c r="P1111" s="29"/>
      <c r="Q1111" s="29"/>
      <c r="R1111" s="61"/>
      <c r="S1111" s="61"/>
      <c r="T1111" s="30"/>
      <c r="U1111" s="30"/>
      <c r="V1111" s="61"/>
      <c r="W1111" s="61"/>
      <c r="X1111" s="61"/>
      <c r="Y1111" s="61"/>
      <c r="AA1111" s="29"/>
      <c r="AB1111" s="29"/>
      <c r="AC1111" s="29"/>
      <c r="AD1111" s="29"/>
      <c r="AE1111" s="61"/>
      <c r="AF1111" s="61"/>
      <c r="AG1111" s="30"/>
      <c r="AH1111" s="30"/>
      <c r="AI1111" s="61"/>
      <c r="AJ1111" s="61"/>
      <c r="AK1111" s="61"/>
      <c r="AL1111" s="61"/>
      <c r="AN1111" s="29"/>
      <c r="AO1111" s="30"/>
      <c r="AP1111" s="30"/>
      <c r="AQ1111" s="29"/>
      <c r="AR1111" s="61"/>
      <c r="AS1111" s="61"/>
      <c r="AT1111" s="29"/>
      <c r="EW1111" s="14"/>
    </row>
    <row r="1112" spans="1:153">
      <c r="A1112" s="14"/>
      <c r="B1112" s="30"/>
      <c r="C1112" s="30"/>
      <c r="D1112" s="30"/>
      <c r="E1112" s="30"/>
      <c r="F1112" s="61"/>
      <c r="G1112" s="30"/>
      <c r="H1112" s="30"/>
      <c r="I1112" s="61"/>
      <c r="J1112" s="61"/>
      <c r="K1112" s="61"/>
      <c r="L1112" s="61"/>
      <c r="N1112" s="29"/>
      <c r="O1112" s="29"/>
      <c r="P1112" s="29"/>
      <c r="Q1112" s="29"/>
      <c r="R1112" s="61"/>
      <c r="S1112" s="61"/>
      <c r="T1112" s="30"/>
      <c r="U1112" s="30"/>
      <c r="V1112" s="61"/>
      <c r="W1112" s="61"/>
      <c r="X1112" s="61"/>
      <c r="Y1112" s="61"/>
      <c r="AA1112" s="29"/>
      <c r="AB1112" s="29"/>
      <c r="AC1112" s="29"/>
      <c r="AD1112" s="29"/>
      <c r="AE1112" s="61"/>
      <c r="AF1112" s="61"/>
      <c r="AG1112" s="30"/>
      <c r="AH1112" s="30"/>
      <c r="AI1112" s="61"/>
      <c r="AJ1112" s="61"/>
      <c r="AK1112" s="61"/>
      <c r="AL1112" s="61"/>
      <c r="AN1112" s="29"/>
      <c r="AO1112" s="30"/>
      <c r="AP1112" s="30"/>
      <c r="AQ1112" s="29"/>
      <c r="AR1112" s="61"/>
      <c r="AS1112" s="61"/>
      <c r="AT1112" s="29"/>
      <c r="EW1112" s="14"/>
    </row>
    <row r="1113" spans="1:153">
      <c r="A1113" s="14"/>
      <c r="B1113" s="30"/>
      <c r="C1113" s="30"/>
      <c r="D1113" s="30"/>
      <c r="E1113" s="30"/>
      <c r="F1113" s="61"/>
      <c r="G1113" s="30"/>
      <c r="H1113" s="30"/>
      <c r="I1113" s="61"/>
      <c r="J1113" s="61"/>
      <c r="K1113" s="61"/>
      <c r="L1113" s="61"/>
      <c r="N1113" s="29"/>
      <c r="O1113" s="29"/>
      <c r="P1113" s="29"/>
      <c r="Q1113" s="29"/>
      <c r="R1113" s="61"/>
      <c r="S1113" s="61"/>
      <c r="T1113" s="30"/>
      <c r="U1113" s="30"/>
      <c r="V1113" s="61"/>
      <c r="W1113" s="61"/>
      <c r="X1113" s="61"/>
      <c r="Y1113" s="61"/>
      <c r="AA1113" s="29"/>
      <c r="AB1113" s="29"/>
      <c r="AC1113" s="29"/>
      <c r="AD1113" s="29"/>
      <c r="AE1113" s="61"/>
      <c r="AF1113" s="61"/>
      <c r="AG1113" s="30"/>
      <c r="AH1113" s="30"/>
      <c r="AI1113" s="61"/>
      <c r="AJ1113" s="61"/>
      <c r="AK1113" s="61"/>
      <c r="AL1113" s="61"/>
      <c r="AN1113" s="29"/>
      <c r="AO1113" s="30"/>
      <c r="AP1113" s="30"/>
      <c r="AQ1113" s="29"/>
      <c r="AR1113" s="61"/>
      <c r="AS1113" s="61"/>
      <c r="AT1113" s="29"/>
      <c r="EW1113" s="14"/>
    </row>
    <row r="1114" spans="1:153">
      <c r="A1114" s="14"/>
      <c r="B1114" s="30"/>
      <c r="C1114" s="30"/>
      <c r="D1114" s="30"/>
      <c r="E1114" s="30"/>
      <c r="F1114" s="61"/>
      <c r="G1114" s="30"/>
      <c r="H1114" s="30"/>
      <c r="I1114" s="61"/>
      <c r="J1114" s="61"/>
      <c r="K1114" s="61"/>
      <c r="L1114" s="61"/>
      <c r="N1114" s="29"/>
      <c r="O1114" s="29"/>
      <c r="P1114" s="29"/>
      <c r="Q1114" s="29"/>
      <c r="R1114" s="61"/>
      <c r="S1114" s="61"/>
      <c r="T1114" s="30"/>
      <c r="U1114" s="30"/>
      <c r="V1114" s="61"/>
      <c r="W1114" s="61"/>
      <c r="X1114" s="61"/>
      <c r="Y1114" s="61"/>
      <c r="AA1114" s="29"/>
      <c r="AB1114" s="29"/>
      <c r="AC1114" s="29"/>
      <c r="AD1114" s="29"/>
      <c r="AE1114" s="61"/>
      <c r="AF1114" s="61"/>
      <c r="AG1114" s="30"/>
      <c r="AH1114" s="30"/>
      <c r="AI1114" s="61"/>
      <c r="AJ1114" s="61"/>
      <c r="AK1114" s="61"/>
      <c r="AL1114" s="61"/>
      <c r="AN1114" s="29"/>
      <c r="AO1114" s="30"/>
      <c r="AP1114" s="30"/>
      <c r="AQ1114" s="29"/>
      <c r="AR1114" s="61"/>
      <c r="AS1114" s="61"/>
      <c r="AT1114" s="29"/>
      <c r="EW1114" s="14"/>
    </row>
    <row r="1115" spans="1:153">
      <c r="A1115" s="14"/>
      <c r="B1115" s="30"/>
      <c r="C1115" s="30"/>
      <c r="D1115" s="30"/>
      <c r="E1115" s="30"/>
      <c r="F1115" s="61"/>
      <c r="G1115" s="30"/>
      <c r="H1115" s="30"/>
      <c r="I1115" s="61"/>
      <c r="J1115" s="61"/>
      <c r="K1115" s="61"/>
      <c r="L1115" s="61"/>
      <c r="N1115" s="29"/>
      <c r="O1115" s="29"/>
      <c r="P1115" s="29"/>
      <c r="Q1115" s="29"/>
      <c r="R1115" s="61"/>
      <c r="S1115" s="61"/>
      <c r="T1115" s="30"/>
      <c r="U1115" s="30"/>
      <c r="V1115" s="61"/>
      <c r="W1115" s="61"/>
      <c r="X1115" s="61"/>
      <c r="Y1115" s="61"/>
      <c r="AA1115" s="29"/>
      <c r="AB1115" s="29"/>
      <c r="AC1115" s="29"/>
      <c r="AD1115" s="29"/>
      <c r="AE1115" s="61"/>
      <c r="AF1115" s="61"/>
      <c r="AG1115" s="30"/>
      <c r="AH1115" s="30"/>
      <c r="AI1115" s="61"/>
      <c r="AJ1115" s="61"/>
      <c r="AK1115" s="61"/>
      <c r="AL1115" s="61"/>
      <c r="AN1115" s="29"/>
      <c r="AO1115" s="30"/>
      <c r="AP1115" s="30"/>
      <c r="AQ1115" s="29"/>
      <c r="AR1115" s="61"/>
      <c r="AS1115" s="61"/>
      <c r="AT1115" s="29"/>
      <c r="EW1115" s="14"/>
    </row>
    <row r="1116" spans="1:153">
      <c r="A1116" s="14"/>
      <c r="B1116" s="30"/>
      <c r="C1116" s="30"/>
      <c r="D1116" s="30"/>
      <c r="E1116" s="30"/>
      <c r="F1116" s="61"/>
      <c r="G1116" s="30"/>
      <c r="H1116" s="30"/>
      <c r="I1116" s="61"/>
      <c r="J1116" s="61"/>
      <c r="K1116" s="61"/>
      <c r="L1116" s="61"/>
      <c r="N1116" s="29"/>
      <c r="O1116" s="29"/>
      <c r="P1116" s="29"/>
      <c r="Q1116" s="29"/>
      <c r="R1116" s="61"/>
      <c r="S1116" s="61"/>
      <c r="T1116" s="30"/>
      <c r="U1116" s="30"/>
      <c r="V1116" s="61"/>
      <c r="W1116" s="61"/>
      <c r="X1116" s="61"/>
      <c r="Y1116" s="61"/>
      <c r="AA1116" s="29"/>
      <c r="AB1116" s="29"/>
      <c r="AC1116" s="29"/>
      <c r="AD1116" s="29"/>
      <c r="AE1116" s="61"/>
      <c r="AF1116" s="61"/>
      <c r="AG1116" s="30"/>
      <c r="AH1116" s="30"/>
      <c r="AI1116" s="61"/>
      <c r="AJ1116" s="61"/>
      <c r="AK1116" s="61"/>
      <c r="AL1116" s="61"/>
      <c r="AN1116" s="29"/>
      <c r="AO1116" s="30"/>
      <c r="AP1116" s="30"/>
      <c r="AQ1116" s="29"/>
      <c r="AR1116" s="61"/>
      <c r="AS1116" s="61"/>
      <c r="AT1116" s="29"/>
      <c r="EW1116" s="14"/>
    </row>
    <row r="1117" spans="1:153">
      <c r="A1117" s="14"/>
      <c r="B1117" s="30"/>
      <c r="C1117" s="30"/>
      <c r="D1117" s="30"/>
      <c r="E1117" s="30"/>
      <c r="F1117" s="61"/>
      <c r="G1117" s="30"/>
      <c r="H1117" s="30"/>
      <c r="I1117" s="61"/>
      <c r="J1117" s="61"/>
      <c r="K1117" s="61"/>
      <c r="L1117" s="61"/>
      <c r="N1117" s="29"/>
      <c r="O1117" s="29"/>
      <c r="P1117" s="29"/>
      <c r="Q1117" s="29"/>
      <c r="R1117" s="61"/>
      <c r="S1117" s="61"/>
      <c r="T1117" s="30"/>
      <c r="U1117" s="30"/>
      <c r="V1117" s="61"/>
      <c r="W1117" s="61"/>
      <c r="X1117" s="61"/>
      <c r="Y1117" s="61"/>
      <c r="AA1117" s="29"/>
      <c r="AB1117" s="29"/>
      <c r="AC1117" s="29"/>
      <c r="AD1117" s="29"/>
      <c r="AE1117" s="61"/>
      <c r="AF1117" s="61"/>
      <c r="AG1117" s="30"/>
      <c r="AH1117" s="30"/>
      <c r="AI1117" s="61"/>
      <c r="AJ1117" s="61"/>
      <c r="AK1117" s="61"/>
      <c r="AL1117" s="61"/>
      <c r="AN1117" s="29"/>
      <c r="AO1117" s="30"/>
      <c r="AP1117" s="30"/>
      <c r="AQ1117" s="29"/>
      <c r="AR1117" s="61"/>
      <c r="AS1117" s="61"/>
      <c r="AT1117" s="29"/>
      <c r="EW1117" s="14"/>
    </row>
    <row r="1118" spans="1:153">
      <c r="A1118" s="14"/>
      <c r="B1118" s="30"/>
      <c r="C1118" s="30"/>
      <c r="D1118" s="30"/>
      <c r="E1118" s="30"/>
      <c r="F1118" s="61"/>
      <c r="G1118" s="30"/>
      <c r="H1118" s="30"/>
      <c r="I1118" s="61"/>
      <c r="J1118" s="61"/>
      <c r="K1118" s="61"/>
      <c r="L1118" s="61"/>
      <c r="N1118" s="29"/>
      <c r="O1118" s="29"/>
      <c r="P1118" s="29"/>
      <c r="Q1118" s="29"/>
      <c r="R1118" s="61"/>
      <c r="S1118" s="61"/>
      <c r="T1118" s="30"/>
      <c r="U1118" s="30"/>
      <c r="V1118" s="61"/>
      <c r="W1118" s="61"/>
      <c r="X1118" s="61"/>
      <c r="Y1118" s="61"/>
      <c r="AA1118" s="29"/>
      <c r="AB1118" s="29"/>
      <c r="AC1118" s="29"/>
      <c r="AD1118" s="29"/>
      <c r="AE1118" s="61"/>
      <c r="AF1118" s="61"/>
      <c r="AG1118" s="30"/>
      <c r="AH1118" s="30"/>
      <c r="AI1118" s="61"/>
      <c r="AJ1118" s="61"/>
      <c r="AK1118" s="61"/>
      <c r="AL1118" s="61"/>
      <c r="AN1118" s="29"/>
      <c r="AO1118" s="30"/>
      <c r="AP1118" s="30"/>
      <c r="AQ1118" s="29"/>
      <c r="AR1118" s="61"/>
      <c r="AS1118" s="61"/>
      <c r="AT1118" s="29"/>
      <c r="EW1118" s="14"/>
    </row>
    <row r="1119" spans="1:153">
      <c r="A1119" s="14"/>
      <c r="B1119" s="30"/>
      <c r="C1119" s="30"/>
      <c r="D1119" s="30"/>
      <c r="E1119" s="30"/>
      <c r="F1119" s="61"/>
      <c r="G1119" s="30"/>
      <c r="H1119" s="30"/>
      <c r="I1119" s="61"/>
      <c r="J1119" s="61"/>
      <c r="K1119" s="61"/>
      <c r="L1119" s="61"/>
      <c r="N1119" s="29"/>
      <c r="O1119" s="29"/>
      <c r="P1119" s="29"/>
      <c r="Q1119" s="29"/>
      <c r="R1119" s="61"/>
      <c r="S1119" s="61"/>
      <c r="T1119" s="30"/>
      <c r="U1119" s="30"/>
      <c r="V1119" s="61"/>
      <c r="W1119" s="61"/>
      <c r="X1119" s="61"/>
      <c r="Y1119" s="61"/>
      <c r="AA1119" s="29"/>
      <c r="AB1119" s="29"/>
      <c r="AC1119" s="29"/>
      <c r="AD1119" s="29"/>
      <c r="AE1119" s="61"/>
      <c r="AF1119" s="61"/>
      <c r="AG1119" s="30"/>
      <c r="AH1119" s="30"/>
      <c r="AI1119" s="61"/>
      <c r="AJ1119" s="61"/>
      <c r="AK1119" s="61"/>
      <c r="AL1119" s="61"/>
      <c r="AN1119" s="29"/>
      <c r="AO1119" s="30"/>
      <c r="AP1119" s="30"/>
      <c r="AQ1119" s="29"/>
      <c r="AR1119" s="61"/>
      <c r="AS1119" s="61"/>
      <c r="AT1119" s="29"/>
      <c r="EW1119" s="14"/>
    </row>
    <row r="1120" spans="1:153">
      <c r="A1120" s="14"/>
      <c r="B1120" s="30"/>
      <c r="C1120" s="30"/>
      <c r="D1120" s="30"/>
      <c r="E1120" s="30"/>
      <c r="F1120" s="61"/>
      <c r="G1120" s="30"/>
      <c r="H1120" s="30"/>
      <c r="I1120" s="61"/>
      <c r="J1120" s="61"/>
      <c r="K1120" s="61"/>
      <c r="L1120" s="61"/>
      <c r="N1120" s="29"/>
      <c r="O1120" s="29"/>
      <c r="P1120" s="29"/>
      <c r="Q1120" s="29"/>
      <c r="R1120" s="61"/>
      <c r="S1120" s="61"/>
      <c r="T1120" s="30"/>
      <c r="U1120" s="30"/>
      <c r="V1120" s="61"/>
      <c r="W1120" s="61"/>
      <c r="X1120" s="61"/>
      <c r="Y1120" s="61"/>
      <c r="AA1120" s="29"/>
      <c r="AB1120" s="29"/>
      <c r="AC1120" s="29"/>
      <c r="AD1120" s="29"/>
      <c r="AE1120" s="61"/>
      <c r="AF1120" s="61"/>
      <c r="AG1120" s="30"/>
      <c r="AH1120" s="30"/>
      <c r="AI1120" s="61"/>
      <c r="AJ1120" s="61"/>
      <c r="AK1120" s="61"/>
      <c r="AL1120" s="61"/>
      <c r="AN1120" s="29"/>
      <c r="AO1120" s="30"/>
      <c r="AP1120" s="30"/>
      <c r="AQ1120" s="29"/>
      <c r="AR1120" s="61"/>
      <c r="AS1120" s="61"/>
      <c r="AT1120" s="29"/>
      <c r="EW1120" s="14"/>
    </row>
    <row r="1121" spans="1:153">
      <c r="A1121" s="14"/>
      <c r="B1121" s="30"/>
      <c r="C1121" s="30"/>
      <c r="D1121" s="30"/>
      <c r="E1121" s="30"/>
      <c r="F1121" s="61"/>
      <c r="G1121" s="30"/>
      <c r="H1121" s="30"/>
      <c r="I1121" s="61"/>
      <c r="J1121" s="61"/>
      <c r="K1121" s="61"/>
      <c r="L1121" s="61"/>
      <c r="N1121" s="29"/>
      <c r="O1121" s="29"/>
      <c r="P1121" s="29"/>
      <c r="Q1121" s="29"/>
      <c r="R1121" s="61"/>
      <c r="S1121" s="61"/>
      <c r="T1121" s="30"/>
      <c r="U1121" s="30"/>
      <c r="V1121" s="61"/>
      <c r="W1121" s="61"/>
      <c r="X1121" s="61"/>
      <c r="Y1121" s="61"/>
      <c r="AA1121" s="29"/>
      <c r="AB1121" s="29"/>
      <c r="AC1121" s="29"/>
      <c r="AD1121" s="29"/>
      <c r="AE1121" s="61"/>
      <c r="AF1121" s="61"/>
      <c r="AG1121" s="30"/>
      <c r="AH1121" s="30"/>
      <c r="AI1121" s="61"/>
      <c r="AJ1121" s="61"/>
      <c r="AK1121" s="61"/>
      <c r="AL1121" s="61"/>
      <c r="AN1121" s="29"/>
      <c r="AO1121" s="30"/>
      <c r="AP1121" s="30"/>
      <c r="AQ1121" s="29"/>
      <c r="AR1121" s="61"/>
      <c r="AS1121" s="61"/>
      <c r="AT1121" s="29"/>
      <c r="EW1121" s="14"/>
    </row>
    <row r="1122" spans="1:153">
      <c r="A1122" s="14"/>
      <c r="B1122" s="30"/>
      <c r="C1122" s="30"/>
      <c r="D1122" s="30"/>
      <c r="E1122" s="30"/>
      <c r="F1122" s="61"/>
      <c r="G1122" s="30"/>
      <c r="H1122" s="30"/>
      <c r="I1122" s="61"/>
      <c r="J1122" s="61"/>
      <c r="K1122" s="61"/>
      <c r="L1122" s="61"/>
      <c r="N1122" s="29"/>
      <c r="O1122" s="29"/>
      <c r="P1122" s="29"/>
      <c r="Q1122" s="29"/>
      <c r="R1122" s="61"/>
      <c r="S1122" s="61"/>
      <c r="T1122" s="30"/>
      <c r="U1122" s="30"/>
      <c r="V1122" s="61"/>
      <c r="W1122" s="61"/>
      <c r="X1122" s="61"/>
      <c r="Y1122" s="61"/>
      <c r="AA1122" s="29"/>
      <c r="AB1122" s="29"/>
      <c r="AC1122" s="29"/>
      <c r="AD1122" s="29"/>
      <c r="AE1122" s="61"/>
      <c r="AF1122" s="61"/>
      <c r="AG1122" s="30"/>
      <c r="AH1122" s="30"/>
      <c r="AI1122" s="61"/>
      <c r="AJ1122" s="61"/>
      <c r="AK1122" s="61"/>
      <c r="AL1122" s="61"/>
      <c r="AN1122" s="29"/>
      <c r="AO1122" s="30"/>
      <c r="AP1122" s="30"/>
      <c r="AQ1122" s="29"/>
      <c r="AR1122" s="61"/>
      <c r="AS1122" s="61"/>
      <c r="AT1122" s="29"/>
      <c r="EW1122" s="14"/>
    </row>
    <row r="1123" spans="1:153">
      <c r="A1123" s="14"/>
      <c r="B1123" s="30"/>
      <c r="C1123" s="30"/>
      <c r="D1123" s="30"/>
      <c r="E1123" s="30"/>
      <c r="F1123" s="61"/>
      <c r="G1123" s="30"/>
      <c r="H1123" s="30"/>
      <c r="I1123" s="61"/>
      <c r="J1123" s="61"/>
      <c r="K1123" s="61"/>
      <c r="L1123" s="61"/>
      <c r="N1123" s="29"/>
      <c r="O1123" s="29"/>
      <c r="P1123" s="29"/>
      <c r="Q1123" s="29"/>
      <c r="R1123" s="61"/>
      <c r="S1123" s="61"/>
      <c r="T1123" s="30"/>
      <c r="U1123" s="30"/>
      <c r="V1123" s="61"/>
      <c r="W1123" s="61"/>
      <c r="X1123" s="61"/>
      <c r="Y1123" s="61"/>
      <c r="AA1123" s="29"/>
      <c r="AB1123" s="29"/>
      <c r="AC1123" s="29"/>
      <c r="AD1123" s="29"/>
      <c r="AE1123" s="61"/>
      <c r="AF1123" s="61"/>
      <c r="AG1123" s="30"/>
      <c r="AH1123" s="30"/>
      <c r="AI1123" s="61"/>
      <c r="AJ1123" s="61"/>
      <c r="AK1123" s="61"/>
      <c r="AL1123" s="61"/>
      <c r="AN1123" s="29"/>
      <c r="AO1123" s="30"/>
      <c r="AP1123" s="30"/>
      <c r="AQ1123" s="29"/>
      <c r="AR1123" s="61"/>
      <c r="AS1123" s="61"/>
      <c r="AT1123" s="29"/>
      <c r="EW1123" s="14"/>
    </row>
    <row r="1124" spans="1:153">
      <c r="A1124" s="14"/>
      <c r="B1124" s="30"/>
      <c r="C1124" s="30"/>
      <c r="D1124" s="30"/>
      <c r="E1124" s="30"/>
      <c r="F1124" s="61"/>
      <c r="G1124" s="30"/>
      <c r="H1124" s="30"/>
      <c r="I1124" s="61"/>
      <c r="J1124" s="61"/>
      <c r="K1124" s="61"/>
      <c r="L1124" s="61"/>
      <c r="N1124" s="29"/>
      <c r="O1124" s="29"/>
      <c r="P1124" s="29"/>
      <c r="Q1124" s="29"/>
      <c r="R1124" s="61"/>
      <c r="S1124" s="61"/>
      <c r="T1124" s="30"/>
      <c r="U1124" s="30"/>
      <c r="V1124" s="61"/>
      <c r="W1124" s="61"/>
      <c r="X1124" s="61"/>
      <c r="Y1124" s="61"/>
      <c r="AA1124" s="29"/>
      <c r="AB1124" s="29"/>
      <c r="AC1124" s="29"/>
      <c r="AD1124" s="29"/>
      <c r="AE1124" s="61"/>
      <c r="AF1124" s="61"/>
      <c r="AG1124" s="30"/>
      <c r="AH1124" s="30"/>
      <c r="AI1124" s="61"/>
      <c r="AJ1124" s="61"/>
      <c r="AK1124" s="61"/>
      <c r="AL1124" s="61"/>
      <c r="AN1124" s="29"/>
      <c r="AO1124" s="30"/>
      <c r="AP1124" s="30"/>
      <c r="AQ1124" s="29"/>
      <c r="AR1124" s="61"/>
      <c r="AS1124" s="61"/>
      <c r="AT1124" s="29"/>
      <c r="EW1124" s="14"/>
    </row>
    <row r="1125" spans="1:153">
      <c r="A1125" s="14"/>
      <c r="B1125" s="30"/>
      <c r="C1125" s="30"/>
      <c r="D1125" s="30"/>
      <c r="E1125" s="30"/>
      <c r="F1125" s="61"/>
      <c r="G1125" s="30"/>
      <c r="H1125" s="30"/>
      <c r="I1125" s="61"/>
      <c r="J1125" s="61"/>
      <c r="K1125" s="61"/>
      <c r="L1125" s="61"/>
      <c r="N1125" s="29"/>
      <c r="O1125" s="29"/>
      <c r="P1125" s="29"/>
      <c r="Q1125" s="29"/>
      <c r="R1125" s="61"/>
      <c r="S1125" s="61"/>
      <c r="T1125" s="30"/>
      <c r="U1125" s="30"/>
      <c r="V1125" s="61"/>
      <c r="W1125" s="61"/>
      <c r="X1125" s="61"/>
      <c r="Y1125" s="61"/>
      <c r="AA1125" s="29"/>
      <c r="AB1125" s="29"/>
      <c r="AC1125" s="29"/>
      <c r="AD1125" s="29"/>
      <c r="AE1125" s="61"/>
      <c r="AF1125" s="61"/>
      <c r="AG1125" s="30"/>
      <c r="AH1125" s="30"/>
      <c r="AI1125" s="61"/>
      <c r="AJ1125" s="61"/>
      <c r="AK1125" s="61"/>
      <c r="AL1125" s="61"/>
      <c r="AN1125" s="29"/>
      <c r="AO1125" s="30"/>
      <c r="AP1125" s="30"/>
      <c r="AQ1125" s="29"/>
      <c r="AR1125" s="61"/>
      <c r="AS1125" s="61"/>
      <c r="AT1125" s="29"/>
      <c r="EW1125" s="14"/>
    </row>
    <row r="1126" spans="1:153">
      <c r="A1126" s="14"/>
      <c r="B1126" s="30"/>
      <c r="C1126" s="30"/>
      <c r="D1126" s="30"/>
      <c r="E1126" s="30"/>
      <c r="F1126" s="61"/>
      <c r="G1126" s="30"/>
      <c r="H1126" s="30"/>
      <c r="I1126" s="61"/>
      <c r="J1126" s="61"/>
      <c r="K1126" s="61"/>
      <c r="L1126" s="61"/>
      <c r="N1126" s="29"/>
      <c r="O1126" s="29"/>
      <c r="P1126" s="29"/>
      <c r="Q1126" s="29"/>
      <c r="R1126" s="61"/>
      <c r="S1126" s="61"/>
      <c r="T1126" s="30"/>
      <c r="U1126" s="30"/>
      <c r="V1126" s="61"/>
      <c r="W1126" s="61"/>
      <c r="X1126" s="61"/>
      <c r="Y1126" s="61"/>
      <c r="AA1126" s="29"/>
      <c r="AB1126" s="29"/>
      <c r="AC1126" s="29"/>
      <c r="AD1126" s="29"/>
      <c r="AE1126" s="61"/>
      <c r="AF1126" s="61"/>
      <c r="AG1126" s="30"/>
      <c r="AH1126" s="30"/>
      <c r="AI1126" s="61"/>
      <c r="AJ1126" s="61"/>
      <c r="AK1126" s="61"/>
      <c r="AL1126" s="61"/>
      <c r="AN1126" s="29"/>
      <c r="AO1126" s="30"/>
      <c r="AP1126" s="30"/>
      <c r="AQ1126" s="29"/>
      <c r="AR1126" s="61"/>
      <c r="AS1126" s="61"/>
      <c r="AT1126" s="29"/>
      <c r="EW1126" s="14"/>
    </row>
    <row r="1127" spans="1:153">
      <c r="A1127" s="14"/>
      <c r="B1127" s="30"/>
      <c r="C1127" s="30"/>
      <c r="D1127" s="30"/>
      <c r="E1127" s="30"/>
      <c r="F1127" s="61"/>
      <c r="G1127" s="61"/>
      <c r="H1127" s="61"/>
      <c r="I1127" s="61"/>
      <c r="J1127" s="61"/>
      <c r="K1127" s="61"/>
      <c r="L1127" s="61"/>
      <c r="N1127" s="29"/>
      <c r="O1127" s="29"/>
      <c r="P1127" s="29"/>
      <c r="Q1127" s="29"/>
      <c r="R1127" s="61"/>
      <c r="S1127" s="61"/>
      <c r="T1127" s="61"/>
      <c r="U1127" s="61"/>
      <c r="V1127" s="61"/>
      <c r="W1127" s="61"/>
      <c r="X1127" s="61"/>
      <c r="Y1127" s="61"/>
      <c r="AA1127" s="29"/>
      <c r="AB1127" s="29"/>
      <c r="AC1127" s="29"/>
      <c r="AD1127" s="29"/>
      <c r="AE1127" s="61"/>
      <c r="AF1127" s="61"/>
      <c r="AG1127" s="61"/>
      <c r="AH1127" s="61"/>
      <c r="AI1127" s="61"/>
      <c r="AJ1127" s="61"/>
      <c r="AK1127" s="61"/>
      <c r="AL1127" s="61"/>
      <c r="AN1127" s="29"/>
      <c r="AO1127" s="30"/>
      <c r="AP1127" s="30"/>
      <c r="AQ1127" s="29"/>
      <c r="AR1127" s="61"/>
      <c r="AS1127" s="61"/>
      <c r="AT1127" s="29"/>
      <c r="EW1127" s="14"/>
    </row>
    <row r="1128" spans="1:153">
      <c r="A1128" s="14"/>
      <c r="B1128" s="30"/>
      <c r="C1128" s="30"/>
      <c r="D1128" s="30"/>
      <c r="E1128" s="30"/>
      <c r="F1128" s="61"/>
      <c r="G1128" s="61"/>
      <c r="H1128" s="61"/>
      <c r="I1128" s="61"/>
      <c r="J1128" s="61"/>
      <c r="K1128" s="61"/>
      <c r="L1128" s="61"/>
      <c r="N1128" s="29"/>
      <c r="O1128" s="29"/>
      <c r="P1128" s="29"/>
      <c r="Q1128" s="29"/>
      <c r="R1128" s="61"/>
      <c r="S1128" s="61"/>
      <c r="T1128" s="61"/>
      <c r="U1128" s="61"/>
      <c r="V1128" s="61"/>
      <c r="W1128" s="61"/>
      <c r="X1128" s="61"/>
      <c r="Y1128" s="61"/>
      <c r="AA1128" s="29"/>
      <c r="AB1128" s="29"/>
      <c r="AC1128" s="29"/>
      <c r="AD1128" s="29"/>
      <c r="AE1128" s="61"/>
      <c r="AF1128" s="61"/>
      <c r="AG1128" s="61"/>
      <c r="AH1128" s="61"/>
      <c r="AI1128" s="61"/>
      <c r="AJ1128" s="61"/>
      <c r="AK1128" s="61"/>
      <c r="AL1128" s="61"/>
      <c r="AN1128" s="29"/>
      <c r="AO1128" s="30"/>
      <c r="AP1128" s="30"/>
      <c r="AQ1128" s="29"/>
      <c r="AR1128" s="61"/>
      <c r="AS1128" s="61"/>
      <c r="AT1128" s="29"/>
      <c r="EW1128" s="14"/>
    </row>
    <row r="1129" spans="1:153">
      <c r="A1129" s="14"/>
      <c r="B1129" s="30"/>
      <c r="C1129" s="30"/>
      <c r="D1129" s="30"/>
      <c r="E1129" s="30"/>
      <c r="F1129" s="61"/>
      <c r="G1129" s="61"/>
      <c r="H1129" s="61"/>
      <c r="I1129" s="61"/>
      <c r="J1129" s="61"/>
      <c r="K1129" s="61"/>
      <c r="L1129" s="61"/>
      <c r="N1129" s="29"/>
      <c r="O1129" s="29"/>
      <c r="P1129" s="29"/>
      <c r="Q1129" s="29"/>
      <c r="R1129" s="61"/>
      <c r="S1129" s="61"/>
      <c r="T1129" s="61"/>
      <c r="U1129" s="61"/>
      <c r="V1129" s="61"/>
      <c r="W1129" s="61"/>
      <c r="X1129" s="61"/>
      <c r="Y1129" s="61"/>
      <c r="AA1129" s="29"/>
      <c r="AB1129" s="29"/>
      <c r="AC1129" s="29"/>
      <c r="AD1129" s="29"/>
      <c r="AE1129" s="61"/>
      <c r="AF1129" s="61"/>
      <c r="AG1129" s="61"/>
      <c r="AH1129" s="61"/>
      <c r="AI1129" s="61"/>
      <c r="AJ1129" s="61"/>
      <c r="AK1129" s="61"/>
      <c r="AL1129" s="61"/>
      <c r="AN1129" s="29"/>
      <c r="AO1129" s="30"/>
      <c r="AP1129" s="30"/>
      <c r="AQ1129" s="29"/>
      <c r="AR1129" s="61"/>
      <c r="AS1129" s="61"/>
      <c r="AT1129" s="29"/>
      <c r="EW1129" s="14"/>
    </row>
    <row r="1130" spans="1:153">
      <c r="A1130" s="14"/>
      <c r="B1130" s="30"/>
      <c r="C1130" s="30"/>
      <c r="D1130" s="30"/>
      <c r="E1130" s="30"/>
      <c r="F1130" s="61"/>
      <c r="G1130" s="61"/>
      <c r="H1130" s="61"/>
      <c r="I1130" s="61"/>
      <c r="J1130" s="61"/>
      <c r="K1130" s="61"/>
      <c r="L1130" s="61"/>
      <c r="N1130" s="29"/>
      <c r="O1130" s="29"/>
      <c r="P1130" s="29"/>
      <c r="Q1130" s="29"/>
      <c r="R1130" s="61"/>
      <c r="S1130" s="61"/>
      <c r="T1130" s="61"/>
      <c r="U1130" s="61"/>
      <c r="V1130" s="61"/>
      <c r="W1130" s="61"/>
      <c r="X1130" s="61"/>
      <c r="Y1130" s="61"/>
      <c r="AA1130" s="29"/>
      <c r="AB1130" s="29"/>
      <c r="AC1130" s="29"/>
      <c r="AD1130" s="29"/>
      <c r="AE1130" s="61"/>
      <c r="AF1130" s="61"/>
      <c r="AG1130" s="61"/>
      <c r="AH1130" s="61"/>
      <c r="AI1130" s="61"/>
      <c r="AJ1130" s="61"/>
      <c r="AK1130" s="61"/>
      <c r="AL1130" s="61"/>
      <c r="AN1130" s="29"/>
      <c r="AO1130" s="30"/>
      <c r="AP1130" s="30"/>
      <c r="AQ1130" s="29"/>
      <c r="AR1130" s="61"/>
      <c r="AS1130" s="61"/>
      <c r="AT1130" s="29"/>
      <c r="EW1130" s="14"/>
    </row>
    <row r="1131" spans="1:153">
      <c r="A1131" s="14"/>
      <c r="B1131" s="30"/>
      <c r="C1131" s="30"/>
      <c r="D1131" s="30"/>
      <c r="E1131" s="30"/>
      <c r="F1131" s="61"/>
      <c r="G1131" s="61"/>
      <c r="H1131" s="61"/>
      <c r="I1131" s="61"/>
      <c r="J1131" s="61"/>
      <c r="K1131" s="61"/>
      <c r="L1131" s="61"/>
      <c r="N1131" s="29"/>
      <c r="O1131" s="29"/>
      <c r="P1131" s="29"/>
      <c r="Q1131" s="29"/>
      <c r="R1131" s="61"/>
      <c r="S1131" s="61"/>
      <c r="T1131" s="61"/>
      <c r="U1131" s="61"/>
      <c r="V1131" s="61"/>
      <c r="W1131" s="61"/>
      <c r="X1131" s="61"/>
      <c r="Y1131" s="61"/>
      <c r="AA1131" s="29"/>
      <c r="AB1131" s="29"/>
      <c r="AC1131" s="29"/>
      <c r="AD1131" s="29"/>
      <c r="AE1131" s="61"/>
      <c r="AF1131" s="61"/>
      <c r="AG1131" s="61"/>
      <c r="AH1131" s="61"/>
      <c r="AI1131" s="61"/>
      <c r="AJ1131" s="61"/>
      <c r="AK1131" s="61"/>
      <c r="AL1131" s="61"/>
      <c r="AN1131" s="29"/>
      <c r="AO1131" s="30"/>
      <c r="AP1131" s="30"/>
      <c r="AQ1131" s="29"/>
      <c r="AR1131" s="61"/>
      <c r="AS1131" s="61"/>
      <c r="AT1131" s="29"/>
      <c r="EW1131" s="14"/>
    </row>
    <row r="1132" spans="1:153">
      <c r="A1132" s="14"/>
      <c r="B1132" s="30"/>
      <c r="C1132" s="30"/>
      <c r="D1132" s="30"/>
      <c r="E1132" s="30"/>
      <c r="F1132" s="61"/>
      <c r="G1132" s="61"/>
      <c r="H1132" s="61"/>
      <c r="I1132" s="61"/>
      <c r="J1132" s="61"/>
      <c r="K1132" s="61"/>
      <c r="L1132" s="61"/>
      <c r="N1132" s="29"/>
      <c r="O1132" s="29"/>
      <c r="P1132" s="29"/>
      <c r="Q1132" s="29"/>
      <c r="R1132" s="61"/>
      <c r="S1132" s="61"/>
      <c r="T1132" s="61"/>
      <c r="U1132" s="61"/>
      <c r="V1132" s="61"/>
      <c r="W1132" s="61"/>
      <c r="X1132" s="61"/>
      <c r="Y1132" s="61"/>
      <c r="AA1132" s="29"/>
      <c r="AB1132" s="29"/>
      <c r="AC1132" s="29"/>
      <c r="AD1132" s="29"/>
      <c r="AE1132" s="61"/>
      <c r="AF1132" s="61"/>
      <c r="AG1132" s="61"/>
      <c r="AH1132" s="61"/>
      <c r="AI1132" s="61"/>
      <c r="AJ1132" s="61"/>
      <c r="AK1132" s="61"/>
      <c r="AL1132" s="61"/>
      <c r="AN1132" s="29"/>
      <c r="AO1132" s="30"/>
      <c r="AP1132" s="30"/>
      <c r="AQ1132" s="29"/>
      <c r="AR1132" s="61"/>
      <c r="AS1132" s="61"/>
      <c r="AT1132" s="29"/>
      <c r="EW1132" s="14"/>
    </row>
    <row r="1133" spans="1:153">
      <c r="A1133" s="14"/>
      <c r="B1133" s="30"/>
      <c r="C1133" s="30"/>
      <c r="D1133" s="30"/>
      <c r="E1133" s="30"/>
      <c r="F1133" s="61"/>
      <c r="G1133" s="61"/>
      <c r="H1133" s="61"/>
      <c r="I1133" s="61"/>
      <c r="J1133" s="61"/>
      <c r="K1133" s="61"/>
      <c r="L1133" s="61"/>
      <c r="N1133" s="29"/>
      <c r="O1133" s="29"/>
      <c r="P1133" s="29"/>
      <c r="Q1133" s="29"/>
      <c r="R1133" s="61"/>
      <c r="S1133" s="61"/>
      <c r="T1133" s="61"/>
      <c r="U1133" s="61"/>
      <c r="V1133" s="61"/>
      <c r="W1133" s="61"/>
      <c r="X1133" s="61"/>
      <c r="Y1133" s="61"/>
      <c r="AA1133" s="29"/>
      <c r="AB1133" s="29"/>
      <c r="AC1133" s="29"/>
      <c r="AD1133" s="29"/>
      <c r="AE1133" s="61"/>
      <c r="AF1133" s="61"/>
      <c r="AG1133" s="61"/>
      <c r="AH1133" s="61"/>
      <c r="AI1133" s="61"/>
      <c r="AJ1133" s="61"/>
      <c r="AK1133" s="61"/>
      <c r="AL1133" s="61"/>
      <c r="AN1133" s="29"/>
      <c r="AO1133" s="30"/>
      <c r="AP1133" s="30"/>
      <c r="AQ1133" s="29"/>
      <c r="AR1133" s="61"/>
      <c r="AS1133" s="61"/>
      <c r="AT1133" s="29"/>
      <c r="EW1133" s="14"/>
    </row>
    <row r="1134" spans="1:153">
      <c r="A1134" s="14"/>
      <c r="B1134" s="30"/>
      <c r="C1134" s="30"/>
      <c r="D1134" s="30"/>
      <c r="E1134" s="30"/>
      <c r="F1134" s="61"/>
      <c r="G1134" s="61"/>
      <c r="H1134" s="61"/>
      <c r="I1134" s="61"/>
      <c r="J1134" s="61"/>
      <c r="K1134" s="61"/>
      <c r="L1134" s="61"/>
      <c r="N1134" s="29"/>
      <c r="O1134" s="29"/>
      <c r="P1134" s="29"/>
      <c r="Q1134" s="29"/>
      <c r="R1134" s="61"/>
      <c r="S1134" s="61"/>
      <c r="T1134" s="61"/>
      <c r="U1134" s="61"/>
      <c r="V1134" s="61"/>
      <c r="W1134" s="61"/>
      <c r="X1134" s="61"/>
      <c r="Y1134" s="61"/>
      <c r="AA1134" s="29"/>
      <c r="AB1134" s="29"/>
      <c r="AC1134" s="29"/>
      <c r="AD1134" s="29"/>
      <c r="AE1134" s="61"/>
      <c r="AF1134" s="61"/>
      <c r="AG1134" s="61"/>
      <c r="AH1134" s="61"/>
      <c r="AI1134" s="61"/>
      <c r="AJ1134" s="61"/>
      <c r="AK1134" s="61"/>
      <c r="AL1134" s="61"/>
      <c r="AN1134" s="29"/>
      <c r="AO1134" s="30"/>
      <c r="AP1134" s="30"/>
      <c r="AQ1134" s="29"/>
      <c r="AR1134" s="61"/>
      <c r="AS1134" s="61"/>
      <c r="AT1134" s="29"/>
      <c r="EW1134" s="14"/>
    </row>
    <row r="1135" spans="1:153">
      <c r="A1135" s="14"/>
      <c r="B1135" s="30"/>
      <c r="C1135" s="30"/>
      <c r="D1135" s="30"/>
      <c r="E1135" s="30"/>
      <c r="F1135" s="61"/>
      <c r="G1135" s="61"/>
      <c r="H1135" s="61"/>
      <c r="I1135" s="61"/>
      <c r="J1135" s="61"/>
      <c r="K1135" s="61"/>
      <c r="L1135" s="61"/>
      <c r="N1135" s="29"/>
      <c r="O1135" s="29"/>
      <c r="P1135" s="29"/>
      <c r="Q1135" s="29"/>
      <c r="R1135" s="61"/>
      <c r="S1135" s="61"/>
      <c r="T1135" s="61"/>
      <c r="U1135" s="61"/>
      <c r="V1135" s="61"/>
      <c r="W1135" s="61"/>
      <c r="X1135" s="61"/>
      <c r="Y1135" s="61"/>
      <c r="AA1135" s="29"/>
      <c r="AB1135" s="29"/>
      <c r="AC1135" s="29"/>
      <c r="AD1135" s="29"/>
      <c r="AE1135" s="61"/>
      <c r="AF1135" s="61"/>
      <c r="AG1135" s="61"/>
      <c r="AH1135" s="61"/>
      <c r="AI1135" s="61"/>
      <c r="AJ1135" s="61"/>
      <c r="AK1135" s="61"/>
      <c r="AL1135" s="61"/>
      <c r="AN1135" s="29"/>
      <c r="AO1135" s="30"/>
      <c r="AP1135" s="30"/>
      <c r="AQ1135" s="29"/>
      <c r="AR1135" s="61"/>
      <c r="AS1135" s="61"/>
      <c r="AT1135" s="29"/>
      <c r="EW1135" s="14"/>
    </row>
    <row r="1136" spans="1:153">
      <c r="A1136" s="14"/>
      <c r="B1136" s="30"/>
      <c r="C1136" s="30"/>
      <c r="D1136" s="30"/>
      <c r="E1136" s="30"/>
      <c r="F1136" s="61"/>
      <c r="G1136" s="61"/>
      <c r="H1136" s="61"/>
      <c r="I1136" s="61"/>
      <c r="J1136" s="61"/>
      <c r="K1136" s="61"/>
      <c r="L1136" s="61"/>
      <c r="N1136" s="29"/>
      <c r="O1136" s="29"/>
      <c r="P1136" s="29"/>
      <c r="Q1136" s="29"/>
      <c r="R1136" s="61"/>
      <c r="S1136" s="61"/>
      <c r="T1136" s="61"/>
      <c r="U1136" s="61"/>
      <c r="V1136" s="61"/>
      <c r="W1136" s="61"/>
      <c r="X1136" s="61"/>
      <c r="Y1136" s="61"/>
      <c r="AA1136" s="29"/>
      <c r="AB1136" s="29"/>
      <c r="AC1136" s="29"/>
      <c r="AD1136" s="29"/>
      <c r="AE1136" s="61"/>
      <c r="AF1136" s="61"/>
      <c r="AG1136" s="61"/>
      <c r="AH1136" s="61"/>
      <c r="AI1136" s="61"/>
      <c r="AJ1136" s="61"/>
      <c r="AK1136" s="61"/>
      <c r="AL1136" s="61"/>
      <c r="AN1136" s="29"/>
      <c r="AO1136" s="30"/>
      <c r="AP1136" s="30"/>
      <c r="AQ1136" s="29"/>
      <c r="AR1136" s="61"/>
      <c r="AS1136" s="61"/>
      <c r="AT1136" s="29"/>
      <c r="EW1136" s="14"/>
    </row>
    <row r="1137" spans="1:153">
      <c r="A1137" s="14"/>
      <c r="B1137" s="30"/>
      <c r="C1137" s="30"/>
      <c r="D1137" s="30"/>
      <c r="E1137" s="30"/>
      <c r="F1137" s="61"/>
      <c r="G1137" s="61"/>
      <c r="H1137" s="61"/>
      <c r="I1137" s="61"/>
      <c r="J1137" s="61"/>
      <c r="K1137" s="61"/>
      <c r="L1137" s="61"/>
      <c r="N1137" s="29"/>
      <c r="O1137" s="29"/>
      <c r="P1137" s="29"/>
      <c r="Q1137" s="29"/>
      <c r="R1137" s="61"/>
      <c r="S1137" s="61"/>
      <c r="T1137" s="61"/>
      <c r="U1137" s="61"/>
      <c r="V1137" s="61"/>
      <c r="W1137" s="61"/>
      <c r="X1137" s="61"/>
      <c r="Y1137" s="61"/>
      <c r="AA1137" s="29"/>
      <c r="AB1137" s="29"/>
      <c r="AC1137" s="29"/>
      <c r="AD1137" s="29"/>
      <c r="AE1137" s="61"/>
      <c r="AF1137" s="61"/>
      <c r="AG1137" s="61"/>
      <c r="AH1137" s="61"/>
      <c r="AI1137" s="61"/>
      <c r="AJ1137" s="61"/>
      <c r="AK1137" s="61"/>
      <c r="AL1137" s="61"/>
      <c r="AN1137" s="29"/>
      <c r="AO1137" s="30"/>
      <c r="AP1137" s="30"/>
      <c r="AQ1137" s="29"/>
      <c r="AR1137" s="61"/>
      <c r="AS1137" s="61"/>
      <c r="AT1137" s="29"/>
      <c r="EW1137" s="14"/>
    </row>
    <row r="1138" spans="1:153">
      <c r="A1138" s="14"/>
      <c r="B1138" s="30"/>
      <c r="C1138" s="30"/>
      <c r="D1138" s="30"/>
      <c r="E1138" s="30"/>
      <c r="F1138" s="61"/>
      <c r="G1138" s="61"/>
      <c r="H1138" s="61"/>
      <c r="I1138" s="61"/>
      <c r="J1138" s="61"/>
      <c r="K1138" s="61"/>
      <c r="L1138" s="61"/>
      <c r="N1138" s="29"/>
      <c r="O1138" s="29"/>
      <c r="P1138" s="29"/>
      <c r="Q1138" s="29"/>
      <c r="R1138" s="61"/>
      <c r="S1138" s="61"/>
      <c r="T1138" s="61"/>
      <c r="U1138" s="61"/>
      <c r="V1138" s="61"/>
      <c r="W1138" s="61"/>
      <c r="X1138" s="61"/>
      <c r="Y1138" s="61"/>
      <c r="AA1138" s="29"/>
      <c r="AB1138" s="29"/>
      <c r="AC1138" s="29"/>
      <c r="AD1138" s="29"/>
      <c r="AE1138" s="61"/>
      <c r="AF1138" s="61"/>
      <c r="AG1138" s="61"/>
      <c r="AH1138" s="61"/>
      <c r="AI1138" s="61"/>
      <c r="AJ1138" s="61"/>
      <c r="AK1138" s="61"/>
      <c r="AL1138" s="61"/>
      <c r="AN1138" s="29"/>
      <c r="AO1138" s="30"/>
      <c r="AP1138" s="30"/>
      <c r="AQ1138" s="29"/>
      <c r="AR1138" s="61"/>
      <c r="AS1138" s="61"/>
      <c r="AT1138" s="29"/>
      <c r="EW1138" s="14"/>
    </row>
    <row r="1139" spans="1:153">
      <c r="A1139" s="14"/>
      <c r="B1139" s="30"/>
      <c r="C1139" s="30"/>
      <c r="D1139" s="30"/>
      <c r="E1139" s="30"/>
      <c r="F1139" s="30"/>
      <c r="G1139" s="61"/>
      <c r="H1139" s="61"/>
      <c r="I1139" s="61"/>
      <c r="J1139" s="61"/>
      <c r="K1139" s="61"/>
      <c r="L1139" s="61"/>
      <c r="N1139" s="29"/>
      <c r="O1139" s="29"/>
      <c r="P1139" s="29"/>
      <c r="Q1139" s="29"/>
      <c r="R1139" s="61"/>
      <c r="S1139" s="30"/>
      <c r="T1139" s="61"/>
      <c r="U1139" s="61"/>
      <c r="V1139" s="61"/>
      <c r="W1139" s="61"/>
      <c r="X1139" s="61"/>
      <c r="Y1139" s="61"/>
      <c r="AA1139" s="29"/>
      <c r="AB1139" s="29"/>
      <c r="AC1139" s="29"/>
      <c r="AD1139" s="29"/>
      <c r="AE1139" s="61"/>
      <c r="AF1139" s="30"/>
      <c r="AG1139" s="61"/>
      <c r="AH1139" s="61"/>
      <c r="AI1139" s="61"/>
      <c r="AJ1139" s="61"/>
      <c r="AK1139" s="61"/>
      <c r="AL1139" s="61"/>
      <c r="AN1139" s="29"/>
      <c r="AO1139" s="30"/>
      <c r="AP1139" s="30"/>
      <c r="AQ1139" s="29"/>
      <c r="AR1139" s="61"/>
      <c r="AS1139" s="61"/>
      <c r="AT1139" s="29"/>
      <c r="EW1139" s="14"/>
    </row>
    <row r="1140" spans="1:153">
      <c r="A1140" s="14"/>
      <c r="B1140" s="30"/>
      <c r="C1140" s="30"/>
      <c r="D1140" s="30"/>
      <c r="E1140" s="30"/>
      <c r="F1140" s="30"/>
      <c r="G1140" s="61"/>
      <c r="H1140" s="61"/>
      <c r="I1140" s="61"/>
      <c r="J1140" s="61"/>
      <c r="K1140" s="61"/>
      <c r="L1140" s="61"/>
      <c r="N1140" s="29"/>
      <c r="O1140" s="29"/>
      <c r="P1140" s="29"/>
      <c r="Q1140" s="29"/>
      <c r="R1140" s="61"/>
      <c r="S1140" s="30"/>
      <c r="T1140" s="61"/>
      <c r="U1140" s="61"/>
      <c r="V1140" s="61"/>
      <c r="W1140" s="61"/>
      <c r="X1140" s="61"/>
      <c r="Y1140" s="61"/>
      <c r="AA1140" s="29"/>
      <c r="AB1140" s="29"/>
      <c r="AC1140" s="29"/>
      <c r="AD1140" s="29"/>
      <c r="AE1140" s="61"/>
      <c r="AF1140" s="30"/>
      <c r="AG1140" s="61"/>
      <c r="AH1140" s="61"/>
      <c r="AI1140" s="61"/>
      <c r="AJ1140" s="61"/>
      <c r="AK1140" s="61"/>
      <c r="AL1140" s="61"/>
      <c r="AN1140" s="29"/>
      <c r="AO1140" s="30"/>
      <c r="AP1140" s="30"/>
      <c r="AQ1140" s="29"/>
      <c r="AR1140" s="61"/>
      <c r="AS1140" s="61"/>
      <c r="AT1140" s="29"/>
      <c r="EW1140" s="14"/>
    </row>
    <row r="1141" spans="1:153">
      <c r="A1141" s="14"/>
      <c r="B1141" s="30"/>
      <c r="C1141" s="30"/>
      <c r="D1141" s="30"/>
      <c r="E1141" s="30"/>
      <c r="F1141" s="30"/>
      <c r="G1141" s="61"/>
      <c r="H1141" s="61"/>
      <c r="I1141" s="61"/>
      <c r="J1141" s="61"/>
      <c r="K1141" s="61"/>
      <c r="L1141" s="61"/>
      <c r="N1141" s="29"/>
      <c r="O1141" s="29"/>
      <c r="P1141" s="29"/>
      <c r="Q1141" s="29"/>
      <c r="R1141" s="61"/>
      <c r="S1141" s="30"/>
      <c r="T1141" s="61"/>
      <c r="U1141" s="61"/>
      <c r="V1141" s="61"/>
      <c r="W1141" s="61"/>
      <c r="X1141" s="61"/>
      <c r="Y1141" s="61"/>
      <c r="AA1141" s="29"/>
      <c r="AB1141" s="29"/>
      <c r="AC1141" s="29"/>
      <c r="AD1141" s="29"/>
      <c r="AE1141" s="61"/>
      <c r="AF1141" s="30"/>
      <c r="AG1141" s="61"/>
      <c r="AH1141" s="61"/>
      <c r="AI1141" s="61"/>
      <c r="AJ1141" s="61"/>
      <c r="AK1141" s="61"/>
      <c r="AL1141" s="61"/>
      <c r="AN1141" s="29"/>
      <c r="AO1141" s="30"/>
      <c r="AP1141" s="30"/>
      <c r="AQ1141" s="29"/>
      <c r="AR1141" s="61"/>
      <c r="AS1141" s="61"/>
      <c r="AT1141" s="29"/>
      <c r="EW1141" s="14"/>
    </row>
    <row r="1142" spans="1:153">
      <c r="A1142" s="14"/>
      <c r="B1142" s="30"/>
      <c r="C1142" s="30"/>
      <c r="D1142" s="30"/>
      <c r="E1142" s="30"/>
      <c r="F1142" s="30"/>
      <c r="G1142" s="61"/>
      <c r="H1142" s="61"/>
      <c r="I1142" s="61"/>
      <c r="J1142" s="61"/>
      <c r="K1142" s="61"/>
      <c r="L1142" s="61"/>
      <c r="N1142" s="29"/>
      <c r="O1142" s="29"/>
      <c r="P1142" s="29"/>
      <c r="Q1142" s="29"/>
      <c r="R1142" s="61"/>
      <c r="S1142" s="30"/>
      <c r="T1142" s="61"/>
      <c r="U1142" s="61"/>
      <c r="V1142" s="61"/>
      <c r="W1142" s="61"/>
      <c r="X1142" s="61"/>
      <c r="Y1142" s="61"/>
      <c r="AA1142" s="29"/>
      <c r="AB1142" s="29"/>
      <c r="AC1142" s="29"/>
      <c r="AD1142" s="29"/>
      <c r="AE1142" s="61"/>
      <c r="AF1142" s="30"/>
      <c r="AG1142" s="61"/>
      <c r="AH1142" s="61"/>
      <c r="AI1142" s="61"/>
      <c r="AJ1142" s="61"/>
      <c r="AK1142" s="61"/>
      <c r="AL1142" s="61"/>
      <c r="AN1142" s="29"/>
      <c r="AO1142" s="30"/>
      <c r="AP1142" s="30"/>
      <c r="AQ1142" s="29"/>
      <c r="AR1142" s="61"/>
      <c r="AS1142" s="61"/>
      <c r="AT1142" s="29"/>
      <c r="EW1142" s="14"/>
    </row>
    <row r="1143" spans="1:153">
      <c r="A1143" s="14"/>
      <c r="B1143" s="30"/>
      <c r="C1143" s="30"/>
      <c r="D1143" s="30"/>
      <c r="E1143" s="30"/>
      <c r="F1143" s="30"/>
      <c r="G1143" s="61"/>
      <c r="H1143" s="61"/>
      <c r="I1143" s="61"/>
      <c r="J1143" s="61"/>
      <c r="K1143" s="61"/>
      <c r="L1143" s="61"/>
      <c r="N1143" s="29"/>
      <c r="O1143" s="29"/>
      <c r="P1143" s="29"/>
      <c r="Q1143" s="29"/>
      <c r="R1143" s="61"/>
      <c r="S1143" s="30"/>
      <c r="T1143" s="61"/>
      <c r="U1143" s="61"/>
      <c r="V1143" s="61"/>
      <c r="W1143" s="61"/>
      <c r="X1143" s="61"/>
      <c r="Y1143" s="61"/>
      <c r="AA1143" s="29"/>
      <c r="AB1143" s="29"/>
      <c r="AC1143" s="29"/>
      <c r="AD1143" s="29"/>
      <c r="AE1143" s="61"/>
      <c r="AF1143" s="30"/>
      <c r="AG1143" s="61"/>
      <c r="AH1143" s="61"/>
      <c r="AI1143" s="61"/>
      <c r="AJ1143" s="61"/>
      <c r="AK1143" s="61"/>
      <c r="AL1143" s="61"/>
      <c r="AN1143" s="29"/>
      <c r="AO1143" s="30"/>
      <c r="AP1143" s="30"/>
      <c r="AQ1143" s="29"/>
      <c r="AR1143" s="61"/>
      <c r="AS1143" s="61"/>
      <c r="AT1143" s="29"/>
      <c r="EW1143" s="14"/>
    </row>
    <row r="1144" spans="1:153">
      <c r="A1144" s="14"/>
      <c r="B1144" s="30"/>
      <c r="C1144" s="30"/>
      <c r="D1144" s="30"/>
      <c r="E1144" s="30"/>
      <c r="F1144" s="30"/>
      <c r="G1144" s="61"/>
      <c r="H1144" s="61"/>
      <c r="I1144" s="61"/>
      <c r="J1144" s="61"/>
      <c r="K1144" s="61"/>
      <c r="L1144" s="61"/>
      <c r="N1144" s="29"/>
      <c r="O1144" s="29"/>
      <c r="P1144" s="29"/>
      <c r="Q1144" s="29"/>
      <c r="R1144" s="61"/>
      <c r="S1144" s="30"/>
      <c r="T1144" s="61"/>
      <c r="U1144" s="61"/>
      <c r="V1144" s="61"/>
      <c r="W1144" s="61"/>
      <c r="X1144" s="61"/>
      <c r="Y1144" s="61"/>
      <c r="AA1144" s="29"/>
      <c r="AB1144" s="29"/>
      <c r="AC1144" s="29"/>
      <c r="AD1144" s="29"/>
      <c r="AE1144" s="61"/>
      <c r="AF1144" s="30"/>
      <c r="AG1144" s="61"/>
      <c r="AH1144" s="61"/>
      <c r="AI1144" s="61"/>
      <c r="AJ1144" s="61"/>
      <c r="AK1144" s="61"/>
      <c r="AL1144" s="61"/>
      <c r="AN1144" s="29"/>
      <c r="AO1144" s="30"/>
      <c r="AP1144" s="30"/>
      <c r="AQ1144" s="29"/>
      <c r="AR1144" s="61"/>
      <c r="AS1144" s="61"/>
      <c r="AT1144" s="29"/>
      <c r="EW1144" s="14"/>
    </row>
    <row r="1145" spans="1:153">
      <c r="A1145" s="14"/>
      <c r="B1145" s="30"/>
      <c r="C1145" s="30"/>
      <c r="D1145" s="30"/>
      <c r="E1145" s="30"/>
      <c r="F1145" s="30"/>
      <c r="G1145" s="61"/>
      <c r="H1145" s="61"/>
      <c r="I1145" s="61"/>
      <c r="J1145" s="61"/>
      <c r="K1145" s="61"/>
      <c r="L1145" s="61"/>
      <c r="N1145" s="29"/>
      <c r="O1145" s="29"/>
      <c r="P1145" s="29"/>
      <c r="Q1145" s="29"/>
      <c r="R1145" s="61"/>
      <c r="S1145" s="30"/>
      <c r="T1145" s="61"/>
      <c r="U1145" s="61"/>
      <c r="V1145" s="61"/>
      <c r="W1145" s="61"/>
      <c r="X1145" s="61"/>
      <c r="Y1145" s="61"/>
      <c r="AA1145" s="29"/>
      <c r="AB1145" s="29"/>
      <c r="AC1145" s="29"/>
      <c r="AD1145" s="29"/>
      <c r="AE1145" s="61"/>
      <c r="AF1145" s="30"/>
      <c r="AG1145" s="61"/>
      <c r="AH1145" s="61"/>
      <c r="AI1145" s="61"/>
      <c r="AJ1145" s="61"/>
      <c r="AK1145" s="61"/>
      <c r="AL1145" s="61"/>
      <c r="AN1145" s="29"/>
      <c r="AO1145" s="30"/>
      <c r="AP1145" s="30"/>
      <c r="AQ1145" s="29"/>
      <c r="AR1145" s="61"/>
      <c r="AS1145" s="61"/>
      <c r="AT1145" s="29"/>
      <c r="EW1145" s="14"/>
    </row>
    <row r="1146" spans="1:153">
      <c r="A1146" s="14"/>
      <c r="B1146" s="30"/>
      <c r="C1146" s="30"/>
      <c r="D1146" s="30"/>
      <c r="E1146" s="30"/>
      <c r="F1146" s="30"/>
      <c r="G1146" s="61"/>
      <c r="H1146" s="61"/>
      <c r="I1146" s="61"/>
      <c r="J1146" s="61"/>
      <c r="K1146" s="61"/>
      <c r="L1146" s="61"/>
      <c r="N1146" s="29"/>
      <c r="O1146" s="29"/>
      <c r="P1146" s="29"/>
      <c r="Q1146" s="29"/>
      <c r="R1146" s="61"/>
      <c r="S1146" s="30"/>
      <c r="T1146" s="61"/>
      <c r="U1146" s="61"/>
      <c r="V1146" s="61"/>
      <c r="W1146" s="61"/>
      <c r="X1146" s="61"/>
      <c r="Y1146" s="61"/>
      <c r="AA1146" s="29"/>
      <c r="AB1146" s="29"/>
      <c r="AC1146" s="29"/>
      <c r="AD1146" s="29"/>
      <c r="AE1146" s="61"/>
      <c r="AF1146" s="30"/>
      <c r="AG1146" s="61"/>
      <c r="AH1146" s="61"/>
      <c r="AI1146" s="61"/>
      <c r="AJ1146" s="61"/>
      <c r="AK1146" s="61"/>
      <c r="AL1146" s="61"/>
      <c r="AN1146" s="29"/>
      <c r="AO1146" s="30"/>
      <c r="AP1146" s="30"/>
      <c r="AQ1146" s="29"/>
      <c r="AR1146" s="61"/>
      <c r="AS1146" s="61"/>
      <c r="AT1146" s="29"/>
      <c r="EW1146" s="14"/>
    </row>
    <row r="1147" spans="1:153">
      <c r="A1147" s="14"/>
      <c r="B1147" s="30"/>
      <c r="C1147" s="30"/>
      <c r="D1147" s="30"/>
      <c r="E1147" s="30"/>
      <c r="F1147" s="30"/>
      <c r="G1147" s="61"/>
      <c r="H1147" s="61"/>
      <c r="I1147" s="61"/>
      <c r="J1147" s="61"/>
      <c r="K1147" s="61"/>
      <c r="L1147" s="61"/>
      <c r="N1147" s="29"/>
      <c r="O1147" s="29"/>
      <c r="P1147" s="29"/>
      <c r="Q1147" s="29"/>
      <c r="R1147" s="61"/>
      <c r="S1147" s="30"/>
      <c r="T1147" s="61"/>
      <c r="U1147" s="61"/>
      <c r="V1147" s="61"/>
      <c r="W1147" s="61"/>
      <c r="X1147" s="61"/>
      <c r="Y1147" s="61"/>
      <c r="AA1147" s="29"/>
      <c r="AB1147" s="29"/>
      <c r="AC1147" s="29"/>
      <c r="AD1147" s="29"/>
      <c r="AE1147" s="61"/>
      <c r="AF1147" s="30"/>
      <c r="AG1147" s="61"/>
      <c r="AH1147" s="61"/>
      <c r="AI1147" s="61"/>
      <c r="AJ1147" s="61"/>
      <c r="AK1147" s="61"/>
      <c r="AL1147" s="61"/>
      <c r="AN1147" s="29"/>
      <c r="AO1147" s="30"/>
      <c r="AP1147" s="30"/>
      <c r="AQ1147" s="29"/>
      <c r="AR1147" s="61"/>
      <c r="AS1147" s="61"/>
      <c r="AT1147" s="29"/>
      <c r="EW1147" s="14"/>
    </row>
    <row r="1148" spans="1:153">
      <c r="A1148" s="14"/>
      <c r="B1148" s="30"/>
      <c r="C1148" s="30"/>
      <c r="D1148" s="30"/>
      <c r="E1148" s="30"/>
      <c r="F1148" s="30"/>
      <c r="G1148" s="61"/>
      <c r="H1148" s="61"/>
      <c r="I1148" s="61"/>
      <c r="J1148" s="61"/>
      <c r="K1148" s="61"/>
      <c r="L1148" s="61"/>
      <c r="N1148" s="29"/>
      <c r="O1148" s="29"/>
      <c r="P1148" s="29"/>
      <c r="Q1148" s="29"/>
      <c r="R1148" s="61"/>
      <c r="S1148" s="30"/>
      <c r="T1148" s="61"/>
      <c r="U1148" s="61"/>
      <c r="V1148" s="61"/>
      <c r="W1148" s="61"/>
      <c r="X1148" s="61"/>
      <c r="Y1148" s="61"/>
      <c r="AA1148" s="29"/>
      <c r="AB1148" s="29"/>
      <c r="AC1148" s="29"/>
      <c r="AD1148" s="29"/>
      <c r="AE1148" s="61"/>
      <c r="AF1148" s="30"/>
      <c r="AG1148" s="61"/>
      <c r="AH1148" s="61"/>
      <c r="AI1148" s="61"/>
      <c r="AJ1148" s="61"/>
      <c r="AK1148" s="61"/>
      <c r="AL1148" s="61"/>
      <c r="AN1148" s="29"/>
      <c r="AO1148" s="30"/>
      <c r="AP1148" s="30"/>
      <c r="AQ1148" s="29"/>
      <c r="AR1148" s="61"/>
      <c r="AS1148" s="61"/>
      <c r="AT1148" s="29"/>
      <c r="EW1148" s="14"/>
    </row>
    <row r="1149" spans="1:153">
      <c r="A1149" s="14"/>
      <c r="B1149" s="30"/>
      <c r="C1149" s="30"/>
      <c r="D1149" s="30"/>
      <c r="E1149" s="30"/>
      <c r="F1149" s="30"/>
      <c r="G1149" s="61"/>
      <c r="H1149" s="61"/>
      <c r="I1149" s="61"/>
      <c r="J1149" s="61"/>
      <c r="K1149" s="61"/>
      <c r="L1149" s="61"/>
      <c r="N1149" s="29"/>
      <c r="O1149" s="29"/>
      <c r="P1149" s="29"/>
      <c r="Q1149" s="29"/>
      <c r="R1149" s="61"/>
      <c r="S1149" s="30"/>
      <c r="T1149" s="61"/>
      <c r="U1149" s="61"/>
      <c r="V1149" s="61"/>
      <c r="W1149" s="61"/>
      <c r="X1149" s="61"/>
      <c r="Y1149" s="61"/>
      <c r="AA1149" s="29"/>
      <c r="AB1149" s="29"/>
      <c r="AC1149" s="29"/>
      <c r="AD1149" s="29"/>
      <c r="AE1149" s="61"/>
      <c r="AF1149" s="30"/>
      <c r="AG1149" s="61"/>
      <c r="AH1149" s="61"/>
      <c r="AI1149" s="61"/>
      <c r="AJ1149" s="61"/>
      <c r="AK1149" s="61"/>
      <c r="AL1149" s="61"/>
      <c r="AN1149" s="29"/>
      <c r="AO1149" s="30"/>
      <c r="AP1149" s="30"/>
      <c r="AQ1149" s="29"/>
      <c r="AR1149" s="61"/>
      <c r="AS1149" s="61"/>
      <c r="AT1149" s="29"/>
      <c r="EW1149" s="14"/>
    </row>
    <row r="1150" spans="1:153">
      <c r="A1150" s="14"/>
      <c r="B1150" s="30"/>
      <c r="C1150" s="30"/>
      <c r="D1150" s="30"/>
      <c r="E1150" s="30"/>
      <c r="F1150" s="30"/>
      <c r="G1150" s="61"/>
      <c r="H1150" s="61"/>
      <c r="I1150" s="61"/>
      <c r="J1150" s="61"/>
      <c r="K1150" s="61"/>
      <c r="L1150" s="61"/>
      <c r="N1150" s="29"/>
      <c r="O1150" s="29"/>
      <c r="P1150" s="29"/>
      <c r="Q1150" s="29"/>
      <c r="R1150" s="61"/>
      <c r="S1150" s="30"/>
      <c r="T1150" s="61"/>
      <c r="U1150" s="61"/>
      <c r="V1150" s="61"/>
      <c r="W1150" s="61"/>
      <c r="X1150" s="61"/>
      <c r="Y1150" s="61"/>
      <c r="AA1150" s="29"/>
      <c r="AB1150" s="29"/>
      <c r="AC1150" s="29"/>
      <c r="AD1150" s="29"/>
      <c r="AE1150" s="61"/>
      <c r="AF1150" s="30"/>
      <c r="AG1150" s="61"/>
      <c r="AH1150" s="61"/>
      <c r="AI1150" s="61"/>
      <c r="AJ1150" s="61"/>
      <c r="AK1150" s="61"/>
      <c r="AL1150" s="61"/>
      <c r="AN1150" s="29"/>
      <c r="AO1150" s="30"/>
      <c r="AP1150" s="30"/>
      <c r="AQ1150" s="29"/>
      <c r="AR1150" s="61"/>
      <c r="AS1150" s="61"/>
      <c r="AT1150" s="29"/>
      <c r="EW1150" s="14"/>
    </row>
    <row r="1151" spans="1:153">
      <c r="A1151" s="14"/>
      <c r="B1151" s="30"/>
      <c r="C1151" s="30"/>
      <c r="D1151" s="30"/>
      <c r="E1151" s="30"/>
      <c r="F1151" s="30"/>
      <c r="G1151" s="61"/>
      <c r="H1151" s="61"/>
      <c r="I1151" s="61"/>
      <c r="J1151" s="61"/>
      <c r="K1151" s="61"/>
      <c r="L1151" s="61"/>
      <c r="N1151" s="29"/>
      <c r="O1151" s="29"/>
      <c r="P1151" s="29"/>
      <c r="Q1151" s="29"/>
      <c r="R1151" s="61"/>
      <c r="S1151" s="30"/>
      <c r="T1151" s="61"/>
      <c r="U1151" s="61"/>
      <c r="V1151" s="61"/>
      <c r="W1151" s="61"/>
      <c r="X1151" s="61"/>
      <c r="Y1151" s="61"/>
      <c r="AA1151" s="29"/>
      <c r="AB1151" s="29"/>
      <c r="AC1151" s="29"/>
      <c r="AD1151" s="29"/>
      <c r="AE1151" s="61"/>
      <c r="AF1151" s="30"/>
      <c r="AG1151" s="61"/>
      <c r="AH1151" s="61"/>
      <c r="AI1151" s="61"/>
      <c r="AJ1151" s="61"/>
      <c r="AK1151" s="61"/>
      <c r="AL1151" s="61"/>
      <c r="AN1151" s="29"/>
      <c r="AO1151" s="30"/>
      <c r="AP1151" s="30"/>
      <c r="AQ1151" s="29"/>
      <c r="AR1151" s="61"/>
      <c r="AS1151" s="61"/>
      <c r="AT1151" s="29"/>
      <c r="EW1151" s="14"/>
    </row>
    <row r="1152" spans="1:153">
      <c r="A1152" s="14"/>
      <c r="B1152" s="30"/>
      <c r="C1152" s="30"/>
      <c r="D1152" s="30"/>
      <c r="E1152" s="30"/>
      <c r="F1152" s="30"/>
      <c r="G1152" s="61"/>
      <c r="H1152" s="61"/>
      <c r="I1152" s="61"/>
      <c r="J1152" s="61"/>
      <c r="K1152" s="61"/>
      <c r="L1152" s="61"/>
      <c r="N1152" s="29"/>
      <c r="O1152" s="29"/>
      <c r="P1152" s="29"/>
      <c r="Q1152" s="29"/>
      <c r="R1152" s="61"/>
      <c r="S1152" s="30"/>
      <c r="T1152" s="61"/>
      <c r="U1152" s="61"/>
      <c r="V1152" s="61"/>
      <c r="W1152" s="61"/>
      <c r="X1152" s="61"/>
      <c r="Y1152" s="61"/>
      <c r="AA1152" s="29"/>
      <c r="AB1152" s="29"/>
      <c r="AC1152" s="29"/>
      <c r="AD1152" s="29"/>
      <c r="AE1152" s="61"/>
      <c r="AF1152" s="30"/>
      <c r="AG1152" s="61"/>
      <c r="AH1152" s="61"/>
      <c r="AI1152" s="61"/>
      <c r="AJ1152" s="61"/>
      <c r="AK1152" s="61"/>
      <c r="AL1152" s="61"/>
      <c r="AN1152" s="29"/>
      <c r="AO1152" s="30"/>
      <c r="AP1152" s="30"/>
      <c r="AQ1152" s="29"/>
      <c r="AR1152" s="61"/>
      <c r="AS1152" s="61"/>
      <c r="AT1152" s="29"/>
      <c r="EW1152" s="14"/>
    </row>
    <row r="1153" spans="1:153">
      <c r="A1153" s="14"/>
      <c r="B1153" s="30"/>
      <c r="C1153" s="30"/>
      <c r="D1153" s="30"/>
      <c r="E1153" s="30"/>
      <c r="F1153" s="30"/>
      <c r="G1153" s="61"/>
      <c r="H1153" s="61"/>
      <c r="I1153" s="61"/>
      <c r="J1153" s="61"/>
      <c r="K1153" s="61"/>
      <c r="L1153" s="61"/>
      <c r="N1153" s="29"/>
      <c r="O1153" s="29"/>
      <c r="P1153" s="29"/>
      <c r="Q1153" s="29"/>
      <c r="R1153" s="61"/>
      <c r="S1153" s="30"/>
      <c r="T1153" s="61"/>
      <c r="U1153" s="61"/>
      <c r="V1153" s="61"/>
      <c r="W1153" s="61"/>
      <c r="X1153" s="61"/>
      <c r="Y1153" s="61"/>
      <c r="AA1153" s="29"/>
      <c r="AB1153" s="29"/>
      <c r="AC1153" s="29"/>
      <c r="AD1153" s="29"/>
      <c r="AE1153" s="61"/>
      <c r="AF1153" s="30"/>
      <c r="AG1153" s="61"/>
      <c r="AH1153" s="61"/>
      <c r="AI1153" s="61"/>
      <c r="AJ1153" s="61"/>
      <c r="AK1153" s="61"/>
      <c r="AL1153" s="61"/>
      <c r="AN1153" s="29"/>
      <c r="AO1153" s="30"/>
      <c r="AP1153" s="30"/>
      <c r="AQ1153" s="29"/>
      <c r="AR1153" s="61"/>
      <c r="AS1153" s="61"/>
      <c r="AT1153" s="29"/>
      <c r="EW1153" s="14"/>
    </row>
    <row r="1154" spans="1:153">
      <c r="A1154" s="14"/>
      <c r="B1154" s="30"/>
      <c r="C1154" s="30"/>
      <c r="D1154" s="30"/>
      <c r="E1154" s="30"/>
      <c r="F1154" s="30"/>
      <c r="G1154" s="61"/>
      <c r="H1154" s="61"/>
      <c r="I1154" s="61"/>
      <c r="J1154" s="61"/>
      <c r="K1154" s="61"/>
      <c r="L1154" s="61"/>
      <c r="N1154" s="29"/>
      <c r="O1154" s="29"/>
      <c r="P1154" s="29"/>
      <c r="Q1154" s="29"/>
      <c r="R1154" s="61"/>
      <c r="S1154" s="30"/>
      <c r="T1154" s="61"/>
      <c r="U1154" s="61"/>
      <c r="V1154" s="61"/>
      <c r="W1154" s="61"/>
      <c r="X1154" s="61"/>
      <c r="Y1154" s="61"/>
      <c r="AA1154" s="29"/>
      <c r="AB1154" s="29"/>
      <c r="AC1154" s="29"/>
      <c r="AD1154" s="29"/>
      <c r="AE1154" s="61"/>
      <c r="AF1154" s="30"/>
      <c r="AG1154" s="61"/>
      <c r="AH1154" s="61"/>
      <c r="AI1154" s="61"/>
      <c r="AJ1154" s="61"/>
      <c r="AK1154" s="61"/>
      <c r="AL1154" s="61"/>
      <c r="AN1154" s="29"/>
      <c r="AO1154" s="30"/>
      <c r="AP1154" s="30"/>
      <c r="AQ1154" s="29"/>
      <c r="AR1154" s="61"/>
      <c r="AS1154" s="61"/>
      <c r="AT1154" s="29"/>
      <c r="EW1154" s="14"/>
    </row>
    <row r="1155" spans="1:153">
      <c r="A1155" s="14"/>
      <c r="B1155" s="30"/>
      <c r="C1155" s="30"/>
      <c r="D1155" s="30"/>
      <c r="E1155" s="30"/>
      <c r="F1155" s="30"/>
      <c r="G1155" s="61"/>
      <c r="H1155" s="61"/>
      <c r="I1155" s="61"/>
      <c r="J1155" s="61"/>
      <c r="K1155" s="61"/>
      <c r="L1155" s="61"/>
      <c r="N1155" s="29"/>
      <c r="O1155" s="29"/>
      <c r="P1155" s="29"/>
      <c r="Q1155" s="29"/>
      <c r="R1155" s="61"/>
      <c r="S1155" s="30"/>
      <c r="T1155" s="61"/>
      <c r="U1155" s="61"/>
      <c r="V1155" s="61"/>
      <c r="W1155" s="61"/>
      <c r="X1155" s="61"/>
      <c r="Y1155" s="61"/>
      <c r="AA1155" s="29"/>
      <c r="AB1155" s="29"/>
      <c r="AC1155" s="29"/>
      <c r="AD1155" s="29"/>
      <c r="AE1155" s="61"/>
      <c r="AF1155" s="30"/>
      <c r="AG1155" s="61"/>
      <c r="AH1155" s="61"/>
      <c r="AI1155" s="61"/>
      <c r="AJ1155" s="61"/>
      <c r="AK1155" s="61"/>
      <c r="AL1155" s="61"/>
      <c r="AN1155" s="29"/>
      <c r="AO1155" s="30"/>
      <c r="AP1155" s="30"/>
      <c r="AQ1155" s="29"/>
      <c r="AR1155" s="61"/>
      <c r="AS1155" s="61"/>
      <c r="AT1155" s="29"/>
      <c r="EW1155" s="14"/>
    </row>
    <row r="1156" spans="1:153">
      <c r="A1156" s="14"/>
      <c r="B1156" s="30"/>
      <c r="C1156" s="30"/>
      <c r="D1156" s="30"/>
      <c r="E1156" s="30"/>
      <c r="F1156" s="30"/>
      <c r="G1156" s="61"/>
      <c r="H1156" s="61"/>
      <c r="I1156" s="61"/>
      <c r="J1156" s="61"/>
      <c r="K1156" s="61"/>
      <c r="L1156" s="61"/>
      <c r="N1156" s="29"/>
      <c r="O1156" s="29"/>
      <c r="P1156" s="29"/>
      <c r="Q1156" s="29"/>
      <c r="R1156" s="61"/>
      <c r="S1156" s="30"/>
      <c r="T1156" s="61"/>
      <c r="U1156" s="61"/>
      <c r="V1156" s="61"/>
      <c r="W1156" s="61"/>
      <c r="X1156" s="61"/>
      <c r="Y1156" s="61"/>
      <c r="AA1156" s="29"/>
      <c r="AB1156" s="29"/>
      <c r="AC1156" s="29"/>
      <c r="AD1156" s="29"/>
      <c r="AE1156" s="61"/>
      <c r="AF1156" s="30"/>
      <c r="AG1156" s="61"/>
      <c r="AH1156" s="61"/>
      <c r="AI1156" s="61"/>
      <c r="AJ1156" s="61"/>
      <c r="AK1156" s="61"/>
      <c r="AL1156" s="61"/>
      <c r="AN1156" s="29"/>
      <c r="AO1156" s="30"/>
      <c r="AP1156" s="30"/>
      <c r="AQ1156" s="29"/>
      <c r="AR1156" s="61"/>
      <c r="AS1156" s="61"/>
      <c r="AT1156" s="29"/>
      <c r="EW1156" s="14"/>
    </row>
    <row r="1157" spans="1:153">
      <c r="A1157" s="14"/>
      <c r="B1157" s="30"/>
      <c r="C1157" s="30"/>
      <c r="D1157" s="30"/>
      <c r="E1157" s="30"/>
      <c r="F1157" s="30"/>
      <c r="G1157" s="61"/>
      <c r="H1157" s="61"/>
      <c r="I1157" s="61"/>
      <c r="J1157" s="61"/>
      <c r="K1157" s="61"/>
      <c r="L1157" s="61"/>
      <c r="N1157" s="29"/>
      <c r="O1157" s="29"/>
      <c r="P1157" s="29"/>
      <c r="Q1157" s="29"/>
      <c r="R1157" s="61"/>
      <c r="S1157" s="30"/>
      <c r="T1157" s="61"/>
      <c r="U1157" s="61"/>
      <c r="V1157" s="61"/>
      <c r="W1157" s="61"/>
      <c r="X1157" s="61"/>
      <c r="Y1157" s="61"/>
      <c r="AA1157" s="29"/>
      <c r="AB1157" s="29"/>
      <c r="AC1157" s="29"/>
      <c r="AD1157" s="29"/>
      <c r="AE1157" s="61"/>
      <c r="AF1157" s="30"/>
      <c r="AG1157" s="61"/>
      <c r="AH1157" s="61"/>
      <c r="AI1157" s="61"/>
      <c r="AJ1157" s="61"/>
      <c r="AK1157" s="61"/>
      <c r="AL1157" s="61"/>
      <c r="AN1157" s="29"/>
      <c r="AO1157" s="30"/>
      <c r="AP1157" s="30"/>
      <c r="AQ1157" s="29"/>
      <c r="AR1157" s="61"/>
      <c r="AS1157" s="61"/>
      <c r="AT1157" s="29"/>
      <c r="EW1157" s="14"/>
    </row>
    <row r="1158" spans="1:153">
      <c r="A1158" s="14"/>
      <c r="B1158" s="30"/>
      <c r="C1158" s="30"/>
      <c r="D1158" s="30"/>
      <c r="E1158" s="30"/>
      <c r="F1158" s="30"/>
      <c r="G1158" s="61"/>
      <c r="H1158" s="61"/>
      <c r="I1158" s="61"/>
      <c r="J1158" s="61"/>
      <c r="K1158" s="61"/>
      <c r="L1158" s="61"/>
      <c r="N1158" s="29"/>
      <c r="O1158" s="29"/>
      <c r="P1158" s="29"/>
      <c r="Q1158" s="29"/>
      <c r="R1158" s="61"/>
      <c r="S1158" s="30"/>
      <c r="T1158" s="61"/>
      <c r="U1158" s="61"/>
      <c r="V1158" s="61"/>
      <c r="W1158" s="61"/>
      <c r="X1158" s="61"/>
      <c r="Y1158" s="61"/>
      <c r="AA1158" s="29"/>
      <c r="AB1158" s="29"/>
      <c r="AC1158" s="29"/>
      <c r="AD1158" s="29"/>
      <c r="AE1158" s="61"/>
      <c r="AF1158" s="30"/>
      <c r="AG1158" s="61"/>
      <c r="AH1158" s="61"/>
      <c r="AI1158" s="61"/>
      <c r="AJ1158" s="61"/>
      <c r="AK1158" s="61"/>
      <c r="AL1158" s="61"/>
      <c r="AN1158" s="29"/>
      <c r="AO1158" s="30"/>
      <c r="AP1158" s="30"/>
      <c r="AQ1158" s="29"/>
      <c r="AR1158" s="61"/>
      <c r="AS1158" s="61"/>
      <c r="AT1158" s="29"/>
      <c r="EW1158" s="14"/>
    </row>
    <row r="1159" spans="1:153">
      <c r="A1159" s="14"/>
      <c r="B1159" s="30"/>
      <c r="C1159" s="30"/>
      <c r="D1159" s="30"/>
      <c r="E1159" s="30"/>
      <c r="F1159" s="30"/>
      <c r="G1159" s="61"/>
      <c r="H1159" s="61"/>
      <c r="I1159" s="61"/>
      <c r="J1159" s="61"/>
      <c r="K1159" s="61"/>
      <c r="L1159" s="61"/>
      <c r="N1159" s="29"/>
      <c r="O1159" s="29"/>
      <c r="P1159" s="29"/>
      <c r="Q1159" s="29"/>
      <c r="R1159" s="61"/>
      <c r="S1159" s="30"/>
      <c r="T1159" s="61"/>
      <c r="U1159" s="61"/>
      <c r="V1159" s="61"/>
      <c r="W1159" s="61"/>
      <c r="X1159" s="61"/>
      <c r="Y1159" s="61"/>
      <c r="AA1159" s="29"/>
      <c r="AB1159" s="29"/>
      <c r="AC1159" s="29"/>
      <c r="AD1159" s="29"/>
      <c r="AE1159" s="61"/>
      <c r="AF1159" s="30"/>
      <c r="AG1159" s="61"/>
      <c r="AH1159" s="61"/>
      <c r="AI1159" s="61"/>
      <c r="AJ1159" s="61"/>
      <c r="AK1159" s="61"/>
      <c r="AL1159" s="61"/>
      <c r="AN1159" s="29"/>
      <c r="AO1159" s="30"/>
      <c r="AP1159" s="30"/>
      <c r="AQ1159" s="29"/>
      <c r="AR1159" s="61"/>
      <c r="AS1159" s="61"/>
      <c r="AT1159" s="29"/>
      <c r="EW1159" s="14"/>
    </row>
    <row r="1160" spans="1:153">
      <c r="A1160" s="14"/>
      <c r="B1160" s="30"/>
      <c r="C1160" s="30"/>
      <c r="D1160" s="30"/>
      <c r="E1160" s="30"/>
      <c r="F1160" s="30"/>
      <c r="G1160" s="61"/>
      <c r="H1160" s="61"/>
      <c r="I1160" s="61"/>
      <c r="J1160" s="61"/>
      <c r="K1160" s="61"/>
      <c r="L1160" s="61"/>
      <c r="N1160" s="29"/>
      <c r="O1160" s="29"/>
      <c r="P1160" s="29"/>
      <c r="Q1160" s="29"/>
      <c r="R1160" s="61"/>
      <c r="S1160" s="30"/>
      <c r="T1160" s="61"/>
      <c r="U1160" s="61"/>
      <c r="V1160" s="61"/>
      <c r="W1160" s="61"/>
      <c r="X1160" s="61"/>
      <c r="Y1160" s="61"/>
      <c r="AA1160" s="29"/>
      <c r="AB1160" s="29"/>
      <c r="AC1160" s="29"/>
      <c r="AD1160" s="29"/>
      <c r="AE1160" s="61"/>
      <c r="AF1160" s="30"/>
      <c r="AG1160" s="61"/>
      <c r="AH1160" s="61"/>
      <c r="AI1160" s="61"/>
      <c r="AJ1160" s="61"/>
      <c r="AK1160" s="61"/>
      <c r="AL1160" s="61"/>
      <c r="AN1160" s="29"/>
      <c r="AO1160" s="30"/>
      <c r="AP1160" s="30"/>
      <c r="AQ1160" s="29"/>
      <c r="AR1160" s="61"/>
      <c r="AS1160" s="61"/>
      <c r="AT1160" s="29"/>
      <c r="EW1160" s="14"/>
    </row>
    <row r="1161" spans="1:153">
      <c r="A1161" s="14"/>
      <c r="B1161" s="30"/>
      <c r="C1161" s="30"/>
      <c r="D1161" s="30"/>
      <c r="E1161" s="30"/>
      <c r="F1161" s="30"/>
      <c r="G1161" s="61"/>
      <c r="H1161" s="61"/>
      <c r="I1161" s="61"/>
      <c r="J1161" s="61"/>
      <c r="K1161" s="61"/>
      <c r="L1161" s="61"/>
      <c r="N1161" s="29"/>
      <c r="O1161" s="29"/>
      <c r="P1161" s="29"/>
      <c r="Q1161" s="29"/>
      <c r="R1161" s="61"/>
      <c r="S1161" s="30"/>
      <c r="T1161" s="61"/>
      <c r="U1161" s="61"/>
      <c r="V1161" s="61"/>
      <c r="W1161" s="61"/>
      <c r="X1161" s="61"/>
      <c r="Y1161" s="61"/>
      <c r="AA1161" s="29"/>
      <c r="AB1161" s="29"/>
      <c r="AC1161" s="29"/>
      <c r="AD1161" s="29"/>
      <c r="AE1161" s="61"/>
      <c r="AF1161" s="30"/>
      <c r="AG1161" s="61"/>
      <c r="AH1161" s="61"/>
      <c r="AI1161" s="61"/>
      <c r="AJ1161" s="61"/>
      <c r="AK1161" s="61"/>
      <c r="AL1161" s="61"/>
      <c r="AN1161" s="29"/>
      <c r="AO1161" s="30"/>
      <c r="AP1161" s="30"/>
      <c r="AQ1161" s="29"/>
      <c r="AR1161" s="61"/>
      <c r="AS1161" s="61"/>
      <c r="AT1161" s="29"/>
      <c r="EW1161" s="14"/>
    </row>
    <row r="1162" spans="1:153">
      <c r="A1162" s="14"/>
      <c r="B1162" s="30"/>
      <c r="C1162" s="30"/>
      <c r="D1162" s="30"/>
      <c r="E1162" s="30"/>
      <c r="F1162" s="30"/>
      <c r="G1162" s="61"/>
      <c r="H1162" s="61"/>
      <c r="I1162" s="61"/>
      <c r="J1162" s="61"/>
      <c r="K1162" s="61"/>
      <c r="L1162" s="61"/>
      <c r="N1162" s="29"/>
      <c r="O1162" s="29"/>
      <c r="P1162" s="29"/>
      <c r="Q1162" s="29"/>
      <c r="R1162" s="61"/>
      <c r="S1162" s="30"/>
      <c r="T1162" s="61"/>
      <c r="U1162" s="61"/>
      <c r="V1162" s="61"/>
      <c r="W1162" s="61"/>
      <c r="X1162" s="61"/>
      <c r="Y1162" s="61"/>
      <c r="AA1162" s="29"/>
      <c r="AB1162" s="29"/>
      <c r="AC1162" s="29"/>
      <c r="AD1162" s="29"/>
      <c r="AE1162" s="61"/>
      <c r="AF1162" s="30"/>
      <c r="AG1162" s="61"/>
      <c r="AH1162" s="61"/>
      <c r="AI1162" s="61"/>
      <c r="AJ1162" s="61"/>
      <c r="AK1162" s="61"/>
      <c r="AL1162" s="61"/>
      <c r="AN1162" s="29"/>
      <c r="AO1162" s="30"/>
      <c r="AP1162" s="30"/>
      <c r="AQ1162" s="29"/>
      <c r="AR1162" s="61"/>
      <c r="AS1162" s="61"/>
      <c r="AT1162" s="29"/>
      <c r="EW1162" s="14"/>
    </row>
    <row r="1163" spans="1:153">
      <c r="A1163" s="14"/>
      <c r="B1163" s="30"/>
      <c r="C1163" s="30"/>
      <c r="D1163" s="30"/>
      <c r="E1163" s="30"/>
      <c r="F1163" s="30"/>
      <c r="G1163" s="61"/>
      <c r="H1163" s="61"/>
      <c r="I1163" s="61"/>
      <c r="J1163" s="61"/>
      <c r="K1163" s="61"/>
      <c r="L1163" s="61"/>
      <c r="N1163" s="29"/>
      <c r="O1163" s="29"/>
      <c r="P1163" s="29"/>
      <c r="Q1163" s="29"/>
      <c r="R1163" s="61"/>
      <c r="S1163" s="30"/>
      <c r="T1163" s="61"/>
      <c r="U1163" s="61"/>
      <c r="V1163" s="61"/>
      <c r="W1163" s="61"/>
      <c r="X1163" s="61"/>
      <c r="Y1163" s="61"/>
      <c r="AA1163" s="29"/>
      <c r="AB1163" s="29"/>
      <c r="AC1163" s="29"/>
      <c r="AD1163" s="29"/>
      <c r="AE1163" s="61"/>
      <c r="AF1163" s="30"/>
      <c r="AG1163" s="61"/>
      <c r="AH1163" s="61"/>
      <c r="AI1163" s="61"/>
      <c r="AJ1163" s="61"/>
      <c r="AK1163" s="61"/>
      <c r="AL1163" s="61"/>
      <c r="AN1163" s="29"/>
      <c r="AO1163" s="30"/>
      <c r="AP1163" s="30"/>
      <c r="AQ1163" s="29"/>
      <c r="AR1163" s="61"/>
      <c r="AS1163" s="61"/>
      <c r="AT1163" s="29"/>
      <c r="EW1163" s="14"/>
    </row>
    <row r="1164" spans="1:153">
      <c r="A1164" s="14"/>
      <c r="B1164" s="30"/>
      <c r="C1164" s="30"/>
      <c r="D1164" s="30"/>
      <c r="E1164" s="30"/>
      <c r="F1164" s="30"/>
      <c r="G1164" s="61"/>
      <c r="H1164" s="61"/>
      <c r="I1164" s="61"/>
      <c r="J1164" s="61"/>
      <c r="K1164" s="61"/>
      <c r="L1164" s="61"/>
      <c r="N1164" s="29"/>
      <c r="O1164" s="29"/>
      <c r="P1164" s="29"/>
      <c r="Q1164" s="29"/>
      <c r="R1164" s="61"/>
      <c r="S1164" s="30"/>
      <c r="T1164" s="61"/>
      <c r="U1164" s="61"/>
      <c r="V1164" s="61"/>
      <c r="W1164" s="61"/>
      <c r="X1164" s="61"/>
      <c r="Y1164" s="61"/>
      <c r="AA1164" s="29"/>
      <c r="AB1164" s="29"/>
      <c r="AC1164" s="29"/>
      <c r="AD1164" s="29"/>
      <c r="AE1164" s="61"/>
      <c r="AF1164" s="30"/>
      <c r="AG1164" s="61"/>
      <c r="AH1164" s="61"/>
      <c r="AI1164" s="61"/>
      <c r="AJ1164" s="61"/>
      <c r="AK1164" s="61"/>
      <c r="AL1164" s="61"/>
      <c r="AN1164" s="29"/>
      <c r="AO1164" s="30"/>
      <c r="AP1164" s="30"/>
      <c r="AQ1164" s="29"/>
      <c r="AR1164" s="61"/>
      <c r="AS1164" s="61"/>
      <c r="AT1164" s="29"/>
      <c r="EW1164" s="14"/>
    </row>
    <row r="1165" spans="1:153">
      <c r="A1165" s="14"/>
      <c r="B1165" s="30"/>
      <c r="C1165" s="30"/>
      <c r="D1165" s="30"/>
      <c r="E1165" s="30"/>
      <c r="F1165" s="30"/>
      <c r="G1165" s="61"/>
      <c r="H1165" s="61"/>
      <c r="I1165" s="61"/>
      <c r="J1165" s="61"/>
      <c r="K1165" s="61"/>
      <c r="L1165" s="61"/>
      <c r="N1165" s="29"/>
      <c r="O1165" s="29"/>
      <c r="P1165" s="29"/>
      <c r="Q1165" s="29"/>
      <c r="R1165" s="61"/>
      <c r="S1165" s="30"/>
      <c r="T1165" s="61"/>
      <c r="U1165" s="61"/>
      <c r="V1165" s="61"/>
      <c r="W1165" s="61"/>
      <c r="X1165" s="61"/>
      <c r="Y1165" s="61"/>
      <c r="AA1165" s="29"/>
      <c r="AB1165" s="29"/>
      <c r="AC1165" s="29"/>
      <c r="AD1165" s="29"/>
      <c r="AE1165" s="61"/>
      <c r="AF1165" s="30"/>
      <c r="AG1165" s="61"/>
      <c r="AH1165" s="61"/>
      <c r="AI1165" s="61"/>
      <c r="AJ1165" s="61"/>
      <c r="AK1165" s="61"/>
      <c r="AL1165" s="61"/>
      <c r="AN1165" s="29"/>
      <c r="AO1165" s="30"/>
      <c r="AP1165" s="30"/>
      <c r="AQ1165" s="29"/>
      <c r="AR1165" s="61"/>
      <c r="AS1165" s="61"/>
      <c r="AT1165" s="29"/>
      <c r="EW1165" s="14"/>
    </row>
    <row r="1166" spans="1:153">
      <c r="A1166" s="14"/>
      <c r="B1166" s="30"/>
      <c r="C1166" s="30"/>
      <c r="D1166" s="30"/>
      <c r="E1166" s="30"/>
      <c r="F1166" s="30"/>
      <c r="G1166" s="61"/>
      <c r="H1166" s="61"/>
      <c r="I1166" s="61"/>
      <c r="J1166" s="61"/>
      <c r="K1166" s="61"/>
      <c r="L1166" s="61"/>
      <c r="N1166" s="29"/>
      <c r="O1166" s="29"/>
      <c r="P1166" s="29"/>
      <c r="Q1166" s="29"/>
      <c r="R1166" s="61"/>
      <c r="S1166" s="30"/>
      <c r="T1166" s="61"/>
      <c r="U1166" s="61"/>
      <c r="V1166" s="61"/>
      <c r="W1166" s="61"/>
      <c r="X1166" s="61"/>
      <c r="Y1166" s="61"/>
      <c r="AA1166" s="29"/>
      <c r="AB1166" s="29"/>
      <c r="AC1166" s="29"/>
      <c r="AD1166" s="29"/>
      <c r="AE1166" s="61"/>
      <c r="AF1166" s="30"/>
      <c r="AG1166" s="61"/>
      <c r="AH1166" s="61"/>
      <c r="AI1166" s="61"/>
      <c r="AJ1166" s="61"/>
      <c r="AK1166" s="61"/>
      <c r="AL1166" s="61"/>
      <c r="AN1166" s="29"/>
      <c r="AO1166" s="30"/>
      <c r="AP1166" s="30"/>
      <c r="AQ1166" s="29"/>
      <c r="AR1166" s="61"/>
      <c r="AS1166" s="61"/>
      <c r="AT1166" s="29"/>
      <c r="EW1166" s="14"/>
    </row>
    <row r="1167" spans="1:153">
      <c r="A1167" s="14"/>
      <c r="B1167" s="30"/>
      <c r="C1167" s="30"/>
      <c r="D1167" s="30"/>
      <c r="E1167" s="30"/>
      <c r="F1167" s="30"/>
      <c r="G1167" s="61"/>
      <c r="H1167" s="61"/>
      <c r="I1167" s="61"/>
      <c r="J1167" s="61"/>
      <c r="K1167" s="61"/>
      <c r="L1167" s="61"/>
      <c r="N1167" s="29"/>
      <c r="O1167" s="29"/>
      <c r="P1167" s="29"/>
      <c r="Q1167" s="29"/>
      <c r="R1167" s="61"/>
      <c r="S1167" s="30"/>
      <c r="T1167" s="61"/>
      <c r="U1167" s="61"/>
      <c r="V1167" s="61"/>
      <c r="W1167" s="61"/>
      <c r="X1167" s="61"/>
      <c r="Y1167" s="61"/>
      <c r="AA1167" s="29"/>
      <c r="AB1167" s="29"/>
      <c r="AC1167" s="29"/>
      <c r="AD1167" s="29"/>
      <c r="AE1167" s="61"/>
      <c r="AF1167" s="30"/>
      <c r="AG1167" s="61"/>
      <c r="AH1167" s="61"/>
      <c r="AI1167" s="61"/>
      <c r="AJ1167" s="61"/>
      <c r="AK1167" s="61"/>
      <c r="AL1167" s="61"/>
      <c r="AN1167" s="29"/>
      <c r="AO1167" s="30"/>
      <c r="AP1167" s="30"/>
      <c r="AQ1167" s="29"/>
      <c r="AR1167" s="61"/>
      <c r="AS1167" s="61"/>
      <c r="AT1167" s="29"/>
      <c r="EW1167" s="14"/>
    </row>
    <row r="1168" spans="1:153">
      <c r="A1168" s="14"/>
      <c r="B1168" s="30"/>
      <c r="C1168" s="30"/>
      <c r="D1168" s="30"/>
      <c r="E1168" s="30"/>
      <c r="F1168" s="30"/>
      <c r="G1168" s="61"/>
      <c r="H1168" s="61"/>
      <c r="I1168" s="61"/>
      <c r="J1168" s="61"/>
      <c r="K1168" s="61"/>
      <c r="L1168" s="61"/>
      <c r="N1168" s="29"/>
      <c r="O1168" s="29"/>
      <c r="P1168" s="29"/>
      <c r="Q1168" s="29"/>
      <c r="R1168" s="61"/>
      <c r="S1168" s="30"/>
      <c r="T1168" s="61"/>
      <c r="U1168" s="61"/>
      <c r="V1168" s="61"/>
      <c r="W1168" s="61"/>
      <c r="X1168" s="61"/>
      <c r="Y1168" s="61"/>
      <c r="AA1168" s="29"/>
      <c r="AB1168" s="29"/>
      <c r="AC1168" s="29"/>
      <c r="AD1168" s="29"/>
      <c r="AE1168" s="61"/>
      <c r="AF1168" s="30"/>
      <c r="AG1168" s="61"/>
      <c r="AH1168" s="61"/>
      <c r="AI1168" s="61"/>
      <c r="AJ1168" s="61"/>
      <c r="AK1168" s="61"/>
      <c r="AL1168" s="61"/>
      <c r="AN1168" s="29"/>
      <c r="AO1168" s="30"/>
      <c r="AP1168" s="30"/>
      <c r="AQ1168" s="29"/>
      <c r="AR1168" s="61"/>
      <c r="AS1168" s="61"/>
      <c r="AT1168" s="29"/>
      <c r="EW1168" s="14"/>
    </row>
    <row r="1169" spans="1:153">
      <c r="A1169" s="14"/>
      <c r="B1169" s="30"/>
      <c r="C1169" s="30"/>
      <c r="D1169" s="30"/>
      <c r="E1169" s="30"/>
      <c r="F1169" s="30"/>
      <c r="G1169" s="61"/>
      <c r="H1169" s="61"/>
      <c r="I1169" s="61"/>
      <c r="J1169" s="61"/>
      <c r="K1169" s="61"/>
      <c r="L1169" s="61"/>
      <c r="N1169" s="29"/>
      <c r="O1169" s="29"/>
      <c r="P1169" s="29"/>
      <c r="Q1169" s="29"/>
      <c r="R1169" s="61"/>
      <c r="S1169" s="30"/>
      <c r="T1169" s="61"/>
      <c r="U1169" s="61"/>
      <c r="V1169" s="61"/>
      <c r="W1169" s="61"/>
      <c r="X1169" s="61"/>
      <c r="Y1169" s="61"/>
      <c r="AA1169" s="29"/>
      <c r="AB1169" s="29"/>
      <c r="AC1169" s="29"/>
      <c r="AD1169" s="29"/>
      <c r="AE1169" s="61"/>
      <c r="AF1169" s="30"/>
      <c r="AG1169" s="61"/>
      <c r="AH1169" s="61"/>
      <c r="AI1169" s="61"/>
      <c r="AJ1169" s="61"/>
      <c r="AK1169" s="61"/>
      <c r="AL1169" s="61"/>
      <c r="AN1169" s="29"/>
      <c r="AO1169" s="30"/>
      <c r="AP1169" s="30"/>
      <c r="AQ1169" s="29"/>
      <c r="AR1169" s="61"/>
      <c r="AS1169" s="61"/>
      <c r="AT1169" s="29"/>
      <c r="EW1169" s="14"/>
    </row>
    <row r="1170" spans="1:153">
      <c r="A1170" s="14"/>
      <c r="B1170" s="30"/>
      <c r="C1170" s="30"/>
      <c r="D1170" s="30"/>
      <c r="E1170" s="30"/>
      <c r="F1170" s="30"/>
      <c r="G1170" s="61"/>
      <c r="H1170" s="61"/>
      <c r="I1170" s="61"/>
      <c r="J1170" s="61"/>
      <c r="K1170" s="61"/>
      <c r="L1170" s="61"/>
      <c r="N1170" s="29"/>
      <c r="O1170" s="29"/>
      <c r="P1170" s="29"/>
      <c r="Q1170" s="29"/>
      <c r="R1170" s="61"/>
      <c r="S1170" s="30"/>
      <c r="T1170" s="61"/>
      <c r="U1170" s="61"/>
      <c r="V1170" s="61"/>
      <c r="W1170" s="61"/>
      <c r="X1170" s="61"/>
      <c r="Y1170" s="61"/>
      <c r="AA1170" s="29"/>
      <c r="AB1170" s="29"/>
      <c r="AC1170" s="29"/>
      <c r="AD1170" s="29"/>
      <c r="AE1170" s="61"/>
      <c r="AF1170" s="30"/>
      <c r="AG1170" s="61"/>
      <c r="AH1170" s="61"/>
      <c r="AI1170" s="61"/>
      <c r="AJ1170" s="61"/>
      <c r="AK1170" s="61"/>
      <c r="AL1170" s="61"/>
      <c r="AN1170" s="29"/>
      <c r="AO1170" s="30"/>
      <c r="AP1170" s="30"/>
      <c r="AQ1170" s="29"/>
      <c r="AR1170" s="61"/>
      <c r="AS1170" s="61"/>
      <c r="AT1170" s="29"/>
      <c r="EW1170" s="14"/>
    </row>
    <row r="1171" spans="1:153">
      <c r="A1171" s="14"/>
      <c r="B1171" s="30"/>
      <c r="C1171" s="30"/>
      <c r="D1171" s="30"/>
      <c r="E1171" s="30"/>
      <c r="F1171" s="30"/>
      <c r="G1171" s="61"/>
      <c r="H1171" s="61"/>
      <c r="I1171" s="61"/>
      <c r="J1171" s="61"/>
      <c r="K1171" s="61"/>
      <c r="L1171" s="61"/>
      <c r="N1171" s="29"/>
      <c r="O1171" s="29"/>
      <c r="P1171" s="29"/>
      <c r="Q1171" s="29"/>
      <c r="R1171" s="61"/>
      <c r="S1171" s="30"/>
      <c r="T1171" s="61"/>
      <c r="U1171" s="61"/>
      <c r="V1171" s="61"/>
      <c r="W1171" s="61"/>
      <c r="X1171" s="61"/>
      <c r="Y1171" s="61"/>
      <c r="AA1171" s="29"/>
      <c r="AB1171" s="29"/>
      <c r="AC1171" s="29"/>
      <c r="AD1171" s="29"/>
      <c r="AE1171" s="61"/>
      <c r="AF1171" s="30"/>
      <c r="AG1171" s="61"/>
      <c r="AH1171" s="61"/>
      <c r="AI1171" s="61"/>
      <c r="AJ1171" s="61"/>
      <c r="AK1171" s="61"/>
      <c r="AL1171" s="61"/>
      <c r="AN1171" s="29"/>
      <c r="AO1171" s="30"/>
      <c r="AP1171" s="30"/>
      <c r="AQ1171" s="29"/>
      <c r="AR1171" s="61"/>
      <c r="AS1171" s="61"/>
      <c r="AT1171" s="29"/>
      <c r="EW1171" s="14"/>
    </row>
    <row r="1172" spans="1:153">
      <c r="A1172" s="14"/>
      <c r="B1172" s="30"/>
      <c r="C1172" s="30"/>
      <c r="D1172" s="30"/>
      <c r="E1172" s="30"/>
      <c r="F1172" s="30"/>
      <c r="G1172" s="61"/>
      <c r="H1172" s="61"/>
      <c r="I1172" s="61"/>
      <c r="J1172" s="61"/>
      <c r="K1172" s="61"/>
      <c r="L1172" s="61"/>
      <c r="N1172" s="29"/>
      <c r="O1172" s="29"/>
      <c r="P1172" s="29"/>
      <c r="Q1172" s="29"/>
      <c r="R1172" s="61"/>
      <c r="S1172" s="30"/>
      <c r="T1172" s="61"/>
      <c r="U1172" s="61"/>
      <c r="V1172" s="61"/>
      <c r="W1172" s="61"/>
      <c r="X1172" s="61"/>
      <c r="Y1172" s="61"/>
      <c r="AA1172" s="29"/>
      <c r="AB1172" s="29"/>
      <c r="AC1172" s="29"/>
      <c r="AD1172" s="29"/>
      <c r="AE1172" s="61"/>
      <c r="AF1172" s="30"/>
      <c r="AG1172" s="61"/>
      <c r="AH1172" s="61"/>
      <c r="AI1172" s="61"/>
      <c r="AJ1172" s="61"/>
      <c r="AK1172" s="61"/>
      <c r="AL1172" s="61"/>
      <c r="AN1172" s="29"/>
      <c r="AO1172" s="30"/>
      <c r="AP1172" s="30"/>
      <c r="AQ1172" s="29"/>
      <c r="AR1172" s="61"/>
      <c r="AS1172" s="61"/>
      <c r="AT1172" s="29"/>
      <c r="EW1172" s="14"/>
    </row>
    <row r="1173" spans="1:153">
      <c r="A1173" s="14"/>
      <c r="B1173" s="30"/>
      <c r="C1173" s="30"/>
      <c r="D1173" s="30"/>
      <c r="E1173" s="30"/>
      <c r="F1173" s="30"/>
      <c r="G1173" s="61"/>
      <c r="H1173" s="61"/>
      <c r="I1173" s="61"/>
      <c r="J1173" s="61"/>
      <c r="K1173" s="61"/>
      <c r="L1173" s="61"/>
      <c r="N1173" s="29"/>
      <c r="O1173" s="29"/>
      <c r="P1173" s="29"/>
      <c r="Q1173" s="29"/>
      <c r="R1173" s="61"/>
      <c r="S1173" s="30"/>
      <c r="T1173" s="61"/>
      <c r="U1173" s="61"/>
      <c r="V1173" s="61"/>
      <c r="W1173" s="61"/>
      <c r="X1173" s="61"/>
      <c r="Y1173" s="61"/>
      <c r="AA1173" s="29"/>
      <c r="AB1173" s="29"/>
      <c r="AC1173" s="29"/>
      <c r="AD1173" s="29"/>
      <c r="AE1173" s="61"/>
      <c r="AF1173" s="30"/>
      <c r="AG1173" s="61"/>
      <c r="AH1173" s="61"/>
      <c r="AI1173" s="61"/>
      <c r="AJ1173" s="61"/>
      <c r="AK1173" s="61"/>
      <c r="AL1173" s="61"/>
      <c r="AN1173" s="29"/>
      <c r="AO1173" s="30"/>
      <c r="AP1173" s="30"/>
      <c r="AQ1173" s="29"/>
      <c r="AR1173" s="61"/>
      <c r="AS1173" s="61"/>
      <c r="AT1173" s="29"/>
      <c r="EW1173" s="14"/>
    </row>
    <row r="1174" spans="1:153">
      <c r="A1174" s="14"/>
      <c r="B1174" s="30"/>
      <c r="C1174" s="30"/>
      <c r="D1174" s="30"/>
      <c r="E1174" s="30"/>
      <c r="F1174" s="30"/>
      <c r="G1174" s="61"/>
      <c r="H1174" s="61"/>
      <c r="I1174" s="61"/>
      <c r="J1174" s="61"/>
      <c r="K1174" s="61"/>
      <c r="L1174" s="61"/>
      <c r="N1174" s="29"/>
      <c r="O1174" s="29"/>
      <c r="P1174" s="29"/>
      <c r="Q1174" s="29"/>
      <c r="R1174" s="61"/>
      <c r="S1174" s="30"/>
      <c r="T1174" s="61"/>
      <c r="U1174" s="61"/>
      <c r="V1174" s="61"/>
      <c r="W1174" s="61"/>
      <c r="X1174" s="61"/>
      <c r="Y1174" s="61"/>
      <c r="AA1174" s="29"/>
      <c r="AB1174" s="29"/>
      <c r="AC1174" s="29"/>
      <c r="AD1174" s="29"/>
      <c r="AE1174" s="61"/>
      <c r="AF1174" s="30"/>
      <c r="AG1174" s="61"/>
      <c r="AH1174" s="61"/>
      <c r="AI1174" s="61"/>
      <c r="AJ1174" s="61"/>
      <c r="AK1174" s="61"/>
      <c r="AL1174" s="61"/>
      <c r="AN1174" s="29"/>
      <c r="AO1174" s="30"/>
      <c r="AP1174" s="30"/>
      <c r="AQ1174" s="29"/>
      <c r="AR1174" s="61"/>
      <c r="AS1174" s="61"/>
      <c r="AT1174" s="29"/>
      <c r="EW1174" s="14"/>
    </row>
    <row r="1175" spans="1:153">
      <c r="A1175" s="14"/>
      <c r="B1175" s="30"/>
      <c r="C1175" s="30"/>
      <c r="D1175" s="30"/>
      <c r="E1175" s="30"/>
      <c r="F1175" s="30"/>
      <c r="G1175" s="61"/>
      <c r="H1175" s="61"/>
      <c r="I1175" s="61"/>
      <c r="J1175" s="61"/>
      <c r="K1175" s="61"/>
      <c r="L1175" s="61"/>
      <c r="N1175" s="29"/>
      <c r="O1175" s="29"/>
      <c r="P1175" s="29"/>
      <c r="Q1175" s="29"/>
      <c r="R1175" s="61"/>
      <c r="S1175" s="30"/>
      <c r="T1175" s="61"/>
      <c r="U1175" s="61"/>
      <c r="V1175" s="61"/>
      <c r="W1175" s="61"/>
      <c r="X1175" s="61"/>
      <c r="Y1175" s="61"/>
      <c r="AA1175" s="29"/>
      <c r="AB1175" s="29"/>
      <c r="AC1175" s="29"/>
      <c r="AD1175" s="29"/>
      <c r="AE1175" s="61"/>
      <c r="AF1175" s="30"/>
      <c r="AG1175" s="61"/>
      <c r="AH1175" s="61"/>
      <c r="AI1175" s="61"/>
      <c r="AJ1175" s="61"/>
      <c r="AK1175" s="61"/>
      <c r="AL1175" s="61"/>
      <c r="AN1175" s="29"/>
      <c r="AO1175" s="30"/>
      <c r="AP1175" s="30"/>
      <c r="AQ1175" s="29"/>
      <c r="AR1175" s="61"/>
      <c r="AS1175" s="61"/>
      <c r="AT1175" s="29"/>
      <c r="EW1175" s="14"/>
    </row>
    <row r="1176" spans="1:153">
      <c r="A1176" s="14"/>
      <c r="B1176" s="30"/>
      <c r="C1176" s="30"/>
      <c r="D1176" s="30"/>
      <c r="E1176" s="30"/>
      <c r="F1176" s="30"/>
      <c r="G1176" s="61"/>
      <c r="H1176" s="61"/>
      <c r="I1176" s="61"/>
      <c r="J1176" s="61"/>
      <c r="K1176" s="61"/>
      <c r="L1176" s="61"/>
      <c r="N1176" s="29"/>
      <c r="O1176" s="29"/>
      <c r="P1176" s="29"/>
      <c r="Q1176" s="29"/>
      <c r="R1176" s="61"/>
      <c r="S1176" s="30"/>
      <c r="T1176" s="61"/>
      <c r="U1176" s="61"/>
      <c r="V1176" s="61"/>
      <c r="W1176" s="61"/>
      <c r="X1176" s="61"/>
      <c r="Y1176" s="61"/>
      <c r="AA1176" s="29"/>
      <c r="AB1176" s="29"/>
      <c r="AC1176" s="29"/>
      <c r="AD1176" s="29"/>
      <c r="AE1176" s="61"/>
      <c r="AF1176" s="30"/>
      <c r="AG1176" s="61"/>
      <c r="AH1176" s="61"/>
      <c r="AI1176" s="61"/>
      <c r="AJ1176" s="61"/>
      <c r="AK1176" s="61"/>
      <c r="AL1176" s="61"/>
      <c r="AN1176" s="29"/>
      <c r="AO1176" s="30"/>
      <c r="AP1176" s="30"/>
      <c r="AQ1176" s="29"/>
      <c r="AR1176" s="61"/>
      <c r="AS1176" s="61"/>
      <c r="AT1176" s="29"/>
      <c r="EW1176" s="14"/>
    </row>
    <row r="1177" spans="1:153">
      <c r="A1177" s="14"/>
      <c r="B1177" s="30"/>
      <c r="C1177" s="30"/>
      <c r="D1177" s="30"/>
      <c r="E1177" s="30"/>
      <c r="F1177" s="30"/>
      <c r="G1177" s="61"/>
      <c r="H1177" s="61"/>
      <c r="I1177" s="61"/>
      <c r="J1177" s="61"/>
      <c r="K1177" s="61"/>
      <c r="L1177" s="61"/>
      <c r="N1177" s="29"/>
      <c r="O1177" s="29"/>
      <c r="P1177" s="29"/>
      <c r="Q1177" s="29"/>
      <c r="R1177" s="61"/>
      <c r="S1177" s="30"/>
      <c r="T1177" s="61"/>
      <c r="U1177" s="61"/>
      <c r="V1177" s="61"/>
      <c r="W1177" s="61"/>
      <c r="X1177" s="61"/>
      <c r="Y1177" s="61"/>
      <c r="AA1177" s="29"/>
      <c r="AB1177" s="29"/>
      <c r="AC1177" s="29"/>
      <c r="AD1177" s="29"/>
      <c r="AE1177" s="61"/>
      <c r="AF1177" s="30"/>
      <c r="AG1177" s="61"/>
      <c r="AH1177" s="61"/>
      <c r="AI1177" s="61"/>
      <c r="AJ1177" s="61"/>
      <c r="AK1177" s="61"/>
      <c r="AL1177" s="61"/>
      <c r="AN1177" s="29"/>
      <c r="AO1177" s="30"/>
      <c r="AP1177" s="30"/>
      <c r="AQ1177" s="29"/>
      <c r="AR1177" s="61"/>
      <c r="AS1177" s="61"/>
      <c r="AT1177" s="29"/>
      <c r="EW1177" s="14"/>
    </row>
    <row r="1178" spans="1:153">
      <c r="A1178" s="14"/>
      <c r="B1178" s="30"/>
      <c r="C1178" s="30"/>
      <c r="D1178" s="30"/>
      <c r="E1178" s="30"/>
      <c r="F1178" s="30"/>
      <c r="G1178" s="61"/>
      <c r="H1178" s="61"/>
      <c r="I1178" s="61"/>
      <c r="J1178" s="61"/>
      <c r="K1178" s="61"/>
      <c r="L1178" s="61"/>
      <c r="N1178" s="29"/>
      <c r="O1178" s="29"/>
      <c r="P1178" s="29"/>
      <c r="Q1178" s="29"/>
      <c r="R1178" s="61"/>
      <c r="S1178" s="30"/>
      <c r="T1178" s="61"/>
      <c r="U1178" s="61"/>
      <c r="V1178" s="61"/>
      <c r="W1178" s="61"/>
      <c r="X1178" s="61"/>
      <c r="Y1178" s="61"/>
      <c r="AA1178" s="29"/>
      <c r="AB1178" s="29"/>
      <c r="AC1178" s="29"/>
      <c r="AD1178" s="29"/>
      <c r="AE1178" s="61"/>
      <c r="AF1178" s="30"/>
      <c r="AG1178" s="61"/>
      <c r="AH1178" s="61"/>
      <c r="AI1178" s="61"/>
      <c r="AJ1178" s="61"/>
      <c r="AK1178" s="61"/>
      <c r="AL1178" s="61"/>
      <c r="AN1178" s="29"/>
      <c r="AO1178" s="30"/>
      <c r="AP1178" s="30"/>
      <c r="AQ1178" s="29"/>
      <c r="AR1178" s="61"/>
      <c r="AS1178" s="61"/>
      <c r="AT1178" s="29"/>
      <c r="EW1178" s="14"/>
    </row>
    <row r="1179" spans="1:153">
      <c r="A1179" s="14"/>
      <c r="B1179" s="30"/>
      <c r="C1179" s="30"/>
      <c r="D1179" s="30"/>
      <c r="E1179" s="30"/>
      <c r="F1179" s="30"/>
      <c r="G1179" s="61"/>
      <c r="H1179" s="61"/>
      <c r="I1179" s="61"/>
      <c r="J1179" s="61"/>
      <c r="K1179" s="61"/>
      <c r="L1179" s="61"/>
      <c r="N1179" s="29"/>
      <c r="O1179" s="29"/>
      <c r="P1179" s="29"/>
      <c r="Q1179" s="29"/>
      <c r="R1179" s="61"/>
      <c r="S1179" s="30"/>
      <c r="T1179" s="61"/>
      <c r="U1179" s="61"/>
      <c r="V1179" s="61"/>
      <c r="W1179" s="61"/>
      <c r="X1179" s="61"/>
      <c r="Y1179" s="61"/>
      <c r="AA1179" s="29"/>
      <c r="AB1179" s="29"/>
      <c r="AC1179" s="29"/>
      <c r="AD1179" s="29"/>
      <c r="AE1179" s="61"/>
      <c r="AF1179" s="30"/>
      <c r="AG1179" s="61"/>
      <c r="AH1179" s="61"/>
      <c r="AI1179" s="61"/>
      <c r="AJ1179" s="61"/>
      <c r="AK1179" s="61"/>
      <c r="AL1179" s="61"/>
      <c r="AN1179" s="29"/>
      <c r="AO1179" s="30"/>
      <c r="AP1179" s="30"/>
      <c r="AQ1179" s="29"/>
      <c r="AR1179" s="61"/>
      <c r="AS1179" s="61"/>
      <c r="AT1179" s="29"/>
      <c r="EW1179" s="14"/>
    </row>
    <row r="1180" spans="1:153">
      <c r="A1180" s="14"/>
      <c r="B1180" s="30"/>
      <c r="C1180" s="30"/>
      <c r="D1180" s="30"/>
      <c r="E1180" s="30"/>
      <c r="F1180" s="30"/>
      <c r="G1180" s="61"/>
      <c r="H1180" s="61"/>
      <c r="I1180" s="61"/>
      <c r="J1180" s="61"/>
      <c r="K1180" s="61"/>
      <c r="L1180" s="61"/>
      <c r="N1180" s="29"/>
      <c r="O1180" s="29"/>
      <c r="P1180" s="29"/>
      <c r="Q1180" s="29"/>
      <c r="R1180" s="61"/>
      <c r="S1180" s="30"/>
      <c r="T1180" s="61"/>
      <c r="U1180" s="61"/>
      <c r="V1180" s="61"/>
      <c r="W1180" s="61"/>
      <c r="X1180" s="61"/>
      <c r="Y1180" s="61"/>
      <c r="AA1180" s="29"/>
      <c r="AB1180" s="29"/>
      <c r="AC1180" s="29"/>
      <c r="AD1180" s="29"/>
      <c r="AE1180" s="61"/>
      <c r="AF1180" s="30"/>
      <c r="AG1180" s="61"/>
      <c r="AH1180" s="61"/>
      <c r="AI1180" s="61"/>
      <c r="AJ1180" s="61"/>
      <c r="AK1180" s="61"/>
      <c r="AL1180" s="61"/>
      <c r="AN1180" s="29"/>
      <c r="AO1180" s="30"/>
      <c r="AP1180" s="30"/>
      <c r="AQ1180" s="29"/>
      <c r="AR1180" s="61"/>
      <c r="AS1180" s="61"/>
      <c r="AT1180" s="29"/>
      <c r="EW1180" s="14"/>
    </row>
    <row r="1181" spans="1:153">
      <c r="A1181" s="14"/>
      <c r="B1181" s="30"/>
      <c r="C1181" s="30"/>
      <c r="D1181" s="30"/>
      <c r="E1181" s="30"/>
      <c r="F1181" s="30"/>
      <c r="G1181" s="61"/>
      <c r="H1181" s="61"/>
      <c r="I1181" s="61"/>
      <c r="J1181" s="61"/>
      <c r="K1181" s="61"/>
      <c r="L1181" s="61"/>
      <c r="N1181" s="29"/>
      <c r="O1181" s="29"/>
      <c r="P1181" s="29"/>
      <c r="Q1181" s="29"/>
      <c r="R1181" s="61"/>
      <c r="S1181" s="30"/>
      <c r="T1181" s="61"/>
      <c r="U1181" s="61"/>
      <c r="V1181" s="61"/>
      <c r="W1181" s="61"/>
      <c r="X1181" s="61"/>
      <c r="Y1181" s="61"/>
      <c r="AA1181" s="29"/>
      <c r="AB1181" s="29"/>
      <c r="AC1181" s="29"/>
      <c r="AD1181" s="29"/>
      <c r="AE1181" s="61"/>
      <c r="AF1181" s="30"/>
      <c r="AG1181" s="61"/>
      <c r="AH1181" s="61"/>
      <c r="AI1181" s="61"/>
      <c r="AJ1181" s="61"/>
      <c r="AK1181" s="61"/>
      <c r="AL1181" s="61"/>
      <c r="AN1181" s="29"/>
      <c r="AO1181" s="30"/>
      <c r="AP1181" s="30"/>
      <c r="AQ1181" s="29"/>
      <c r="AR1181" s="61"/>
      <c r="AS1181" s="61"/>
      <c r="AT1181" s="29"/>
      <c r="EW1181" s="14"/>
    </row>
    <row r="1182" spans="1:153">
      <c r="A1182" s="14"/>
      <c r="B1182" s="30"/>
      <c r="C1182" s="30"/>
      <c r="D1182" s="30"/>
      <c r="E1182" s="30"/>
      <c r="F1182" s="30"/>
      <c r="G1182" s="61"/>
      <c r="H1182" s="61"/>
      <c r="I1182" s="61"/>
      <c r="J1182" s="61"/>
      <c r="K1182" s="61"/>
      <c r="L1182" s="61"/>
      <c r="N1182" s="29"/>
      <c r="O1182" s="29"/>
      <c r="P1182" s="29"/>
      <c r="Q1182" s="29"/>
      <c r="R1182" s="61"/>
      <c r="S1182" s="30"/>
      <c r="T1182" s="61"/>
      <c r="U1182" s="61"/>
      <c r="V1182" s="61"/>
      <c r="W1182" s="61"/>
      <c r="X1182" s="61"/>
      <c r="Y1182" s="61"/>
      <c r="AA1182" s="29"/>
      <c r="AB1182" s="29"/>
      <c r="AC1182" s="29"/>
      <c r="AD1182" s="29"/>
      <c r="AE1182" s="61"/>
      <c r="AF1182" s="30"/>
      <c r="AG1182" s="61"/>
      <c r="AH1182" s="61"/>
      <c r="AI1182" s="61"/>
      <c r="AJ1182" s="61"/>
      <c r="AK1182" s="61"/>
      <c r="AL1182" s="61"/>
      <c r="AN1182" s="29"/>
      <c r="AO1182" s="30"/>
      <c r="AP1182" s="30"/>
      <c r="AQ1182" s="29"/>
      <c r="AR1182" s="61"/>
      <c r="AS1182" s="61"/>
      <c r="AT1182" s="29"/>
      <c r="EW1182" s="14"/>
    </row>
    <row r="1183" spans="1:153">
      <c r="A1183" s="14"/>
      <c r="B1183" s="30"/>
      <c r="C1183" s="30"/>
      <c r="D1183" s="30"/>
      <c r="E1183" s="30"/>
      <c r="F1183" s="30"/>
      <c r="G1183" s="61"/>
      <c r="H1183" s="61"/>
      <c r="I1183" s="61"/>
      <c r="J1183" s="61"/>
      <c r="K1183" s="61"/>
      <c r="L1183" s="61"/>
      <c r="N1183" s="29"/>
      <c r="O1183" s="29"/>
      <c r="P1183" s="29"/>
      <c r="Q1183" s="29"/>
      <c r="R1183" s="61"/>
      <c r="S1183" s="30"/>
      <c r="T1183" s="61"/>
      <c r="U1183" s="61"/>
      <c r="V1183" s="61"/>
      <c r="W1183" s="61"/>
      <c r="X1183" s="61"/>
      <c r="Y1183" s="61"/>
      <c r="AA1183" s="29"/>
      <c r="AB1183" s="29"/>
      <c r="AC1183" s="29"/>
      <c r="AD1183" s="29"/>
      <c r="AE1183" s="61"/>
      <c r="AF1183" s="30"/>
      <c r="AG1183" s="61"/>
      <c r="AH1183" s="61"/>
      <c r="AI1183" s="61"/>
      <c r="AJ1183" s="61"/>
      <c r="AK1183" s="61"/>
      <c r="AL1183" s="61"/>
      <c r="AN1183" s="29"/>
      <c r="AO1183" s="30"/>
      <c r="AP1183" s="30"/>
      <c r="AQ1183" s="29"/>
      <c r="AR1183" s="61"/>
      <c r="AS1183" s="61"/>
      <c r="AT1183" s="29"/>
      <c r="EW1183" s="14"/>
    </row>
    <row r="1184" spans="1:153">
      <c r="A1184" s="14"/>
      <c r="B1184" s="30"/>
      <c r="C1184" s="30"/>
      <c r="D1184" s="30"/>
      <c r="E1184" s="30"/>
      <c r="F1184" s="30"/>
      <c r="G1184" s="61"/>
      <c r="H1184" s="61"/>
      <c r="I1184" s="61"/>
      <c r="J1184" s="61"/>
      <c r="K1184" s="61"/>
      <c r="L1184" s="61"/>
      <c r="N1184" s="29"/>
      <c r="O1184" s="29"/>
      <c r="P1184" s="29"/>
      <c r="Q1184" s="29"/>
      <c r="R1184" s="61"/>
      <c r="S1184" s="30"/>
      <c r="T1184" s="61"/>
      <c r="U1184" s="61"/>
      <c r="V1184" s="61"/>
      <c r="W1184" s="61"/>
      <c r="X1184" s="61"/>
      <c r="Y1184" s="61"/>
      <c r="AA1184" s="29"/>
      <c r="AB1184" s="29"/>
      <c r="AC1184" s="29"/>
      <c r="AD1184" s="29"/>
      <c r="AE1184" s="61"/>
      <c r="AF1184" s="30"/>
      <c r="AG1184" s="61"/>
      <c r="AH1184" s="61"/>
      <c r="AI1184" s="61"/>
      <c r="AJ1184" s="61"/>
      <c r="AK1184" s="61"/>
      <c r="AL1184" s="61"/>
      <c r="AN1184" s="29"/>
      <c r="AO1184" s="30"/>
      <c r="AP1184" s="30"/>
      <c r="AQ1184" s="29"/>
      <c r="AR1184" s="61"/>
      <c r="AS1184" s="61"/>
      <c r="AT1184" s="29"/>
      <c r="EW1184" s="14"/>
    </row>
    <row r="1185" spans="1:153">
      <c r="A1185" s="14"/>
      <c r="B1185" s="30"/>
      <c r="C1185" s="30"/>
      <c r="D1185" s="30"/>
      <c r="E1185" s="30"/>
      <c r="F1185" s="30"/>
      <c r="G1185" s="61"/>
      <c r="H1185" s="61"/>
      <c r="I1185" s="61"/>
      <c r="J1185" s="61"/>
      <c r="K1185" s="61"/>
      <c r="L1185" s="61"/>
      <c r="N1185" s="29"/>
      <c r="O1185" s="29"/>
      <c r="P1185" s="29"/>
      <c r="Q1185" s="29"/>
      <c r="R1185" s="61"/>
      <c r="S1185" s="30"/>
      <c r="T1185" s="61"/>
      <c r="U1185" s="61"/>
      <c r="V1185" s="61"/>
      <c r="W1185" s="61"/>
      <c r="X1185" s="61"/>
      <c r="Y1185" s="61"/>
      <c r="AA1185" s="29"/>
      <c r="AB1185" s="29"/>
      <c r="AC1185" s="29"/>
      <c r="AD1185" s="29"/>
      <c r="AE1185" s="61"/>
      <c r="AF1185" s="30"/>
      <c r="AG1185" s="61"/>
      <c r="AH1185" s="61"/>
      <c r="AI1185" s="61"/>
      <c r="AJ1185" s="61"/>
      <c r="AK1185" s="61"/>
      <c r="AL1185" s="61"/>
      <c r="AN1185" s="29"/>
      <c r="AO1185" s="30"/>
      <c r="AP1185" s="30"/>
      <c r="AQ1185" s="29"/>
      <c r="AR1185" s="61"/>
      <c r="AS1185" s="61"/>
      <c r="AT1185" s="29"/>
      <c r="EW1185" s="14"/>
    </row>
    <row r="1186" spans="1:153">
      <c r="A1186" s="14"/>
      <c r="B1186" s="30"/>
      <c r="C1186" s="30"/>
      <c r="D1186" s="30"/>
      <c r="E1186" s="30"/>
      <c r="F1186" s="30"/>
      <c r="G1186" s="61"/>
      <c r="H1186" s="61"/>
      <c r="I1186" s="61"/>
      <c r="J1186" s="61"/>
      <c r="K1186" s="61"/>
      <c r="L1186" s="61"/>
      <c r="N1186" s="29"/>
      <c r="O1186" s="29"/>
      <c r="P1186" s="29"/>
      <c r="Q1186" s="29"/>
      <c r="R1186" s="61"/>
      <c r="S1186" s="30"/>
      <c r="T1186" s="61"/>
      <c r="U1186" s="61"/>
      <c r="V1186" s="61"/>
      <c r="W1186" s="61"/>
      <c r="X1186" s="61"/>
      <c r="Y1186" s="61"/>
      <c r="AA1186" s="29"/>
      <c r="AB1186" s="29"/>
      <c r="AC1186" s="29"/>
      <c r="AD1186" s="29"/>
      <c r="AE1186" s="61"/>
      <c r="AF1186" s="30"/>
      <c r="AG1186" s="61"/>
      <c r="AH1186" s="61"/>
      <c r="AI1186" s="61"/>
      <c r="AJ1186" s="61"/>
      <c r="AK1186" s="61"/>
      <c r="AL1186" s="61"/>
      <c r="AN1186" s="29"/>
      <c r="AO1186" s="30"/>
      <c r="AP1186" s="30"/>
      <c r="AQ1186" s="29"/>
      <c r="AR1186" s="61"/>
      <c r="AS1186" s="61"/>
      <c r="AT1186" s="29"/>
      <c r="EW1186" s="14"/>
    </row>
    <row r="1187" spans="1:153">
      <c r="A1187" s="14"/>
      <c r="B1187" s="30"/>
      <c r="C1187" s="30"/>
      <c r="D1187" s="30"/>
      <c r="E1187" s="30"/>
      <c r="F1187" s="30"/>
      <c r="G1187" s="61"/>
      <c r="H1187" s="61"/>
      <c r="I1187" s="61"/>
      <c r="J1187" s="61"/>
      <c r="K1187" s="61"/>
      <c r="L1187" s="61"/>
      <c r="N1187" s="29"/>
      <c r="O1187" s="29"/>
      <c r="P1187" s="29"/>
      <c r="Q1187" s="29"/>
      <c r="R1187" s="61"/>
      <c r="S1187" s="30"/>
      <c r="T1187" s="61"/>
      <c r="U1187" s="61"/>
      <c r="V1187" s="61"/>
      <c r="W1187" s="61"/>
      <c r="X1187" s="61"/>
      <c r="Y1187" s="61"/>
      <c r="AA1187" s="29"/>
      <c r="AB1187" s="29"/>
      <c r="AC1187" s="29"/>
      <c r="AD1187" s="29"/>
      <c r="AE1187" s="61"/>
      <c r="AF1187" s="30"/>
      <c r="AG1187" s="61"/>
      <c r="AH1187" s="61"/>
      <c r="AI1187" s="61"/>
      <c r="AJ1187" s="61"/>
      <c r="AK1187" s="61"/>
      <c r="AL1187" s="61"/>
      <c r="AN1187" s="29"/>
      <c r="AO1187" s="30"/>
      <c r="AP1187" s="30"/>
      <c r="AQ1187" s="29"/>
      <c r="AR1187" s="61"/>
      <c r="AS1187" s="61"/>
      <c r="AT1187" s="29"/>
      <c r="EW1187" s="14"/>
    </row>
    <row r="1188" spans="1:153">
      <c r="A1188" s="14"/>
      <c r="B1188" s="30"/>
      <c r="C1188" s="30"/>
      <c r="D1188" s="30"/>
      <c r="E1188" s="30"/>
      <c r="F1188" s="30"/>
      <c r="G1188" s="61"/>
      <c r="H1188" s="61"/>
      <c r="I1188" s="61"/>
      <c r="J1188" s="61"/>
      <c r="K1188" s="61"/>
      <c r="L1188" s="61"/>
      <c r="N1188" s="29"/>
      <c r="O1188" s="29"/>
      <c r="P1188" s="29"/>
      <c r="Q1188" s="29"/>
      <c r="R1188" s="61"/>
      <c r="S1188" s="30"/>
      <c r="T1188" s="61"/>
      <c r="U1188" s="61"/>
      <c r="V1188" s="61"/>
      <c r="W1188" s="61"/>
      <c r="X1188" s="61"/>
      <c r="Y1188" s="61"/>
      <c r="AA1188" s="29"/>
      <c r="AB1188" s="29"/>
      <c r="AC1188" s="29"/>
      <c r="AD1188" s="29"/>
      <c r="AE1188" s="61"/>
      <c r="AF1188" s="30"/>
      <c r="AG1188" s="61"/>
      <c r="AH1188" s="61"/>
      <c r="AI1188" s="61"/>
      <c r="AJ1188" s="61"/>
      <c r="AK1188" s="61"/>
      <c r="AL1188" s="61"/>
      <c r="AN1188" s="29"/>
      <c r="AO1188" s="30"/>
      <c r="AP1188" s="30"/>
      <c r="AQ1188" s="29"/>
      <c r="AR1188" s="61"/>
      <c r="AS1188" s="61"/>
      <c r="AT1188" s="29"/>
      <c r="EW1188" s="14"/>
    </row>
    <row r="1189" spans="1:153">
      <c r="A1189" s="14"/>
      <c r="B1189" s="30"/>
      <c r="C1189" s="30"/>
      <c r="D1189" s="30"/>
      <c r="E1189" s="30"/>
      <c r="F1189" s="30"/>
      <c r="G1189" s="61"/>
      <c r="H1189" s="61"/>
      <c r="I1189" s="61"/>
      <c r="J1189" s="61"/>
      <c r="K1189" s="61"/>
      <c r="L1189" s="61"/>
      <c r="N1189" s="29"/>
      <c r="O1189" s="29"/>
      <c r="P1189" s="29"/>
      <c r="Q1189" s="29"/>
      <c r="R1189" s="61"/>
      <c r="S1189" s="30"/>
      <c r="T1189" s="61"/>
      <c r="U1189" s="61"/>
      <c r="V1189" s="61"/>
      <c r="W1189" s="61"/>
      <c r="X1189" s="61"/>
      <c r="Y1189" s="61"/>
      <c r="AA1189" s="29"/>
      <c r="AB1189" s="29"/>
      <c r="AC1189" s="29"/>
      <c r="AD1189" s="29"/>
      <c r="AE1189" s="61"/>
      <c r="AF1189" s="30"/>
      <c r="AG1189" s="61"/>
      <c r="AH1189" s="61"/>
      <c r="AI1189" s="61"/>
      <c r="AJ1189" s="61"/>
      <c r="AK1189" s="61"/>
      <c r="AL1189" s="61"/>
      <c r="AN1189" s="29"/>
      <c r="AO1189" s="30"/>
      <c r="AP1189" s="30"/>
      <c r="AQ1189" s="29"/>
      <c r="AR1189" s="61"/>
      <c r="AS1189" s="61"/>
      <c r="AT1189" s="29"/>
      <c r="EW1189" s="14"/>
    </row>
    <row r="1190" spans="1:153">
      <c r="A1190" s="14"/>
      <c r="B1190" s="30"/>
      <c r="C1190" s="30"/>
      <c r="D1190" s="30"/>
      <c r="E1190" s="30"/>
      <c r="F1190" s="30"/>
      <c r="G1190" s="61"/>
      <c r="H1190" s="61"/>
      <c r="I1190" s="61"/>
      <c r="J1190" s="61"/>
      <c r="K1190" s="61"/>
      <c r="L1190" s="61"/>
      <c r="N1190" s="29"/>
      <c r="O1190" s="29"/>
      <c r="P1190" s="29"/>
      <c r="Q1190" s="29"/>
      <c r="R1190" s="61"/>
      <c r="S1190" s="30"/>
      <c r="T1190" s="61"/>
      <c r="U1190" s="61"/>
      <c r="V1190" s="61"/>
      <c r="W1190" s="61"/>
      <c r="X1190" s="61"/>
      <c r="Y1190" s="61"/>
      <c r="AA1190" s="29"/>
      <c r="AB1190" s="29"/>
      <c r="AC1190" s="29"/>
      <c r="AD1190" s="29"/>
      <c r="AE1190" s="61"/>
      <c r="AF1190" s="30"/>
      <c r="AG1190" s="61"/>
      <c r="AH1190" s="61"/>
      <c r="AI1190" s="61"/>
      <c r="AJ1190" s="61"/>
      <c r="AK1190" s="61"/>
      <c r="AL1190" s="61"/>
      <c r="AN1190" s="29"/>
      <c r="AO1190" s="30"/>
      <c r="AP1190" s="30"/>
      <c r="AQ1190" s="29"/>
      <c r="AR1190" s="61"/>
      <c r="AS1190" s="61"/>
      <c r="AT1190" s="29"/>
      <c r="EW1190" s="14"/>
    </row>
    <row r="1191" spans="1:153">
      <c r="A1191" s="14"/>
      <c r="B1191" s="30"/>
      <c r="C1191" s="30"/>
      <c r="D1191" s="30"/>
      <c r="E1191" s="30"/>
      <c r="F1191" s="30"/>
      <c r="G1191" s="61"/>
      <c r="H1191" s="61"/>
      <c r="I1191" s="61"/>
      <c r="J1191" s="61"/>
      <c r="K1191" s="61"/>
      <c r="L1191" s="61"/>
      <c r="N1191" s="29"/>
      <c r="O1191" s="29"/>
      <c r="P1191" s="29"/>
      <c r="Q1191" s="29"/>
      <c r="R1191" s="61"/>
      <c r="S1191" s="30"/>
      <c r="T1191" s="61"/>
      <c r="U1191" s="61"/>
      <c r="V1191" s="61"/>
      <c r="W1191" s="61"/>
      <c r="X1191" s="61"/>
      <c r="Y1191" s="61"/>
      <c r="AA1191" s="29"/>
      <c r="AB1191" s="29"/>
      <c r="AC1191" s="29"/>
      <c r="AD1191" s="29"/>
      <c r="AE1191" s="61"/>
      <c r="AF1191" s="30"/>
      <c r="AG1191" s="61"/>
      <c r="AH1191" s="61"/>
      <c r="AI1191" s="61"/>
      <c r="AJ1191" s="61"/>
      <c r="AK1191" s="61"/>
      <c r="AL1191" s="61"/>
      <c r="AN1191" s="29"/>
      <c r="AO1191" s="30"/>
      <c r="AP1191" s="30"/>
      <c r="AQ1191" s="29"/>
      <c r="AR1191" s="61"/>
      <c r="AS1191" s="61"/>
      <c r="AT1191" s="29"/>
      <c r="EW1191" s="14"/>
    </row>
    <row r="1192" spans="1:153">
      <c r="A1192" s="14"/>
      <c r="B1192" s="30"/>
      <c r="C1192" s="30"/>
      <c r="D1192" s="30"/>
      <c r="E1192" s="30"/>
      <c r="F1192" s="30"/>
      <c r="G1192" s="61"/>
      <c r="H1192" s="61"/>
      <c r="I1192" s="61"/>
      <c r="J1192" s="61"/>
      <c r="K1192" s="61"/>
      <c r="L1192" s="61"/>
      <c r="N1192" s="29"/>
      <c r="O1192" s="29"/>
      <c r="P1192" s="29"/>
      <c r="Q1192" s="29"/>
      <c r="R1192" s="61"/>
      <c r="S1192" s="30"/>
      <c r="T1192" s="61"/>
      <c r="U1192" s="61"/>
      <c r="V1192" s="61"/>
      <c r="W1192" s="61"/>
      <c r="X1192" s="61"/>
      <c r="Y1192" s="61"/>
      <c r="AA1192" s="29"/>
      <c r="AB1192" s="29"/>
      <c r="AC1192" s="29"/>
      <c r="AD1192" s="29"/>
      <c r="AE1192" s="61"/>
      <c r="AF1192" s="30"/>
      <c r="AG1192" s="61"/>
      <c r="AH1192" s="61"/>
      <c r="AI1192" s="61"/>
      <c r="AJ1192" s="61"/>
      <c r="AK1192" s="61"/>
      <c r="AL1192" s="61"/>
      <c r="AN1192" s="29"/>
      <c r="AO1192" s="30"/>
      <c r="AP1192" s="30"/>
      <c r="AQ1192" s="29"/>
      <c r="AR1192" s="61"/>
      <c r="AS1192" s="61"/>
      <c r="AT1192" s="29"/>
      <c r="EW1192" s="14"/>
    </row>
    <row r="1193" spans="1:153">
      <c r="A1193" s="14"/>
      <c r="B1193" s="30"/>
      <c r="C1193" s="30"/>
      <c r="D1193" s="30"/>
      <c r="E1193" s="30"/>
      <c r="F1193" s="30"/>
      <c r="G1193" s="61"/>
      <c r="H1193" s="61"/>
      <c r="I1193" s="61"/>
      <c r="J1193" s="61"/>
      <c r="K1193" s="61"/>
      <c r="L1193" s="61"/>
      <c r="N1193" s="29"/>
      <c r="O1193" s="29"/>
      <c r="P1193" s="29"/>
      <c r="Q1193" s="29"/>
      <c r="R1193" s="61"/>
      <c r="S1193" s="30"/>
      <c r="T1193" s="61"/>
      <c r="U1193" s="61"/>
      <c r="V1193" s="61"/>
      <c r="W1193" s="61"/>
      <c r="X1193" s="61"/>
      <c r="Y1193" s="61"/>
      <c r="AA1193" s="29"/>
      <c r="AB1193" s="29"/>
      <c r="AC1193" s="29"/>
      <c r="AD1193" s="29"/>
      <c r="AE1193" s="61"/>
      <c r="AF1193" s="30"/>
      <c r="AG1193" s="61"/>
      <c r="AH1193" s="61"/>
      <c r="AI1193" s="61"/>
      <c r="AJ1193" s="61"/>
      <c r="AK1193" s="61"/>
      <c r="AL1193" s="61"/>
      <c r="AN1193" s="29"/>
      <c r="AO1193" s="30"/>
      <c r="AP1193" s="30"/>
      <c r="AQ1193" s="29"/>
      <c r="AR1193" s="61"/>
      <c r="AS1193" s="61"/>
      <c r="AT1193" s="29"/>
      <c r="EW1193" s="14"/>
    </row>
    <row r="1194" spans="1:153">
      <c r="A1194" s="14"/>
      <c r="B1194" s="30"/>
      <c r="C1194" s="30"/>
      <c r="D1194" s="30"/>
      <c r="E1194" s="30"/>
      <c r="F1194" s="30"/>
      <c r="G1194" s="61"/>
      <c r="H1194" s="61"/>
      <c r="I1194" s="61"/>
      <c r="J1194" s="61"/>
      <c r="K1194" s="61"/>
      <c r="L1194" s="61"/>
      <c r="N1194" s="29"/>
      <c r="O1194" s="29"/>
      <c r="P1194" s="29"/>
      <c r="Q1194" s="29"/>
      <c r="R1194" s="61"/>
      <c r="S1194" s="30"/>
      <c r="T1194" s="61"/>
      <c r="U1194" s="61"/>
      <c r="V1194" s="61"/>
      <c r="W1194" s="61"/>
      <c r="X1194" s="61"/>
      <c r="Y1194" s="61"/>
      <c r="AA1194" s="29"/>
      <c r="AB1194" s="29"/>
      <c r="AC1194" s="29"/>
      <c r="AD1194" s="29"/>
      <c r="AE1194" s="61"/>
      <c r="AF1194" s="30"/>
      <c r="AG1194" s="61"/>
      <c r="AH1194" s="61"/>
      <c r="AI1194" s="61"/>
      <c r="AJ1194" s="61"/>
      <c r="AK1194" s="61"/>
      <c r="AL1194" s="61"/>
      <c r="AN1194" s="29"/>
      <c r="AO1194" s="30"/>
      <c r="AP1194" s="30"/>
      <c r="AQ1194" s="29"/>
      <c r="AR1194" s="61"/>
      <c r="AS1194" s="61"/>
      <c r="AT1194" s="29"/>
      <c r="EW1194" s="14"/>
    </row>
    <row r="1195" spans="1:153">
      <c r="A1195" s="14"/>
      <c r="B1195" s="30"/>
      <c r="C1195" s="30"/>
      <c r="D1195" s="30"/>
      <c r="E1195" s="30"/>
      <c r="F1195" s="30"/>
      <c r="G1195" s="61"/>
      <c r="H1195" s="61"/>
      <c r="I1195" s="61"/>
      <c r="J1195" s="61"/>
      <c r="K1195" s="61"/>
      <c r="L1195" s="61"/>
      <c r="N1195" s="29"/>
      <c r="O1195" s="29"/>
      <c r="P1195" s="29"/>
      <c r="Q1195" s="29"/>
      <c r="R1195" s="61"/>
      <c r="S1195" s="30"/>
      <c r="T1195" s="61"/>
      <c r="U1195" s="61"/>
      <c r="V1195" s="61"/>
      <c r="W1195" s="61"/>
      <c r="X1195" s="61"/>
      <c r="Y1195" s="61"/>
      <c r="AA1195" s="29"/>
      <c r="AB1195" s="29"/>
      <c r="AC1195" s="29"/>
      <c r="AD1195" s="29"/>
      <c r="AE1195" s="61"/>
      <c r="AF1195" s="30"/>
      <c r="AG1195" s="61"/>
      <c r="AH1195" s="61"/>
      <c r="AI1195" s="61"/>
      <c r="AJ1195" s="61"/>
      <c r="AK1195" s="61"/>
      <c r="AL1195" s="61"/>
      <c r="AN1195" s="29"/>
      <c r="AO1195" s="30"/>
      <c r="AP1195" s="30"/>
      <c r="AQ1195" s="29"/>
      <c r="AR1195" s="61"/>
      <c r="AS1195" s="61"/>
      <c r="AT1195" s="29"/>
      <c r="EW1195" s="14"/>
    </row>
    <row r="1196" spans="1:153">
      <c r="A1196" s="14"/>
      <c r="B1196" s="30"/>
      <c r="C1196" s="30"/>
      <c r="D1196" s="30"/>
      <c r="E1196" s="30"/>
      <c r="F1196" s="30"/>
      <c r="G1196" s="61"/>
      <c r="H1196" s="61"/>
      <c r="I1196" s="61"/>
      <c r="J1196" s="61"/>
      <c r="K1196" s="61"/>
      <c r="L1196" s="61"/>
      <c r="N1196" s="29"/>
      <c r="O1196" s="29"/>
      <c r="P1196" s="29"/>
      <c r="Q1196" s="29"/>
      <c r="R1196" s="61"/>
      <c r="S1196" s="30"/>
      <c r="T1196" s="61"/>
      <c r="U1196" s="61"/>
      <c r="V1196" s="61"/>
      <c r="W1196" s="61"/>
      <c r="X1196" s="61"/>
      <c r="Y1196" s="61"/>
      <c r="AA1196" s="29"/>
      <c r="AB1196" s="29"/>
      <c r="AC1196" s="29"/>
      <c r="AD1196" s="29"/>
      <c r="AE1196" s="61"/>
      <c r="AF1196" s="30"/>
      <c r="AG1196" s="61"/>
      <c r="AH1196" s="61"/>
      <c r="AI1196" s="61"/>
      <c r="AJ1196" s="61"/>
      <c r="AK1196" s="61"/>
      <c r="AL1196" s="61"/>
      <c r="AN1196" s="29"/>
      <c r="AO1196" s="30"/>
      <c r="AP1196" s="30"/>
      <c r="AQ1196" s="29"/>
      <c r="AR1196" s="61"/>
      <c r="AS1196" s="61"/>
      <c r="AT1196" s="29"/>
      <c r="EW1196" s="14"/>
    </row>
    <row r="1197" spans="1:153">
      <c r="A1197" s="14"/>
      <c r="B1197" s="30"/>
      <c r="C1197" s="30"/>
      <c r="D1197" s="30"/>
      <c r="E1197" s="30"/>
      <c r="F1197" s="30"/>
      <c r="G1197" s="61"/>
      <c r="H1197" s="61"/>
      <c r="I1197" s="61"/>
      <c r="J1197" s="61"/>
      <c r="K1197" s="61"/>
      <c r="L1197" s="61"/>
      <c r="N1197" s="29"/>
      <c r="O1197" s="29"/>
      <c r="P1197" s="29"/>
      <c r="Q1197" s="29"/>
      <c r="R1197" s="61"/>
      <c r="S1197" s="30"/>
      <c r="T1197" s="61"/>
      <c r="U1197" s="61"/>
      <c r="V1197" s="61"/>
      <c r="W1197" s="61"/>
      <c r="X1197" s="61"/>
      <c r="Y1197" s="61"/>
      <c r="AA1197" s="29"/>
      <c r="AB1197" s="29"/>
      <c r="AC1197" s="29"/>
      <c r="AD1197" s="29"/>
      <c r="AE1197" s="61"/>
      <c r="AF1197" s="30"/>
      <c r="AG1197" s="61"/>
      <c r="AH1197" s="61"/>
      <c r="AI1197" s="61"/>
      <c r="AJ1197" s="61"/>
      <c r="AK1197" s="61"/>
      <c r="AL1197" s="61"/>
      <c r="AN1197" s="29"/>
      <c r="AO1197" s="30"/>
      <c r="AP1197" s="30"/>
      <c r="AQ1197" s="29"/>
      <c r="AR1197" s="61"/>
      <c r="AS1197" s="61"/>
      <c r="AT1197" s="29"/>
      <c r="EW1197" s="14"/>
    </row>
    <row r="1198" spans="1:153">
      <c r="A1198" s="14"/>
      <c r="B1198" s="30"/>
      <c r="C1198" s="30"/>
      <c r="D1198" s="30"/>
      <c r="E1198" s="30"/>
      <c r="F1198" s="30"/>
      <c r="G1198" s="61"/>
      <c r="H1198" s="61"/>
      <c r="I1198" s="61"/>
      <c r="J1198" s="61"/>
      <c r="K1198" s="61"/>
      <c r="L1198" s="61"/>
      <c r="N1198" s="29"/>
      <c r="O1198" s="29"/>
      <c r="P1198" s="29"/>
      <c r="Q1198" s="29"/>
      <c r="R1198" s="61"/>
      <c r="S1198" s="30"/>
      <c r="T1198" s="61"/>
      <c r="U1198" s="61"/>
      <c r="V1198" s="61"/>
      <c r="W1198" s="61"/>
      <c r="X1198" s="61"/>
      <c r="Y1198" s="61"/>
      <c r="AA1198" s="29"/>
      <c r="AB1198" s="29"/>
      <c r="AC1198" s="29"/>
      <c r="AD1198" s="29"/>
      <c r="AE1198" s="61"/>
      <c r="AF1198" s="30"/>
      <c r="AG1198" s="61"/>
      <c r="AH1198" s="61"/>
      <c r="AI1198" s="61"/>
      <c r="AJ1198" s="61"/>
      <c r="AK1198" s="61"/>
      <c r="AL1198" s="61"/>
      <c r="AN1198" s="29"/>
      <c r="AO1198" s="30"/>
      <c r="AP1198" s="30"/>
      <c r="AQ1198" s="29"/>
      <c r="AR1198" s="61"/>
      <c r="AS1198" s="61"/>
      <c r="AT1198" s="29"/>
      <c r="EW1198" s="14"/>
    </row>
    <row r="1199" spans="1:153">
      <c r="A1199" s="14"/>
      <c r="B1199" s="30"/>
      <c r="C1199" s="30"/>
      <c r="D1199" s="30"/>
      <c r="E1199" s="30"/>
      <c r="F1199" s="30"/>
      <c r="G1199" s="61"/>
      <c r="H1199" s="61"/>
      <c r="I1199" s="61"/>
      <c r="J1199" s="61"/>
      <c r="K1199" s="61"/>
      <c r="L1199" s="61"/>
      <c r="N1199" s="29"/>
      <c r="O1199" s="29"/>
      <c r="P1199" s="29"/>
      <c r="Q1199" s="29"/>
      <c r="R1199" s="61"/>
      <c r="S1199" s="30"/>
      <c r="T1199" s="61"/>
      <c r="U1199" s="61"/>
      <c r="V1199" s="61"/>
      <c r="W1199" s="61"/>
      <c r="X1199" s="61"/>
      <c r="Y1199" s="61"/>
      <c r="AA1199" s="29"/>
      <c r="AB1199" s="29"/>
      <c r="AC1199" s="29"/>
      <c r="AD1199" s="29"/>
      <c r="AE1199" s="61"/>
      <c r="AF1199" s="30"/>
      <c r="AG1199" s="61"/>
      <c r="AH1199" s="61"/>
      <c r="AI1199" s="61"/>
      <c r="AJ1199" s="61"/>
      <c r="AK1199" s="61"/>
      <c r="AL1199" s="61"/>
      <c r="AN1199" s="29"/>
      <c r="AO1199" s="30"/>
      <c r="AP1199" s="30"/>
      <c r="AQ1199" s="29"/>
      <c r="AR1199" s="61"/>
      <c r="AS1199" s="61"/>
      <c r="AT1199" s="29"/>
      <c r="EW1199" s="14"/>
    </row>
    <row r="1200" spans="1:153">
      <c r="A1200" s="14"/>
      <c r="B1200" s="30"/>
      <c r="C1200" s="30"/>
      <c r="D1200" s="30"/>
      <c r="E1200" s="30"/>
      <c r="F1200" s="30"/>
      <c r="G1200" s="61"/>
      <c r="H1200" s="61"/>
      <c r="I1200" s="61"/>
      <c r="J1200" s="61"/>
      <c r="K1200" s="61"/>
      <c r="L1200" s="61"/>
      <c r="N1200" s="29"/>
      <c r="O1200" s="29"/>
      <c r="P1200" s="29"/>
      <c r="Q1200" s="29"/>
      <c r="R1200" s="61"/>
      <c r="S1200" s="30"/>
      <c r="T1200" s="61"/>
      <c r="U1200" s="61"/>
      <c r="V1200" s="61"/>
      <c r="W1200" s="61"/>
      <c r="X1200" s="61"/>
      <c r="Y1200" s="61"/>
      <c r="AA1200" s="29"/>
      <c r="AB1200" s="29"/>
      <c r="AC1200" s="29"/>
      <c r="AD1200" s="29"/>
      <c r="AE1200" s="61"/>
      <c r="AF1200" s="30"/>
      <c r="AG1200" s="61"/>
      <c r="AH1200" s="61"/>
      <c r="AI1200" s="61"/>
      <c r="AJ1200" s="61"/>
      <c r="AK1200" s="61"/>
      <c r="AL1200" s="61"/>
      <c r="AN1200" s="29"/>
      <c r="AO1200" s="30"/>
      <c r="AP1200" s="30"/>
      <c r="AQ1200" s="29"/>
      <c r="AR1200" s="61"/>
      <c r="AS1200" s="61"/>
      <c r="AT1200" s="29"/>
      <c r="EW1200" s="14"/>
    </row>
    <row r="1201" spans="1:153">
      <c r="A1201" s="14"/>
      <c r="B1201" s="30"/>
      <c r="C1201" s="30"/>
      <c r="D1201" s="30"/>
      <c r="E1201" s="30"/>
      <c r="F1201" s="30"/>
      <c r="G1201" s="61"/>
      <c r="H1201" s="61"/>
      <c r="I1201" s="61"/>
      <c r="J1201" s="61"/>
      <c r="K1201" s="61"/>
      <c r="L1201" s="61"/>
      <c r="N1201" s="29"/>
      <c r="O1201" s="29"/>
      <c r="P1201" s="29"/>
      <c r="Q1201" s="29"/>
      <c r="R1201" s="61"/>
      <c r="S1201" s="30"/>
      <c r="T1201" s="61"/>
      <c r="U1201" s="61"/>
      <c r="V1201" s="61"/>
      <c r="W1201" s="61"/>
      <c r="X1201" s="61"/>
      <c r="Y1201" s="61"/>
      <c r="AA1201" s="29"/>
      <c r="AB1201" s="29"/>
      <c r="AC1201" s="29"/>
      <c r="AD1201" s="29"/>
      <c r="AE1201" s="61"/>
      <c r="AF1201" s="30"/>
      <c r="AG1201" s="61"/>
      <c r="AH1201" s="61"/>
      <c r="AI1201" s="61"/>
      <c r="AJ1201" s="61"/>
      <c r="AK1201" s="61"/>
      <c r="AL1201" s="61"/>
      <c r="AN1201" s="29"/>
      <c r="AO1201" s="30"/>
      <c r="AP1201" s="30"/>
      <c r="AQ1201" s="29"/>
      <c r="AR1201" s="61"/>
      <c r="AS1201" s="61"/>
      <c r="AT1201" s="29"/>
      <c r="EW1201" s="14"/>
    </row>
    <row r="1202" spans="1:153">
      <c r="A1202" s="14"/>
      <c r="B1202" s="30"/>
      <c r="C1202" s="30"/>
      <c r="D1202" s="30"/>
      <c r="E1202" s="30"/>
      <c r="F1202" s="30"/>
      <c r="G1202" s="61"/>
      <c r="H1202" s="61"/>
      <c r="I1202" s="61"/>
      <c r="J1202" s="61"/>
      <c r="K1202" s="61"/>
      <c r="L1202" s="61"/>
      <c r="N1202" s="29"/>
      <c r="O1202" s="29"/>
      <c r="P1202" s="29"/>
      <c r="Q1202" s="29"/>
      <c r="R1202" s="61"/>
      <c r="S1202" s="30"/>
      <c r="T1202" s="61"/>
      <c r="U1202" s="61"/>
      <c r="V1202" s="61"/>
      <c r="W1202" s="61"/>
      <c r="X1202" s="61"/>
      <c r="Y1202" s="61"/>
      <c r="AA1202" s="29"/>
      <c r="AB1202" s="29"/>
      <c r="AC1202" s="29"/>
      <c r="AD1202" s="29"/>
      <c r="AE1202" s="61"/>
      <c r="AF1202" s="30"/>
      <c r="AG1202" s="61"/>
      <c r="AH1202" s="61"/>
      <c r="AI1202" s="61"/>
      <c r="AJ1202" s="61"/>
      <c r="AK1202" s="61"/>
      <c r="AL1202" s="61"/>
      <c r="AN1202" s="29"/>
      <c r="AO1202" s="30"/>
      <c r="AP1202" s="30"/>
      <c r="AQ1202" s="29"/>
      <c r="AR1202" s="61"/>
      <c r="AS1202" s="61"/>
      <c r="AT1202" s="29"/>
      <c r="EW1202" s="14"/>
    </row>
    <row r="1203" spans="1:153">
      <c r="A1203" s="14"/>
      <c r="B1203" s="30"/>
      <c r="C1203" s="30"/>
      <c r="D1203" s="30"/>
      <c r="E1203" s="30"/>
      <c r="F1203" s="30"/>
      <c r="G1203" s="61"/>
      <c r="H1203" s="61"/>
      <c r="I1203" s="61"/>
      <c r="J1203" s="61"/>
      <c r="K1203" s="61"/>
      <c r="L1203" s="61"/>
      <c r="N1203" s="29"/>
      <c r="O1203" s="29"/>
      <c r="P1203" s="29"/>
      <c r="Q1203" s="29"/>
      <c r="R1203" s="61"/>
      <c r="S1203" s="30"/>
      <c r="T1203" s="61"/>
      <c r="U1203" s="61"/>
      <c r="V1203" s="61"/>
      <c r="W1203" s="61"/>
      <c r="X1203" s="61"/>
      <c r="Y1203" s="61"/>
      <c r="AA1203" s="29"/>
      <c r="AB1203" s="29"/>
      <c r="AC1203" s="29"/>
      <c r="AD1203" s="29"/>
      <c r="AE1203" s="61"/>
      <c r="AF1203" s="30"/>
      <c r="AG1203" s="61"/>
      <c r="AH1203" s="61"/>
      <c r="AI1203" s="61"/>
      <c r="AJ1203" s="61"/>
      <c r="AK1203" s="61"/>
      <c r="AL1203" s="61"/>
      <c r="AN1203" s="29"/>
      <c r="AO1203" s="30"/>
      <c r="AP1203" s="30"/>
      <c r="AQ1203" s="29"/>
      <c r="AR1203" s="61"/>
      <c r="AS1203" s="61"/>
      <c r="AT1203" s="29"/>
      <c r="EW1203" s="14"/>
    </row>
    <row r="1204" spans="1:153">
      <c r="A1204" s="14"/>
      <c r="B1204" s="30"/>
      <c r="C1204" s="30"/>
      <c r="D1204" s="30"/>
      <c r="E1204" s="30"/>
      <c r="F1204" s="30"/>
      <c r="G1204" s="61"/>
      <c r="H1204" s="61"/>
      <c r="I1204" s="61"/>
      <c r="J1204" s="61"/>
      <c r="K1204" s="61"/>
      <c r="L1204" s="61"/>
      <c r="N1204" s="29"/>
      <c r="O1204" s="29"/>
      <c r="P1204" s="29"/>
      <c r="Q1204" s="29"/>
      <c r="R1204" s="61"/>
      <c r="S1204" s="30"/>
      <c r="T1204" s="61"/>
      <c r="U1204" s="61"/>
      <c r="V1204" s="61"/>
      <c r="W1204" s="61"/>
      <c r="X1204" s="61"/>
      <c r="Y1204" s="61"/>
      <c r="AA1204" s="29"/>
      <c r="AB1204" s="29"/>
      <c r="AC1204" s="29"/>
      <c r="AD1204" s="29"/>
      <c r="AE1204" s="61"/>
      <c r="AF1204" s="30"/>
      <c r="AG1204" s="61"/>
      <c r="AH1204" s="61"/>
      <c r="AI1204" s="61"/>
      <c r="AJ1204" s="61"/>
      <c r="AK1204" s="61"/>
      <c r="AL1204" s="61"/>
      <c r="AN1204" s="29"/>
      <c r="AO1204" s="30"/>
      <c r="AP1204" s="30"/>
      <c r="AQ1204" s="29"/>
      <c r="AR1204" s="61"/>
      <c r="AS1204" s="61"/>
      <c r="AT1204" s="29"/>
      <c r="EW1204" s="14"/>
    </row>
    <row r="1205" spans="1:153">
      <c r="A1205" s="14"/>
      <c r="B1205" s="30"/>
      <c r="C1205" s="30"/>
      <c r="D1205" s="30"/>
      <c r="E1205" s="30"/>
      <c r="F1205" s="30"/>
      <c r="G1205" s="61"/>
      <c r="H1205" s="61"/>
      <c r="I1205" s="61"/>
      <c r="J1205" s="61"/>
      <c r="K1205" s="61"/>
      <c r="L1205" s="61"/>
      <c r="N1205" s="29"/>
      <c r="O1205" s="29"/>
      <c r="P1205" s="29"/>
      <c r="Q1205" s="29"/>
      <c r="R1205" s="61"/>
      <c r="S1205" s="30"/>
      <c r="T1205" s="61"/>
      <c r="U1205" s="61"/>
      <c r="V1205" s="61"/>
      <c r="W1205" s="61"/>
      <c r="X1205" s="61"/>
      <c r="Y1205" s="61"/>
      <c r="AA1205" s="29"/>
      <c r="AB1205" s="29"/>
      <c r="AC1205" s="29"/>
      <c r="AD1205" s="29"/>
      <c r="AE1205" s="61"/>
      <c r="AF1205" s="30"/>
      <c r="AG1205" s="61"/>
      <c r="AH1205" s="61"/>
      <c r="AI1205" s="61"/>
      <c r="AJ1205" s="61"/>
      <c r="AK1205" s="61"/>
      <c r="AL1205" s="61"/>
      <c r="AN1205" s="29"/>
      <c r="AO1205" s="30"/>
      <c r="AP1205" s="30"/>
      <c r="AQ1205" s="29"/>
      <c r="AR1205" s="61"/>
      <c r="AS1205" s="61"/>
      <c r="AT1205" s="29"/>
      <c r="EW1205" s="14"/>
    </row>
    <row r="1206" spans="1:153">
      <c r="A1206" s="14"/>
      <c r="B1206" s="30"/>
      <c r="C1206" s="30"/>
      <c r="D1206" s="30"/>
      <c r="E1206" s="30"/>
      <c r="F1206" s="30"/>
      <c r="G1206" s="61"/>
      <c r="H1206" s="61"/>
      <c r="I1206" s="61"/>
      <c r="J1206" s="61"/>
      <c r="K1206" s="61"/>
      <c r="L1206" s="61"/>
      <c r="N1206" s="29"/>
      <c r="O1206" s="29"/>
      <c r="P1206" s="29"/>
      <c r="Q1206" s="29"/>
      <c r="R1206" s="61"/>
      <c r="S1206" s="30"/>
      <c r="T1206" s="61"/>
      <c r="U1206" s="61"/>
      <c r="V1206" s="61"/>
      <c r="W1206" s="61"/>
      <c r="X1206" s="61"/>
      <c r="Y1206" s="61"/>
      <c r="AA1206" s="29"/>
      <c r="AB1206" s="29"/>
      <c r="AC1206" s="29"/>
      <c r="AD1206" s="29"/>
      <c r="AE1206" s="61"/>
      <c r="AF1206" s="30"/>
      <c r="AG1206" s="61"/>
      <c r="AH1206" s="61"/>
      <c r="AI1206" s="61"/>
      <c r="AJ1206" s="61"/>
      <c r="AK1206" s="61"/>
      <c r="AL1206" s="61"/>
      <c r="AN1206" s="29"/>
      <c r="AO1206" s="30"/>
      <c r="AP1206" s="30"/>
      <c r="AQ1206" s="29"/>
      <c r="AR1206" s="61"/>
      <c r="AS1206" s="61"/>
      <c r="AT1206" s="29"/>
      <c r="EW1206" s="14"/>
    </row>
    <row r="1207" spans="1:153">
      <c r="A1207" s="14"/>
      <c r="B1207" s="30"/>
      <c r="C1207" s="30"/>
      <c r="D1207" s="30"/>
      <c r="E1207" s="30"/>
      <c r="F1207" s="30"/>
      <c r="G1207" s="61"/>
      <c r="H1207" s="61"/>
      <c r="I1207" s="61"/>
      <c r="J1207" s="61"/>
      <c r="K1207" s="61"/>
      <c r="L1207" s="61"/>
      <c r="N1207" s="29"/>
      <c r="O1207" s="29"/>
      <c r="P1207" s="29"/>
      <c r="Q1207" s="29"/>
      <c r="R1207" s="61"/>
      <c r="S1207" s="30"/>
      <c r="T1207" s="61"/>
      <c r="U1207" s="61"/>
      <c r="V1207" s="61"/>
      <c r="W1207" s="61"/>
      <c r="X1207" s="61"/>
      <c r="Y1207" s="61"/>
      <c r="AA1207" s="29"/>
      <c r="AB1207" s="29"/>
      <c r="AC1207" s="29"/>
      <c r="AD1207" s="29"/>
      <c r="AE1207" s="61"/>
      <c r="AF1207" s="30"/>
      <c r="AG1207" s="61"/>
      <c r="AH1207" s="61"/>
      <c r="AI1207" s="61"/>
      <c r="AJ1207" s="61"/>
      <c r="AK1207" s="61"/>
      <c r="AL1207" s="61"/>
      <c r="AN1207" s="29"/>
      <c r="AO1207" s="30"/>
      <c r="AP1207" s="30"/>
      <c r="AQ1207" s="29"/>
      <c r="AR1207" s="61"/>
      <c r="AS1207" s="61"/>
      <c r="AT1207" s="29"/>
      <c r="EW1207" s="14"/>
    </row>
    <row r="1208" spans="1:153">
      <c r="A1208" s="14"/>
      <c r="B1208" s="30"/>
      <c r="C1208" s="30"/>
      <c r="D1208" s="30"/>
      <c r="E1208" s="30"/>
      <c r="F1208" s="30"/>
      <c r="G1208" s="61"/>
      <c r="H1208" s="61"/>
      <c r="I1208" s="61"/>
      <c r="J1208" s="61"/>
      <c r="K1208" s="61"/>
      <c r="L1208" s="61"/>
      <c r="N1208" s="29"/>
      <c r="O1208" s="29"/>
      <c r="P1208" s="29"/>
      <c r="Q1208" s="29"/>
      <c r="R1208" s="61"/>
      <c r="S1208" s="30"/>
      <c r="T1208" s="61"/>
      <c r="U1208" s="61"/>
      <c r="V1208" s="61"/>
      <c r="W1208" s="61"/>
      <c r="X1208" s="61"/>
      <c r="Y1208" s="61"/>
      <c r="AA1208" s="29"/>
      <c r="AB1208" s="29"/>
      <c r="AC1208" s="29"/>
      <c r="AD1208" s="29"/>
      <c r="AE1208" s="61"/>
      <c r="AF1208" s="30"/>
      <c r="AG1208" s="61"/>
      <c r="AH1208" s="61"/>
      <c r="AI1208" s="61"/>
      <c r="AJ1208" s="61"/>
      <c r="AK1208" s="61"/>
      <c r="AL1208" s="61"/>
      <c r="AN1208" s="29"/>
      <c r="AO1208" s="30"/>
      <c r="AP1208" s="30"/>
      <c r="AQ1208" s="29"/>
      <c r="AR1208" s="61"/>
      <c r="AS1208" s="61"/>
      <c r="AT1208" s="29"/>
      <c r="EW1208" s="14"/>
    </row>
    <row r="1209" spans="1:153">
      <c r="A1209" s="14"/>
      <c r="B1209" s="30"/>
      <c r="C1209" s="30"/>
      <c r="D1209" s="30"/>
      <c r="E1209" s="30"/>
      <c r="F1209" s="30"/>
      <c r="G1209" s="61"/>
      <c r="H1209" s="61"/>
      <c r="I1209" s="61"/>
      <c r="J1209" s="61"/>
      <c r="K1209" s="61"/>
      <c r="L1209" s="61"/>
      <c r="N1209" s="29"/>
      <c r="O1209" s="29"/>
      <c r="P1209" s="29"/>
      <c r="Q1209" s="29"/>
      <c r="R1209" s="61"/>
      <c r="S1209" s="30"/>
      <c r="T1209" s="61"/>
      <c r="U1209" s="61"/>
      <c r="V1209" s="61"/>
      <c r="W1209" s="61"/>
      <c r="X1209" s="61"/>
      <c r="Y1209" s="61"/>
      <c r="AA1209" s="29"/>
      <c r="AB1209" s="29"/>
      <c r="AC1209" s="29"/>
      <c r="AD1209" s="29"/>
      <c r="AE1209" s="61"/>
      <c r="AF1209" s="30"/>
      <c r="AG1209" s="61"/>
      <c r="AH1209" s="61"/>
      <c r="AI1209" s="61"/>
      <c r="AJ1209" s="61"/>
      <c r="AK1209" s="61"/>
      <c r="AL1209" s="61"/>
      <c r="AN1209" s="29"/>
      <c r="AO1209" s="30"/>
      <c r="AP1209" s="30"/>
      <c r="AQ1209" s="29"/>
      <c r="AR1209" s="61"/>
      <c r="AS1209" s="61"/>
      <c r="AT1209" s="29"/>
      <c r="EW1209" s="14"/>
    </row>
    <row r="1210" spans="1:153">
      <c r="A1210" s="14"/>
      <c r="B1210" s="30"/>
      <c r="C1210" s="30"/>
      <c r="D1210" s="30"/>
      <c r="E1210" s="30"/>
      <c r="F1210" s="30"/>
      <c r="G1210" s="61"/>
      <c r="H1210" s="61"/>
      <c r="I1210" s="61"/>
      <c r="J1210" s="61"/>
      <c r="K1210" s="61"/>
      <c r="L1210" s="61"/>
      <c r="N1210" s="29"/>
      <c r="O1210" s="29"/>
      <c r="P1210" s="29"/>
      <c r="Q1210" s="29"/>
      <c r="R1210" s="61"/>
      <c r="S1210" s="30"/>
      <c r="T1210" s="61"/>
      <c r="U1210" s="61"/>
      <c r="V1210" s="61"/>
      <c r="W1210" s="61"/>
      <c r="X1210" s="61"/>
      <c r="Y1210" s="61"/>
      <c r="AA1210" s="29"/>
      <c r="AB1210" s="29"/>
      <c r="AC1210" s="29"/>
      <c r="AD1210" s="29"/>
      <c r="AE1210" s="61"/>
      <c r="AF1210" s="30"/>
      <c r="AG1210" s="61"/>
      <c r="AH1210" s="61"/>
      <c r="AI1210" s="61"/>
      <c r="AJ1210" s="61"/>
      <c r="AK1210" s="61"/>
      <c r="AL1210" s="61"/>
      <c r="AN1210" s="29"/>
      <c r="AO1210" s="30"/>
      <c r="AP1210" s="30"/>
      <c r="AQ1210" s="29"/>
      <c r="AR1210" s="61"/>
      <c r="AS1210" s="61"/>
      <c r="AT1210" s="29"/>
      <c r="EW1210" s="14"/>
    </row>
    <row r="1211" spans="1:153">
      <c r="A1211" s="14"/>
      <c r="B1211" s="30"/>
      <c r="C1211" s="30"/>
      <c r="D1211" s="30"/>
      <c r="E1211" s="30"/>
      <c r="F1211" s="30"/>
      <c r="G1211" s="61"/>
      <c r="H1211" s="61"/>
      <c r="I1211" s="61"/>
      <c r="J1211" s="61"/>
      <c r="K1211" s="61"/>
      <c r="L1211" s="61"/>
      <c r="N1211" s="29"/>
      <c r="O1211" s="29"/>
      <c r="P1211" s="29"/>
      <c r="Q1211" s="29"/>
      <c r="R1211" s="61"/>
      <c r="S1211" s="30"/>
      <c r="T1211" s="61"/>
      <c r="U1211" s="61"/>
      <c r="V1211" s="61"/>
      <c r="W1211" s="61"/>
      <c r="X1211" s="61"/>
      <c r="Y1211" s="61"/>
      <c r="AA1211" s="29"/>
      <c r="AB1211" s="29"/>
      <c r="AC1211" s="29"/>
      <c r="AD1211" s="29"/>
      <c r="AE1211" s="61"/>
      <c r="AF1211" s="30"/>
      <c r="AG1211" s="61"/>
      <c r="AH1211" s="61"/>
      <c r="AI1211" s="61"/>
      <c r="AJ1211" s="61"/>
      <c r="AK1211" s="61"/>
      <c r="AL1211" s="61"/>
      <c r="AN1211" s="29"/>
      <c r="AO1211" s="30"/>
      <c r="AP1211" s="30"/>
      <c r="AQ1211" s="29"/>
      <c r="AR1211" s="61"/>
      <c r="AS1211" s="61"/>
      <c r="AT1211" s="29"/>
      <c r="EW1211" s="14"/>
    </row>
    <row r="1212" spans="1:153">
      <c r="A1212" s="14"/>
      <c r="B1212" s="30"/>
      <c r="C1212" s="30"/>
      <c r="D1212" s="30"/>
      <c r="E1212" s="30"/>
      <c r="F1212" s="30"/>
      <c r="G1212" s="61"/>
      <c r="H1212" s="61"/>
      <c r="I1212" s="61"/>
      <c r="J1212" s="61"/>
      <c r="K1212" s="61"/>
      <c r="L1212" s="61"/>
      <c r="N1212" s="29"/>
      <c r="O1212" s="29"/>
      <c r="P1212" s="29"/>
      <c r="Q1212" s="29"/>
      <c r="R1212" s="61"/>
      <c r="S1212" s="30"/>
      <c r="T1212" s="61"/>
      <c r="U1212" s="61"/>
      <c r="V1212" s="61"/>
      <c r="W1212" s="61"/>
      <c r="X1212" s="61"/>
      <c r="Y1212" s="61"/>
      <c r="AA1212" s="29"/>
      <c r="AB1212" s="29"/>
      <c r="AC1212" s="29"/>
      <c r="AD1212" s="29"/>
      <c r="AE1212" s="61"/>
      <c r="AF1212" s="30"/>
      <c r="AG1212" s="61"/>
      <c r="AH1212" s="61"/>
      <c r="AI1212" s="61"/>
      <c r="AJ1212" s="61"/>
      <c r="AK1212" s="61"/>
      <c r="AL1212" s="61"/>
      <c r="AN1212" s="29"/>
      <c r="AO1212" s="30"/>
      <c r="AP1212" s="30"/>
      <c r="AQ1212" s="29"/>
      <c r="AR1212" s="61"/>
      <c r="AS1212" s="61"/>
      <c r="AT1212" s="29"/>
      <c r="EW1212" s="14"/>
    </row>
    <row r="1213" spans="1:153">
      <c r="A1213" s="14"/>
      <c r="B1213" s="30"/>
      <c r="C1213" s="30"/>
      <c r="D1213" s="30"/>
      <c r="E1213" s="30"/>
      <c r="F1213" s="30"/>
      <c r="G1213" s="61"/>
      <c r="H1213" s="61"/>
      <c r="I1213" s="61"/>
      <c r="J1213" s="61"/>
      <c r="K1213" s="61"/>
      <c r="L1213" s="61"/>
      <c r="N1213" s="29"/>
      <c r="O1213" s="29"/>
      <c r="P1213" s="29"/>
      <c r="Q1213" s="29"/>
      <c r="R1213" s="61"/>
      <c r="S1213" s="30"/>
      <c r="T1213" s="61"/>
      <c r="U1213" s="61"/>
      <c r="V1213" s="61"/>
      <c r="W1213" s="61"/>
      <c r="X1213" s="61"/>
      <c r="Y1213" s="61"/>
      <c r="AA1213" s="29"/>
      <c r="AB1213" s="29"/>
      <c r="AC1213" s="29"/>
      <c r="AD1213" s="29"/>
      <c r="AE1213" s="61"/>
      <c r="AF1213" s="30"/>
      <c r="AG1213" s="61"/>
      <c r="AH1213" s="61"/>
      <c r="AI1213" s="61"/>
      <c r="AJ1213" s="61"/>
      <c r="AK1213" s="61"/>
      <c r="AL1213" s="61"/>
      <c r="AN1213" s="29"/>
      <c r="AO1213" s="30"/>
      <c r="AP1213" s="30"/>
      <c r="AQ1213" s="29"/>
      <c r="AR1213" s="61"/>
      <c r="AS1213" s="61"/>
      <c r="AT1213" s="29"/>
      <c r="EW1213" s="14"/>
    </row>
    <row r="1214" spans="1:153">
      <c r="A1214" s="14"/>
      <c r="B1214" s="30"/>
      <c r="C1214" s="30"/>
      <c r="D1214" s="30"/>
      <c r="E1214" s="30"/>
      <c r="F1214" s="30"/>
      <c r="G1214" s="61"/>
      <c r="H1214" s="61"/>
      <c r="I1214" s="61"/>
      <c r="J1214" s="61"/>
      <c r="K1214" s="61"/>
      <c r="L1214" s="61"/>
      <c r="N1214" s="29"/>
      <c r="O1214" s="29"/>
      <c r="P1214" s="29"/>
      <c r="Q1214" s="29"/>
      <c r="R1214" s="61"/>
      <c r="S1214" s="30"/>
      <c r="T1214" s="61"/>
      <c r="U1214" s="61"/>
      <c r="V1214" s="61"/>
      <c r="W1214" s="61"/>
      <c r="X1214" s="61"/>
      <c r="Y1214" s="61"/>
      <c r="AA1214" s="29"/>
      <c r="AB1214" s="29"/>
      <c r="AC1214" s="29"/>
      <c r="AD1214" s="29"/>
      <c r="AE1214" s="61"/>
      <c r="AF1214" s="30"/>
      <c r="AG1214" s="61"/>
      <c r="AH1214" s="61"/>
      <c r="AI1214" s="61"/>
      <c r="AJ1214" s="61"/>
      <c r="AK1214" s="61"/>
      <c r="AL1214" s="61"/>
      <c r="AN1214" s="29"/>
      <c r="AO1214" s="30"/>
      <c r="AP1214" s="30"/>
      <c r="AQ1214" s="29"/>
      <c r="AR1214" s="61"/>
      <c r="AS1214" s="61"/>
      <c r="AT1214" s="29"/>
      <c r="EW1214" s="14"/>
    </row>
    <row r="1215" spans="1:153">
      <c r="A1215" s="14"/>
      <c r="B1215" s="30"/>
      <c r="C1215" s="30"/>
      <c r="D1215" s="30"/>
      <c r="E1215" s="30"/>
      <c r="F1215" s="30"/>
      <c r="G1215" s="61"/>
      <c r="H1215" s="61"/>
      <c r="I1215" s="61"/>
      <c r="J1215" s="61"/>
      <c r="K1215" s="61"/>
      <c r="L1215" s="61"/>
      <c r="N1215" s="29"/>
      <c r="O1215" s="29"/>
      <c r="P1215" s="29"/>
      <c r="Q1215" s="29"/>
      <c r="R1215" s="61"/>
      <c r="S1215" s="30"/>
      <c r="T1215" s="61"/>
      <c r="U1215" s="61"/>
      <c r="V1215" s="61"/>
      <c r="W1215" s="61"/>
      <c r="X1215" s="61"/>
      <c r="Y1215" s="61"/>
      <c r="AA1215" s="29"/>
      <c r="AB1215" s="29"/>
      <c r="AC1215" s="29"/>
      <c r="AD1215" s="29"/>
      <c r="AE1215" s="61"/>
      <c r="AF1215" s="30"/>
      <c r="AG1215" s="61"/>
      <c r="AH1215" s="61"/>
      <c r="AI1215" s="61"/>
      <c r="AJ1215" s="61"/>
      <c r="AK1215" s="61"/>
      <c r="AL1215" s="61"/>
      <c r="AN1215" s="29"/>
      <c r="AO1215" s="30"/>
      <c r="AP1215" s="30"/>
      <c r="AQ1215" s="29"/>
      <c r="AR1215" s="61"/>
      <c r="AS1215" s="61"/>
      <c r="AT1215" s="29"/>
      <c r="EW1215" s="14"/>
    </row>
    <row r="1216" spans="1:153">
      <c r="A1216" s="14"/>
      <c r="B1216" s="30"/>
      <c r="C1216" s="30"/>
      <c r="D1216" s="30"/>
      <c r="E1216" s="30"/>
      <c r="F1216" s="30"/>
      <c r="G1216" s="61"/>
      <c r="H1216" s="61"/>
      <c r="I1216" s="61"/>
      <c r="J1216" s="61"/>
      <c r="K1216" s="61"/>
      <c r="L1216" s="61"/>
      <c r="N1216" s="29"/>
      <c r="O1216" s="29"/>
      <c r="P1216" s="29"/>
      <c r="Q1216" s="29"/>
      <c r="R1216" s="61"/>
      <c r="S1216" s="30"/>
      <c r="T1216" s="61"/>
      <c r="U1216" s="61"/>
      <c r="V1216" s="61"/>
      <c r="W1216" s="61"/>
      <c r="X1216" s="61"/>
      <c r="Y1216" s="61"/>
      <c r="AA1216" s="29"/>
      <c r="AB1216" s="29"/>
      <c r="AC1216" s="29"/>
      <c r="AD1216" s="29"/>
      <c r="AE1216" s="61"/>
      <c r="AF1216" s="30"/>
      <c r="AG1216" s="61"/>
      <c r="AH1216" s="61"/>
      <c r="AI1216" s="61"/>
      <c r="AJ1216" s="61"/>
      <c r="AK1216" s="61"/>
      <c r="AL1216" s="61"/>
      <c r="AN1216" s="29"/>
      <c r="AO1216" s="30"/>
      <c r="AP1216" s="30"/>
      <c r="AQ1216" s="29"/>
      <c r="AR1216" s="61"/>
      <c r="AS1216" s="61"/>
      <c r="AT1216" s="29"/>
      <c r="EW1216" s="14"/>
    </row>
    <row r="1217" spans="1:153">
      <c r="A1217" s="14"/>
      <c r="B1217" s="30"/>
      <c r="C1217" s="30"/>
      <c r="D1217" s="30"/>
      <c r="E1217" s="30"/>
      <c r="F1217" s="30"/>
      <c r="G1217" s="61"/>
      <c r="H1217" s="61"/>
      <c r="I1217" s="61"/>
      <c r="J1217" s="61"/>
      <c r="K1217" s="61"/>
      <c r="L1217" s="61"/>
      <c r="N1217" s="29"/>
      <c r="O1217" s="29"/>
      <c r="P1217" s="29"/>
      <c r="Q1217" s="29"/>
      <c r="R1217" s="61"/>
      <c r="S1217" s="30"/>
      <c r="T1217" s="61"/>
      <c r="U1217" s="61"/>
      <c r="V1217" s="61"/>
      <c r="W1217" s="61"/>
      <c r="X1217" s="61"/>
      <c r="Y1217" s="61"/>
      <c r="AA1217" s="29"/>
      <c r="AB1217" s="29"/>
      <c r="AC1217" s="29"/>
      <c r="AD1217" s="29"/>
      <c r="AE1217" s="61"/>
      <c r="AF1217" s="30"/>
      <c r="AG1217" s="61"/>
      <c r="AH1217" s="61"/>
      <c r="AI1217" s="61"/>
      <c r="AJ1217" s="61"/>
      <c r="AK1217" s="61"/>
      <c r="AL1217" s="61"/>
      <c r="AN1217" s="29"/>
      <c r="AO1217" s="30"/>
      <c r="AP1217" s="30"/>
      <c r="AQ1217" s="29"/>
      <c r="AR1217" s="61"/>
      <c r="AS1217" s="61"/>
      <c r="AT1217" s="29"/>
      <c r="EW1217" s="14"/>
    </row>
    <row r="1218" spans="1:153">
      <c r="A1218" s="14"/>
      <c r="B1218" s="30"/>
      <c r="C1218" s="30"/>
      <c r="D1218" s="30"/>
      <c r="E1218" s="30"/>
      <c r="F1218" s="30"/>
      <c r="G1218" s="61"/>
      <c r="H1218" s="61"/>
      <c r="I1218" s="61"/>
      <c r="J1218" s="61"/>
      <c r="K1218" s="61"/>
      <c r="L1218" s="61"/>
      <c r="N1218" s="29"/>
      <c r="O1218" s="29"/>
      <c r="P1218" s="29"/>
      <c r="Q1218" s="29"/>
      <c r="R1218" s="61"/>
      <c r="S1218" s="30"/>
      <c r="T1218" s="61"/>
      <c r="U1218" s="61"/>
      <c r="V1218" s="61"/>
      <c r="W1218" s="61"/>
      <c r="X1218" s="61"/>
      <c r="Y1218" s="61"/>
      <c r="AA1218" s="29"/>
      <c r="AB1218" s="29"/>
      <c r="AC1218" s="29"/>
      <c r="AD1218" s="29"/>
      <c r="AE1218" s="61"/>
      <c r="AF1218" s="30"/>
      <c r="AG1218" s="61"/>
      <c r="AH1218" s="61"/>
      <c r="AI1218" s="61"/>
      <c r="AJ1218" s="61"/>
      <c r="AK1218" s="61"/>
      <c r="AL1218" s="61"/>
      <c r="AN1218" s="29"/>
      <c r="AO1218" s="30"/>
      <c r="AP1218" s="30"/>
      <c r="AQ1218" s="29"/>
      <c r="AR1218" s="61"/>
      <c r="AS1218" s="61"/>
      <c r="AT1218" s="29"/>
      <c r="EW1218" s="14"/>
    </row>
    <row r="1219" spans="1:153">
      <c r="A1219" s="14"/>
      <c r="B1219" s="30"/>
      <c r="C1219" s="30"/>
      <c r="D1219" s="30"/>
      <c r="E1219" s="30"/>
      <c r="F1219" s="30"/>
      <c r="G1219" s="61"/>
      <c r="H1219" s="61"/>
      <c r="I1219" s="61"/>
      <c r="J1219" s="61"/>
      <c r="K1219" s="61"/>
      <c r="L1219" s="61"/>
      <c r="N1219" s="29"/>
      <c r="O1219" s="29"/>
      <c r="P1219" s="29"/>
      <c r="Q1219" s="29"/>
      <c r="R1219" s="61"/>
      <c r="S1219" s="30"/>
      <c r="T1219" s="61"/>
      <c r="U1219" s="61"/>
      <c r="V1219" s="61"/>
      <c r="W1219" s="61"/>
      <c r="X1219" s="61"/>
      <c r="Y1219" s="61"/>
      <c r="AA1219" s="29"/>
      <c r="AB1219" s="29"/>
      <c r="AC1219" s="29"/>
      <c r="AD1219" s="29"/>
      <c r="AE1219" s="61"/>
      <c r="AF1219" s="30"/>
      <c r="AG1219" s="61"/>
      <c r="AH1219" s="61"/>
      <c r="AI1219" s="61"/>
      <c r="AJ1219" s="61"/>
      <c r="AK1219" s="61"/>
      <c r="AL1219" s="61"/>
      <c r="AN1219" s="29"/>
      <c r="AO1219" s="30"/>
      <c r="AP1219" s="30"/>
      <c r="AQ1219" s="29"/>
      <c r="AR1219" s="61"/>
      <c r="AS1219" s="61"/>
      <c r="AT1219" s="29"/>
      <c r="EW1219" s="14"/>
    </row>
    <row r="1220" spans="1:153">
      <c r="A1220" s="14"/>
      <c r="B1220" s="30"/>
      <c r="C1220" s="30"/>
      <c r="D1220" s="30"/>
      <c r="E1220" s="30"/>
      <c r="F1220" s="30"/>
      <c r="G1220" s="61"/>
      <c r="H1220" s="61"/>
      <c r="I1220" s="61"/>
      <c r="J1220" s="61"/>
      <c r="K1220" s="61"/>
      <c r="L1220" s="61"/>
      <c r="N1220" s="29"/>
      <c r="O1220" s="29"/>
      <c r="P1220" s="29"/>
      <c r="Q1220" s="29"/>
      <c r="R1220" s="61"/>
      <c r="S1220" s="30"/>
      <c r="T1220" s="61"/>
      <c r="U1220" s="61"/>
      <c r="V1220" s="61"/>
      <c r="W1220" s="61"/>
      <c r="X1220" s="61"/>
      <c r="Y1220" s="61"/>
      <c r="AA1220" s="29"/>
      <c r="AB1220" s="29"/>
      <c r="AC1220" s="29"/>
      <c r="AD1220" s="29"/>
      <c r="AE1220" s="61"/>
      <c r="AF1220" s="30"/>
      <c r="AG1220" s="61"/>
      <c r="AH1220" s="61"/>
      <c r="AI1220" s="61"/>
      <c r="AJ1220" s="61"/>
      <c r="AK1220" s="61"/>
      <c r="AL1220" s="61"/>
      <c r="AN1220" s="29"/>
      <c r="AO1220" s="30"/>
      <c r="AP1220" s="30"/>
      <c r="AQ1220" s="29"/>
      <c r="AR1220" s="61"/>
      <c r="AS1220" s="61"/>
      <c r="AT1220" s="29"/>
      <c r="EW1220" s="14"/>
    </row>
    <row r="1221" spans="1:153">
      <c r="A1221" s="14"/>
      <c r="B1221" s="30"/>
      <c r="C1221" s="30"/>
      <c r="D1221" s="30"/>
      <c r="E1221" s="30"/>
      <c r="F1221" s="30"/>
      <c r="G1221" s="61"/>
      <c r="H1221" s="61"/>
      <c r="I1221" s="61"/>
      <c r="J1221" s="61"/>
      <c r="K1221" s="61"/>
      <c r="L1221" s="61"/>
      <c r="N1221" s="29"/>
      <c r="O1221" s="29"/>
      <c r="P1221" s="29"/>
      <c r="Q1221" s="29"/>
      <c r="R1221" s="61"/>
      <c r="S1221" s="30"/>
      <c r="T1221" s="61"/>
      <c r="U1221" s="61"/>
      <c r="V1221" s="61"/>
      <c r="W1221" s="61"/>
      <c r="X1221" s="61"/>
      <c r="Y1221" s="61"/>
      <c r="AA1221" s="29"/>
      <c r="AB1221" s="29"/>
      <c r="AC1221" s="29"/>
      <c r="AD1221" s="29"/>
      <c r="AE1221" s="61"/>
      <c r="AF1221" s="30"/>
      <c r="AG1221" s="61"/>
      <c r="AH1221" s="61"/>
      <c r="AI1221" s="61"/>
      <c r="AJ1221" s="61"/>
      <c r="AK1221" s="61"/>
      <c r="AL1221" s="61"/>
      <c r="AN1221" s="29"/>
      <c r="AO1221" s="30"/>
      <c r="AP1221" s="30"/>
      <c r="AQ1221" s="29"/>
      <c r="AR1221" s="61"/>
      <c r="AS1221" s="61"/>
      <c r="AT1221" s="29"/>
      <c r="EW1221" s="14"/>
    </row>
    <row r="1222" spans="1:153">
      <c r="A1222" s="14"/>
      <c r="B1222" s="30"/>
      <c r="C1222" s="30"/>
      <c r="D1222" s="30"/>
      <c r="E1222" s="30"/>
      <c r="F1222" s="30"/>
      <c r="G1222" s="61"/>
      <c r="H1222" s="61"/>
      <c r="I1222" s="61"/>
      <c r="J1222" s="61"/>
      <c r="K1222" s="61"/>
      <c r="L1222" s="61"/>
      <c r="N1222" s="29"/>
      <c r="O1222" s="29"/>
      <c r="P1222" s="29"/>
      <c r="Q1222" s="29"/>
      <c r="R1222" s="61"/>
      <c r="S1222" s="30"/>
      <c r="T1222" s="61"/>
      <c r="U1222" s="61"/>
      <c r="V1222" s="61"/>
      <c r="W1222" s="61"/>
      <c r="X1222" s="61"/>
      <c r="Y1222" s="61"/>
      <c r="AA1222" s="29"/>
      <c r="AB1222" s="29"/>
      <c r="AC1222" s="29"/>
      <c r="AD1222" s="29"/>
      <c r="AE1222" s="61"/>
      <c r="AF1222" s="30"/>
      <c r="AG1222" s="61"/>
      <c r="AH1222" s="61"/>
      <c r="AI1222" s="61"/>
      <c r="AJ1222" s="61"/>
      <c r="AK1222" s="61"/>
      <c r="AL1222" s="61"/>
      <c r="AN1222" s="29"/>
      <c r="AO1222" s="30"/>
      <c r="AP1222" s="30"/>
      <c r="AQ1222" s="29"/>
      <c r="AR1222" s="61"/>
      <c r="AS1222" s="61"/>
      <c r="AT1222" s="29"/>
      <c r="EW1222" s="14"/>
    </row>
    <row r="1223" spans="1:153">
      <c r="A1223" s="14"/>
      <c r="B1223" s="30"/>
      <c r="C1223" s="30"/>
      <c r="D1223" s="30"/>
      <c r="E1223" s="30"/>
      <c r="F1223" s="30"/>
      <c r="G1223" s="61"/>
      <c r="H1223" s="61"/>
      <c r="I1223" s="61"/>
      <c r="J1223" s="61"/>
      <c r="K1223" s="61"/>
      <c r="L1223" s="61"/>
      <c r="N1223" s="29"/>
      <c r="O1223" s="29"/>
      <c r="P1223" s="29"/>
      <c r="Q1223" s="29"/>
      <c r="R1223" s="61"/>
      <c r="S1223" s="30"/>
      <c r="T1223" s="61"/>
      <c r="U1223" s="61"/>
      <c r="V1223" s="61"/>
      <c r="W1223" s="61"/>
      <c r="X1223" s="61"/>
      <c r="Y1223" s="61"/>
      <c r="AA1223" s="29"/>
      <c r="AB1223" s="29"/>
      <c r="AC1223" s="29"/>
      <c r="AD1223" s="29"/>
      <c r="AE1223" s="61"/>
      <c r="AF1223" s="30"/>
      <c r="AG1223" s="61"/>
      <c r="AH1223" s="61"/>
      <c r="AI1223" s="61"/>
      <c r="AJ1223" s="61"/>
      <c r="AK1223" s="61"/>
      <c r="AL1223" s="61"/>
      <c r="AN1223" s="29"/>
      <c r="AO1223" s="30"/>
      <c r="AP1223" s="30"/>
      <c r="AQ1223" s="29"/>
      <c r="AR1223" s="61"/>
      <c r="AS1223" s="61"/>
      <c r="AT1223" s="29"/>
      <c r="EW1223" s="14"/>
    </row>
    <row r="1224" spans="1:153">
      <c r="A1224" s="14"/>
      <c r="B1224" s="30"/>
      <c r="C1224" s="30"/>
      <c r="D1224" s="30"/>
      <c r="E1224" s="30"/>
      <c r="F1224" s="30"/>
      <c r="G1224" s="61"/>
      <c r="H1224" s="61"/>
      <c r="I1224" s="61"/>
      <c r="J1224" s="61"/>
      <c r="K1224" s="61"/>
      <c r="L1224" s="61"/>
      <c r="N1224" s="29"/>
      <c r="O1224" s="29"/>
      <c r="P1224" s="29"/>
      <c r="Q1224" s="29"/>
      <c r="R1224" s="61"/>
      <c r="S1224" s="30"/>
      <c r="T1224" s="61"/>
      <c r="U1224" s="61"/>
      <c r="V1224" s="61"/>
      <c r="W1224" s="61"/>
      <c r="X1224" s="61"/>
      <c r="Y1224" s="61"/>
      <c r="AA1224" s="29"/>
      <c r="AB1224" s="29"/>
      <c r="AC1224" s="29"/>
      <c r="AD1224" s="29"/>
      <c r="AE1224" s="61"/>
      <c r="AF1224" s="30"/>
      <c r="AG1224" s="61"/>
      <c r="AH1224" s="61"/>
      <c r="AI1224" s="61"/>
      <c r="AJ1224" s="61"/>
      <c r="AK1224" s="61"/>
      <c r="AL1224" s="61"/>
      <c r="AN1224" s="29"/>
      <c r="AO1224" s="30"/>
      <c r="AP1224" s="30"/>
      <c r="AQ1224" s="29"/>
      <c r="AR1224" s="61"/>
      <c r="AS1224" s="61"/>
      <c r="AT1224" s="29"/>
      <c r="EW1224" s="14"/>
    </row>
    <row r="1225" spans="1:153">
      <c r="A1225" s="14"/>
      <c r="B1225" s="30"/>
      <c r="C1225" s="30"/>
      <c r="D1225" s="30"/>
      <c r="E1225" s="30"/>
      <c r="F1225" s="30"/>
      <c r="G1225" s="61"/>
      <c r="H1225" s="61"/>
      <c r="I1225" s="61"/>
      <c r="J1225" s="61"/>
      <c r="K1225" s="61"/>
      <c r="L1225" s="61"/>
      <c r="N1225" s="29"/>
      <c r="O1225" s="29"/>
      <c r="P1225" s="29"/>
      <c r="Q1225" s="29"/>
      <c r="R1225" s="61"/>
      <c r="S1225" s="30"/>
      <c r="T1225" s="61"/>
      <c r="U1225" s="61"/>
      <c r="V1225" s="61"/>
      <c r="W1225" s="61"/>
      <c r="X1225" s="61"/>
      <c r="Y1225" s="61"/>
      <c r="AA1225" s="29"/>
      <c r="AB1225" s="29"/>
      <c r="AC1225" s="29"/>
      <c r="AD1225" s="29"/>
      <c r="AE1225" s="61"/>
      <c r="AF1225" s="30"/>
      <c r="AG1225" s="61"/>
      <c r="AH1225" s="61"/>
      <c r="AI1225" s="61"/>
      <c r="AJ1225" s="61"/>
      <c r="AK1225" s="61"/>
      <c r="AL1225" s="61"/>
      <c r="AN1225" s="29"/>
      <c r="AO1225" s="30"/>
      <c r="AP1225" s="30"/>
      <c r="AQ1225" s="29"/>
      <c r="AR1225" s="61"/>
      <c r="AS1225" s="61"/>
      <c r="AT1225" s="29"/>
      <c r="EW1225" s="14"/>
    </row>
    <row r="1226" spans="1:153">
      <c r="A1226" s="14"/>
      <c r="B1226" s="30"/>
      <c r="C1226" s="30"/>
      <c r="D1226" s="30"/>
      <c r="E1226" s="30"/>
      <c r="F1226" s="30"/>
      <c r="G1226" s="61"/>
      <c r="H1226" s="61"/>
      <c r="I1226" s="61"/>
      <c r="J1226" s="61"/>
      <c r="K1226" s="61"/>
      <c r="L1226" s="61"/>
      <c r="N1226" s="29"/>
      <c r="O1226" s="29"/>
      <c r="P1226" s="29"/>
      <c r="Q1226" s="29"/>
      <c r="R1226" s="61"/>
      <c r="S1226" s="30"/>
      <c r="T1226" s="61"/>
      <c r="U1226" s="61"/>
      <c r="V1226" s="61"/>
      <c r="W1226" s="61"/>
      <c r="X1226" s="61"/>
      <c r="Y1226" s="61"/>
      <c r="AA1226" s="29"/>
      <c r="AB1226" s="29"/>
      <c r="AC1226" s="29"/>
      <c r="AD1226" s="29"/>
      <c r="AE1226" s="61"/>
      <c r="AF1226" s="30"/>
      <c r="AG1226" s="61"/>
      <c r="AH1226" s="61"/>
      <c r="AI1226" s="61"/>
      <c r="AJ1226" s="61"/>
      <c r="AK1226" s="61"/>
      <c r="AL1226" s="61"/>
      <c r="AN1226" s="29"/>
      <c r="AO1226" s="30"/>
      <c r="AP1226" s="30"/>
      <c r="AQ1226" s="29"/>
      <c r="AR1226" s="61"/>
      <c r="AS1226" s="61"/>
      <c r="AT1226" s="29"/>
      <c r="EW1226" s="14"/>
    </row>
    <row r="1227" spans="1:153">
      <c r="A1227" s="14"/>
      <c r="B1227" s="30"/>
      <c r="C1227" s="30"/>
      <c r="D1227" s="30"/>
      <c r="E1227" s="30"/>
      <c r="F1227" s="30"/>
      <c r="G1227" s="61"/>
      <c r="H1227" s="61"/>
      <c r="I1227" s="61"/>
      <c r="J1227" s="61"/>
      <c r="K1227" s="61"/>
      <c r="L1227" s="61"/>
      <c r="N1227" s="29"/>
      <c r="O1227" s="29"/>
      <c r="P1227" s="29"/>
      <c r="Q1227" s="29"/>
      <c r="R1227" s="61"/>
      <c r="S1227" s="30"/>
      <c r="T1227" s="61"/>
      <c r="U1227" s="61"/>
      <c r="V1227" s="61"/>
      <c r="W1227" s="61"/>
      <c r="X1227" s="61"/>
      <c r="Y1227" s="61"/>
      <c r="AA1227" s="29"/>
      <c r="AB1227" s="29"/>
      <c r="AC1227" s="29"/>
      <c r="AD1227" s="29"/>
      <c r="AE1227" s="61"/>
      <c r="AF1227" s="30"/>
      <c r="AG1227" s="61"/>
      <c r="AH1227" s="61"/>
      <c r="AI1227" s="61"/>
      <c r="AJ1227" s="61"/>
      <c r="AK1227" s="61"/>
      <c r="AL1227" s="61"/>
      <c r="AN1227" s="29"/>
      <c r="AO1227" s="30"/>
      <c r="AP1227" s="30"/>
      <c r="AQ1227" s="29"/>
      <c r="AR1227" s="61"/>
      <c r="AS1227" s="61"/>
      <c r="AT1227" s="29"/>
      <c r="EW1227" s="14"/>
    </row>
    <row r="1228" spans="1:153">
      <c r="A1228" s="14"/>
      <c r="B1228" s="30"/>
      <c r="C1228" s="30"/>
      <c r="D1228" s="30"/>
      <c r="E1228" s="30"/>
      <c r="F1228" s="30"/>
      <c r="G1228" s="61"/>
      <c r="H1228" s="61"/>
      <c r="I1228" s="61"/>
      <c r="J1228" s="61"/>
      <c r="K1228" s="61"/>
      <c r="L1228" s="61"/>
      <c r="N1228" s="29"/>
      <c r="O1228" s="29"/>
      <c r="P1228" s="29"/>
      <c r="Q1228" s="29"/>
      <c r="R1228" s="61"/>
      <c r="S1228" s="30"/>
      <c r="T1228" s="61"/>
      <c r="U1228" s="61"/>
      <c r="V1228" s="61"/>
      <c r="W1228" s="61"/>
      <c r="X1228" s="61"/>
      <c r="Y1228" s="61"/>
      <c r="AA1228" s="29"/>
      <c r="AB1228" s="29"/>
      <c r="AC1228" s="29"/>
      <c r="AD1228" s="29"/>
      <c r="AE1228" s="61"/>
      <c r="AF1228" s="30"/>
      <c r="AG1228" s="61"/>
      <c r="AH1228" s="61"/>
      <c r="AI1228" s="61"/>
      <c r="AJ1228" s="61"/>
      <c r="AK1228" s="61"/>
      <c r="AL1228" s="61"/>
      <c r="AN1228" s="29"/>
      <c r="AO1228" s="30"/>
      <c r="AP1228" s="30"/>
      <c r="AQ1228" s="29"/>
      <c r="AR1228" s="61"/>
      <c r="AS1228" s="61"/>
      <c r="AT1228" s="29"/>
      <c r="EW1228" s="14"/>
    </row>
    <row r="1229" spans="1:153">
      <c r="A1229" s="14"/>
      <c r="B1229" s="30"/>
      <c r="C1229" s="30"/>
      <c r="D1229" s="30"/>
      <c r="E1229" s="30"/>
      <c r="F1229" s="30"/>
      <c r="G1229" s="61"/>
      <c r="H1229" s="61"/>
      <c r="I1229" s="61"/>
      <c r="J1229" s="61"/>
      <c r="K1229" s="61"/>
      <c r="L1229" s="61"/>
      <c r="N1229" s="29"/>
      <c r="O1229" s="29"/>
      <c r="P1229" s="29"/>
      <c r="Q1229" s="29"/>
      <c r="R1229" s="61"/>
      <c r="S1229" s="30"/>
      <c r="T1229" s="61"/>
      <c r="U1229" s="61"/>
      <c r="V1229" s="61"/>
      <c r="W1229" s="61"/>
      <c r="X1229" s="61"/>
      <c r="Y1229" s="61"/>
      <c r="AA1229" s="29"/>
      <c r="AB1229" s="29"/>
      <c r="AC1229" s="29"/>
      <c r="AD1229" s="29"/>
      <c r="AE1229" s="61"/>
      <c r="AF1229" s="30"/>
      <c r="AG1229" s="61"/>
      <c r="AH1229" s="61"/>
      <c r="AI1229" s="61"/>
      <c r="AJ1229" s="61"/>
      <c r="AK1229" s="61"/>
      <c r="AL1229" s="61"/>
      <c r="AN1229" s="29"/>
      <c r="AO1229" s="30"/>
      <c r="AP1229" s="30"/>
      <c r="AQ1229" s="29"/>
      <c r="AR1229" s="61"/>
      <c r="AS1229" s="61"/>
      <c r="AT1229" s="29"/>
      <c r="EW1229" s="14"/>
    </row>
    <row r="1230" spans="1:153">
      <c r="A1230" s="14"/>
      <c r="B1230" s="30"/>
      <c r="C1230" s="30"/>
      <c r="D1230" s="30"/>
      <c r="E1230" s="30"/>
      <c r="F1230" s="30"/>
      <c r="G1230" s="61"/>
      <c r="H1230" s="61"/>
      <c r="I1230" s="61"/>
      <c r="J1230" s="61"/>
      <c r="K1230" s="61"/>
      <c r="L1230" s="61"/>
      <c r="N1230" s="29"/>
      <c r="O1230" s="29"/>
      <c r="P1230" s="29"/>
      <c r="Q1230" s="29"/>
      <c r="R1230" s="61"/>
      <c r="S1230" s="30"/>
      <c r="T1230" s="61"/>
      <c r="U1230" s="61"/>
      <c r="V1230" s="61"/>
      <c r="W1230" s="61"/>
      <c r="X1230" s="61"/>
      <c r="Y1230" s="61"/>
      <c r="AA1230" s="29"/>
      <c r="AB1230" s="29"/>
      <c r="AC1230" s="29"/>
      <c r="AD1230" s="29"/>
      <c r="AE1230" s="61"/>
      <c r="AF1230" s="30"/>
      <c r="AG1230" s="61"/>
      <c r="AH1230" s="61"/>
      <c r="AI1230" s="61"/>
      <c r="AJ1230" s="61"/>
      <c r="AK1230" s="61"/>
      <c r="AL1230" s="61"/>
      <c r="AN1230" s="29"/>
      <c r="AO1230" s="30"/>
      <c r="AP1230" s="30"/>
      <c r="AQ1230" s="29"/>
      <c r="AR1230" s="61"/>
      <c r="AS1230" s="61"/>
      <c r="AT1230" s="29"/>
      <c r="EW1230" s="14"/>
    </row>
    <row r="1231" spans="1:153">
      <c r="A1231" s="14"/>
      <c r="B1231" s="30"/>
      <c r="C1231" s="30"/>
      <c r="D1231" s="30"/>
      <c r="E1231" s="30"/>
      <c r="F1231" s="30"/>
      <c r="G1231" s="61"/>
      <c r="H1231" s="61"/>
      <c r="I1231" s="61"/>
      <c r="J1231" s="61"/>
      <c r="K1231" s="61"/>
      <c r="L1231" s="61"/>
      <c r="N1231" s="29"/>
      <c r="O1231" s="29"/>
      <c r="P1231" s="29"/>
      <c r="Q1231" s="29"/>
      <c r="R1231" s="61"/>
      <c r="S1231" s="30"/>
      <c r="T1231" s="61"/>
      <c r="U1231" s="61"/>
      <c r="V1231" s="61"/>
      <c r="W1231" s="61"/>
      <c r="X1231" s="61"/>
      <c r="Y1231" s="61"/>
      <c r="AA1231" s="29"/>
      <c r="AB1231" s="29"/>
      <c r="AC1231" s="29"/>
      <c r="AD1231" s="29"/>
      <c r="AE1231" s="61"/>
      <c r="AF1231" s="30"/>
      <c r="AG1231" s="61"/>
      <c r="AH1231" s="61"/>
      <c r="AI1231" s="61"/>
      <c r="AJ1231" s="61"/>
      <c r="AK1231" s="61"/>
      <c r="AL1231" s="61"/>
      <c r="AN1231" s="29"/>
      <c r="AO1231" s="30"/>
      <c r="AP1231" s="30"/>
      <c r="AQ1231" s="29"/>
      <c r="AR1231" s="61"/>
      <c r="AS1231" s="61"/>
      <c r="AT1231" s="29"/>
      <c r="EW1231" s="14"/>
    </row>
    <row r="1232" spans="1:153">
      <c r="A1232" s="14"/>
      <c r="B1232" s="30"/>
      <c r="C1232" s="30"/>
      <c r="D1232" s="30"/>
      <c r="E1232" s="30"/>
      <c r="F1232" s="30"/>
      <c r="G1232" s="61"/>
      <c r="H1232" s="61"/>
      <c r="I1232" s="61"/>
      <c r="J1232" s="61"/>
      <c r="K1232" s="61"/>
      <c r="L1232" s="61"/>
      <c r="N1232" s="29"/>
      <c r="O1232" s="29"/>
      <c r="P1232" s="29"/>
      <c r="Q1232" s="29"/>
      <c r="R1232" s="61"/>
      <c r="S1232" s="30"/>
      <c r="T1232" s="61"/>
      <c r="U1232" s="61"/>
      <c r="V1232" s="61"/>
      <c r="W1232" s="61"/>
      <c r="X1232" s="61"/>
      <c r="Y1232" s="61"/>
      <c r="AA1232" s="29"/>
      <c r="AB1232" s="29"/>
      <c r="AC1232" s="29"/>
      <c r="AD1232" s="29"/>
      <c r="AE1232" s="61"/>
      <c r="AF1232" s="30"/>
      <c r="AG1232" s="61"/>
      <c r="AH1232" s="61"/>
      <c r="AI1232" s="61"/>
      <c r="AJ1232" s="61"/>
      <c r="AK1232" s="61"/>
      <c r="AL1232" s="61"/>
      <c r="AN1232" s="29"/>
      <c r="AO1232" s="30"/>
      <c r="AP1232" s="30"/>
      <c r="AQ1232" s="29"/>
      <c r="AR1232" s="61"/>
      <c r="AS1232" s="61"/>
      <c r="AT1232" s="29"/>
      <c r="EW1232" s="14"/>
    </row>
    <row r="1233" spans="1:153">
      <c r="A1233" s="14"/>
      <c r="B1233" s="30"/>
      <c r="C1233" s="30"/>
      <c r="D1233" s="30"/>
      <c r="E1233" s="30"/>
      <c r="F1233" s="30"/>
      <c r="G1233" s="61"/>
      <c r="H1233" s="61"/>
      <c r="I1233" s="61"/>
      <c r="J1233" s="61"/>
      <c r="K1233" s="61"/>
      <c r="L1233" s="61"/>
      <c r="N1233" s="29"/>
      <c r="O1233" s="29"/>
      <c r="P1233" s="29"/>
      <c r="Q1233" s="29"/>
      <c r="R1233" s="61"/>
      <c r="S1233" s="30"/>
      <c r="T1233" s="61"/>
      <c r="U1233" s="61"/>
      <c r="V1233" s="61"/>
      <c r="W1233" s="61"/>
      <c r="X1233" s="61"/>
      <c r="Y1233" s="61"/>
      <c r="AA1233" s="29"/>
      <c r="AB1233" s="29"/>
      <c r="AC1233" s="29"/>
      <c r="AD1233" s="29"/>
      <c r="AE1233" s="61"/>
      <c r="AF1233" s="30"/>
      <c r="AG1233" s="61"/>
      <c r="AH1233" s="61"/>
      <c r="AI1233" s="61"/>
      <c r="AJ1233" s="61"/>
      <c r="AK1233" s="61"/>
      <c r="AL1233" s="61"/>
      <c r="AN1233" s="29"/>
      <c r="AO1233" s="30"/>
      <c r="AP1233" s="30"/>
      <c r="AQ1233" s="29"/>
      <c r="AR1233" s="61"/>
      <c r="AS1233" s="61"/>
      <c r="AT1233" s="29"/>
      <c r="EW1233" s="14"/>
    </row>
    <row r="1234" spans="1:153">
      <c r="A1234" s="14"/>
      <c r="B1234" s="30"/>
      <c r="C1234" s="30"/>
      <c r="D1234" s="30"/>
      <c r="E1234" s="30"/>
      <c r="F1234" s="30"/>
      <c r="G1234" s="61"/>
      <c r="H1234" s="61"/>
      <c r="I1234" s="61"/>
      <c r="J1234" s="61"/>
      <c r="K1234" s="61"/>
      <c r="L1234" s="61"/>
      <c r="N1234" s="29"/>
      <c r="O1234" s="29"/>
      <c r="P1234" s="29"/>
      <c r="Q1234" s="29"/>
      <c r="R1234" s="61"/>
      <c r="S1234" s="30"/>
      <c r="T1234" s="61"/>
      <c r="U1234" s="61"/>
      <c r="V1234" s="61"/>
      <c r="W1234" s="61"/>
      <c r="X1234" s="61"/>
      <c r="Y1234" s="61"/>
      <c r="AA1234" s="29"/>
      <c r="AB1234" s="29"/>
      <c r="AC1234" s="29"/>
      <c r="AD1234" s="29"/>
      <c r="AE1234" s="61"/>
      <c r="AF1234" s="30"/>
      <c r="AG1234" s="61"/>
      <c r="AH1234" s="61"/>
      <c r="AI1234" s="61"/>
      <c r="AJ1234" s="61"/>
      <c r="AK1234" s="61"/>
      <c r="AL1234" s="61"/>
      <c r="AN1234" s="29"/>
      <c r="AO1234" s="30"/>
      <c r="AP1234" s="30"/>
      <c r="AQ1234" s="29"/>
      <c r="AR1234" s="61"/>
      <c r="AS1234" s="61"/>
      <c r="AT1234" s="29"/>
      <c r="EW1234" s="14"/>
    </row>
    <row r="1235" spans="1:153">
      <c r="A1235" s="14"/>
      <c r="B1235" s="30"/>
      <c r="C1235" s="30"/>
      <c r="D1235" s="30"/>
      <c r="E1235" s="30"/>
      <c r="F1235" s="30"/>
      <c r="G1235" s="61"/>
      <c r="H1235" s="61"/>
      <c r="I1235" s="61"/>
      <c r="J1235" s="61"/>
      <c r="K1235" s="61"/>
      <c r="L1235" s="61"/>
      <c r="N1235" s="29"/>
      <c r="O1235" s="29"/>
      <c r="P1235" s="29"/>
      <c r="Q1235" s="29"/>
      <c r="R1235" s="61"/>
      <c r="S1235" s="30"/>
      <c r="T1235" s="61"/>
      <c r="U1235" s="61"/>
      <c r="V1235" s="61"/>
      <c r="W1235" s="61"/>
      <c r="X1235" s="61"/>
      <c r="Y1235" s="61"/>
      <c r="AA1235" s="29"/>
      <c r="AB1235" s="29"/>
      <c r="AC1235" s="29"/>
      <c r="AD1235" s="29"/>
      <c r="AE1235" s="61"/>
      <c r="AF1235" s="30"/>
      <c r="AG1235" s="61"/>
      <c r="AH1235" s="61"/>
      <c r="AI1235" s="61"/>
      <c r="AJ1235" s="61"/>
      <c r="AK1235" s="61"/>
      <c r="AL1235" s="61"/>
      <c r="AN1235" s="29"/>
      <c r="AO1235" s="30"/>
      <c r="AP1235" s="30"/>
      <c r="AQ1235" s="29"/>
      <c r="AR1235" s="61"/>
      <c r="AS1235" s="61"/>
      <c r="AT1235" s="29"/>
      <c r="EW1235" s="14"/>
    </row>
    <row r="1236" spans="1:153">
      <c r="A1236" s="14"/>
      <c r="B1236" s="30"/>
      <c r="C1236" s="30"/>
      <c r="D1236" s="30"/>
      <c r="E1236" s="30"/>
      <c r="F1236" s="30"/>
      <c r="G1236" s="61"/>
      <c r="H1236" s="61"/>
      <c r="I1236" s="61"/>
      <c r="J1236" s="61"/>
      <c r="K1236" s="61"/>
      <c r="L1236" s="61"/>
      <c r="N1236" s="29"/>
      <c r="O1236" s="29"/>
      <c r="P1236" s="29"/>
      <c r="Q1236" s="29"/>
      <c r="R1236" s="61"/>
      <c r="S1236" s="30"/>
      <c r="T1236" s="61"/>
      <c r="U1236" s="61"/>
      <c r="V1236" s="61"/>
      <c r="W1236" s="61"/>
      <c r="X1236" s="61"/>
      <c r="Y1236" s="61"/>
      <c r="AA1236" s="29"/>
      <c r="AB1236" s="29"/>
      <c r="AC1236" s="29"/>
      <c r="AD1236" s="29"/>
      <c r="AE1236" s="61"/>
      <c r="AF1236" s="30"/>
      <c r="AG1236" s="61"/>
      <c r="AH1236" s="61"/>
      <c r="AI1236" s="61"/>
      <c r="AJ1236" s="61"/>
      <c r="AK1236" s="61"/>
      <c r="AL1236" s="61"/>
      <c r="AN1236" s="29"/>
      <c r="AO1236" s="30"/>
      <c r="AP1236" s="30"/>
      <c r="AQ1236" s="29"/>
      <c r="AR1236" s="61"/>
      <c r="AS1236" s="61"/>
      <c r="AT1236" s="29"/>
      <c r="EW1236" s="14"/>
    </row>
    <row r="1237" spans="1:153">
      <c r="A1237" s="14"/>
      <c r="B1237" s="30"/>
      <c r="C1237" s="30"/>
      <c r="D1237" s="30"/>
      <c r="E1237" s="30"/>
      <c r="F1237" s="30"/>
      <c r="G1237" s="61"/>
      <c r="H1237" s="61"/>
      <c r="I1237" s="61"/>
      <c r="J1237" s="61"/>
      <c r="K1237" s="61"/>
      <c r="L1237" s="61"/>
      <c r="N1237" s="29"/>
      <c r="O1237" s="29"/>
      <c r="P1237" s="29"/>
      <c r="Q1237" s="29"/>
      <c r="R1237" s="61"/>
      <c r="S1237" s="30"/>
      <c r="T1237" s="61"/>
      <c r="U1237" s="61"/>
      <c r="V1237" s="61"/>
      <c r="W1237" s="61"/>
      <c r="X1237" s="61"/>
      <c r="Y1237" s="61"/>
      <c r="AA1237" s="29"/>
      <c r="AB1237" s="29"/>
      <c r="AC1237" s="29"/>
      <c r="AD1237" s="29"/>
      <c r="AE1237" s="61"/>
      <c r="AF1237" s="30"/>
      <c r="AG1237" s="61"/>
      <c r="AH1237" s="61"/>
      <c r="AI1237" s="61"/>
      <c r="AJ1237" s="61"/>
      <c r="AK1237" s="61"/>
      <c r="AL1237" s="61"/>
      <c r="AN1237" s="29"/>
      <c r="AO1237" s="30"/>
      <c r="AP1237" s="30"/>
      <c r="AQ1237" s="29"/>
      <c r="AR1237" s="61"/>
      <c r="AS1237" s="61"/>
      <c r="AT1237" s="29"/>
      <c r="EW1237" s="14"/>
    </row>
    <row r="1238" spans="1:153">
      <c r="A1238" s="14"/>
      <c r="B1238" s="30"/>
      <c r="C1238" s="30"/>
      <c r="D1238" s="30"/>
      <c r="E1238" s="30"/>
      <c r="F1238" s="30"/>
      <c r="G1238" s="61"/>
      <c r="H1238" s="61"/>
      <c r="I1238" s="61"/>
      <c r="J1238" s="61"/>
      <c r="K1238" s="61"/>
      <c r="L1238" s="61"/>
      <c r="N1238" s="29"/>
      <c r="O1238" s="29"/>
      <c r="P1238" s="29"/>
      <c r="Q1238" s="29"/>
      <c r="R1238" s="61"/>
      <c r="S1238" s="30"/>
      <c r="T1238" s="61"/>
      <c r="U1238" s="61"/>
      <c r="V1238" s="61"/>
      <c r="W1238" s="61"/>
      <c r="X1238" s="61"/>
      <c r="Y1238" s="61"/>
      <c r="AA1238" s="29"/>
      <c r="AB1238" s="29"/>
      <c r="AC1238" s="29"/>
      <c r="AD1238" s="29"/>
      <c r="AE1238" s="61"/>
      <c r="AF1238" s="30"/>
      <c r="AG1238" s="61"/>
      <c r="AH1238" s="61"/>
      <c r="AI1238" s="61"/>
      <c r="AJ1238" s="61"/>
      <c r="AK1238" s="61"/>
      <c r="AL1238" s="61"/>
      <c r="AN1238" s="29"/>
      <c r="AO1238" s="30"/>
      <c r="AP1238" s="30"/>
      <c r="AQ1238" s="29"/>
      <c r="AR1238" s="61"/>
      <c r="AS1238" s="61"/>
      <c r="AT1238" s="29"/>
      <c r="EW1238" s="14"/>
    </row>
    <row r="1239" spans="1:153">
      <c r="A1239" s="14"/>
      <c r="B1239" s="30"/>
      <c r="C1239" s="30"/>
      <c r="D1239" s="30"/>
      <c r="E1239" s="30"/>
      <c r="F1239" s="30"/>
      <c r="G1239" s="61"/>
      <c r="H1239" s="61"/>
      <c r="I1239" s="61"/>
      <c r="J1239" s="61"/>
      <c r="K1239" s="61"/>
      <c r="L1239" s="61"/>
      <c r="N1239" s="29"/>
      <c r="O1239" s="29"/>
      <c r="P1239" s="29"/>
      <c r="Q1239" s="29"/>
      <c r="R1239" s="61"/>
      <c r="S1239" s="30"/>
      <c r="T1239" s="61"/>
      <c r="U1239" s="61"/>
      <c r="V1239" s="61"/>
      <c r="W1239" s="61"/>
      <c r="X1239" s="61"/>
      <c r="Y1239" s="61"/>
      <c r="AA1239" s="29"/>
      <c r="AB1239" s="29"/>
      <c r="AC1239" s="29"/>
      <c r="AD1239" s="29"/>
      <c r="AE1239" s="61"/>
      <c r="AF1239" s="30"/>
      <c r="AG1239" s="61"/>
      <c r="AH1239" s="61"/>
      <c r="AI1239" s="61"/>
      <c r="AJ1239" s="61"/>
      <c r="AK1239" s="61"/>
      <c r="AL1239" s="61"/>
      <c r="AN1239" s="29"/>
      <c r="AO1239" s="30"/>
      <c r="AP1239" s="30"/>
      <c r="AQ1239" s="29"/>
      <c r="AR1239" s="61"/>
      <c r="AS1239" s="61"/>
      <c r="AT1239" s="29"/>
      <c r="EW1239" s="14"/>
    </row>
    <row r="1240" spans="1:153">
      <c r="A1240" s="14"/>
      <c r="B1240" s="30"/>
      <c r="C1240" s="30"/>
      <c r="D1240" s="30"/>
      <c r="E1240" s="30"/>
      <c r="F1240" s="30"/>
      <c r="G1240" s="61"/>
      <c r="H1240" s="61"/>
      <c r="I1240" s="61"/>
      <c r="J1240" s="61"/>
      <c r="K1240" s="61"/>
      <c r="L1240" s="61"/>
      <c r="N1240" s="29"/>
      <c r="O1240" s="29"/>
      <c r="P1240" s="29"/>
      <c r="Q1240" s="29"/>
      <c r="R1240" s="61"/>
      <c r="S1240" s="30"/>
      <c r="T1240" s="61"/>
      <c r="U1240" s="61"/>
      <c r="V1240" s="61"/>
      <c r="W1240" s="61"/>
      <c r="X1240" s="61"/>
      <c r="Y1240" s="61"/>
      <c r="AA1240" s="29"/>
      <c r="AB1240" s="29"/>
      <c r="AC1240" s="29"/>
      <c r="AD1240" s="29"/>
      <c r="AE1240" s="61"/>
      <c r="AF1240" s="30"/>
      <c r="AG1240" s="61"/>
      <c r="AH1240" s="61"/>
      <c r="AI1240" s="61"/>
      <c r="AJ1240" s="61"/>
      <c r="AK1240" s="61"/>
      <c r="AL1240" s="61"/>
      <c r="AN1240" s="29"/>
      <c r="AO1240" s="30"/>
      <c r="AP1240" s="30"/>
      <c r="AQ1240" s="29"/>
      <c r="AR1240" s="61"/>
      <c r="AS1240" s="61"/>
      <c r="AT1240" s="29"/>
      <c r="EW1240" s="14"/>
    </row>
    <row r="1241" spans="1:153">
      <c r="A1241" s="14"/>
      <c r="B1241" s="30"/>
      <c r="C1241" s="30"/>
      <c r="D1241" s="30"/>
      <c r="E1241" s="30"/>
      <c r="F1241" s="30"/>
      <c r="G1241" s="61"/>
      <c r="H1241" s="61"/>
      <c r="I1241" s="61"/>
      <c r="J1241" s="61"/>
      <c r="K1241" s="61"/>
      <c r="L1241" s="61"/>
      <c r="N1241" s="29"/>
      <c r="O1241" s="29"/>
      <c r="P1241" s="29"/>
      <c r="Q1241" s="29"/>
      <c r="R1241" s="61"/>
      <c r="S1241" s="30"/>
      <c r="T1241" s="61"/>
      <c r="U1241" s="61"/>
      <c r="V1241" s="61"/>
      <c r="W1241" s="61"/>
      <c r="X1241" s="61"/>
      <c r="Y1241" s="61"/>
      <c r="AA1241" s="29"/>
      <c r="AB1241" s="29"/>
      <c r="AC1241" s="29"/>
      <c r="AD1241" s="29"/>
      <c r="AE1241" s="61"/>
      <c r="AF1241" s="30"/>
      <c r="AG1241" s="61"/>
      <c r="AH1241" s="61"/>
      <c r="AI1241" s="61"/>
      <c r="AJ1241" s="61"/>
      <c r="AK1241" s="61"/>
      <c r="AL1241" s="61"/>
      <c r="AN1241" s="29"/>
      <c r="AO1241" s="30"/>
      <c r="AP1241" s="30"/>
      <c r="AQ1241" s="29"/>
      <c r="AR1241" s="61"/>
      <c r="AS1241" s="61"/>
      <c r="AT1241" s="29"/>
      <c r="EW1241" s="14"/>
    </row>
    <row r="1242" spans="1:153">
      <c r="A1242" s="14"/>
      <c r="B1242" s="30"/>
      <c r="C1242" s="30"/>
      <c r="D1242" s="30"/>
      <c r="E1242" s="30"/>
      <c r="F1242" s="30"/>
      <c r="G1242" s="61"/>
      <c r="H1242" s="61"/>
      <c r="I1242" s="61"/>
      <c r="J1242" s="61"/>
      <c r="K1242" s="61"/>
      <c r="L1242" s="61"/>
      <c r="N1242" s="29"/>
      <c r="O1242" s="29"/>
      <c r="P1242" s="29"/>
      <c r="Q1242" s="29"/>
      <c r="R1242" s="61"/>
      <c r="S1242" s="30"/>
      <c r="T1242" s="61"/>
      <c r="U1242" s="61"/>
      <c r="V1242" s="61"/>
      <c r="W1242" s="61"/>
      <c r="X1242" s="61"/>
      <c r="Y1242" s="61"/>
      <c r="AA1242" s="29"/>
      <c r="AB1242" s="29"/>
      <c r="AC1242" s="29"/>
      <c r="AD1242" s="29"/>
      <c r="AE1242" s="61"/>
      <c r="AF1242" s="30"/>
      <c r="AG1242" s="61"/>
      <c r="AH1242" s="61"/>
      <c r="AI1242" s="61"/>
      <c r="AJ1242" s="61"/>
      <c r="AK1242" s="61"/>
      <c r="AL1242" s="61"/>
      <c r="AN1242" s="29"/>
      <c r="AO1242" s="30"/>
      <c r="AP1242" s="30"/>
      <c r="AQ1242" s="29"/>
      <c r="AR1242" s="61"/>
      <c r="AS1242" s="61"/>
      <c r="AT1242" s="29"/>
      <c r="EW1242" s="14"/>
    </row>
    <row r="1243" spans="1:153">
      <c r="A1243" s="14"/>
      <c r="B1243" s="30"/>
      <c r="C1243" s="30"/>
      <c r="D1243" s="30"/>
      <c r="E1243" s="30"/>
      <c r="F1243" s="30"/>
      <c r="G1243" s="61"/>
      <c r="H1243" s="61"/>
      <c r="I1243" s="61"/>
      <c r="J1243" s="61"/>
      <c r="K1243" s="61"/>
      <c r="L1243" s="61"/>
      <c r="N1243" s="29"/>
      <c r="O1243" s="29"/>
      <c r="P1243" s="29"/>
      <c r="Q1243" s="29"/>
      <c r="R1243" s="61"/>
      <c r="S1243" s="30"/>
      <c r="T1243" s="61"/>
      <c r="U1243" s="61"/>
      <c r="V1243" s="61"/>
      <c r="W1243" s="61"/>
      <c r="X1243" s="61"/>
      <c r="Y1243" s="61"/>
      <c r="AA1243" s="29"/>
      <c r="AB1243" s="29"/>
      <c r="AC1243" s="29"/>
      <c r="AD1243" s="29"/>
      <c r="AE1243" s="61"/>
      <c r="AF1243" s="30"/>
      <c r="AG1243" s="61"/>
      <c r="AH1243" s="61"/>
      <c r="AI1243" s="61"/>
      <c r="AJ1243" s="61"/>
      <c r="AK1243" s="61"/>
      <c r="AL1243" s="61"/>
      <c r="AN1243" s="29"/>
      <c r="AO1243" s="30"/>
      <c r="AP1243" s="30"/>
      <c r="AQ1243" s="29"/>
      <c r="AR1243" s="61"/>
      <c r="AS1243" s="61"/>
      <c r="AT1243" s="29"/>
      <c r="EW1243" s="14"/>
    </row>
    <row r="1244" spans="1:153">
      <c r="A1244" s="14"/>
      <c r="B1244" s="30"/>
      <c r="C1244" s="30"/>
      <c r="D1244" s="30"/>
      <c r="E1244" s="30"/>
      <c r="F1244" s="30"/>
      <c r="G1244" s="61"/>
      <c r="H1244" s="61"/>
      <c r="I1244" s="61"/>
      <c r="J1244" s="61"/>
      <c r="K1244" s="61"/>
      <c r="L1244" s="61"/>
      <c r="N1244" s="29"/>
      <c r="O1244" s="29"/>
      <c r="P1244" s="29"/>
      <c r="Q1244" s="29"/>
      <c r="R1244" s="61"/>
      <c r="S1244" s="30"/>
      <c r="T1244" s="61"/>
      <c r="U1244" s="61"/>
      <c r="V1244" s="61"/>
      <c r="W1244" s="61"/>
      <c r="X1244" s="61"/>
      <c r="Y1244" s="61"/>
      <c r="AA1244" s="29"/>
      <c r="AB1244" s="29"/>
      <c r="AC1244" s="29"/>
      <c r="AD1244" s="29"/>
      <c r="AE1244" s="61"/>
      <c r="AF1244" s="30"/>
      <c r="AG1244" s="61"/>
      <c r="AH1244" s="61"/>
      <c r="AI1244" s="61"/>
      <c r="AJ1244" s="61"/>
      <c r="AK1244" s="61"/>
      <c r="AL1244" s="61"/>
      <c r="AN1244" s="29"/>
      <c r="AO1244" s="30"/>
      <c r="AP1244" s="30"/>
      <c r="AQ1244" s="29"/>
      <c r="AR1244" s="61"/>
      <c r="AS1244" s="61"/>
      <c r="AT1244" s="29"/>
      <c r="EW1244" s="14"/>
    </row>
    <row r="1245" spans="1:153">
      <c r="A1245" s="14"/>
      <c r="B1245" s="30"/>
      <c r="C1245" s="30"/>
      <c r="D1245" s="30"/>
      <c r="E1245" s="30"/>
      <c r="F1245" s="30"/>
      <c r="G1245" s="61"/>
      <c r="H1245" s="61"/>
      <c r="I1245" s="61"/>
      <c r="J1245" s="61"/>
      <c r="K1245" s="61"/>
      <c r="L1245" s="61"/>
      <c r="N1245" s="29"/>
      <c r="O1245" s="29"/>
      <c r="P1245" s="29"/>
      <c r="Q1245" s="29"/>
      <c r="R1245" s="61"/>
      <c r="S1245" s="30"/>
      <c r="T1245" s="61"/>
      <c r="U1245" s="61"/>
      <c r="V1245" s="61"/>
      <c r="W1245" s="61"/>
      <c r="X1245" s="61"/>
      <c r="Y1245" s="61"/>
      <c r="AA1245" s="29"/>
      <c r="AB1245" s="29"/>
      <c r="AC1245" s="29"/>
      <c r="AD1245" s="29"/>
      <c r="AE1245" s="61"/>
      <c r="AF1245" s="30"/>
      <c r="AG1245" s="61"/>
      <c r="AH1245" s="61"/>
      <c r="AI1245" s="61"/>
      <c r="AJ1245" s="61"/>
      <c r="AK1245" s="61"/>
      <c r="AL1245" s="61"/>
      <c r="AN1245" s="29"/>
      <c r="AO1245" s="30"/>
      <c r="AP1245" s="30"/>
      <c r="AQ1245" s="29"/>
      <c r="AR1245" s="61"/>
      <c r="AS1245" s="61"/>
      <c r="AT1245" s="29"/>
      <c r="EW1245" s="14"/>
    </row>
    <row r="1246" spans="1:153">
      <c r="A1246" s="14"/>
      <c r="B1246" s="30"/>
      <c r="C1246" s="30"/>
      <c r="D1246" s="30"/>
      <c r="E1246" s="30"/>
      <c r="F1246" s="30"/>
      <c r="G1246" s="61"/>
      <c r="H1246" s="61"/>
      <c r="I1246" s="61"/>
      <c r="J1246" s="61"/>
      <c r="K1246" s="61"/>
      <c r="L1246" s="61"/>
      <c r="N1246" s="29"/>
      <c r="O1246" s="29"/>
      <c r="P1246" s="29"/>
      <c r="Q1246" s="29"/>
      <c r="R1246" s="61"/>
      <c r="S1246" s="30"/>
      <c r="T1246" s="61"/>
      <c r="U1246" s="61"/>
      <c r="V1246" s="61"/>
      <c r="W1246" s="61"/>
      <c r="X1246" s="61"/>
      <c r="Y1246" s="61"/>
      <c r="AA1246" s="29"/>
      <c r="AB1246" s="29"/>
      <c r="AC1246" s="29"/>
      <c r="AD1246" s="29"/>
      <c r="AE1246" s="61"/>
      <c r="AF1246" s="30"/>
      <c r="AG1246" s="61"/>
      <c r="AH1246" s="61"/>
      <c r="AI1246" s="61"/>
      <c r="AJ1246" s="61"/>
      <c r="AK1246" s="61"/>
      <c r="AL1246" s="61"/>
      <c r="AN1246" s="29"/>
      <c r="AO1246" s="30"/>
      <c r="AP1246" s="30"/>
      <c r="AQ1246" s="29"/>
      <c r="AR1246" s="61"/>
      <c r="AS1246" s="61"/>
      <c r="AT1246" s="29"/>
      <c r="EW1246" s="14"/>
    </row>
    <row r="1247" spans="1:153">
      <c r="A1247" s="14"/>
      <c r="B1247" s="30"/>
      <c r="C1247" s="30"/>
      <c r="D1247" s="30"/>
      <c r="E1247" s="30"/>
      <c r="F1247" s="30"/>
      <c r="G1247" s="61"/>
      <c r="H1247" s="61"/>
      <c r="I1247" s="61"/>
      <c r="J1247" s="61"/>
      <c r="K1247" s="61"/>
      <c r="L1247" s="61"/>
      <c r="N1247" s="29"/>
      <c r="O1247" s="29"/>
      <c r="P1247" s="29"/>
      <c r="Q1247" s="29"/>
      <c r="R1247" s="61"/>
      <c r="S1247" s="30"/>
      <c r="T1247" s="61"/>
      <c r="U1247" s="61"/>
      <c r="V1247" s="61"/>
      <c r="W1247" s="61"/>
      <c r="X1247" s="61"/>
      <c r="Y1247" s="61"/>
      <c r="AA1247" s="29"/>
      <c r="AB1247" s="29"/>
      <c r="AC1247" s="29"/>
      <c r="AD1247" s="29"/>
      <c r="AE1247" s="61"/>
      <c r="AF1247" s="30"/>
      <c r="AG1247" s="61"/>
      <c r="AH1247" s="61"/>
      <c r="AI1247" s="61"/>
      <c r="AJ1247" s="61"/>
      <c r="AK1247" s="61"/>
      <c r="AL1247" s="61"/>
      <c r="AN1247" s="29"/>
      <c r="AO1247" s="30"/>
      <c r="AP1247" s="30"/>
      <c r="AQ1247" s="29"/>
      <c r="AR1247" s="61"/>
      <c r="AS1247" s="61"/>
      <c r="AT1247" s="29"/>
      <c r="EW1247" s="14"/>
    </row>
    <row r="1248" spans="1:153">
      <c r="A1248" s="14"/>
      <c r="B1248" s="30"/>
      <c r="C1248" s="30"/>
      <c r="D1248" s="30"/>
      <c r="E1248" s="30"/>
      <c r="F1248" s="30"/>
      <c r="G1248" s="61"/>
      <c r="H1248" s="61"/>
      <c r="I1248" s="61"/>
      <c r="J1248" s="61"/>
      <c r="K1248" s="61"/>
      <c r="L1248" s="61"/>
      <c r="N1248" s="29"/>
      <c r="O1248" s="29"/>
      <c r="P1248" s="29"/>
      <c r="Q1248" s="29"/>
      <c r="R1248" s="61"/>
      <c r="S1248" s="30"/>
      <c r="T1248" s="61"/>
      <c r="U1248" s="61"/>
      <c r="V1248" s="61"/>
      <c r="W1248" s="61"/>
      <c r="X1248" s="61"/>
      <c r="Y1248" s="61"/>
      <c r="AA1248" s="29"/>
      <c r="AB1248" s="29"/>
      <c r="AC1248" s="29"/>
      <c r="AD1248" s="29"/>
      <c r="AE1248" s="61"/>
      <c r="AF1248" s="30"/>
      <c r="AG1248" s="61"/>
      <c r="AH1248" s="61"/>
      <c r="AI1248" s="61"/>
      <c r="AJ1248" s="61"/>
      <c r="AK1248" s="61"/>
      <c r="AL1248" s="61"/>
      <c r="AN1248" s="29"/>
      <c r="AO1248" s="30"/>
      <c r="AP1248" s="30"/>
      <c r="AQ1248" s="29"/>
      <c r="AR1248" s="61"/>
      <c r="AS1248" s="61"/>
      <c r="AT1248" s="29"/>
      <c r="EW1248" s="14"/>
    </row>
    <row r="1249" spans="1:153">
      <c r="A1249" s="14"/>
      <c r="B1249" s="30"/>
      <c r="C1249" s="30"/>
      <c r="D1249" s="30"/>
      <c r="E1249" s="30"/>
      <c r="F1249" s="30"/>
      <c r="G1249" s="61"/>
      <c r="H1249" s="61"/>
      <c r="I1249" s="61"/>
      <c r="J1249" s="61"/>
      <c r="K1249" s="61"/>
      <c r="L1249" s="61"/>
      <c r="N1249" s="29"/>
      <c r="O1249" s="29"/>
      <c r="P1249" s="29"/>
      <c r="Q1249" s="29"/>
      <c r="R1249" s="61"/>
      <c r="S1249" s="30"/>
      <c r="T1249" s="61"/>
      <c r="U1249" s="61"/>
      <c r="V1249" s="61"/>
      <c r="W1249" s="61"/>
      <c r="X1249" s="61"/>
      <c r="Y1249" s="61"/>
      <c r="AA1249" s="29"/>
      <c r="AB1249" s="29"/>
      <c r="AC1249" s="29"/>
      <c r="AD1249" s="29"/>
      <c r="AE1249" s="61"/>
      <c r="AF1249" s="30"/>
      <c r="AG1249" s="61"/>
      <c r="AH1249" s="61"/>
      <c r="AI1249" s="61"/>
      <c r="AJ1249" s="61"/>
      <c r="AK1249" s="61"/>
      <c r="AL1249" s="61"/>
      <c r="AN1249" s="29"/>
      <c r="AO1249" s="30"/>
      <c r="AP1249" s="30"/>
      <c r="AQ1249" s="29"/>
      <c r="AR1249" s="61"/>
      <c r="AS1249" s="61"/>
      <c r="AT1249" s="29"/>
      <c r="EW1249" s="14"/>
    </row>
    <row r="1250" spans="1:153">
      <c r="A1250" s="14"/>
      <c r="B1250" s="30"/>
      <c r="C1250" s="30"/>
      <c r="D1250" s="30"/>
      <c r="E1250" s="30"/>
      <c r="F1250" s="30"/>
      <c r="G1250" s="61"/>
      <c r="H1250" s="61"/>
      <c r="I1250" s="61"/>
      <c r="J1250" s="61"/>
      <c r="K1250" s="61"/>
      <c r="L1250" s="61"/>
      <c r="N1250" s="29"/>
      <c r="O1250" s="29"/>
      <c r="P1250" s="29"/>
      <c r="Q1250" s="29"/>
      <c r="R1250" s="61"/>
      <c r="S1250" s="30"/>
      <c r="T1250" s="61"/>
      <c r="U1250" s="61"/>
      <c r="V1250" s="61"/>
      <c r="W1250" s="61"/>
      <c r="X1250" s="61"/>
      <c r="Y1250" s="61"/>
      <c r="AA1250" s="29"/>
      <c r="AB1250" s="29"/>
      <c r="AC1250" s="29"/>
      <c r="AD1250" s="29"/>
      <c r="AE1250" s="61"/>
      <c r="AF1250" s="30"/>
      <c r="AG1250" s="61"/>
      <c r="AH1250" s="61"/>
      <c r="AI1250" s="61"/>
      <c r="AJ1250" s="61"/>
      <c r="AK1250" s="61"/>
      <c r="AL1250" s="61"/>
      <c r="AN1250" s="29"/>
      <c r="AO1250" s="30"/>
      <c r="AP1250" s="30"/>
      <c r="AQ1250" s="29"/>
      <c r="AR1250" s="61"/>
      <c r="AS1250" s="61"/>
      <c r="AT1250" s="29"/>
      <c r="EW1250" s="14"/>
    </row>
    <row r="1251" spans="1:153">
      <c r="A1251" s="14"/>
      <c r="B1251" s="30"/>
      <c r="C1251" s="30"/>
      <c r="D1251" s="30"/>
      <c r="E1251" s="30"/>
      <c r="F1251" s="30"/>
      <c r="G1251" s="61"/>
      <c r="H1251" s="61"/>
      <c r="I1251" s="61"/>
      <c r="J1251" s="61"/>
      <c r="K1251" s="61"/>
      <c r="L1251" s="61"/>
      <c r="N1251" s="29"/>
      <c r="O1251" s="29"/>
      <c r="P1251" s="29"/>
      <c r="Q1251" s="29"/>
      <c r="R1251" s="61"/>
      <c r="S1251" s="30"/>
      <c r="T1251" s="61"/>
      <c r="U1251" s="61"/>
      <c r="V1251" s="61"/>
      <c r="W1251" s="61"/>
      <c r="X1251" s="61"/>
      <c r="Y1251" s="61"/>
      <c r="AA1251" s="29"/>
      <c r="AB1251" s="29"/>
      <c r="AC1251" s="29"/>
      <c r="AD1251" s="29"/>
      <c r="AE1251" s="61"/>
      <c r="AF1251" s="30"/>
      <c r="AG1251" s="61"/>
      <c r="AH1251" s="61"/>
      <c r="AI1251" s="61"/>
      <c r="AJ1251" s="61"/>
      <c r="AK1251" s="61"/>
      <c r="AL1251" s="61"/>
      <c r="AN1251" s="29"/>
      <c r="AO1251" s="30"/>
      <c r="AP1251" s="30"/>
      <c r="AQ1251" s="29"/>
      <c r="AR1251" s="61"/>
      <c r="AS1251" s="61"/>
      <c r="AT1251" s="29"/>
      <c r="EW1251" s="14"/>
    </row>
    <row r="1252" spans="1:153">
      <c r="A1252" s="14"/>
      <c r="B1252" s="30"/>
      <c r="C1252" s="30"/>
      <c r="D1252" s="30"/>
      <c r="E1252" s="30"/>
      <c r="F1252" s="30"/>
      <c r="G1252" s="61"/>
      <c r="H1252" s="61"/>
      <c r="I1252" s="61"/>
      <c r="J1252" s="61"/>
      <c r="K1252" s="61"/>
      <c r="L1252" s="61"/>
      <c r="N1252" s="29"/>
      <c r="O1252" s="29"/>
      <c r="P1252" s="29"/>
      <c r="Q1252" s="29"/>
      <c r="R1252" s="61"/>
      <c r="S1252" s="30"/>
      <c r="T1252" s="61"/>
      <c r="U1252" s="61"/>
      <c r="V1252" s="61"/>
      <c r="W1252" s="61"/>
      <c r="X1252" s="61"/>
      <c r="Y1252" s="61"/>
      <c r="AA1252" s="29"/>
      <c r="AB1252" s="29"/>
      <c r="AC1252" s="29"/>
      <c r="AD1252" s="29"/>
      <c r="AE1252" s="61"/>
      <c r="AF1252" s="30"/>
      <c r="AG1252" s="61"/>
      <c r="AH1252" s="61"/>
      <c r="AI1252" s="61"/>
      <c r="AJ1252" s="61"/>
      <c r="AK1252" s="61"/>
      <c r="AL1252" s="61"/>
      <c r="AN1252" s="29"/>
      <c r="AO1252" s="30"/>
      <c r="AP1252" s="30"/>
      <c r="AQ1252" s="29"/>
      <c r="AR1252" s="61"/>
      <c r="AS1252" s="61"/>
      <c r="AT1252" s="29"/>
      <c r="EW1252" s="14"/>
    </row>
    <row r="1253" spans="1:153">
      <c r="A1253" s="14"/>
      <c r="B1253" s="30"/>
      <c r="C1253" s="30"/>
      <c r="D1253" s="30"/>
      <c r="E1253" s="30"/>
      <c r="F1253" s="30"/>
      <c r="G1253" s="61"/>
      <c r="H1253" s="61"/>
      <c r="I1253" s="61"/>
      <c r="J1253" s="61"/>
      <c r="K1253" s="61"/>
      <c r="L1253" s="61"/>
      <c r="N1253" s="29"/>
      <c r="O1253" s="29"/>
      <c r="P1253" s="29"/>
      <c r="Q1253" s="29"/>
      <c r="R1253" s="61"/>
      <c r="S1253" s="30"/>
      <c r="T1253" s="61"/>
      <c r="U1253" s="61"/>
      <c r="V1253" s="61"/>
      <c r="W1253" s="61"/>
      <c r="X1253" s="61"/>
      <c r="Y1253" s="61"/>
      <c r="AA1253" s="29"/>
      <c r="AB1253" s="29"/>
      <c r="AC1253" s="29"/>
      <c r="AD1253" s="29"/>
      <c r="AE1253" s="61"/>
      <c r="AF1253" s="30"/>
      <c r="AG1253" s="61"/>
      <c r="AH1253" s="61"/>
      <c r="AI1253" s="61"/>
      <c r="AJ1253" s="61"/>
      <c r="AK1253" s="61"/>
      <c r="AL1253" s="61"/>
      <c r="AN1253" s="29"/>
      <c r="AO1253" s="30"/>
      <c r="AP1253" s="30"/>
      <c r="AQ1253" s="29"/>
      <c r="AR1253" s="61"/>
      <c r="AS1253" s="61"/>
      <c r="AT1253" s="29"/>
      <c r="EW1253" s="14"/>
    </row>
    <row r="1254" spans="1:153">
      <c r="A1254" s="14"/>
      <c r="B1254" s="30"/>
      <c r="C1254" s="30"/>
      <c r="D1254" s="30"/>
      <c r="E1254" s="30"/>
      <c r="F1254" s="30"/>
      <c r="G1254" s="61"/>
      <c r="H1254" s="61"/>
      <c r="I1254" s="61"/>
      <c r="J1254" s="61"/>
      <c r="K1254" s="61"/>
      <c r="L1254" s="61"/>
      <c r="N1254" s="29"/>
      <c r="O1254" s="29"/>
      <c r="P1254" s="29"/>
      <c r="Q1254" s="29"/>
      <c r="R1254" s="61"/>
      <c r="S1254" s="30"/>
      <c r="T1254" s="61"/>
      <c r="U1254" s="61"/>
      <c r="V1254" s="61"/>
      <c r="W1254" s="61"/>
      <c r="X1254" s="61"/>
      <c r="Y1254" s="61"/>
      <c r="AA1254" s="29"/>
      <c r="AB1254" s="29"/>
      <c r="AC1254" s="29"/>
      <c r="AD1254" s="29"/>
      <c r="AE1254" s="61"/>
      <c r="AF1254" s="30"/>
      <c r="AG1254" s="61"/>
      <c r="AH1254" s="61"/>
      <c r="AI1254" s="61"/>
      <c r="AJ1254" s="61"/>
      <c r="AK1254" s="61"/>
      <c r="AL1254" s="61"/>
      <c r="AN1254" s="29"/>
      <c r="AO1254" s="30"/>
      <c r="AP1254" s="30"/>
      <c r="AQ1254" s="29"/>
      <c r="AR1254" s="61"/>
      <c r="AS1254" s="61"/>
      <c r="AT1254" s="29"/>
      <c r="EW1254" s="14"/>
    </row>
    <row r="1255" spans="1:153">
      <c r="A1255" s="14"/>
      <c r="B1255" s="30"/>
      <c r="C1255" s="30"/>
      <c r="D1255" s="30"/>
      <c r="E1255" s="30"/>
      <c r="F1255" s="30"/>
      <c r="G1255" s="61"/>
      <c r="H1255" s="61"/>
      <c r="I1255" s="61"/>
      <c r="J1255" s="61"/>
      <c r="K1255" s="61"/>
      <c r="L1255" s="61"/>
      <c r="N1255" s="29"/>
      <c r="O1255" s="29"/>
      <c r="P1255" s="29"/>
      <c r="Q1255" s="29"/>
      <c r="R1255" s="61"/>
      <c r="S1255" s="30"/>
      <c r="T1255" s="61"/>
      <c r="U1255" s="61"/>
      <c r="V1255" s="61"/>
      <c r="W1255" s="61"/>
      <c r="X1255" s="61"/>
      <c r="Y1255" s="61"/>
      <c r="AA1255" s="29"/>
      <c r="AB1255" s="29"/>
      <c r="AC1255" s="29"/>
      <c r="AD1255" s="29"/>
      <c r="AE1255" s="61"/>
      <c r="AF1255" s="30"/>
      <c r="AG1255" s="61"/>
      <c r="AH1255" s="61"/>
      <c r="AI1255" s="61"/>
      <c r="AJ1255" s="61"/>
      <c r="AK1255" s="61"/>
      <c r="AL1255" s="61"/>
      <c r="AN1255" s="29"/>
      <c r="AO1255" s="30"/>
      <c r="AP1255" s="30"/>
      <c r="AQ1255" s="29"/>
      <c r="AR1255" s="61"/>
      <c r="AS1255" s="61"/>
      <c r="AT1255" s="29"/>
      <c r="EW1255" s="14"/>
    </row>
    <row r="1256" spans="1:153">
      <c r="A1256" s="14"/>
      <c r="B1256" s="30"/>
      <c r="C1256" s="30"/>
      <c r="D1256" s="30"/>
      <c r="E1256" s="30"/>
      <c r="F1256" s="30"/>
      <c r="G1256" s="61"/>
      <c r="H1256" s="61"/>
      <c r="I1256" s="61"/>
      <c r="J1256" s="61"/>
      <c r="K1256" s="61"/>
      <c r="L1256" s="61"/>
      <c r="N1256" s="29"/>
      <c r="O1256" s="29"/>
      <c r="P1256" s="29"/>
      <c r="Q1256" s="29"/>
      <c r="R1256" s="61"/>
      <c r="S1256" s="30"/>
      <c r="T1256" s="61"/>
      <c r="U1256" s="61"/>
      <c r="V1256" s="61"/>
      <c r="W1256" s="61"/>
      <c r="X1256" s="61"/>
      <c r="Y1256" s="61"/>
      <c r="AA1256" s="29"/>
      <c r="AB1256" s="29"/>
      <c r="AC1256" s="29"/>
      <c r="AD1256" s="29"/>
      <c r="AE1256" s="61"/>
      <c r="AF1256" s="30"/>
      <c r="AG1256" s="61"/>
      <c r="AH1256" s="61"/>
      <c r="AI1256" s="61"/>
      <c r="AJ1256" s="61"/>
      <c r="AK1256" s="61"/>
      <c r="AL1256" s="61"/>
      <c r="AN1256" s="29"/>
      <c r="AO1256" s="30"/>
      <c r="AP1256" s="30"/>
      <c r="AQ1256" s="29"/>
      <c r="AR1256" s="61"/>
      <c r="AS1256" s="61"/>
      <c r="AT1256" s="29"/>
      <c r="EW1256" s="14"/>
    </row>
    <row r="1257" spans="1:153">
      <c r="A1257" s="14"/>
      <c r="B1257" s="30"/>
      <c r="C1257" s="30"/>
      <c r="D1257" s="30"/>
      <c r="E1257" s="30"/>
      <c r="F1257" s="30"/>
      <c r="G1257" s="61"/>
      <c r="H1257" s="61"/>
      <c r="I1257" s="61"/>
      <c r="J1257" s="61"/>
      <c r="K1257" s="61"/>
      <c r="L1257" s="61"/>
      <c r="N1257" s="29"/>
      <c r="O1257" s="29"/>
      <c r="P1257" s="29"/>
      <c r="Q1257" s="29"/>
      <c r="R1257" s="61"/>
      <c r="S1257" s="30"/>
      <c r="T1257" s="61"/>
      <c r="U1257" s="61"/>
      <c r="V1257" s="61"/>
      <c r="W1257" s="61"/>
      <c r="X1257" s="61"/>
      <c r="Y1257" s="61"/>
      <c r="AA1257" s="29"/>
      <c r="AB1257" s="29"/>
      <c r="AC1257" s="29"/>
      <c r="AD1257" s="29"/>
      <c r="AE1257" s="61"/>
      <c r="AF1257" s="30"/>
      <c r="AG1257" s="61"/>
      <c r="AH1257" s="61"/>
      <c r="AI1257" s="61"/>
      <c r="AJ1257" s="61"/>
      <c r="AK1257" s="61"/>
      <c r="AL1257" s="61"/>
      <c r="AN1257" s="29"/>
      <c r="AO1257" s="30"/>
      <c r="AP1257" s="30"/>
      <c r="AQ1257" s="29"/>
      <c r="AR1257" s="61"/>
      <c r="AS1257" s="61"/>
      <c r="AT1257" s="29"/>
      <c r="EW1257" s="14"/>
    </row>
    <row r="1258" spans="1:153">
      <c r="A1258" s="14"/>
      <c r="B1258" s="30"/>
      <c r="C1258" s="30"/>
      <c r="D1258" s="30"/>
      <c r="E1258" s="30"/>
      <c r="F1258" s="30"/>
      <c r="G1258" s="61"/>
      <c r="H1258" s="61"/>
      <c r="I1258" s="61"/>
      <c r="J1258" s="61"/>
      <c r="K1258" s="61"/>
      <c r="L1258" s="61"/>
      <c r="N1258" s="29"/>
      <c r="O1258" s="29"/>
      <c r="P1258" s="29"/>
      <c r="Q1258" s="29"/>
      <c r="R1258" s="61"/>
      <c r="S1258" s="30"/>
      <c r="T1258" s="61"/>
      <c r="U1258" s="61"/>
      <c r="V1258" s="61"/>
      <c r="W1258" s="61"/>
      <c r="X1258" s="61"/>
      <c r="Y1258" s="61"/>
      <c r="AA1258" s="29"/>
      <c r="AB1258" s="29"/>
      <c r="AC1258" s="29"/>
      <c r="AD1258" s="29"/>
      <c r="AE1258" s="61"/>
      <c r="AF1258" s="30"/>
      <c r="AG1258" s="61"/>
      <c r="AH1258" s="61"/>
      <c r="AI1258" s="61"/>
      <c r="AJ1258" s="61"/>
      <c r="AK1258" s="61"/>
      <c r="AL1258" s="61"/>
      <c r="AN1258" s="29"/>
      <c r="AO1258" s="30"/>
      <c r="AP1258" s="30"/>
      <c r="AQ1258" s="29"/>
      <c r="AR1258" s="61"/>
      <c r="AS1258" s="61"/>
      <c r="AT1258" s="29"/>
      <c r="EW1258" s="14"/>
    </row>
    <row r="1259" spans="1:153">
      <c r="A1259" s="14"/>
      <c r="B1259" s="30"/>
      <c r="C1259" s="30"/>
      <c r="D1259" s="30"/>
      <c r="E1259" s="30"/>
      <c r="F1259" s="30"/>
      <c r="G1259" s="61"/>
      <c r="H1259" s="61"/>
      <c r="I1259" s="61"/>
      <c r="J1259" s="61"/>
      <c r="K1259" s="61"/>
      <c r="L1259" s="61"/>
      <c r="N1259" s="29"/>
      <c r="O1259" s="29"/>
      <c r="P1259" s="29"/>
      <c r="Q1259" s="29"/>
      <c r="R1259" s="61"/>
      <c r="S1259" s="30"/>
      <c r="T1259" s="61"/>
      <c r="U1259" s="61"/>
      <c r="V1259" s="61"/>
      <c r="W1259" s="61"/>
      <c r="X1259" s="61"/>
      <c r="Y1259" s="61"/>
      <c r="AA1259" s="29"/>
      <c r="AB1259" s="29"/>
      <c r="AC1259" s="29"/>
      <c r="AD1259" s="29"/>
      <c r="AE1259" s="61"/>
      <c r="AF1259" s="30"/>
      <c r="AG1259" s="61"/>
      <c r="AH1259" s="61"/>
      <c r="AI1259" s="61"/>
      <c r="AJ1259" s="61"/>
      <c r="AK1259" s="61"/>
      <c r="AL1259" s="61"/>
      <c r="AN1259" s="29"/>
      <c r="AO1259" s="30"/>
      <c r="AP1259" s="30"/>
      <c r="AQ1259" s="29"/>
      <c r="AR1259" s="61"/>
      <c r="AS1259" s="61"/>
      <c r="AT1259" s="29"/>
      <c r="EW1259" s="14"/>
    </row>
    <row r="1260" spans="1:153">
      <c r="A1260" s="14"/>
      <c r="B1260" s="30"/>
      <c r="C1260" s="30"/>
      <c r="D1260" s="30"/>
      <c r="E1260" s="30"/>
      <c r="F1260" s="30"/>
      <c r="G1260" s="61"/>
      <c r="H1260" s="61"/>
      <c r="I1260" s="61"/>
      <c r="J1260" s="61"/>
      <c r="K1260" s="61"/>
      <c r="L1260" s="61"/>
      <c r="N1260" s="29"/>
      <c r="O1260" s="29"/>
      <c r="P1260" s="29"/>
      <c r="Q1260" s="29"/>
      <c r="R1260" s="61"/>
      <c r="S1260" s="30"/>
      <c r="T1260" s="61"/>
      <c r="U1260" s="61"/>
      <c r="V1260" s="61"/>
      <c r="W1260" s="61"/>
      <c r="X1260" s="61"/>
      <c r="Y1260" s="61"/>
      <c r="AA1260" s="29"/>
      <c r="AB1260" s="29"/>
      <c r="AC1260" s="29"/>
      <c r="AD1260" s="29"/>
      <c r="AE1260" s="61"/>
      <c r="AF1260" s="30"/>
      <c r="AG1260" s="61"/>
      <c r="AH1260" s="61"/>
      <c r="AI1260" s="61"/>
      <c r="AJ1260" s="61"/>
      <c r="AK1260" s="61"/>
      <c r="AL1260" s="61"/>
      <c r="AN1260" s="29"/>
      <c r="AO1260" s="30"/>
      <c r="AP1260" s="30"/>
      <c r="AQ1260" s="29"/>
      <c r="AR1260" s="61"/>
      <c r="AS1260" s="61"/>
      <c r="AT1260" s="29"/>
      <c r="EW1260" s="14"/>
    </row>
    <row r="1261" spans="1:153">
      <c r="A1261" s="14"/>
      <c r="B1261" s="30"/>
      <c r="C1261" s="30"/>
      <c r="D1261" s="30"/>
      <c r="E1261" s="30"/>
      <c r="F1261" s="30"/>
      <c r="G1261" s="61"/>
      <c r="H1261" s="61"/>
      <c r="I1261" s="61"/>
      <c r="J1261" s="61"/>
      <c r="K1261" s="61"/>
      <c r="L1261" s="61"/>
      <c r="N1261" s="29"/>
      <c r="O1261" s="29"/>
      <c r="P1261" s="29"/>
      <c r="Q1261" s="29"/>
      <c r="R1261" s="61"/>
      <c r="S1261" s="30"/>
      <c r="T1261" s="61"/>
      <c r="U1261" s="61"/>
      <c r="V1261" s="61"/>
      <c r="W1261" s="61"/>
      <c r="X1261" s="61"/>
      <c r="Y1261" s="61"/>
      <c r="AA1261" s="29"/>
      <c r="AB1261" s="29"/>
      <c r="AC1261" s="29"/>
      <c r="AD1261" s="29"/>
      <c r="AE1261" s="61"/>
      <c r="AF1261" s="30"/>
      <c r="AG1261" s="61"/>
      <c r="AH1261" s="61"/>
      <c r="AI1261" s="61"/>
      <c r="AJ1261" s="61"/>
      <c r="AK1261" s="61"/>
      <c r="AL1261" s="61"/>
      <c r="AN1261" s="29"/>
      <c r="AO1261" s="30"/>
      <c r="AP1261" s="30"/>
      <c r="AQ1261" s="29"/>
      <c r="AR1261" s="61"/>
      <c r="AS1261" s="61"/>
      <c r="AT1261" s="29"/>
      <c r="EW1261" s="14"/>
    </row>
    <row r="1262" spans="1:153">
      <c r="A1262" s="14"/>
      <c r="B1262" s="30"/>
      <c r="C1262" s="30"/>
      <c r="D1262" s="30"/>
      <c r="E1262" s="30"/>
      <c r="F1262" s="30"/>
      <c r="G1262" s="61"/>
      <c r="H1262" s="61"/>
      <c r="I1262" s="61"/>
      <c r="J1262" s="61"/>
      <c r="K1262" s="61"/>
      <c r="L1262" s="61"/>
      <c r="N1262" s="29"/>
      <c r="O1262" s="29"/>
      <c r="P1262" s="29"/>
      <c r="Q1262" s="29"/>
      <c r="R1262" s="61"/>
      <c r="S1262" s="30"/>
      <c r="T1262" s="61"/>
      <c r="U1262" s="61"/>
      <c r="V1262" s="61"/>
      <c r="W1262" s="61"/>
      <c r="X1262" s="61"/>
      <c r="Y1262" s="61"/>
      <c r="AA1262" s="29"/>
      <c r="AB1262" s="29"/>
      <c r="AC1262" s="29"/>
      <c r="AD1262" s="29"/>
      <c r="AE1262" s="61"/>
      <c r="AF1262" s="30"/>
      <c r="AG1262" s="61"/>
      <c r="AH1262" s="61"/>
      <c r="AI1262" s="61"/>
      <c r="AJ1262" s="61"/>
      <c r="AK1262" s="61"/>
      <c r="AL1262" s="61"/>
      <c r="AN1262" s="29"/>
      <c r="AO1262" s="30"/>
      <c r="AP1262" s="30"/>
      <c r="AQ1262" s="29"/>
      <c r="AR1262" s="61"/>
      <c r="AS1262" s="61"/>
      <c r="AT1262" s="29"/>
      <c r="EW1262" s="14"/>
    </row>
    <row r="1263" spans="1:153">
      <c r="A1263" s="14"/>
      <c r="B1263" s="30"/>
      <c r="C1263" s="30"/>
      <c r="D1263" s="30"/>
      <c r="E1263" s="30"/>
      <c r="F1263" s="30"/>
      <c r="G1263" s="61"/>
      <c r="H1263" s="61"/>
      <c r="I1263" s="61"/>
      <c r="J1263" s="61"/>
      <c r="K1263" s="61"/>
      <c r="L1263" s="61"/>
      <c r="N1263" s="29"/>
      <c r="O1263" s="29"/>
      <c r="P1263" s="29"/>
      <c r="Q1263" s="29"/>
      <c r="R1263" s="61"/>
      <c r="S1263" s="30"/>
      <c r="T1263" s="61"/>
      <c r="U1263" s="61"/>
      <c r="V1263" s="61"/>
      <c r="W1263" s="61"/>
      <c r="X1263" s="61"/>
      <c r="Y1263" s="61"/>
      <c r="AA1263" s="29"/>
      <c r="AB1263" s="29"/>
      <c r="AC1263" s="29"/>
      <c r="AD1263" s="29"/>
      <c r="AE1263" s="61"/>
      <c r="AF1263" s="30"/>
      <c r="AG1263" s="61"/>
      <c r="AH1263" s="61"/>
      <c r="AI1263" s="61"/>
      <c r="AJ1263" s="61"/>
      <c r="AK1263" s="61"/>
      <c r="AL1263" s="61"/>
      <c r="AN1263" s="29"/>
      <c r="AO1263" s="30"/>
      <c r="AP1263" s="30"/>
      <c r="AQ1263" s="29"/>
      <c r="AR1263" s="61"/>
      <c r="AS1263" s="61"/>
      <c r="AT1263" s="29"/>
      <c r="EW1263" s="14"/>
    </row>
    <row r="1264" spans="1:153">
      <c r="A1264" s="14"/>
      <c r="B1264" s="30"/>
      <c r="C1264" s="30"/>
      <c r="D1264" s="30"/>
      <c r="E1264" s="30"/>
      <c r="F1264" s="30"/>
      <c r="G1264" s="61"/>
      <c r="H1264" s="61"/>
      <c r="I1264" s="61"/>
      <c r="J1264" s="61"/>
      <c r="K1264" s="61"/>
      <c r="L1264" s="61"/>
      <c r="N1264" s="29"/>
      <c r="O1264" s="29"/>
      <c r="P1264" s="29"/>
      <c r="Q1264" s="29"/>
      <c r="R1264" s="61"/>
      <c r="S1264" s="30"/>
      <c r="T1264" s="61"/>
      <c r="U1264" s="61"/>
      <c r="V1264" s="61"/>
      <c r="W1264" s="61"/>
      <c r="X1264" s="61"/>
      <c r="Y1264" s="61"/>
      <c r="AA1264" s="29"/>
      <c r="AB1264" s="29"/>
      <c r="AC1264" s="29"/>
      <c r="AD1264" s="29"/>
      <c r="AE1264" s="61"/>
      <c r="AF1264" s="30"/>
      <c r="AG1264" s="61"/>
      <c r="AH1264" s="61"/>
      <c r="AI1264" s="61"/>
      <c r="AJ1264" s="61"/>
      <c r="AK1264" s="61"/>
      <c r="AL1264" s="61"/>
      <c r="AN1264" s="29"/>
      <c r="AO1264" s="30"/>
      <c r="AP1264" s="30"/>
      <c r="AQ1264" s="29"/>
      <c r="AR1264" s="61"/>
      <c r="AS1264" s="61"/>
      <c r="AT1264" s="29"/>
      <c r="EW1264" s="14"/>
    </row>
    <row r="1265" spans="1:153">
      <c r="A1265" s="14"/>
      <c r="B1265" s="30"/>
      <c r="C1265" s="30"/>
      <c r="D1265" s="30"/>
      <c r="E1265" s="30"/>
      <c r="F1265" s="30"/>
      <c r="G1265" s="61"/>
      <c r="H1265" s="61"/>
      <c r="I1265" s="61"/>
      <c r="J1265" s="61"/>
      <c r="K1265" s="61"/>
      <c r="L1265" s="61"/>
      <c r="N1265" s="29"/>
      <c r="O1265" s="29"/>
      <c r="P1265" s="29"/>
      <c r="Q1265" s="29"/>
      <c r="R1265" s="61"/>
      <c r="S1265" s="30"/>
      <c r="T1265" s="61"/>
      <c r="U1265" s="61"/>
      <c r="V1265" s="61"/>
      <c r="W1265" s="61"/>
      <c r="X1265" s="61"/>
      <c r="Y1265" s="61"/>
      <c r="AA1265" s="29"/>
      <c r="AB1265" s="29"/>
      <c r="AC1265" s="29"/>
      <c r="AD1265" s="29"/>
      <c r="AE1265" s="61"/>
      <c r="AF1265" s="30"/>
      <c r="AG1265" s="61"/>
      <c r="AH1265" s="61"/>
      <c r="AI1265" s="61"/>
      <c r="AJ1265" s="61"/>
      <c r="AK1265" s="61"/>
      <c r="AL1265" s="61"/>
      <c r="AN1265" s="29"/>
      <c r="AO1265" s="30"/>
      <c r="AP1265" s="30"/>
      <c r="AQ1265" s="29"/>
      <c r="AR1265" s="61"/>
      <c r="AS1265" s="61"/>
      <c r="AT1265" s="29"/>
      <c r="EW1265" s="14"/>
    </row>
    <row r="1266" spans="1:153">
      <c r="A1266" s="14"/>
      <c r="B1266" s="30"/>
      <c r="C1266" s="30"/>
      <c r="D1266" s="30"/>
      <c r="E1266" s="30"/>
      <c r="F1266" s="30"/>
      <c r="G1266" s="61"/>
      <c r="H1266" s="61"/>
      <c r="I1266" s="61"/>
      <c r="J1266" s="61"/>
      <c r="K1266" s="61"/>
      <c r="L1266" s="61"/>
      <c r="N1266" s="29"/>
      <c r="O1266" s="29"/>
      <c r="P1266" s="29"/>
      <c r="Q1266" s="29"/>
      <c r="R1266" s="61"/>
      <c r="S1266" s="30"/>
      <c r="T1266" s="61"/>
      <c r="U1266" s="61"/>
      <c r="V1266" s="61"/>
      <c r="W1266" s="61"/>
      <c r="X1266" s="61"/>
      <c r="Y1266" s="61"/>
      <c r="AA1266" s="29"/>
      <c r="AB1266" s="29"/>
      <c r="AC1266" s="29"/>
      <c r="AD1266" s="29"/>
      <c r="AE1266" s="61"/>
      <c r="AF1266" s="30"/>
      <c r="AG1266" s="61"/>
      <c r="AH1266" s="61"/>
      <c r="AI1266" s="61"/>
      <c r="AJ1266" s="61"/>
      <c r="AK1266" s="61"/>
      <c r="AL1266" s="61"/>
      <c r="AN1266" s="29"/>
      <c r="AO1266" s="30"/>
      <c r="AP1266" s="30"/>
      <c r="AQ1266" s="29"/>
      <c r="AR1266" s="61"/>
      <c r="AS1266" s="61"/>
      <c r="AT1266" s="29"/>
      <c r="EW1266" s="14"/>
    </row>
    <row r="1267" spans="1:153">
      <c r="A1267" s="14"/>
      <c r="B1267" s="30"/>
      <c r="C1267" s="30"/>
      <c r="D1267" s="30"/>
      <c r="E1267" s="30"/>
      <c r="F1267" s="30"/>
      <c r="G1267" s="61"/>
      <c r="H1267" s="61"/>
      <c r="I1267" s="61"/>
      <c r="J1267" s="61"/>
      <c r="K1267" s="61"/>
      <c r="L1267" s="61"/>
      <c r="N1267" s="29"/>
      <c r="O1267" s="29"/>
      <c r="P1267" s="29"/>
      <c r="Q1267" s="29"/>
      <c r="R1267" s="61"/>
      <c r="S1267" s="30"/>
      <c r="T1267" s="61"/>
      <c r="U1267" s="61"/>
      <c r="V1267" s="61"/>
      <c r="W1267" s="61"/>
      <c r="X1267" s="61"/>
      <c r="Y1267" s="61"/>
      <c r="AA1267" s="29"/>
      <c r="AB1267" s="29"/>
      <c r="AC1267" s="29"/>
      <c r="AD1267" s="29"/>
      <c r="AE1267" s="61"/>
      <c r="AF1267" s="30"/>
      <c r="AG1267" s="61"/>
      <c r="AH1267" s="61"/>
      <c r="AI1267" s="61"/>
      <c r="AJ1267" s="61"/>
      <c r="AK1267" s="61"/>
      <c r="AL1267" s="61"/>
      <c r="AN1267" s="29"/>
      <c r="AO1267" s="30"/>
      <c r="AP1267" s="30"/>
      <c r="AQ1267" s="29"/>
      <c r="AR1267" s="61"/>
      <c r="AS1267" s="61"/>
      <c r="AT1267" s="29"/>
      <c r="EW1267" s="14"/>
    </row>
    <row r="1268" spans="1:153">
      <c r="A1268" s="14"/>
      <c r="B1268" s="30"/>
      <c r="C1268" s="30"/>
      <c r="D1268" s="30"/>
      <c r="E1268" s="30"/>
      <c r="F1268" s="30"/>
      <c r="G1268" s="61"/>
      <c r="H1268" s="61"/>
      <c r="I1268" s="61"/>
      <c r="J1268" s="61"/>
      <c r="K1268" s="61"/>
      <c r="L1268" s="61"/>
      <c r="N1268" s="29"/>
      <c r="O1268" s="29"/>
      <c r="P1268" s="29"/>
      <c r="Q1268" s="29"/>
      <c r="R1268" s="61"/>
      <c r="S1268" s="30"/>
      <c r="T1268" s="61"/>
      <c r="U1268" s="61"/>
      <c r="V1268" s="61"/>
      <c r="W1268" s="61"/>
      <c r="X1268" s="61"/>
      <c r="Y1268" s="61"/>
      <c r="AA1268" s="29"/>
      <c r="AB1268" s="29"/>
      <c r="AC1268" s="29"/>
      <c r="AD1268" s="29"/>
      <c r="AE1268" s="61"/>
      <c r="AF1268" s="30"/>
      <c r="AG1268" s="61"/>
      <c r="AH1268" s="61"/>
      <c r="AI1268" s="61"/>
      <c r="AJ1268" s="61"/>
      <c r="AK1268" s="61"/>
      <c r="AL1268" s="61"/>
      <c r="AN1268" s="29"/>
      <c r="AO1268" s="30"/>
      <c r="AP1268" s="30"/>
      <c r="AQ1268" s="29"/>
      <c r="AR1268" s="61"/>
      <c r="AS1268" s="61"/>
      <c r="AT1268" s="29"/>
      <c r="EW1268" s="14"/>
    </row>
    <row r="1269" spans="1:153">
      <c r="A1269" s="14"/>
      <c r="B1269" s="30"/>
      <c r="C1269" s="30"/>
      <c r="D1269" s="30"/>
      <c r="E1269" s="30"/>
      <c r="F1269" s="30"/>
      <c r="G1269" s="61"/>
      <c r="H1269" s="61"/>
      <c r="I1269" s="61"/>
      <c r="J1269" s="61"/>
      <c r="K1269" s="61"/>
      <c r="L1269" s="61"/>
      <c r="N1269" s="29"/>
      <c r="O1269" s="29"/>
      <c r="P1269" s="29"/>
      <c r="Q1269" s="29"/>
      <c r="R1269" s="61"/>
      <c r="S1269" s="30"/>
      <c r="T1269" s="61"/>
      <c r="U1269" s="61"/>
      <c r="V1269" s="61"/>
      <c r="W1269" s="61"/>
      <c r="X1269" s="61"/>
      <c r="Y1269" s="61"/>
      <c r="AA1269" s="29"/>
      <c r="AB1269" s="29"/>
      <c r="AC1269" s="29"/>
      <c r="AD1269" s="29"/>
      <c r="AE1269" s="61"/>
      <c r="AF1269" s="30"/>
      <c r="AG1269" s="61"/>
      <c r="AH1269" s="61"/>
      <c r="AI1269" s="61"/>
      <c r="AJ1269" s="61"/>
      <c r="AK1269" s="61"/>
      <c r="AL1269" s="61"/>
      <c r="AN1269" s="29"/>
      <c r="AO1269" s="30"/>
      <c r="AP1269" s="30"/>
      <c r="AQ1269" s="29"/>
      <c r="AR1269" s="61"/>
      <c r="AS1269" s="61"/>
      <c r="AT1269" s="29"/>
      <c r="EW1269" s="14"/>
    </row>
    <row r="1270" spans="1:153">
      <c r="A1270" s="14"/>
      <c r="B1270" s="30"/>
      <c r="C1270" s="30"/>
      <c r="D1270" s="30"/>
      <c r="E1270" s="30"/>
      <c r="F1270" s="30"/>
      <c r="G1270" s="61"/>
      <c r="H1270" s="61"/>
      <c r="I1270" s="61"/>
      <c r="J1270" s="61"/>
      <c r="K1270" s="61"/>
      <c r="L1270" s="61"/>
      <c r="N1270" s="29"/>
      <c r="O1270" s="29"/>
      <c r="P1270" s="29"/>
      <c r="Q1270" s="29"/>
      <c r="R1270" s="61"/>
      <c r="S1270" s="30"/>
      <c r="T1270" s="61"/>
      <c r="U1270" s="61"/>
      <c r="V1270" s="61"/>
      <c r="W1270" s="61"/>
      <c r="X1270" s="61"/>
      <c r="Y1270" s="61"/>
      <c r="AA1270" s="29"/>
      <c r="AB1270" s="29"/>
      <c r="AC1270" s="29"/>
      <c r="AD1270" s="29"/>
      <c r="AE1270" s="61"/>
      <c r="AF1270" s="30"/>
      <c r="AG1270" s="61"/>
      <c r="AH1270" s="61"/>
      <c r="AI1270" s="61"/>
      <c r="AJ1270" s="61"/>
      <c r="AK1270" s="61"/>
      <c r="AL1270" s="61"/>
      <c r="AN1270" s="29"/>
      <c r="AO1270" s="30"/>
      <c r="AP1270" s="30"/>
      <c r="AQ1270" s="29"/>
      <c r="AR1270" s="61"/>
      <c r="AS1270" s="61"/>
      <c r="AT1270" s="29"/>
      <c r="EW1270" s="14"/>
    </row>
    <row r="1271" spans="1:153">
      <c r="A1271" s="14"/>
      <c r="B1271" s="30"/>
      <c r="C1271" s="30"/>
      <c r="D1271" s="30"/>
      <c r="E1271" s="30"/>
      <c r="F1271" s="30"/>
      <c r="G1271" s="61"/>
      <c r="H1271" s="61"/>
      <c r="I1271" s="61"/>
      <c r="J1271" s="61"/>
      <c r="K1271" s="61"/>
      <c r="L1271" s="61"/>
      <c r="N1271" s="29"/>
      <c r="O1271" s="29"/>
      <c r="P1271" s="29"/>
      <c r="Q1271" s="29"/>
      <c r="R1271" s="61"/>
      <c r="S1271" s="30"/>
      <c r="T1271" s="61"/>
      <c r="U1271" s="61"/>
      <c r="V1271" s="61"/>
      <c r="W1271" s="61"/>
      <c r="X1271" s="61"/>
      <c r="Y1271" s="61"/>
      <c r="AA1271" s="29"/>
      <c r="AB1271" s="29"/>
      <c r="AC1271" s="29"/>
      <c r="AD1271" s="29"/>
      <c r="AE1271" s="61"/>
      <c r="AF1271" s="30"/>
      <c r="AG1271" s="61"/>
      <c r="AH1271" s="61"/>
      <c r="AI1271" s="61"/>
      <c r="AJ1271" s="61"/>
      <c r="AK1271" s="61"/>
      <c r="AL1271" s="61"/>
      <c r="AN1271" s="29"/>
      <c r="AO1271" s="30"/>
      <c r="AP1271" s="30"/>
      <c r="AQ1271" s="29"/>
      <c r="AR1271" s="61"/>
      <c r="AS1271" s="61"/>
      <c r="AT1271" s="29"/>
      <c r="EW1271" s="14"/>
    </row>
    <row r="1272" spans="1:153">
      <c r="A1272" s="14"/>
      <c r="B1272" s="30"/>
      <c r="C1272" s="30"/>
      <c r="D1272" s="30"/>
      <c r="E1272" s="30"/>
      <c r="F1272" s="30"/>
      <c r="G1272" s="61"/>
      <c r="H1272" s="61"/>
      <c r="I1272" s="61"/>
      <c r="J1272" s="61"/>
      <c r="K1272" s="61"/>
      <c r="L1272" s="61"/>
      <c r="N1272" s="29"/>
      <c r="O1272" s="29"/>
      <c r="P1272" s="29"/>
      <c r="Q1272" s="29"/>
      <c r="R1272" s="61"/>
      <c r="S1272" s="30"/>
      <c r="T1272" s="61"/>
      <c r="U1272" s="61"/>
      <c r="V1272" s="61"/>
      <c r="W1272" s="61"/>
      <c r="X1272" s="61"/>
      <c r="Y1272" s="61"/>
      <c r="AA1272" s="29"/>
      <c r="AB1272" s="29"/>
      <c r="AC1272" s="29"/>
      <c r="AD1272" s="29"/>
      <c r="AE1272" s="61"/>
      <c r="AF1272" s="30"/>
      <c r="AG1272" s="61"/>
      <c r="AH1272" s="61"/>
      <c r="AI1272" s="61"/>
      <c r="AJ1272" s="61"/>
      <c r="AK1272" s="61"/>
      <c r="AL1272" s="61"/>
      <c r="AN1272" s="29"/>
      <c r="AO1272" s="30"/>
      <c r="AP1272" s="30"/>
      <c r="AQ1272" s="29"/>
      <c r="AR1272" s="61"/>
      <c r="AS1272" s="61"/>
      <c r="AT1272" s="29"/>
      <c r="EW1272" s="14"/>
    </row>
    <row r="1273" spans="1:153">
      <c r="A1273" s="14"/>
      <c r="B1273" s="30"/>
      <c r="C1273" s="30"/>
      <c r="D1273" s="30"/>
      <c r="E1273" s="30"/>
      <c r="F1273" s="30"/>
      <c r="G1273" s="61"/>
      <c r="H1273" s="61"/>
      <c r="I1273" s="61"/>
      <c r="J1273" s="61"/>
      <c r="K1273" s="61"/>
      <c r="L1273" s="61"/>
      <c r="N1273" s="29"/>
      <c r="O1273" s="29"/>
      <c r="P1273" s="29"/>
      <c r="Q1273" s="29"/>
      <c r="R1273" s="61"/>
      <c r="S1273" s="30"/>
      <c r="T1273" s="61"/>
      <c r="U1273" s="61"/>
      <c r="V1273" s="61"/>
      <c r="W1273" s="61"/>
      <c r="X1273" s="61"/>
      <c r="Y1273" s="61"/>
      <c r="AA1273" s="29"/>
      <c r="AB1273" s="29"/>
      <c r="AC1273" s="29"/>
      <c r="AD1273" s="29"/>
      <c r="AE1273" s="61"/>
      <c r="AF1273" s="30"/>
      <c r="AG1273" s="61"/>
      <c r="AH1273" s="61"/>
      <c r="AI1273" s="61"/>
      <c r="AJ1273" s="61"/>
      <c r="AK1273" s="61"/>
      <c r="AL1273" s="61"/>
      <c r="AN1273" s="29"/>
      <c r="AO1273" s="30"/>
      <c r="AP1273" s="30"/>
      <c r="AQ1273" s="29"/>
      <c r="AR1273" s="61"/>
      <c r="AS1273" s="61"/>
      <c r="AT1273" s="29"/>
      <c r="EW1273" s="14"/>
    </row>
    <row r="1274" spans="1:153">
      <c r="A1274" s="14"/>
      <c r="B1274" s="30"/>
      <c r="C1274" s="30"/>
      <c r="D1274" s="30"/>
      <c r="E1274" s="30"/>
      <c r="F1274" s="30"/>
      <c r="G1274" s="61"/>
      <c r="H1274" s="61"/>
      <c r="I1274" s="61"/>
      <c r="J1274" s="61"/>
      <c r="K1274" s="61"/>
      <c r="L1274" s="61"/>
      <c r="N1274" s="29"/>
      <c r="O1274" s="29"/>
      <c r="P1274" s="29"/>
      <c r="Q1274" s="29"/>
      <c r="R1274" s="61"/>
      <c r="S1274" s="30"/>
      <c r="T1274" s="61"/>
      <c r="U1274" s="61"/>
      <c r="V1274" s="61"/>
      <c r="W1274" s="61"/>
      <c r="X1274" s="61"/>
      <c r="Y1274" s="61"/>
      <c r="AA1274" s="29"/>
      <c r="AB1274" s="29"/>
      <c r="AC1274" s="29"/>
      <c r="AD1274" s="29"/>
      <c r="AE1274" s="61"/>
      <c r="AF1274" s="30"/>
      <c r="AG1274" s="61"/>
      <c r="AH1274" s="61"/>
      <c r="AI1274" s="61"/>
      <c r="AJ1274" s="61"/>
      <c r="AK1274" s="61"/>
      <c r="AL1274" s="61"/>
      <c r="AN1274" s="29"/>
      <c r="AO1274" s="30"/>
      <c r="AP1274" s="30"/>
      <c r="AQ1274" s="29"/>
      <c r="AR1274" s="61"/>
      <c r="AS1274" s="61"/>
      <c r="AT1274" s="29"/>
      <c r="EW1274" s="14"/>
    </row>
    <row r="1275" spans="1:153">
      <c r="A1275" s="14"/>
      <c r="B1275" s="30"/>
      <c r="C1275" s="30"/>
      <c r="D1275" s="30"/>
      <c r="E1275" s="30"/>
      <c r="F1275" s="30"/>
      <c r="G1275" s="61"/>
      <c r="H1275" s="61"/>
      <c r="I1275" s="61"/>
      <c r="J1275" s="61"/>
      <c r="K1275" s="61"/>
      <c r="L1275" s="61"/>
      <c r="N1275" s="29"/>
      <c r="O1275" s="29"/>
      <c r="P1275" s="29"/>
      <c r="Q1275" s="29"/>
      <c r="R1275" s="61"/>
      <c r="S1275" s="30"/>
      <c r="T1275" s="61"/>
      <c r="U1275" s="61"/>
      <c r="V1275" s="61"/>
      <c r="W1275" s="61"/>
      <c r="X1275" s="61"/>
      <c r="Y1275" s="61"/>
      <c r="AA1275" s="29"/>
      <c r="AB1275" s="29"/>
      <c r="AC1275" s="29"/>
      <c r="AD1275" s="29"/>
      <c r="AE1275" s="61"/>
      <c r="AF1275" s="30"/>
      <c r="AG1275" s="61"/>
      <c r="AH1275" s="61"/>
      <c r="AI1275" s="61"/>
      <c r="AJ1275" s="61"/>
      <c r="AK1275" s="61"/>
      <c r="AL1275" s="61"/>
      <c r="AN1275" s="29"/>
      <c r="AO1275" s="30"/>
      <c r="AP1275" s="30"/>
      <c r="AQ1275" s="29"/>
      <c r="AR1275" s="61"/>
      <c r="AS1275" s="61"/>
      <c r="AT1275" s="29"/>
      <c r="EW1275" s="14"/>
    </row>
    <row r="1276" spans="1:153">
      <c r="A1276" s="14"/>
      <c r="B1276" s="30"/>
      <c r="C1276" s="30"/>
      <c r="D1276" s="30"/>
      <c r="E1276" s="30"/>
      <c r="F1276" s="30"/>
      <c r="G1276" s="61"/>
      <c r="H1276" s="61"/>
      <c r="I1276" s="61"/>
      <c r="J1276" s="61"/>
      <c r="K1276" s="61"/>
      <c r="L1276" s="61"/>
      <c r="N1276" s="29"/>
      <c r="O1276" s="29"/>
      <c r="P1276" s="29"/>
      <c r="Q1276" s="29"/>
      <c r="R1276" s="61"/>
      <c r="S1276" s="30"/>
      <c r="T1276" s="61"/>
      <c r="U1276" s="61"/>
      <c r="V1276" s="61"/>
      <c r="W1276" s="61"/>
      <c r="X1276" s="61"/>
      <c r="Y1276" s="61"/>
      <c r="AA1276" s="29"/>
      <c r="AB1276" s="29"/>
      <c r="AC1276" s="29"/>
      <c r="AD1276" s="29"/>
      <c r="AE1276" s="61"/>
      <c r="AF1276" s="30"/>
      <c r="AG1276" s="61"/>
      <c r="AH1276" s="61"/>
      <c r="AI1276" s="61"/>
      <c r="AJ1276" s="61"/>
      <c r="AK1276" s="61"/>
      <c r="AL1276" s="61"/>
      <c r="AN1276" s="29"/>
      <c r="AO1276" s="30"/>
      <c r="AP1276" s="30"/>
      <c r="AQ1276" s="29"/>
      <c r="AR1276" s="61"/>
      <c r="AS1276" s="61"/>
      <c r="AT1276" s="29"/>
      <c r="EW1276" s="14"/>
    </row>
    <row r="1277" spans="1:153">
      <c r="A1277" s="14"/>
      <c r="B1277" s="30"/>
      <c r="C1277" s="30"/>
      <c r="D1277" s="30"/>
      <c r="E1277" s="30"/>
      <c r="F1277" s="30"/>
      <c r="G1277" s="61"/>
      <c r="H1277" s="61"/>
      <c r="I1277" s="61"/>
      <c r="J1277" s="61"/>
      <c r="K1277" s="61"/>
      <c r="L1277" s="61"/>
      <c r="N1277" s="29"/>
      <c r="O1277" s="29"/>
      <c r="P1277" s="29"/>
      <c r="Q1277" s="29"/>
      <c r="R1277" s="61"/>
      <c r="S1277" s="30"/>
      <c r="T1277" s="61"/>
      <c r="U1277" s="61"/>
      <c r="V1277" s="61"/>
      <c r="W1277" s="61"/>
      <c r="X1277" s="61"/>
      <c r="Y1277" s="61"/>
      <c r="AA1277" s="29"/>
      <c r="AB1277" s="29"/>
      <c r="AC1277" s="29"/>
      <c r="AD1277" s="29"/>
      <c r="AE1277" s="61"/>
      <c r="AF1277" s="30"/>
      <c r="AG1277" s="61"/>
      <c r="AH1277" s="61"/>
      <c r="AI1277" s="61"/>
      <c r="AJ1277" s="61"/>
      <c r="AK1277" s="61"/>
      <c r="AL1277" s="61"/>
      <c r="AN1277" s="29"/>
      <c r="AO1277" s="30"/>
      <c r="AP1277" s="30"/>
      <c r="AQ1277" s="29"/>
      <c r="AR1277" s="61"/>
      <c r="AS1277" s="61"/>
      <c r="AT1277" s="29"/>
      <c r="EW1277" s="14"/>
    </row>
    <row r="1278" spans="1:153">
      <c r="A1278" s="14"/>
      <c r="B1278" s="30"/>
      <c r="C1278" s="30"/>
      <c r="D1278" s="30"/>
      <c r="E1278" s="30"/>
      <c r="F1278" s="30"/>
      <c r="G1278" s="61"/>
      <c r="H1278" s="61"/>
      <c r="I1278" s="61"/>
      <c r="J1278" s="61"/>
      <c r="K1278" s="61"/>
      <c r="L1278" s="61"/>
      <c r="N1278" s="29"/>
      <c r="O1278" s="29"/>
      <c r="P1278" s="29"/>
      <c r="Q1278" s="29"/>
      <c r="R1278" s="61"/>
      <c r="S1278" s="30"/>
      <c r="T1278" s="61"/>
      <c r="U1278" s="61"/>
      <c r="V1278" s="61"/>
      <c r="W1278" s="61"/>
      <c r="X1278" s="61"/>
      <c r="Y1278" s="61"/>
      <c r="AA1278" s="29"/>
      <c r="AB1278" s="29"/>
      <c r="AC1278" s="29"/>
      <c r="AD1278" s="29"/>
      <c r="AE1278" s="61"/>
      <c r="AF1278" s="30"/>
      <c r="AG1278" s="61"/>
      <c r="AH1278" s="61"/>
      <c r="AI1278" s="61"/>
      <c r="AJ1278" s="61"/>
      <c r="AK1278" s="61"/>
      <c r="AL1278" s="61"/>
      <c r="AN1278" s="29"/>
      <c r="AO1278" s="30"/>
      <c r="AP1278" s="30"/>
      <c r="AQ1278" s="29"/>
      <c r="AR1278" s="61"/>
      <c r="AS1278" s="61"/>
      <c r="AT1278" s="29"/>
      <c r="EW1278" s="14"/>
    </row>
    <row r="1279" spans="1:153">
      <c r="A1279" s="14"/>
      <c r="B1279" s="30"/>
      <c r="C1279" s="30"/>
      <c r="D1279" s="30"/>
      <c r="E1279" s="30"/>
      <c r="F1279" s="30"/>
      <c r="G1279" s="61"/>
      <c r="H1279" s="61"/>
      <c r="I1279" s="61"/>
      <c r="J1279" s="61"/>
      <c r="K1279" s="61"/>
      <c r="L1279" s="61"/>
      <c r="N1279" s="29"/>
      <c r="O1279" s="29"/>
      <c r="P1279" s="29"/>
      <c r="Q1279" s="29"/>
      <c r="R1279" s="61"/>
      <c r="S1279" s="30"/>
      <c r="T1279" s="61"/>
      <c r="U1279" s="61"/>
      <c r="V1279" s="61"/>
      <c r="W1279" s="61"/>
      <c r="X1279" s="61"/>
      <c r="Y1279" s="61"/>
      <c r="AA1279" s="29"/>
      <c r="AB1279" s="29"/>
      <c r="AC1279" s="29"/>
      <c r="AD1279" s="29"/>
      <c r="AE1279" s="61"/>
      <c r="AF1279" s="30"/>
      <c r="AG1279" s="61"/>
      <c r="AH1279" s="61"/>
      <c r="AI1279" s="61"/>
      <c r="AJ1279" s="61"/>
      <c r="AK1279" s="61"/>
      <c r="AL1279" s="61"/>
      <c r="AN1279" s="29"/>
      <c r="AO1279" s="30"/>
      <c r="AP1279" s="30"/>
      <c r="AQ1279" s="29"/>
      <c r="AR1279" s="61"/>
      <c r="AS1279" s="61"/>
      <c r="AT1279" s="29"/>
      <c r="EW1279" s="14"/>
    </row>
    <row r="1280" spans="1:153">
      <c r="A1280" s="14"/>
      <c r="B1280" s="30"/>
      <c r="C1280" s="30"/>
      <c r="D1280" s="30"/>
      <c r="E1280" s="30"/>
      <c r="F1280" s="30"/>
      <c r="G1280" s="61"/>
      <c r="H1280" s="61"/>
      <c r="I1280" s="61"/>
      <c r="J1280" s="61"/>
      <c r="K1280" s="61"/>
      <c r="L1280" s="61"/>
      <c r="N1280" s="29"/>
      <c r="O1280" s="29"/>
      <c r="P1280" s="29"/>
      <c r="Q1280" s="29"/>
      <c r="R1280" s="61"/>
      <c r="S1280" s="30"/>
      <c r="T1280" s="61"/>
      <c r="U1280" s="61"/>
      <c r="V1280" s="61"/>
      <c r="W1280" s="61"/>
      <c r="X1280" s="61"/>
      <c r="Y1280" s="61"/>
      <c r="AA1280" s="29"/>
      <c r="AB1280" s="29"/>
      <c r="AC1280" s="29"/>
      <c r="AD1280" s="29"/>
      <c r="AE1280" s="61"/>
      <c r="AF1280" s="30"/>
      <c r="AG1280" s="61"/>
      <c r="AH1280" s="61"/>
      <c r="AI1280" s="61"/>
      <c r="AJ1280" s="61"/>
      <c r="AK1280" s="61"/>
      <c r="AL1280" s="61"/>
      <c r="AN1280" s="29"/>
      <c r="AO1280" s="30"/>
      <c r="AP1280" s="30"/>
      <c r="AQ1280" s="29"/>
      <c r="AR1280" s="61"/>
      <c r="AS1280" s="61"/>
      <c r="AT1280" s="29"/>
      <c r="EW1280" s="14"/>
    </row>
    <row r="1281" spans="1:153">
      <c r="A1281" s="14"/>
      <c r="B1281" s="30"/>
      <c r="C1281" s="30"/>
      <c r="D1281" s="30"/>
      <c r="E1281" s="30"/>
      <c r="F1281" s="30"/>
      <c r="G1281" s="61"/>
      <c r="H1281" s="61"/>
      <c r="I1281" s="61"/>
      <c r="J1281" s="61"/>
      <c r="K1281" s="61"/>
      <c r="L1281" s="61"/>
      <c r="N1281" s="29"/>
      <c r="O1281" s="29"/>
      <c r="P1281" s="29"/>
      <c r="Q1281" s="29"/>
      <c r="R1281" s="61"/>
      <c r="S1281" s="30"/>
      <c r="T1281" s="61"/>
      <c r="U1281" s="61"/>
      <c r="V1281" s="61"/>
      <c r="W1281" s="61"/>
      <c r="X1281" s="61"/>
      <c r="Y1281" s="61"/>
      <c r="AA1281" s="29"/>
      <c r="AB1281" s="29"/>
      <c r="AC1281" s="29"/>
      <c r="AD1281" s="29"/>
      <c r="AE1281" s="61"/>
      <c r="AF1281" s="30"/>
      <c r="AG1281" s="61"/>
      <c r="AH1281" s="61"/>
      <c r="AI1281" s="61"/>
      <c r="AJ1281" s="61"/>
      <c r="AK1281" s="61"/>
      <c r="AL1281" s="61"/>
      <c r="AN1281" s="29"/>
      <c r="AO1281" s="30"/>
      <c r="AP1281" s="30"/>
      <c r="AQ1281" s="29"/>
      <c r="AR1281" s="61"/>
      <c r="AS1281" s="61"/>
      <c r="AT1281" s="29"/>
      <c r="EW1281" s="14"/>
    </row>
    <row r="1282" spans="1:153">
      <c r="A1282" s="14"/>
      <c r="B1282" s="30"/>
      <c r="C1282" s="30"/>
      <c r="D1282" s="30"/>
      <c r="E1282" s="30"/>
      <c r="F1282" s="30"/>
      <c r="G1282" s="61"/>
      <c r="H1282" s="61"/>
      <c r="I1282" s="61"/>
      <c r="J1282" s="61"/>
      <c r="K1282" s="61"/>
      <c r="L1282" s="61"/>
      <c r="N1282" s="29"/>
      <c r="O1282" s="29"/>
      <c r="P1282" s="29"/>
      <c r="Q1282" s="29"/>
      <c r="R1282" s="61"/>
      <c r="S1282" s="30"/>
      <c r="T1282" s="61"/>
      <c r="U1282" s="61"/>
      <c r="V1282" s="61"/>
      <c r="W1282" s="61"/>
      <c r="X1282" s="61"/>
      <c r="Y1282" s="61"/>
      <c r="AA1282" s="29"/>
      <c r="AB1282" s="29"/>
      <c r="AC1282" s="29"/>
      <c r="AD1282" s="29"/>
      <c r="AE1282" s="61"/>
      <c r="AF1282" s="30"/>
      <c r="AG1282" s="61"/>
      <c r="AH1282" s="61"/>
      <c r="AI1282" s="61"/>
      <c r="AJ1282" s="61"/>
      <c r="AK1282" s="61"/>
      <c r="AL1282" s="61"/>
      <c r="AN1282" s="29"/>
      <c r="AO1282" s="30"/>
      <c r="AP1282" s="30"/>
      <c r="AQ1282" s="29"/>
      <c r="AR1282" s="61"/>
      <c r="AS1282" s="61"/>
      <c r="AT1282" s="29"/>
      <c r="EW1282" s="14"/>
    </row>
    <row r="1283" spans="1:153">
      <c r="A1283" s="14"/>
      <c r="B1283" s="30"/>
      <c r="C1283" s="30"/>
      <c r="D1283" s="30"/>
      <c r="E1283" s="30"/>
      <c r="F1283" s="30"/>
      <c r="G1283" s="61"/>
      <c r="H1283" s="61"/>
      <c r="I1283" s="61"/>
      <c r="J1283" s="61"/>
      <c r="K1283" s="61"/>
      <c r="L1283" s="61"/>
      <c r="N1283" s="29"/>
      <c r="O1283" s="29"/>
      <c r="P1283" s="29"/>
      <c r="Q1283" s="29"/>
      <c r="R1283" s="61"/>
      <c r="S1283" s="30"/>
      <c r="T1283" s="61"/>
      <c r="U1283" s="61"/>
      <c r="V1283" s="61"/>
      <c r="W1283" s="61"/>
      <c r="X1283" s="61"/>
      <c r="Y1283" s="61"/>
      <c r="AA1283" s="29"/>
      <c r="AB1283" s="29"/>
      <c r="AC1283" s="29"/>
      <c r="AD1283" s="29"/>
      <c r="AE1283" s="61"/>
      <c r="AF1283" s="30"/>
      <c r="AG1283" s="61"/>
      <c r="AH1283" s="61"/>
      <c r="AI1283" s="61"/>
      <c r="AJ1283" s="61"/>
      <c r="AK1283" s="61"/>
      <c r="AL1283" s="61"/>
      <c r="AN1283" s="29"/>
      <c r="AO1283" s="30"/>
      <c r="AP1283" s="30"/>
      <c r="AQ1283" s="29"/>
      <c r="AR1283" s="61"/>
      <c r="AS1283" s="61"/>
      <c r="AT1283" s="29"/>
      <c r="EW1283" s="14"/>
    </row>
    <row r="1284" spans="1:153">
      <c r="A1284" s="14"/>
      <c r="B1284" s="30"/>
      <c r="C1284" s="30"/>
      <c r="D1284" s="30"/>
      <c r="E1284" s="30"/>
      <c r="F1284" s="30"/>
      <c r="G1284" s="61"/>
      <c r="H1284" s="61"/>
      <c r="I1284" s="61"/>
      <c r="J1284" s="61"/>
      <c r="K1284" s="61"/>
      <c r="L1284" s="61"/>
      <c r="N1284" s="29"/>
      <c r="O1284" s="29"/>
      <c r="P1284" s="29"/>
      <c r="Q1284" s="29"/>
      <c r="R1284" s="61"/>
      <c r="S1284" s="30"/>
      <c r="T1284" s="61"/>
      <c r="U1284" s="61"/>
      <c r="V1284" s="61"/>
      <c r="W1284" s="61"/>
      <c r="X1284" s="61"/>
      <c r="Y1284" s="61"/>
      <c r="AA1284" s="29"/>
      <c r="AB1284" s="29"/>
      <c r="AC1284" s="29"/>
      <c r="AD1284" s="29"/>
      <c r="AE1284" s="61"/>
      <c r="AF1284" s="30"/>
      <c r="AG1284" s="61"/>
      <c r="AH1284" s="61"/>
      <c r="AI1284" s="61"/>
      <c r="AJ1284" s="61"/>
      <c r="AK1284" s="61"/>
      <c r="AL1284" s="61"/>
      <c r="AN1284" s="29"/>
      <c r="AO1284" s="30"/>
      <c r="AP1284" s="30"/>
      <c r="AQ1284" s="29"/>
      <c r="AR1284" s="61"/>
      <c r="AS1284" s="61"/>
      <c r="AT1284" s="29"/>
      <c r="EW1284" s="14"/>
    </row>
    <row r="1285" spans="1:153">
      <c r="A1285" s="14"/>
      <c r="B1285" s="30"/>
      <c r="C1285" s="30"/>
      <c r="D1285" s="30"/>
      <c r="E1285" s="30"/>
      <c r="F1285" s="30"/>
      <c r="G1285" s="61"/>
      <c r="H1285" s="61"/>
      <c r="I1285" s="61"/>
      <c r="J1285" s="61"/>
      <c r="K1285" s="61"/>
      <c r="L1285" s="61"/>
      <c r="N1285" s="29"/>
      <c r="O1285" s="29"/>
      <c r="P1285" s="29"/>
      <c r="Q1285" s="29"/>
      <c r="R1285" s="61"/>
      <c r="S1285" s="30"/>
      <c r="T1285" s="61"/>
      <c r="U1285" s="61"/>
      <c r="V1285" s="61"/>
      <c r="W1285" s="61"/>
      <c r="X1285" s="61"/>
      <c r="Y1285" s="61"/>
      <c r="AA1285" s="29"/>
      <c r="AB1285" s="29"/>
      <c r="AC1285" s="29"/>
      <c r="AD1285" s="29"/>
      <c r="AE1285" s="61"/>
      <c r="AF1285" s="30"/>
      <c r="AG1285" s="61"/>
      <c r="AH1285" s="61"/>
      <c r="AI1285" s="61"/>
      <c r="AJ1285" s="61"/>
      <c r="AK1285" s="61"/>
      <c r="AL1285" s="61"/>
      <c r="AN1285" s="29"/>
      <c r="AO1285" s="30"/>
      <c r="AP1285" s="30"/>
      <c r="AQ1285" s="29"/>
      <c r="AR1285" s="61"/>
      <c r="AS1285" s="61"/>
      <c r="AT1285" s="29"/>
      <c r="EW1285" s="14"/>
    </row>
    <row r="1286" spans="1:153">
      <c r="A1286" s="14"/>
      <c r="B1286" s="30"/>
      <c r="C1286" s="30"/>
      <c r="D1286" s="30"/>
      <c r="E1286" s="30"/>
      <c r="F1286" s="30"/>
      <c r="G1286" s="61"/>
      <c r="H1286" s="61"/>
      <c r="I1286" s="61"/>
      <c r="J1286" s="61"/>
      <c r="K1286" s="61"/>
      <c r="L1286" s="61"/>
      <c r="N1286" s="29"/>
      <c r="O1286" s="29"/>
      <c r="P1286" s="29"/>
      <c r="Q1286" s="29"/>
      <c r="R1286" s="61"/>
      <c r="S1286" s="30"/>
      <c r="T1286" s="61"/>
      <c r="U1286" s="61"/>
      <c r="V1286" s="61"/>
      <c r="W1286" s="61"/>
      <c r="X1286" s="61"/>
      <c r="Y1286" s="61"/>
      <c r="AA1286" s="29"/>
      <c r="AB1286" s="29"/>
      <c r="AC1286" s="29"/>
      <c r="AD1286" s="29"/>
      <c r="AE1286" s="61"/>
      <c r="AF1286" s="30"/>
      <c r="AG1286" s="61"/>
      <c r="AH1286" s="61"/>
      <c r="AI1286" s="61"/>
      <c r="AJ1286" s="61"/>
      <c r="AK1286" s="61"/>
      <c r="AL1286" s="61"/>
      <c r="AN1286" s="29"/>
      <c r="AO1286" s="30"/>
      <c r="AP1286" s="30"/>
      <c r="AQ1286" s="29"/>
      <c r="AR1286" s="61"/>
      <c r="AS1286" s="61"/>
      <c r="AT1286" s="29"/>
      <c r="EW1286" s="14"/>
    </row>
    <row r="1287" spans="1:153">
      <c r="A1287" s="14"/>
      <c r="B1287" s="30"/>
      <c r="C1287" s="30"/>
      <c r="D1287" s="30"/>
      <c r="E1287" s="30"/>
      <c r="F1287" s="30"/>
      <c r="G1287" s="61"/>
      <c r="H1287" s="61"/>
      <c r="I1287" s="61"/>
      <c r="J1287" s="61"/>
      <c r="K1287" s="61"/>
      <c r="L1287" s="61"/>
      <c r="N1287" s="29"/>
      <c r="O1287" s="29"/>
      <c r="P1287" s="29"/>
      <c r="Q1287" s="29"/>
      <c r="R1287" s="61"/>
      <c r="S1287" s="30"/>
      <c r="T1287" s="61"/>
      <c r="U1287" s="61"/>
      <c r="V1287" s="61"/>
      <c r="W1287" s="61"/>
      <c r="X1287" s="61"/>
      <c r="Y1287" s="61"/>
      <c r="AA1287" s="29"/>
      <c r="AB1287" s="29"/>
      <c r="AC1287" s="29"/>
      <c r="AD1287" s="29"/>
      <c r="AE1287" s="61"/>
      <c r="AF1287" s="30"/>
      <c r="AG1287" s="61"/>
      <c r="AH1287" s="61"/>
      <c r="AI1287" s="61"/>
      <c r="AJ1287" s="61"/>
      <c r="AK1287" s="61"/>
      <c r="AL1287" s="61"/>
      <c r="AN1287" s="29"/>
      <c r="AO1287" s="30"/>
      <c r="AP1287" s="30"/>
      <c r="AQ1287" s="29"/>
      <c r="AR1287" s="61"/>
      <c r="AS1287" s="61"/>
      <c r="AT1287" s="29"/>
      <c r="EW1287" s="14"/>
    </row>
    <row r="1288" spans="1:153">
      <c r="A1288" s="14"/>
      <c r="B1288" s="30"/>
      <c r="C1288" s="30"/>
      <c r="D1288" s="30"/>
      <c r="E1288" s="30"/>
      <c r="F1288" s="30"/>
      <c r="G1288" s="61"/>
      <c r="H1288" s="61"/>
      <c r="I1288" s="61"/>
      <c r="J1288" s="61"/>
      <c r="K1288" s="61"/>
      <c r="L1288" s="61"/>
      <c r="N1288" s="29"/>
      <c r="O1288" s="29"/>
      <c r="P1288" s="29"/>
      <c r="Q1288" s="29"/>
      <c r="R1288" s="61"/>
      <c r="S1288" s="30"/>
      <c r="T1288" s="61"/>
      <c r="U1288" s="61"/>
      <c r="V1288" s="61"/>
      <c r="W1288" s="61"/>
      <c r="X1288" s="61"/>
      <c r="Y1288" s="61"/>
      <c r="AA1288" s="29"/>
      <c r="AB1288" s="29"/>
      <c r="AC1288" s="29"/>
      <c r="AD1288" s="29"/>
      <c r="AE1288" s="61"/>
      <c r="AF1288" s="30"/>
      <c r="AG1288" s="61"/>
      <c r="AH1288" s="61"/>
      <c r="AI1288" s="61"/>
      <c r="AJ1288" s="61"/>
      <c r="AK1288" s="61"/>
      <c r="AL1288" s="61"/>
      <c r="AN1288" s="29"/>
      <c r="AO1288" s="30"/>
      <c r="AP1288" s="30"/>
      <c r="AQ1288" s="29"/>
      <c r="AR1288" s="61"/>
      <c r="AS1288" s="61"/>
      <c r="AT1288" s="29"/>
      <c r="EW1288" s="14"/>
    </row>
    <row r="1289" spans="1:153">
      <c r="A1289" s="14"/>
      <c r="B1289" s="30"/>
      <c r="C1289" s="30"/>
      <c r="D1289" s="30"/>
      <c r="E1289" s="30"/>
      <c r="F1289" s="30"/>
      <c r="G1289" s="61"/>
      <c r="H1289" s="61"/>
      <c r="I1289" s="61"/>
      <c r="J1289" s="61"/>
      <c r="K1289" s="61"/>
      <c r="L1289" s="61"/>
      <c r="N1289" s="29"/>
      <c r="O1289" s="29"/>
      <c r="P1289" s="29"/>
      <c r="Q1289" s="29"/>
      <c r="R1289" s="61"/>
      <c r="S1289" s="30"/>
      <c r="T1289" s="61"/>
      <c r="U1289" s="61"/>
      <c r="V1289" s="61"/>
      <c r="W1289" s="61"/>
      <c r="X1289" s="61"/>
      <c r="Y1289" s="61"/>
      <c r="AA1289" s="29"/>
      <c r="AB1289" s="29"/>
      <c r="AC1289" s="29"/>
      <c r="AD1289" s="29"/>
      <c r="AE1289" s="61"/>
      <c r="AF1289" s="30"/>
      <c r="AG1289" s="61"/>
      <c r="AH1289" s="61"/>
      <c r="AI1289" s="61"/>
      <c r="AJ1289" s="61"/>
      <c r="AK1289" s="61"/>
      <c r="AL1289" s="61"/>
      <c r="AN1289" s="29"/>
      <c r="AO1289" s="30"/>
      <c r="AP1289" s="30"/>
      <c r="AQ1289" s="29"/>
      <c r="AR1289" s="61"/>
      <c r="AS1289" s="61"/>
      <c r="AT1289" s="29"/>
      <c r="EW1289" s="14"/>
    </row>
    <row r="1290" spans="1:153">
      <c r="A1290" s="14"/>
      <c r="B1290" s="30"/>
      <c r="C1290" s="30"/>
      <c r="D1290" s="30"/>
      <c r="E1290" s="30"/>
      <c r="F1290" s="30"/>
      <c r="G1290" s="61"/>
      <c r="H1290" s="61"/>
      <c r="I1290" s="61"/>
      <c r="J1290" s="61"/>
      <c r="K1290" s="61"/>
      <c r="L1290" s="61"/>
      <c r="N1290" s="29"/>
      <c r="O1290" s="29"/>
      <c r="P1290" s="29"/>
      <c r="Q1290" s="29"/>
      <c r="R1290" s="61"/>
      <c r="S1290" s="30"/>
      <c r="T1290" s="61"/>
      <c r="U1290" s="61"/>
      <c r="V1290" s="61"/>
      <c r="W1290" s="61"/>
      <c r="X1290" s="61"/>
      <c r="Y1290" s="61"/>
      <c r="AA1290" s="29"/>
      <c r="AB1290" s="29"/>
      <c r="AC1290" s="29"/>
      <c r="AD1290" s="29"/>
      <c r="AE1290" s="61"/>
      <c r="AF1290" s="30"/>
      <c r="AG1290" s="61"/>
      <c r="AH1290" s="61"/>
      <c r="AI1290" s="61"/>
      <c r="AJ1290" s="61"/>
      <c r="AK1290" s="61"/>
      <c r="AL1290" s="61"/>
      <c r="AN1290" s="29"/>
      <c r="AO1290" s="30"/>
      <c r="AP1290" s="30"/>
      <c r="AQ1290" s="29"/>
      <c r="AR1290" s="61"/>
      <c r="AS1290" s="61"/>
      <c r="AT1290" s="29"/>
      <c r="EW1290" s="14"/>
    </row>
    <row r="1291" spans="1:153">
      <c r="A1291" s="14"/>
      <c r="B1291" s="30"/>
      <c r="C1291" s="30"/>
      <c r="D1291" s="30"/>
      <c r="E1291" s="30"/>
      <c r="F1291" s="30"/>
      <c r="G1291" s="61"/>
      <c r="H1291" s="61"/>
      <c r="I1291" s="61"/>
      <c r="J1291" s="61"/>
      <c r="K1291" s="61"/>
      <c r="L1291" s="61"/>
      <c r="N1291" s="63"/>
      <c r="O1291" s="63"/>
      <c r="P1291" s="63"/>
      <c r="Q1291" s="63"/>
      <c r="R1291" s="61"/>
      <c r="S1291" s="30"/>
      <c r="T1291" s="61"/>
      <c r="U1291" s="61"/>
      <c r="V1291" s="61"/>
      <c r="W1291" s="61"/>
      <c r="X1291" s="61"/>
      <c r="Y1291" s="61"/>
      <c r="AA1291" s="63"/>
      <c r="AB1291" s="63"/>
      <c r="AC1291" s="63"/>
      <c r="AD1291" s="63"/>
      <c r="AE1291" s="61"/>
      <c r="AF1291" s="30"/>
      <c r="AG1291" s="61"/>
      <c r="AH1291" s="61"/>
      <c r="AI1291" s="61"/>
      <c r="AJ1291" s="61"/>
      <c r="AK1291" s="61"/>
      <c r="AL1291" s="61"/>
      <c r="AN1291" s="63"/>
      <c r="AO1291" s="30"/>
      <c r="AP1291" s="30"/>
      <c r="AQ1291" s="63"/>
      <c r="AR1291" s="61"/>
      <c r="AS1291" s="61"/>
      <c r="AT1291" s="63"/>
      <c r="EW1291" s="14"/>
    </row>
    <row r="1292" spans="1:153">
      <c r="A1292" s="14"/>
      <c r="B1292" s="30"/>
      <c r="C1292" s="30"/>
      <c r="D1292" s="30"/>
      <c r="E1292" s="30"/>
      <c r="F1292" s="30"/>
      <c r="G1292" s="61"/>
      <c r="H1292" s="61"/>
      <c r="I1292" s="61"/>
      <c r="J1292" s="61"/>
      <c r="K1292" s="61"/>
      <c r="L1292" s="61"/>
      <c r="N1292" s="63"/>
      <c r="O1292" s="63"/>
      <c r="P1292" s="63"/>
      <c r="Q1292" s="63"/>
      <c r="R1292" s="61"/>
      <c r="S1292" s="30"/>
      <c r="T1292" s="61"/>
      <c r="U1292" s="61"/>
      <c r="V1292" s="61"/>
      <c r="W1292" s="61"/>
      <c r="X1292" s="61"/>
      <c r="Y1292" s="61"/>
      <c r="AA1292" s="63"/>
      <c r="AB1292" s="63"/>
      <c r="AC1292" s="63"/>
      <c r="AD1292" s="63"/>
      <c r="AE1292" s="61"/>
      <c r="AF1292" s="30"/>
      <c r="AG1292" s="61"/>
      <c r="AH1292" s="61"/>
      <c r="AI1292" s="61"/>
      <c r="AJ1292" s="61"/>
      <c r="AK1292" s="61"/>
      <c r="AL1292" s="61"/>
      <c r="AN1292" s="63"/>
      <c r="AO1292" s="30"/>
      <c r="AP1292" s="30"/>
      <c r="AQ1292" s="63"/>
      <c r="AR1292" s="61"/>
      <c r="AS1292" s="61"/>
      <c r="AT1292" s="63"/>
      <c r="EW1292" s="14"/>
    </row>
    <row r="1293" spans="1:153">
      <c r="A1293" s="14"/>
      <c r="B1293" s="30"/>
      <c r="C1293" s="30"/>
      <c r="D1293" s="30"/>
      <c r="E1293" s="30"/>
      <c r="F1293" s="30"/>
      <c r="G1293" s="61"/>
      <c r="H1293" s="61"/>
      <c r="I1293" s="61"/>
      <c r="J1293" s="61"/>
      <c r="K1293" s="61"/>
      <c r="L1293" s="61"/>
      <c r="N1293" s="63"/>
      <c r="O1293" s="63"/>
      <c r="P1293" s="63"/>
      <c r="Q1293" s="63"/>
      <c r="R1293" s="61"/>
      <c r="S1293" s="30"/>
      <c r="T1293" s="61"/>
      <c r="U1293" s="61"/>
      <c r="V1293" s="61"/>
      <c r="W1293" s="61"/>
      <c r="X1293" s="61"/>
      <c r="Y1293" s="61"/>
      <c r="AA1293" s="63"/>
      <c r="AB1293" s="63"/>
      <c r="AC1293" s="63"/>
      <c r="AD1293" s="63"/>
      <c r="AE1293" s="61"/>
      <c r="AF1293" s="30"/>
      <c r="AG1293" s="61"/>
      <c r="AH1293" s="61"/>
      <c r="AI1293" s="61"/>
      <c r="AJ1293" s="61"/>
      <c r="AK1293" s="61"/>
      <c r="AL1293" s="61"/>
      <c r="AN1293" s="63"/>
      <c r="AO1293" s="30"/>
      <c r="AP1293" s="30"/>
      <c r="AQ1293" s="63"/>
      <c r="AR1293" s="61"/>
      <c r="AS1293" s="61"/>
      <c r="AT1293" s="63"/>
      <c r="EW1293" s="14"/>
    </row>
    <row r="1294" spans="1:153">
      <c r="A1294" s="14"/>
      <c r="B1294" s="30"/>
      <c r="C1294" s="30"/>
      <c r="D1294" s="30"/>
      <c r="E1294" s="30"/>
      <c r="F1294" s="30"/>
      <c r="G1294" s="61"/>
      <c r="H1294" s="61"/>
      <c r="I1294" s="61"/>
      <c r="J1294" s="61"/>
      <c r="K1294" s="61"/>
      <c r="L1294" s="61"/>
      <c r="N1294" s="63"/>
      <c r="O1294" s="63"/>
      <c r="P1294" s="63"/>
      <c r="Q1294" s="63"/>
      <c r="R1294" s="61"/>
      <c r="S1294" s="30"/>
      <c r="T1294" s="61"/>
      <c r="U1294" s="61"/>
      <c r="V1294" s="61"/>
      <c r="W1294" s="61"/>
      <c r="X1294" s="61"/>
      <c r="Y1294" s="61"/>
      <c r="AA1294" s="63"/>
      <c r="AB1294" s="63"/>
      <c r="AC1294" s="63"/>
      <c r="AD1294" s="63"/>
      <c r="AE1294" s="61"/>
      <c r="AF1294" s="30"/>
      <c r="AG1294" s="61"/>
      <c r="AH1294" s="61"/>
      <c r="AI1294" s="61"/>
      <c r="AJ1294" s="61"/>
      <c r="AK1294" s="61"/>
      <c r="AL1294" s="61"/>
      <c r="AN1294" s="63"/>
      <c r="AO1294" s="30"/>
      <c r="AP1294" s="30"/>
      <c r="AQ1294" s="63"/>
      <c r="AR1294" s="61"/>
      <c r="AS1294" s="61"/>
      <c r="AT1294" s="63"/>
      <c r="EW1294" s="14"/>
    </row>
    <row r="1295" spans="1:153">
      <c r="A1295" s="14"/>
      <c r="B1295" s="30"/>
      <c r="C1295" s="30"/>
      <c r="D1295" s="30"/>
      <c r="E1295" s="30"/>
      <c r="F1295" s="30"/>
      <c r="G1295" s="61"/>
      <c r="H1295" s="61"/>
      <c r="I1295" s="61"/>
      <c r="J1295" s="61"/>
      <c r="K1295" s="61"/>
      <c r="L1295" s="61"/>
      <c r="N1295" s="63"/>
      <c r="O1295" s="63"/>
      <c r="P1295" s="63"/>
      <c r="Q1295" s="63"/>
      <c r="R1295" s="61"/>
      <c r="S1295" s="30"/>
      <c r="T1295" s="61"/>
      <c r="U1295" s="61"/>
      <c r="V1295" s="61"/>
      <c r="W1295" s="61"/>
      <c r="X1295" s="61"/>
      <c r="Y1295" s="61"/>
      <c r="AA1295" s="63"/>
      <c r="AB1295" s="63"/>
      <c r="AC1295" s="63"/>
      <c r="AD1295" s="63"/>
      <c r="AE1295" s="61"/>
      <c r="AF1295" s="30"/>
      <c r="AG1295" s="61"/>
      <c r="AH1295" s="61"/>
      <c r="AI1295" s="61"/>
      <c r="AJ1295" s="61"/>
      <c r="AK1295" s="61"/>
      <c r="AL1295" s="61"/>
      <c r="AN1295" s="63"/>
      <c r="AO1295" s="30"/>
      <c r="AP1295" s="30"/>
      <c r="AQ1295" s="63"/>
      <c r="AR1295" s="61"/>
      <c r="AS1295" s="61"/>
      <c r="AT1295" s="63"/>
      <c r="EW1295" s="14"/>
    </row>
    <row r="1296" spans="1:153">
      <c r="A1296" s="14"/>
      <c r="B1296" s="30"/>
      <c r="C1296" s="30"/>
      <c r="D1296" s="30"/>
      <c r="E1296" s="30"/>
      <c r="F1296" s="30"/>
      <c r="G1296" s="61"/>
      <c r="H1296" s="61"/>
      <c r="I1296" s="61"/>
      <c r="J1296" s="61"/>
      <c r="K1296" s="61"/>
      <c r="L1296" s="61"/>
      <c r="N1296" s="63"/>
      <c r="O1296" s="63"/>
      <c r="P1296" s="63"/>
      <c r="Q1296" s="63"/>
      <c r="R1296" s="61"/>
      <c r="S1296" s="30"/>
      <c r="T1296" s="61"/>
      <c r="U1296" s="61"/>
      <c r="V1296" s="61"/>
      <c r="W1296" s="61"/>
      <c r="X1296" s="61"/>
      <c r="Y1296" s="61"/>
      <c r="AA1296" s="63"/>
      <c r="AB1296" s="63"/>
      <c r="AC1296" s="63"/>
      <c r="AD1296" s="63"/>
      <c r="AE1296" s="61"/>
      <c r="AF1296" s="30"/>
      <c r="AG1296" s="61"/>
      <c r="AH1296" s="61"/>
      <c r="AI1296" s="61"/>
      <c r="AJ1296" s="61"/>
      <c r="AK1296" s="61"/>
      <c r="AL1296" s="61"/>
      <c r="AN1296" s="63"/>
      <c r="AO1296" s="30"/>
      <c r="AP1296" s="30"/>
      <c r="AQ1296" s="63"/>
      <c r="AR1296" s="61"/>
      <c r="AS1296" s="61"/>
      <c r="AT1296" s="63"/>
      <c r="EW1296" s="14"/>
    </row>
    <row r="1297" spans="1:153">
      <c r="A1297" s="14"/>
      <c r="B1297" s="30"/>
      <c r="C1297" s="30"/>
      <c r="D1297" s="30"/>
      <c r="E1297" s="30"/>
      <c r="F1297" s="30"/>
      <c r="G1297" s="61"/>
      <c r="H1297" s="61"/>
      <c r="I1297" s="61"/>
      <c r="J1297" s="61"/>
      <c r="K1297" s="61"/>
      <c r="L1297" s="61"/>
      <c r="N1297" s="63"/>
      <c r="O1297" s="63"/>
      <c r="P1297" s="63"/>
      <c r="Q1297" s="63"/>
      <c r="R1297" s="61"/>
      <c r="S1297" s="30"/>
      <c r="T1297" s="61"/>
      <c r="U1297" s="61"/>
      <c r="V1297" s="61"/>
      <c r="W1297" s="61"/>
      <c r="X1297" s="61"/>
      <c r="Y1297" s="61"/>
      <c r="AA1297" s="63"/>
      <c r="AB1297" s="63"/>
      <c r="AC1297" s="63"/>
      <c r="AD1297" s="63"/>
      <c r="AE1297" s="61"/>
      <c r="AF1297" s="30"/>
      <c r="AG1297" s="61"/>
      <c r="AH1297" s="61"/>
      <c r="AI1297" s="61"/>
      <c r="AJ1297" s="61"/>
      <c r="AK1297" s="61"/>
      <c r="AL1297" s="61"/>
      <c r="AN1297" s="63"/>
      <c r="AO1297" s="30"/>
      <c r="AP1297" s="30"/>
      <c r="AQ1297" s="63"/>
      <c r="AR1297" s="61"/>
      <c r="AS1297" s="61"/>
      <c r="AT1297" s="63"/>
      <c r="EW1297" s="14"/>
    </row>
    <row r="1298" spans="1:153">
      <c r="A1298" s="14"/>
      <c r="B1298" s="30"/>
      <c r="C1298" s="30"/>
      <c r="D1298" s="30"/>
      <c r="E1298" s="30"/>
      <c r="F1298" s="30"/>
      <c r="G1298" s="61"/>
      <c r="H1298" s="61"/>
      <c r="I1298" s="61"/>
      <c r="J1298" s="61"/>
      <c r="K1298" s="61"/>
      <c r="L1298" s="61"/>
      <c r="N1298" s="63"/>
      <c r="O1298" s="63"/>
      <c r="P1298" s="63"/>
      <c r="Q1298" s="63"/>
      <c r="R1298" s="61"/>
      <c r="S1298" s="30"/>
      <c r="T1298" s="61"/>
      <c r="U1298" s="61"/>
      <c r="V1298" s="61"/>
      <c r="W1298" s="61"/>
      <c r="X1298" s="61"/>
      <c r="Y1298" s="61"/>
      <c r="AA1298" s="63"/>
      <c r="AB1298" s="63"/>
      <c r="AC1298" s="63"/>
      <c r="AD1298" s="63"/>
      <c r="AE1298" s="61"/>
      <c r="AF1298" s="30"/>
      <c r="AG1298" s="61"/>
      <c r="AH1298" s="61"/>
      <c r="AI1298" s="61"/>
      <c r="AJ1298" s="61"/>
      <c r="AK1298" s="61"/>
      <c r="AL1298" s="61"/>
      <c r="AN1298" s="63"/>
      <c r="AO1298" s="30"/>
      <c r="AP1298" s="30"/>
      <c r="AQ1298" s="63"/>
      <c r="AR1298" s="61"/>
      <c r="AS1298" s="61"/>
      <c r="AT1298" s="63"/>
      <c r="EW1298" s="14"/>
    </row>
    <row r="1299" spans="1:153">
      <c r="A1299" s="14"/>
      <c r="B1299" s="30"/>
      <c r="C1299" s="30"/>
      <c r="D1299" s="30"/>
      <c r="E1299" s="30"/>
      <c r="F1299" s="30"/>
      <c r="G1299" s="61"/>
      <c r="H1299" s="61"/>
      <c r="I1299" s="61"/>
      <c r="J1299" s="61"/>
      <c r="K1299" s="61"/>
      <c r="L1299" s="61"/>
      <c r="N1299" s="63"/>
      <c r="O1299" s="63"/>
      <c r="P1299" s="63"/>
      <c r="Q1299" s="63"/>
      <c r="R1299" s="61"/>
      <c r="S1299" s="30"/>
      <c r="T1299" s="61"/>
      <c r="U1299" s="61"/>
      <c r="V1299" s="61"/>
      <c r="W1299" s="61"/>
      <c r="X1299" s="61"/>
      <c r="Y1299" s="61"/>
      <c r="AA1299" s="63"/>
      <c r="AB1299" s="63"/>
      <c r="AC1299" s="63"/>
      <c r="AD1299" s="63"/>
      <c r="AE1299" s="61"/>
      <c r="AF1299" s="30"/>
      <c r="AG1299" s="61"/>
      <c r="AH1299" s="61"/>
      <c r="AI1299" s="61"/>
      <c r="AJ1299" s="61"/>
      <c r="AK1299" s="61"/>
      <c r="AL1299" s="61"/>
      <c r="AN1299" s="63"/>
      <c r="AO1299" s="30"/>
      <c r="AP1299" s="30"/>
      <c r="AQ1299" s="63"/>
      <c r="AR1299" s="61"/>
      <c r="AS1299" s="61"/>
      <c r="AT1299" s="63"/>
      <c r="EW1299" s="14"/>
    </row>
    <row r="1300" spans="1:153">
      <c r="A1300" s="14"/>
      <c r="B1300" s="30"/>
      <c r="C1300" s="30"/>
      <c r="D1300" s="30"/>
      <c r="E1300" s="30"/>
      <c r="F1300" s="30"/>
      <c r="G1300" s="61"/>
      <c r="H1300" s="61"/>
      <c r="I1300" s="61"/>
      <c r="J1300" s="61"/>
      <c r="K1300" s="61"/>
      <c r="L1300" s="61"/>
      <c r="N1300" s="63"/>
      <c r="O1300" s="63"/>
      <c r="P1300" s="63"/>
      <c r="Q1300" s="63"/>
      <c r="R1300" s="61"/>
      <c r="S1300" s="30"/>
      <c r="T1300" s="61"/>
      <c r="U1300" s="61"/>
      <c r="V1300" s="61"/>
      <c r="W1300" s="61"/>
      <c r="X1300" s="61"/>
      <c r="Y1300" s="61"/>
      <c r="AA1300" s="63"/>
      <c r="AB1300" s="63"/>
      <c r="AC1300" s="63"/>
      <c r="AD1300" s="63"/>
      <c r="AE1300" s="61"/>
      <c r="AF1300" s="30"/>
      <c r="AG1300" s="61"/>
      <c r="AH1300" s="61"/>
      <c r="AI1300" s="61"/>
      <c r="AJ1300" s="61"/>
      <c r="AK1300" s="61"/>
      <c r="AL1300" s="61"/>
      <c r="AN1300" s="63"/>
      <c r="AO1300" s="30"/>
      <c r="AP1300" s="30"/>
      <c r="AQ1300" s="63"/>
      <c r="AR1300" s="61"/>
      <c r="AS1300" s="61"/>
      <c r="AT1300" s="63"/>
      <c r="EW1300" s="14"/>
    </row>
    <row r="1301" spans="1:153">
      <c r="A1301" s="14"/>
      <c r="B1301" s="30"/>
      <c r="C1301" s="30"/>
      <c r="D1301" s="30"/>
      <c r="E1301" s="30"/>
      <c r="F1301" s="30"/>
      <c r="G1301" s="61"/>
      <c r="H1301" s="61"/>
      <c r="I1301" s="61"/>
      <c r="J1301" s="61"/>
      <c r="K1301" s="61"/>
      <c r="L1301" s="61"/>
      <c r="N1301" s="63"/>
      <c r="O1301" s="63"/>
      <c r="P1301" s="63"/>
      <c r="Q1301" s="63"/>
      <c r="R1301" s="61"/>
      <c r="S1301" s="30"/>
      <c r="T1301" s="61"/>
      <c r="U1301" s="61"/>
      <c r="V1301" s="61"/>
      <c r="W1301" s="61"/>
      <c r="X1301" s="61"/>
      <c r="Y1301" s="61"/>
      <c r="AA1301" s="63"/>
      <c r="AB1301" s="63"/>
      <c r="AC1301" s="63"/>
      <c r="AD1301" s="63"/>
      <c r="AE1301" s="61"/>
      <c r="AF1301" s="30"/>
      <c r="AG1301" s="61"/>
      <c r="AH1301" s="61"/>
      <c r="AI1301" s="61"/>
      <c r="AJ1301" s="61"/>
      <c r="AK1301" s="61"/>
      <c r="AL1301" s="61"/>
      <c r="AN1301" s="63"/>
      <c r="AO1301" s="30"/>
      <c r="AP1301" s="30"/>
      <c r="AQ1301" s="63"/>
      <c r="AR1301" s="61"/>
      <c r="AS1301" s="61"/>
      <c r="AT1301" s="63"/>
      <c r="EW1301" s="14"/>
    </row>
    <row r="1302" spans="1:153">
      <c r="A1302" s="14"/>
      <c r="B1302" s="30"/>
      <c r="C1302" s="30"/>
      <c r="D1302" s="30"/>
      <c r="E1302" s="30"/>
      <c r="F1302" s="30"/>
      <c r="G1302" s="61"/>
      <c r="H1302" s="61"/>
      <c r="I1302" s="61"/>
      <c r="J1302" s="61"/>
      <c r="K1302" s="61"/>
      <c r="L1302" s="61"/>
      <c r="N1302" s="63"/>
      <c r="O1302" s="63"/>
      <c r="P1302" s="63"/>
      <c r="Q1302" s="63"/>
      <c r="R1302" s="61"/>
      <c r="S1302" s="30"/>
      <c r="T1302" s="61"/>
      <c r="U1302" s="61"/>
      <c r="V1302" s="61"/>
      <c r="W1302" s="61"/>
      <c r="X1302" s="61"/>
      <c r="Y1302" s="61"/>
      <c r="AA1302" s="63"/>
      <c r="AB1302" s="63"/>
      <c r="AC1302" s="63"/>
      <c r="AD1302" s="63"/>
      <c r="AE1302" s="61"/>
      <c r="AF1302" s="30"/>
      <c r="AG1302" s="61"/>
      <c r="AH1302" s="61"/>
      <c r="AI1302" s="61"/>
      <c r="AJ1302" s="61"/>
      <c r="AK1302" s="61"/>
      <c r="AL1302" s="61"/>
      <c r="AN1302" s="63"/>
      <c r="AO1302" s="30"/>
      <c r="AP1302" s="30"/>
      <c r="AQ1302" s="63"/>
      <c r="AR1302" s="61"/>
      <c r="AS1302" s="61"/>
      <c r="AT1302" s="63"/>
      <c r="EW1302" s="14"/>
    </row>
    <row r="1303" spans="1:153">
      <c r="A1303" s="14"/>
      <c r="B1303" s="30"/>
      <c r="C1303" s="30"/>
      <c r="D1303" s="30"/>
      <c r="E1303" s="30"/>
      <c r="F1303" s="30"/>
      <c r="G1303" s="61"/>
      <c r="H1303" s="61"/>
      <c r="I1303" s="61"/>
      <c r="J1303" s="61"/>
      <c r="K1303" s="61"/>
      <c r="L1303" s="61"/>
      <c r="N1303" s="63"/>
      <c r="O1303" s="63"/>
      <c r="P1303" s="63"/>
      <c r="Q1303" s="63"/>
      <c r="R1303" s="61"/>
      <c r="S1303" s="30"/>
      <c r="T1303" s="61"/>
      <c r="U1303" s="61"/>
      <c r="V1303" s="61"/>
      <c r="W1303" s="61"/>
      <c r="X1303" s="61"/>
      <c r="Y1303" s="61"/>
      <c r="AA1303" s="63"/>
      <c r="AB1303" s="63"/>
      <c r="AC1303" s="63"/>
      <c r="AD1303" s="63"/>
      <c r="AE1303" s="61"/>
      <c r="AF1303" s="30"/>
      <c r="AG1303" s="61"/>
      <c r="AH1303" s="61"/>
      <c r="AI1303" s="61"/>
      <c r="AJ1303" s="61"/>
      <c r="AK1303" s="61"/>
      <c r="AL1303" s="61"/>
      <c r="AN1303" s="63"/>
      <c r="AO1303" s="30"/>
      <c r="AP1303" s="30"/>
      <c r="AQ1303" s="63"/>
      <c r="AR1303" s="61"/>
      <c r="AS1303" s="61"/>
      <c r="AT1303" s="63"/>
      <c r="EW1303" s="14"/>
    </row>
    <row r="1304" spans="1:153">
      <c r="A1304" s="14"/>
      <c r="B1304" s="30"/>
      <c r="C1304" s="30"/>
      <c r="D1304" s="30"/>
      <c r="E1304" s="30"/>
      <c r="F1304" s="30"/>
      <c r="G1304" s="61"/>
      <c r="H1304" s="61"/>
      <c r="I1304" s="61"/>
      <c r="J1304" s="61"/>
      <c r="K1304" s="61"/>
      <c r="L1304" s="61"/>
      <c r="N1304" s="63"/>
      <c r="O1304" s="63"/>
      <c r="P1304" s="63"/>
      <c r="Q1304" s="63"/>
      <c r="R1304" s="61"/>
      <c r="S1304" s="30"/>
      <c r="T1304" s="61"/>
      <c r="U1304" s="61"/>
      <c r="V1304" s="61"/>
      <c r="W1304" s="61"/>
      <c r="X1304" s="61"/>
      <c r="Y1304" s="61"/>
      <c r="AA1304" s="63"/>
      <c r="AB1304" s="63"/>
      <c r="AC1304" s="63"/>
      <c r="AD1304" s="63"/>
      <c r="AE1304" s="61"/>
      <c r="AF1304" s="30"/>
      <c r="AG1304" s="61"/>
      <c r="AH1304" s="61"/>
      <c r="AI1304" s="61"/>
      <c r="AJ1304" s="61"/>
      <c r="AK1304" s="61"/>
      <c r="AL1304" s="61"/>
      <c r="AN1304" s="63"/>
      <c r="AO1304" s="30"/>
      <c r="AP1304" s="30"/>
      <c r="AQ1304" s="63"/>
      <c r="AR1304" s="61"/>
      <c r="AS1304" s="61"/>
      <c r="AT1304" s="63"/>
      <c r="EW1304" s="14"/>
    </row>
    <row r="1305" spans="1:153">
      <c r="A1305" s="14"/>
      <c r="B1305" s="30"/>
      <c r="C1305" s="30"/>
      <c r="D1305" s="30"/>
      <c r="E1305" s="30"/>
      <c r="F1305" s="30"/>
      <c r="G1305" s="61"/>
      <c r="H1305" s="61"/>
      <c r="I1305" s="61"/>
      <c r="J1305" s="61"/>
      <c r="K1305" s="61"/>
      <c r="L1305" s="61"/>
      <c r="N1305" s="63"/>
      <c r="O1305" s="63"/>
      <c r="P1305" s="63"/>
      <c r="Q1305" s="63"/>
      <c r="R1305" s="61"/>
      <c r="S1305" s="30"/>
      <c r="T1305" s="61"/>
      <c r="U1305" s="61"/>
      <c r="V1305" s="61"/>
      <c r="W1305" s="61"/>
      <c r="X1305" s="61"/>
      <c r="Y1305" s="61"/>
      <c r="AA1305" s="63"/>
      <c r="AB1305" s="63"/>
      <c r="AC1305" s="63"/>
      <c r="AD1305" s="63"/>
      <c r="AE1305" s="61"/>
      <c r="AF1305" s="30"/>
      <c r="AG1305" s="61"/>
      <c r="AH1305" s="61"/>
      <c r="AI1305" s="61"/>
      <c r="AJ1305" s="61"/>
      <c r="AK1305" s="61"/>
      <c r="AL1305" s="61"/>
      <c r="AN1305" s="63"/>
      <c r="AO1305" s="30"/>
      <c r="AP1305" s="30"/>
      <c r="AQ1305" s="63"/>
      <c r="AR1305" s="61"/>
      <c r="AS1305" s="61"/>
      <c r="AT1305" s="63"/>
      <c r="EW1305" s="14"/>
    </row>
    <row r="1306" spans="1:153">
      <c r="A1306" s="14"/>
      <c r="B1306" s="30"/>
      <c r="C1306" s="30"/>
      <c r="D1306" s="30"/>
      <c r="E1306" s="30"/>
      <c r="F1306" s="30"/>
      <c r="G1306" s="61"/>
      <c r="H1306" s="61"/>
      <c r="I1306" s="61"/>
      <c r="J1306" s="61"/>
      <c r="K1306" s="61"/>
      <c r="L1306" s="61"/>
      <c r="N1306" s="63"/>
      <c r="O1306" s="63"/>
      <c r="P1306" s="63"/>
      <c r="Q1306" s="63"/>
      <c r="R1306" s="61"/>
      <c r="S1306" s="30"/>
      <c r="T1306" s="61"/>
      <c r="U1306" s="61"/>
      <c r="V1306" s="61"/>
      <c r="W1306" s="61"/>
      <c r="X1306" s="61"/>
      <c r="Y1306" s="61"/>
      <c r="AA1306" s="63"/>
      <c r="AB1306" s="63"/>
      <c r="AC1306" s="63"/>
      <c r="AD1306" s="63"/>
      <c r="AE1306" s="61"/>
      <c r="AF1306" s="30"/>
      <c r="AG1306" s="61"/>
      <c r="AH1306" s="61"/>
      <c r="AI1306" s="61"/>
      <c r="AJ1306" s="61"/>
      <c r="AK1306" s="61"/>
      <c r="AL1306" s="61"/>
      <c r="AN1306" s="63"/>
      <c r="AO1306" s="30"/>
      <c r="AP1306" s="30"/>
      <c r="AQ1306" s="63"/>
      <c r="AR1306" s="61"/>
      <c r="AS1306" s="61"/>
      <c r="AT1306" s="63"/>
      <c r="EW1306" s="14"/>
    </row>
    <row r="1307" spans="1:153">
      <c r="A1307" s="14"/>
      <c r="B1307" s="30"/>
      <c r="C1307" s="30"/>
      <c r="D1307" s="30"/>
      <c r="E1307" s="30"/>
      <c r="F1307" s="30"/>
      <c r="G1307" s="61"/>
      <c r="H1307" s="61"/>
      <c r="I1307" s="61"/>
      <c r="J1307" s="61"/>
      <c r="K1307" s="61"/>
      <c r="L1307" s="61"/>
      <c r="N1307" s="63"/>
      <c r="O1307" s="63"/>
      <c r="P1307" s="63"/>
      <c r="Q1307" s="63"/>
      <c r="R1307" s="61"/>
      <c r="S1307" s="30"/>
      <c r="T1307" s="61"/>
      <c r="U1307" s="61"/>
      <c r="V1307" s="61"/>
      <c r="W1307" s="61"/>
      <c r="X1307" s="61"/>
      <c r="Y1307" s="61"/>
      <c r="AA1307" s="63"/>
      <c r="AB1307" s="63"/>
      <c r="AC1307" s="63"/>
      <c r="AD1307" s="63"/>
      <c r="AE1307" s="61"/>
      <c r="AF1307" s="30"/>
      <c r="AG1307" s="61"/>
      <c r="AH1307" s="61"/>
      <c r="AI1307" s="61"/>
      <c r="AJ1307" s="61"/>
      <c r="AK1307" s="61"/>
      <c r="AL1307" s="61"/>
      <c r="AN1307" s="63"/>
      <c r="AO1307" s="30"/>
      <c r="AP1307" s="30"/>
      <c r="AQ1307" s="63"/>
      <c r="AR1307" s="61"/>
      <c r="AS1307" s="61"/>
      <c r="AT1307" s="63"/>
      <c r="EW1307" s="14"/>
    </row>
    <row r="1308" spans="1:153">
      <c r="A1308" s="14"/>
      <c r="B1308" s="30"/>
      <c r="C1308" s="30"/>
      <c r="D1308" s="30"/>
      <c r="E1308" s="30"/>
      <c r="F1308" s="30"/>
      <c r="G1308" s="61"/>
      <c r="H1308" s="61"/>
      <c r="I1308" s="61"/>
      <c r="J1308" s="61"/>
      <c r="K1308" s="61"/>
      <c r="L1308" s="61"/>
      <c r="N1308" s="63"/>
      <c r="O1308" s="63"/>
      <c r="P1308" s="63"/>
      <c r="Q1308" s="63"/>
      <c r="R1308" s="61"/>
      <c r="S1308" s="30"/>
      <c r="T1308" s="61"/>
      <c r="U1308" s="61"/>
      <c r="V1308" s="61"/>
      <c r="W1308" s="61"/>
      <c r="X1308" s="61"/>
      <c r="Y1308" s="61"/>
      <c r="AA1308" s="63"/>
      <c r="AB1308" s="63"/>
      <c r="AC1308" s="63"/>
      <c r="AD1308" s="63"/>
      <c r="AE1308" s="61"/>
      <c r="AF1308" s="30"/>
      <c r="AG1308" s="61"/>
      <c r="AH1308" s="61"/>
      <c r="AI1308" s="61"/>
      <c r="AJ1308" s="61"/>
      <c r="AK1308" s="61"/>
      <c r="AL1308" s="61"/>
      <c r="AN1308" s="63"/>
      <c r="AO1308" s="30"/>
      <c r="AP1308" s="30"/>
      <c r="AQ1308" s="63"/>
      <c r="AR1308" s="61"/>
      <c r="AS1308" s="61"/>
      <c r="AT1308" s="63"/>
      <c r="EW1308" s="14"/>
    </row>
    <row r="1309" spans="1:153">
      <c r="A1309" s="14"/>
      <c r="B1309" s="30"/>
      <c r="C1309" s="30"/>
      <c r="D1309" s="30"/>
      <c r="E1309" s="30"/>
      <c r="F1309" s="30"/>
      <c r="G1309" s="61"/>
      <c r="H1309" s="61"/>
      <c r="I1309" s="61"/>
      <c r="J1309" s="61"/>
      <c r="K1309" s="61"/>
      <c r="L1309" s="61"/>
      <c r="N1309" s="63"/>
      <c r="O1309" s="63"/>
      <c r="P1309" s="63"/>
      <c r="Q1309" s="63"/>
      <c r="R1309" s="61"/>
      <c r="S1309" s="30"/>
      <c r="T1309" s="61"/>
      <c r="U1309" s="61"/>
      <c r="V1309" s="61"/>
      <c r="W1309" s="61"/>
      <c r="X1309" s="61"/>
      <c r="Y1309" s="61"/>
      <c r="AA1309" s="63"/>
      <c r="AB1309" s="63"/>
      <c r="AC1309" s="63"/>
      <c r="AD1309" s="63"/>
      <c r="AE1309" s="61"/>
      <c r="AF1309" s="30"/>
      <c r="AG1309" s="61"/>
      <c r="AH1309" s="61"/>
      <c r="AI1309" s="61"/>
      <c r="AJ1309" s="61"/>
      <c r="AK1309" s="61"/>
      <c r="AL1309" s="61"/>
      <c r="AN1309" s="63"/>
      <c r="AO1309" s="30"/>
      <c r="AP1309" s="30"/>
      <c r="AQ1309" s="63"/>
      <c r="AR1309" s="61"/>
      <c r="AS1309" s="61"/>
      <c r="AT1309" s="63"/>
      <c r="EW1309" s="14"/>
    </row>
    <row r="1310" spans="1:153">
      <c r="A1310" s="14"/>
      <c r="B1310" s="30"/>
      <c r="C1310" s="30"/>
      <c r="D1310" s="30"/>
      <c r="E1310" s="30"/>
      <c r="F1310" s="30"/>
      <c r="G1310" s="61"/>
      <c r="H1310" s="61"/>
      <c r="I1310" s="61"/>
      <c r="J1310" s="61"/>
      <c r="K1310" s="61"/>
      <c r="L1310" s="61"/>
      <c r="N1310" s="63"/>
      <c r="O1310" s="63"/>
      <c r="P1310" s="63"/>
      <c r="Q1310" s="63"/>
      <c r="R1310" s="61"/>
      <c r="S1310" s="30"/>
      <c r="T1310" s="61"/>
      <c r="U1310" s="61"/>
      <c r="V1310" s="61"/>
      <c r="W1310" s="61"/>
      <c r="X1310" s="61"/>
      <c r="Y1310" s="61"/>
      <c r="AA1310" s="63"/>
      <c r="AB1310" s="63"/>
      <c r="AC1310" s="63"/>
      <c r="AD1310" s="63"/>
      <c r="AE1310" s="61"/>
      <c r="AF1310" s="30"/>
      <c r="AG1310" s="61"/>
      <c r="AH1310" s="61"/>
      <c r="AI1310" s="61"/>
      <c r="AJ1310" s="61"/>
      <c r="AK1310" s="61"/>
      <c r="AL1310" s="61"/>
      <c r="AN1310" s="63"/>
      <c r="AO1310" s="30"/>
      <c r="AP1310" s="30"/>
      <c r="AQ1310" s="63"/>
      <c r="AR1310" s="61"/>
      <c r="AS1310" s="61"/>
      <c r="AT1310" s="63"/>
      <c r="EW1310" s="14"/>
    </row>
    <row r="1311" spans="1:153">
      <c r="A1311" s="14"/>
      <c r="B1311" s="30"/>
      <c r="C1311" s="30"/>
      <c r="D1311" s="30"/>
      <c r="E1311" s="30"/>
      <c r="F1311" s="30"/>
      <c r="G1311" s="61"/>
      <c r="H1311" s="61"/>
      <c r="I1311" s="61"/>
      <c r="J1311" s="61"/>
      <c r="K1311" s="61"/>
      <c r="L1311" s="61"/>
      <c r="N1311" s="63"/>
      <c r="O1311" s="63"/>
      <c r="P1311" s="63"/>
      <c r="Q1311" s="63"/>
      <c r="R1311" s="61"/>
      <c r="S1311" s="30"/>
      <c r="T1311" s="61"/>
      <c r="U1311" s="61"/>
      <c r="V1311" s="61"/>
      <c r="W1311" s="61"/>
      <c r="X1311" s="61"/>
      <c r="Y1311" s="61"/>
      <c r="AA1311" s="63"/>
      <c r="AB1311" s="63"/>
      <c r="AC1311" s="63"/>
      <c r="AD1311" s="63"/>
      <c r="AE1311" s="61"/>
      <c r="AF1311" s="30"/>
      <c r="AG1311" s="61"/>
      <c r="AH1311" s="61"/>
      <c r="AI1311" s="61"/>
      <c r="AJ1311" s="61"/>
      <c r="AK1311" s="61"/>
      <c r="AL1311" s="61"/>
      <c r="AN1311" s="63"/>
      <c r="AO1311" s="30"/>
      <c r="AP1311" s="30"/>
      <c r="AQ1311" s="63"/>
      <c r="AR1311" s="61"/>
      <c r="AS1311" s="61"/>
      <c r="AT1311" s="63"/>
      <c r="EW1311" s="14"/>
    </row>
    <row r="1312" spans="1:153">
      <c r="A1312" s="14"/>
      <c r="B1312" s="30"/>
      <c r="C1312" s="30"/>
      <c r="D1312" s="30"/>
      <c r="E1312" s="30"/>
      <c r="F1312" s="30"/>
      <c r="G1312" s="61"/>
      <c r="H1312" s="61"/>
      <c r="I1312" s="61"/>
      <c r="J1312" s="61"/>
      <c r="K1312" s="61"/>
      <c r="L1312" s="61"/>
      <c r="N1312" s="63"/>
      <c r="O1312" s="63"/>
      <c r="P1312" s="63"/>
      <c r="Q1312" s="63"/>
      <c r="R1312" s="61"/>
      <c r="S1312" s="30"/>
      <c r="T1312" s="61"/>
      <c r="U1312" s="61"/>
      <c r="V1312" s="61"/>
      <c r="W1312" s="61"/>
      <c r="X1312" s="61"/>
      <c r="Y1312" s="61"/>
      <c r="AA1312" s="63"/>
      <c r="AB1312" s="63"/>
      <c r="AC1312" s="63"/>
      <c r="AD1312" s="63"/>
      <c r="AE1312" s="61"/>
      <c r="AF1312" s="30"/>
      <c r="AG1312" s="61"/>
      <c r="AH1312" s="61"/>
      <c r="AI1312" s="61"/>
      <c r="AJ1312" s="61"/>
      <c r="AK1312" s="61"/>
      <c r="AL1312" s="61"/>
      <c r="AN1312" s="63"/>
      <c r="AO1312" s="30"/>
      <c r="AP1312" s="30"/>
      <c r="AQ1312" s="63"/>
      <c r="AR1312" s="61"/>
      <c r="AS1312" s="61"/>
      <c r="AT1312" s="63"/>
      <c r="EW1312" s="14"/>
    </row>
    <row r="1313" spans="1:153">
      <c r="A1313" s="14"/>
      <c r="B1313" s="30"/>
      <c r="C1313" s="30"/>
      <c r="D1313" s="30"/>
      <c r="E1313" s="30"/>
      <c r="F1313" s="30"/>
      <c r="G1313" s="61"/>
      <c r="H1313" s="61"/>
      <c r="I1313" s="61"/>
      <c r="J1313" s="61"/>
      <c r="K1313" s="61"/>
      <c r="L1313" s="61"/>
      <c r="N1313" s="63"/>
      <c r="O1313" s="63"/>
      <c r="P1313" s="63"/>
      <c r="Q1313" s="63"/>
      <c r="R1313" s="61"/>
      <c r="S1313" s="30"/>
      <c r="T1313" s="61"/>
      <c r="U1313" s="61"/>
      <c r="V1313" s="61"/>
      <c r="W1313" s="61"/>
      <c r="X1313" s="61"/>
      <c r="Y1313" s="61"/>
      <c r="AA1313" s="63"/>
      <c r="AB1313" s="63"/>
      <c r="AC1313" s="63"/>
      <c r="AD1313" s="63"/>
      <c r="AE1313" s="61"/>
      <c r="AF1313" s="30"/>
      <c r="AG1313" s="61"/>
      <c r="AH1313" s="61"/>
      <c r="AI1313" s="61"/>
      <c r="AJ1313" s="61"/>
      <c r="AK1313" s="61"/>
      <c r="AL1313" s="61"/>
      <c r="AN1313" s="63"/>
      <c r="AO1313" s="30"/>
      <c r="AP1313" s="30"/>
      <c r="AQ1313" s="63"/>
      <c r="AR1313" s="61"/>
      <c r="AS1313" s="61"/>
      <c r="AT1313" s="63"/>
      <c r="EW1313" s="14"/>
    </row>
    <row r="1314" spans="1:153">
      <c r="A1314" s="14"/>
      <c r="B1314" s="30"/>
      <c r="C1314" s="30"/>
      <c r="D1314" s="30"/>
      <c r="E1314" s="30"/>
      <c r="F1314" s="30"/>
      <c r="G1314" s="61"/>
      <c r="H1314" s="61"/>
      <c r="I1314" s="61"/>
      <c r="J1314" s="61"/>
      <c r="K1314" s="61"/>
      <c r="L1314" s="61"/>
      <c r="N1314" s="63"/>
      <c r="O1314" s="63"/>
      <c r="P1314" s="63"/>
      <c r="Q1314" s="63"/>
      <c r="R1314" s="61"/>
      <c r="S1314" s="30"/>
      <c r="T1314" s="61"/>
      <c r="U1314" s="61"/>
      <c r="V1314" s="61"/>
      <c r="W1314" s="61"/>
      <c r="X1314" s="61"/>
      <c r="Y1314" s="61"/>
      <c r="AA1314" s="63"/>
      <c r="AB1314" s="63"/>
      <c r="AC1314" s="63"/>
      <c r="AD1314" s="63"/>
      <c r="AE1314" s="61"/>
      <c r="AF1314" s="30"/>
      <c r="AG1314" s="61"/>
      <c r="AH1314" s="61"/>
      <c r="AI1314" s="61"/>
      <c r="AJ1314" s="61"/>
      <c r="AK1314" s="61"/>
      <c r="AL1314" s="61"/>
      <c r="AN1314" s="63"/>
      <c r="AO1314" s="30"/>
      <c r="AP1314" s="30"/>
      <c r="AQ1314" s="63"/>
      <c r="AR1314" s="61"/>
      <c r="AS1314" s="61"/>
      <c r="AT1314" s="63"/>
      <c r="EW1314" s="14"/>
    </row>
    <row r="1315" spans="1:153">
      <c r="A1315" s="14"/>
      <c r="B1315" s="30"/>
      <c r="C1315" s="30"/>
      <c r="D1315" s="30"/>
      <c r="E1315" s="30"/>
      <c r="F1315" s="30"/>
      <c r="G1315" s="61"/>
      <c r="H1315" s="61"/>
      <c r="I1315" s="61"/>
      <c r="J1315" s="61"/>
      <c r="K1315" s="61"/>
      <c r="L1315" s="61"/>
      <c r="N1315" s="63"/>
      <c r="O1315" s="63"/>
      <c r="P1315" s="63"/>
      <c r="Q1315" s="63"/>
      <c r="R1315" s="61"/>
      <c r="S1315" s="30"/>
      <c r="T1315" s="61"/>
      <c r="U1315" s="61"/>
      <c r="V1315" s="61"/>
      <c r="W1315" s="61"/>
      <c r="X1315" s="61"/>
      <c r="Y1315" s="61"/>
      <c r="AA1315" s="63"/>
      <c r="AB1315" s="63"/>
      <c r="AC1315" s="63"/>
      <c r="AD1315" s="63"/>
      <c r="AE1315" s="61"/>
      <c r="AF1315" s="30"/>
      <c r="AG1315" s="61"/>
      <c r="AH1315" s="61"/>
      <c r="AI1315" s="61"/>
      <c r="AJ1315" s="61"/>
      <c r="AK1315" s="61"/>
      <c r="AL1315" s="61"/>
      <c r="AN1315" s="63"/>
      <c r="AO1315" s="30"/>
      <c r="AP1315" s="30"/>
      <c r="AQ1315" s="63"/>
      <c r="AR1315" s="61"/>
      <c r="AS1315" s="61"/>
      <c r="AT1315" s="63"/>
      <c r="EW1315" s="14"/>
    </row>
    <row r="1316" spans="1:153">
      <c r="A1316" s="14"/>
      <c r="B1316" s="30"/>
      <c r="C1316" s="30"/>
      <c r="D1316" s="30"/>
      <c r="E1316" s="30"/>
      <c r="F1316" s="30"/>
      <c r="G1316" s="61"/>
      <c r="H1316" s="61"/>
      <c r="I1316" s="61"/>
      <c r="J1316" s="61"/>
      <c r="K1316" s="61"/>
      <c r="L1316" s="61"/>
      <c r="N1316" s="63"/>
      <c r="O1316" s="63"/>
      <c r="P1316" s="63"/>
      <c r="Q1316" s="63"/>
      <c r="R1316" s="61"/>
      <c r="S1316" s="30"/>
      <c r="T1316" s="61"/>
      <c r="U1316" s="61"/>
      <c r="V1316" s="61"/>
      <c r="W1316" s="61"/>
      <c r="X1316" s="61"/>
      <c r="Y1316" s="61"/>
      <c r="AA1316" s="63"/>
      <c r="AB1316" s="63"/>
      <c r="AC1316" s="63"/>
      <c r="AD1316" s="63"/>
      <c r="AE1316" s="61"/>
      <c r="AF1316" s="30"/>
      <c r="AG1316" s="61"/>
      <c r="AH1316" s="61"/>
      <c r="AI1316" s="61"/>
      <c r="AJ1316" s="61"/>
      <c r="AK1316" s="61"/>
      <c r="AL1316" s="61"/>
      <c r="AN1316" s="63"/>
      <c r="AO1316" s="30"/>
      <c r="AP1316" s="30"/>
      <c r="AQ1316" s="63"/>
      <c r="AR1316" s="61"/>
      <c r="AS1316" s="61"/>
      <c r="AT1316" s="63"/>
      <c r="EW1316" s="14"/>
    </row>
    <row r="1317" spans="1:153">
      <c r="A1317" s="14"/>
      <c r="B1317" s="30"/>
      <c r="C1317" s="30"/>
      <c r="D1317" s="30"/>
      <c r="E1317" s="30"/>
      <c r="F1317" s="30"/>
      <c r="G1317" s="61"/>
      <c r="H1317" s="61"/>
      <c r="I1317" s="61"/>
      <c r="J1317" s="61"/>
      <c r="K1317" s="61"/>
      <c r="L1317" s="61"/>
      <c r="N1317" s="63"/>
      <c r="O1317" s="63"/>
      <c r="P1317" s="63"/>
      <c r="Q1317" s="63"/>
      <c r="R1317" s="61"/>
      <c r="S1317" s="30"/>
      <c r="T1317" s="61"/>
      <c r="U1317" s="61"/>
      <c r="V1317" s="61"/>
      <c r="W1317" s="61"/>
      <c r="X1317" s="61"/>
      <c r="Y1317" s="61"/>
      <c r="AA1317" s="63"/>
      <c r="AB1317" s="63"/>
      <c r="AC1317" s="63"/>
      <c r="AD1317" s="63"/>
      <c r="AE1317" s="61"/>
      <c r="AF1317" s="30"/>
      <c r="AG1317" s="61"/>
      <c r="AH1317" s="61"/>
      <c r="AI1317" s="61"/>
      <c r="AJ1317" s="61"/>
      <c r="AK1317" s="61"/>
      <c r="AL1317" s="61"/>
      <c r="AN1317" s="63"/>
      <c r="AO1317" s="30"/>
      <c r="AP1317" s="30"/>
      <c r="AQ1317" s="63"/>
      <c r="AR1317" s="61"/>
      <c r="AS1317" s="61"/>
      <c r="AT1317" s="63"/>
      <c r="EW1317" s="14"/>
    </row>
    <row r="1318" spans="1:153">
      <c r="A1318" s="14"/>
      <c r="B1318" s="30"/>
      <c r="C1318" s="30"/>
      <c r="D1318" s="30"/>
      <c r="E1318" s="30"/>
      <c r="F1318" s="30"/>
      <c r="G1318" s="61"/>
      <c r="H1318" s="61"/>
      <c r="I1318" s="61"/>
      <c r="J1318" s="61"/>
      <c r="K1318" s="61"/>
      <c r="L1318" s="61"/>
      <c r="N1318" s="63"/>
      <c r="O1318" s="63"/>
      <c r="P1318" s="63"/>
      <c r="Q1318" s="63"/>
      <c r="R1318" s="61"/>
      <c r="S1318" s="30"/>
      <c r="T1318" s="61"/>
      <c r="U1318" s="61"/>
      <c r="V1318" s="61"/>
      <c r="W1318" s="61"/>
      <c r="X1318" s="61"/>
      <c r="Y1318" s="61"/>
      <c r="AA1318" s="63"/>
      <c r="AB1318" s="63"/>
      <c r="AC1318" s="63"/>
      <c r="AD1318" s="63"/>
      <c r="AE1318" s="61"/>
      <c r="AF1318" s="30"/>
      <c r="AG1318" s="61"/>
      <c r="AH1318" s="61"/>
      <c r="AI1318" s="61"/>
      <c r="AJ1318" s="61"/>
      <c r="AK1318" s="61"/>
      <c r="AL1318" s="61"/>
      <c r="AN1318" s="63"/>
      <c r="AO1318" s="30"/>
      <c r="AP1318" s="30"/>
      <c r="AQ1318" s="63"/>
      <c r="AR1318" s="61"/>
      <c r="AS1318" s="61"/>
      <c r="AT1318" s="63"/>
      <c r="EW1318" s="14"/>
    </row>
    <row r="1319" spans="1:153">
      <c r="A1319" s="14"/>
      <c r="B1319" s="30"/>
      <c r="C1319" s="30"/>
      <c r="D1319" s="30"/>
      <c r="E1319" s="30"/>
      <c r="F1319" s="30"/>
      <c r="G1319" s="61"/>
      <c r="H1319" s="61"/>
      <c r="I1319" s="61"/>
      <c r="J1319" s="61"/>
      <c r="K1319" s="61"/>
      <c r="L1319" s="61"/>
      <c r="N1319" s="63"/>
      <c r="O1319" s="63"/>
      <c r="P1319" s="63"/>
      <c r="Q1319" s="63"/>
      <c r="R1319" s="61"/>
      <c r="S1319" s="30"/>
      <c r="T1319" s="61"/>
      <c r="U1319" s="61"/>
      <c r="V1319" s="61"/>
      <c r="W1319" s="61"/>
      <c r="X1319" s="61"/>
      <c r="Y1319" s="61"/>
      <c r="AA1319" s="63"/>
      <c r="AB1319" s="63"/>
      <c r="AC1319" s="63"/>
      <c r="AD1319" s="63"/>
      <c r="AE1319" s="61"/>
      <c r="AF1319" s="30"/>
      <c r="AG1319" s="61"/>
      <c r="AH1319" s="61"/>
      <c r="AI1319" s="61"/>
      <c r="AJ1319" s="61"/>
      <c r="AK1319" s="61"/>
      <c r="AL1319" s="61"/>
      <c r="AN1319" s="63"/>
      <c r="AO1319" s="30"/>
      <c r="AP1319" s="30"/>
      <c r="AQ1319" s="63"/>
      <c r="AR1319" s="61"/>
      <c r="AS1319" s="61"/>
      <c r="AT1319" s="63"/>
      <c r="EW1319" s="14"/>
    </row>
    <row r="1320" spans="1:153">
      <c r="A1320" s="14"/>
      <c r="B1320" s="30"/>
      <c r="C1320" s="30"/>
      <c r="D1320" s="30"/>
      <c r="E1320" s="30"/>
      <c r="F1320" s="30"/>
      <c r="G1320" s="61"/>
      <c r="H1320" s="61"/>
      <c r="I1320" s="61"/>
      <c r="J1320" s="61"/>
      <c r="K1320" s="61"/>
      <c r="L1320" s="61"/>
      <c r="N1320" s="63"/>
      <c r="O1320" s="63"/>
      <c r="P1320" s="63"/>
      <c r="Q1320" s="63"/>
      <c r="R1320" s="61"/>
      <c r="S1320" s="30"/>
      <c r="T1320" s="61"/>
      <c r="U1320" s="61"/>
      <c r="V1320" s="61"/>
      <c r="W1320" s="61"/>
      <c r="X1320" s="61"/>
      <c r="Y1320" s="61"/>
      <c r="AA1320" s="63"/>
      <c r="AB1320" s="63"/>
      <c r="AC1320" s="63"/>
      <c r="AD1320" s="63"/>
      <c r="AE1320" s="61"/>
      <c r="AF1320" s="30"/>
      <c r="AG1320" s="61"/>
      <c r="AH1320" s="61"/>
      <c r="AI1320" s="61"/>
      <c r="AJ1320" s="61"/>
      <c r="AK1320" s="61"/>
      <c r="AL1320" s="61"/>
      <c r="AN1320" s="63"/>
      <c r="AO1320" s="30"/>
      <c r="AP1320" s="30"/>
      <c r="AQ1320" s="63"/>
      <c r="AR1320" s="61"/>
      <c r="AS1320" s="61"/>
      <c r="AT1320" s="63"/>
      <c r="EW1320" s="14"/>
    </row>
    <row r="1321" spans="1:153">
      <c r="A1321" s="14"/>
      <c r="B1321" s="30"/>
      <c r="C1321" s="30"/>
      <c r="D1321" s="30"/>
      <c r="E1321" s="30"/>
      <c r="F1321" s="30"/>
      <c r="G1321" s="61"/>
      <c r="H1321" s="61"/>
      <c r="I1321" s="61"/>
      <c r="J1321" s="61"/>
      <c r="K1321" s="61"/>
      <c r="L1321" s="61"/>
      <c r="N1321" s="63"/>
      <c r="O1321" s="63"/>
      <c r="P1321" s="63"/>
      <c r="Q1321" s="63"/>
      <c r="R1321" s="61"/>
      <c r="S1321" s="30"/>
      <c r="T1321" s="61"/>
      <c r="U1321" s="61"/>
      <c r="V1321" s="61"/>
      <c r="W1321" s="61"/>
      <c r="X1321" s="61"/>
      <c r="Y1321" s="61"/>
      <c r="AA1321" s="63"/>
      <c r="AB1321" s="63"/>
      <c r="AC1321" s="63"/>
      <c r="AD1321" s="63"/>
      <c r="AE1321" s="61"/>
      <c r="AF1321" s="30"/>
      <c r="AG1321" s="61"/>
      <c r="AH1321" s="61"/>
      <c r="AI1321" s="61"/>
      <c r="AJ1321" s="61"/>
      <c r="AK1321" s="61"/>
      <c r="AL1321" s="61"/>
      <c r="AN1321" s="63"/>
      <c r="AO1321" s="30"/>
      <c r="AP1321" s="30"/>
      <c r="AQ1321" s="63"/>
      <c r="AR1321" s="61"/>
      <c r="AS1321" s="61"/>
      <c r="AT1321" s="63"/>
      <c r="EW1321" s="14"/>
    </row>
    <row r="1322" spans="1:153">
      <c r="A1322" s="14"/>
      <c r="B1322" s="30"/>
      <c r="C1322" s="30"/>
      <c r="D1322" s="30"/>
      <c r="E1322" s="30"/>
      <c r="F1322" s="30"/>
      <c r="G1322" s="61"/>
      <c r="H1322" s="61"/>
      <c r="I1322" s="61"/>
      <c r="J1322" s="61"/>
      <c r="K1322" s="61"/>
      <c r="L1322" s="61"/>
      <c r="N1322" s="63"/>
      <c r="O1322" s="63"/>
      <c r="P1322" s="63"/>
      <c r="Q1322" s="63"/>
      <c r="R1322" s="61"/>
      <c r="S1322" s="30"/>
      <c r="T1322" s="61"/>
      <c r="U1322" s="61"/>
      <c r="V1322" s="61"/>
      <c r="W1322" s="61"/>
      <c r="X1322" s="61"/>
      <c r="Y1322" s="61"/>
      <c r="AA1322" s="63"/>
      <c r="AB1322" s="63"/>
      <c r="AC1322" s="63"/>
      <c r="AD1322" s="63"/>
      <c r="AE1322" s="61"/>
      <c r="AF1322" s="30"/>
      <c r="AG1322" s="61"/>
      <c r="AH1322" s="61"/>
      <c r="AI1322" s="61"/>
      <c r="AJ1322" s="61"/>
      <c r="AK1322" s="61"/>
      <c r="AL1322" s="61"/>
      <c r="AN1322" s="63"/>
      <c r="AO1322" s="30"/>
      <c r="AP1322" s="30"/>
      <c r="AQ1322" s="63"/>
      <c r="AR1322" s="61"/>
      <c r="AS1322" s="61"/>
      <c r="AT1322" s="63"/>
      <c r="EW1322" s="14"/>
    </row>
    <row r="1323" spans="1:153">
      <c r="A1323" s="14"/>
      <c r="B1323" s="30"/>
      <c r="C1323" s="30"/>
      <c r="D1323" s="30"/>
      <c r="E1323" s="30"/>
      <c r="F1323" s="30"/>
      <c r="G1323" s="61"/>
      <c r="H1323" s="61"/>
      <c r="I1323" s="61"/>
      <c r="J1323" s="61"/>
      <c r="K1323" s="61"/>
      <c r="L1323" s="61"/>
      <c r="N1323" s="63"/>
      <c r="O1323" s="63"/>
      <c r="P1323" s="63"/>
      <c r="Q1323" s="63"/>
      <c r="R1323" s="61"/>
      <c r="S1323" s="30"/>
      <c r="T1323" s="61"/>
      <c r="U1323" s="61"/>
      <c r="V1323" s="61"/>
      <c r="W1323" s="61"/>
      <c r="X1323" s="61"/>
      <c r="Y1323" s="61"/>
      <c r="AA1323" s="63"/>
      <c r="AB1323" s="63"/>
      <c r="AC1323" s="63"/>
      <c r="AD1323" s="63"/>
      <c r="AE1323" s="61"/>
      <c r="AF1323" s="30"/>
      <c r="AG1323" s="61"/>
      <c r="AH1323" s="61"/>
      <c r="AI1323" s="61"/>
      <c r="AJ1323" s="61"/>
      <c r="AK1323" s="61"/>
      <c r="AL1323" s="61"/>
      <c r="AN1323" s="63"/>
      <c r="AO1323" s="30"/>
      <c r="AP1323" s="30"/>
      <c r="AQ1323" s="63"/>
      <c r="AR1323" s="61"/>
      <c r="AS1323" s="61"/>
      <c r="AT1323" s="63"/>
      <c r="EW1323" s="14"/>
    </row>
    <row r="1324" spans="1:153">
      <c r="A1324" s="14"/>
      <c r="B1324" s="30"/>
      <c r="C1324" s="30"/>
      <c r="D1324" s="30"/>
      <c r="E1324" s="30"/>
      <c r="F1324" s="30"/>
      <c r="G1324" s="61"/>
      <c r="H1324" s="61"/>
      <c r="I1324" s="61"/>
      <c r="J1324" s="61"/>
      <c r="K1324" s="61"/>
      <c r="L1324" s="61"/>
      <c r="N1324" s="63"/>
      <c r="O1324" s="63"/>
      <c r="P1324" s="63"/>
      <c r="Q1324" s="63"/>
      <c r="R1324" s="61"/>
      <c r="S1324" s="30"/>
      <c r="T1324" s="61"/>
      <c r="U1324" s="61"/>
      <c r="V1324" s="61"/>
      <c r="W1324" s="61"/>
      <c r="X1324" s="61"/>
      <c r="Y1324" s="61"/>
      <c r="AA1324" s="63"/>
      <c r="AB1324" s="63"/>
      <c r="AC1324" s="63"/>
      <c r="AD1324" s="63"/>
      <c r="AE1324" s="61"/>
      <c r="AF1324" s="30"/>
      <c r="AG1324" s="61"/>
      <c r="AH1324" s="61"/>
      <c r="AI1324" s="61"/>
      <c r="AJ1324" s="61"/>
      <c r="AK1324" s="61"/>
      <c r="AL1324" s="61"/>
      <c r="AN1324" s="63"/>
      <c r="AO1324" s="30"/>
      <c r="AP1324" s="30"/>
      <c r="AQ1324" s="63"/>
      <c r="AR1324" s="61"/>
      <c r="AS1324" s="61"/>
      <c r="AT1324" s="63"/>
      <c r="EW1324" s="14"/>
    </row>
    <row r="1325" spans="1:153">
      <c r="A1325" s="14"/>
      <c r="B1325" s="30"/>
      <c r="C1325" s="30"/>
      <c r="D1325" s="30"/>
      <c r="E1325" s="30"/>
      <c r="F1325" s="30"/>
      <c r="G1325" s="61"/>
      <c r="H1325" s="61"/>
      <c r="I1325" s="61"/>
      <c r="J1325" s="61"/>
      <c r="K1325" s="61"/>
      <c r="L1325" s="61"/>
      <c r="N1325" s="63"/>
      <c r="O1325" s="63"/>
      <c r="P1325" s="63"/>
      <c r="Q1325" s="63"/>
      <c r="R1325" s="61"/>
      <c r="S1325" s="30"/>
      <c r="T1325" s="61"/>
      <c r="U1325" s="61"/>
      <c r="V1325" s="61"/>
      <c r="W1325" s="61"/>
      <c r="X1325" s="61"/>
      <c r="Y1325" s="61"/>
      <c r="AA1325" s="63"/>
      <c r="AB1325" s="63"/>
      <c r="AC1325" s="63"/>
      <c r="AD1325" s="63"/>
      <c r="AE1325" s="61"/>
      <c r="AF1325" s="30"/>
      <c r="AG1325" s="61"/>
      <c r="AH1325" s="61"/>
      <c r="AI1325" s="61"/>
      <c r="AJ1325" s="61"/>
      <c r="AK1325" s="61"/>
      <c r="AL1325" s="61"/>
      <c r="AN1325" s="63"/>
      <c r="AO1325" s="30"/>
      <c r="AP1325" s="30"/>
      <c r="AQ1325" s="63"/>
      <c r="AR1325" s="61"/>
      <c r="AS1325" s="61"/>
      <c r="AT1325" s="63"/>
      <c r="EW1325" s="14"/>
    </row>
    <row r="1326" spans="1:153">
      <c r="A1326" s="14"/>
      <c r="B1326" s="30"/>
      <c r="C1326" s="30"/>
      <c r="D1326" s="30"/>
      <c r="E1326" s="30"/>
      <c r="F1326" s="30"/>
      <c r="G1326" s="61"/>
      <c r="H1326" s="61"/>
      <c r="I1326" s="61"/>
      <c r="J1326" s="61"/>
      <c r="K1326" s="61"/>
      <c r="L1326" s="61"/>
      <c r="N1326" s="63"/>
      <c r="O1326" s="63"/>
      <c r="P1326" s="63"/>
      <c r="Q1326" s="63"/>
      <c r="R1326" s="61"/>
      <c r="S1326" s="30"/>
      <c r="T1326" s="61"/>
      <c r="U1326" s="61"/>
      <c r="V1326" s="61"/>
      <c r="W1326" s="61"/>
      <c r="X1326" s="61"/>
      <c r="Y1326" s="61"/>
      <c r="AA1326" s="63"/>
      <c r="AB1326" s="63"/>
      <c r="AC1326" s="63"/>
      <c r="AD1326" s="63"/>
      <c r="AE1326" s="61"/>
      <c r="AF1326" s="30"/>
      <c r="AG1326" s="61"/>
      <c r="AH1326" s="61"/>
      <c r="AI1326" s="61"/>
      <c r="AJ1326" s="61"/>
      <c r="AK1326" s="61"/>
      <c r="AL1326" s="61"/>
      <c r="AN1326" s="63"/>
      <c r="AO1326" s="30"/>
      <c r="AP1326" s="30"/>
      <c r="AQ1326" s="63"/>
      <c r="AR1326" s="61"/>
      <c r="AS1326" s="61"/>
      <c r="AT1326" s="63"/>
      <c r="EW1326" s="14"/>
    </row>
    <row r="1327" spans="1:153">
      <c r="A1327" s="14"/>
      <c r="B1327" s="30"/>
      <c r="C1327" s="30"/>
      <c r="D1327" s="30"/>
      <c r="E1327" s="30"/>
      <c r="F1327" s="30"/>
      <c r="G1327" s="61"/>
      <c r="H1327" s="61"/>
      <c r="I1327" s="61"/>
      <c r="J1327" s="61"/>
      <c r="K1327" s="61"/>
      <c r="L1327" s="61"/>
      <c r="N1327" s="63"/>
      <c r="O1327" s="63"/>
      <c r="P1327" s="63"/>
      <c r="Q1327" s="63"/>
      <c r="R1327" s="61"/>
      <c r="S1327" s="30"/>
      <c r="T1327" s="61"/>
      <c r="U1327" s="61"/>
      <c r="V1327" s="61"/>
      <c r="W1327" s="61"/>
      <c r="X1327" s="61"/>
      <c r="Y1327" s="61"/>
      <c r="AA1327" s="63"/>
      <c r="AB1327" s="63"/>
      <c r="AC1327" s="63"/>
      <c r="AD1327" s="63"/>
      <c r="AE1327" s="61"/>
      <c r="AF1327" s="30"/>
      <c r="AG1327" s="61"/>
      <c r="AH1327" s="61"/>
      <c r="AI1327" s="61"/>
      <c r="AJ1327" s="61"/>
      <c r="AK1327" s="61"/>
      <c r="AL1327" s="61"/>
      <c r="AN1327" s="63"/>
      <c r="AO1327" s="30"/>
      <c r="AP1327" s="30"/>
      <c r="AQ1327" s="63"/>
      <c r="AR1327" s="61"/>
      <c r="AS1327" s="61"/>
      <c r="AT1327" s="63"/>
      <c r="EW1327" s="14"/>
    </row>
    <row r="1328" spans="1:153">
      <c r="A1328" s="14"/>
      <c r="B1328" s="30"/>
      <c r="C1328" s="30"/>
      <c r="D1328" s="30"/>
      <c r="E1328" s="30"/>
      <c r="F1328" s="30"/>
      <c r="G1328" s="61"/>
      <c r="H1328" s="61"/>
      <c r="I1328" s="61"/>
      <c r="J1328" s="61"/>
      <c r="K1328" s="61"/>
      <c r="L1328" s="61"/>
      <c r="N1328" s="63"/>
      <c r="O1328" s="63"/>
      <c r="P1328" s="63"/>
      <c r="Q1328" s="63"/>
      <c r="R1328" s="61"/>
      <c r="S1328" s="30"/>
      <c r="T1328" s="61"/>
      <c r="U1328" s="61"/>
      <c r="V1328" s="61"/>
      <c r="W1328" s="61"/>
      <c r="X1328" s="61"/>
      <c r="Y1328" s="61"/>
      <c r="AA1328" s="63"/>
      <c r="AB1328" s="63"/>
      <c r="AC1328" s="63"/>
      <c r="AD1328" s="63"/>
      <c r="AE1328" s="61"/>
      <c r="AF1328" s="30"/>
      <c r="AG1328" s="61"/>
      <c r="AH1328" s="61"/>
      <c r="AI1328" s="61"/>
      <c r="AJ1328" s="61"/>
      <c r="AK1328" s="61"/>
      <c r="AL1328" s="61"/>
      <c r="AN1328" s="63"/>
      <c r="AO1328" s="30"/>
      <c r="AP1328" s="30"/>
      <c r="AQ1328" s="63"/>
      <c r="AR1328" s="61"/>
      <c r="AS1328" s="61"/>
      <c r="AT1328" s="63"/>
      <c r="EW1328" s="14"/>
    </row>
    <row r="1329" spans="1:153">
      <c r="A1329" s="14"/>
      <c r="B1329" s="30"/>
      <c r="C1329" s="30"/>
      <c r="D1329" s="30"/>
      <c r="E1329" s="30"/>
      <c r="F1329" s="30"/>
      <c r="G1329" s="61"/>
      <c r="H1329" s="61"/>
      <c r="I1329" s="61"/>
      <c r="J1329" s="61"/>
      <c r="K1329" s="61"/>
      <c r="L1329" s="61"/>
      <c r="N1329" s="63"/>
      <c r="O1329" s="63"/>
      <c r="P1329" s="63"/>
      <c r="Q1329" s="63"/>
      <c r="R1329" s="61"/>
      <c r="S1329" s="30"/>
      <c r="T1329" s="61"/>
      <c r="U1329" s="61"/>
      <c r="V1329" s="61"/>
      <c r="W1329" s="61"/>
      <c r="X1329" s="61"/>
      <c r="Y1329" s="61"/>
      <c r="AA1329" s="63"/>
      <c r="AB1329" s="63"/>
      <c r="AC1329" s="63"/>
      <c r="AD1329" s="63"/>
      <c r="AE1329" s="61"/>
      <c r="AF1329" s="30"/>
      <c r="AG1329" s="61"/>
      <c r="AH1329" s="61"/>
      <c r="AI1329" s="61"/>
      <c r="AJ1329" s="61"/>
      <c r="AK1329" s="61"/>
      <c r="AL1329" s="61"/>
      <c r="AN1329" s="63"/>
      <c r="AO1329" s="30"/>
      <c r="AP1329" s="30"/>
      <c r="AQ1329" s="63"/>
      <c r="AR1329" s="61"/>
      <c r="AS1329" s="61"/>
      <c r="AT1329" s="63"/>
      <c r="EW1329" s="14"/>
    </row>
    <row r="1330" spans="1:153">
      <c r="A1330" s="14"/>
      <c r="B1330" s="30"/>
      <c r="C1330" s="30"/>
      <c r="D1330" s="30"/>
      <c r="E1330" s="30"/>
      <c r="F1330" s="30"/>
      <c r="G1330" s="61"/>
      <c r="H1330" s="61"/>
      <c r="I1330" s="61"/>
      <c r="J1330" s="61"/>
      <c r="K1330" s="61"/>
      <c r="L1330" s="61"/>
      <c r="N1330" s="63"/>
      <c r="O1330" s="63"/>
      <c r="P1330" s="63"/>
      <c r="Q1330" s="63"/>
      <c r="R1330" s="61"/>
      <c r="S1330" s="30"/>
      <c r="T1330" s="61"/>
      <c r="U1330" s="61"/>
      <c r="V1330" s="61"/>
      <c r="W1330" s="61"/>
      <c r="X1330" s="61"/>
      <c r="Y1330" s="61"/>
      <c r="AA1330" s="63"/>
      <c r="AB1330" s="63"/>
      <c r="AC1330" s="63"/>
      <c r="AD1330" s="63"/>
      <c r="AE1330" s="61"/>
      <c r="AF1330" s="30"/>
      <c r="AG1330" s="61"/>
      <c r="AH1330" s="61"/>
      <c r="AI1330" s="61"/>
      <c r="AJ1330" s="61"/>
      <c r="AK1330" s="61"/>
      <c r="AL1330" s="61"/>
      <c r="AN1330" s="63"/>
      <c r="AO1330" s="30"/>
      <c r="AP1330" s="30"/>
      <c r="AQ1330" s="63"/>
      <c r="AR1330" s="61"/>
      <c r="AS1330" s="61"/>
      <c r="AT1330" s="63"/>
      <c r="EW1330" s="14"/>
    </row>
    <row r="1331" spans="1:153">
      <c r="A1331" s="14"/>
      <c r="B1331" s="30"/>
      <c r="C1331" s="30"/>
      <c r="D1331" s="30"/>
      <c r="E1331" s="30"/>
      <c r="F1331" s="30"/>
      <c r="G1331" s="61"/>
      <c r="H1331" s="61"/>
      <c r="I1331" s="61"/>
      <c r="J1331" s="61"/>
      <c r="K1331" s="61"/>
      <c r="L1331" s="61"/>
      <c r="N1331" s="63"/>
      <c r="O1331" s="63"/>
      <c r="P1331" s="63"/>
      <c r="Q1331" s="63"/>
      <c r="R1331" s="61"/>
      <c r="S1331" s="30"/>
      <c r="T1331" s="61"/>
      <c r="U1331" s="61"/>
      <c r="V1331" s="61"/>
      <c r="W1331" s="61"/>
      <c r="X1331" s="61"/>
      <c r="Y1331" s="61"/>
      <c r="AA1331" s="63"/>
      <c r="AB1331" s="63"/>
      <c r="AC1331" s="63"/>
      <c r="AD1331" s="63"/>
      <c r="AE1331" s="61"/>
      <c r="AF1331" s="30"/>
      <c r="AG1331" s="61"/>
      <c r="AH1331" s="61"/>
      <c r="AI1331" s="61"/>
      <c r="AJ1331" s="61"/>
      <c r="AK1331" s="61"/>
      <c r="AL1331" s="61"/>
      <c r="AN1331" s="63"/>
      <c r="AO1331" s="30"/>
      <c r="AP1331" s="30"/>
      <c r="AQ1331" s="63"/>
      <c r="AR1331" s="61"/>
      <c r="AS1331" s="61"/>
      <c r="AT1331" s="63"/>
      <c r="EW1331" s="14"/>
    </row>
    <row r="1332" spans="1:153">
      <c r="A1332" s="14"/>
      <c r="B1332" s="30"/>
      <c r="C1332" s="30"/>
      <c r="D1332" s="30"/>
      <c r="E1332" s="30"/>
      <c r="F1332" s="30"/>
      <c r="G1332" s="61"/>
      <c r="H1332" s="61"/>
      <c r="I1332" s="61"/>
      <c r="J1332" s="61"/>
      <c r="K1332" s="61"/>
      <c r="L1332" s="61"/>
      <c r="N1332" s="63"/>
      <c r="O1332" s="63"/>
      <c r="P1332" s="63"/>
      <c r="Q1332" s="63"/>
      <c r="R1332" s="61"/>
      <c r="S1332" s="30"/>
      <c r="T1332" s="61"/>
      <c r="U1332" s="61"/>
      <c r="V1332" s="61"/>
      <c r="W1332" s="61"/>
      <c r="X1332" s="61"/>
      <c r="Y1332" s="61"/>
      <c r="AA1332" s="63"/>
      <c r="AB1332" s="63"/>
      <c r="AC1332" s="63"/>
      <c r="AD1332" s="63"/>
      <c r="AE1332" s="61"/>
      <c r="AF1332" s="30"/>
      <c r="AG1332" s="61"/>
      <c r="AH1332" s="61"/>
      <c r="AI1332" s="61"/>
      <c r="AJ1332" s="61"/>
      <c r="AK1332" s="61"/>
      <c r="AL1332" s="61"/>
      <c r="AN1332" s="63"/>
      <c r="AO1332" s="30"/>
      <c r="AP1332" s="30"/>
      <c r="AQ1332" s="63"/>
      <c r="AR1332" s="61"/>
      <c r="AS1332" s="61"/>
      <c r="AT1332" s="63"/>
      <c r="EW1332" s="14"/>
    </row>
    <row r="1333" spans="1:153">
      <c r="A1333" s="14"/>
      <c r="B1333" s="30"/>
      <c r="C1333" s="30"/>
      <c r="D1333" s="30"/>
      <c r="E1333" s="30"/>
      <c r="F1333" s="30"/>
      <c r="G1333" s="61"/>
      <c r="H1333" s="61"/>
      <c r="I1333" s="61"/>
      <c r="J1333" s="61"/>
      <c r="K1333" s="61"/>
      <c r="L1333" s="61"/>
      <c r="N1333" s="63"/>
      <c r="O1333" s="63"/>
      <c r="P1333" s="63"/>
      <c r="Q1333" s="63"/>
      <c r="R1333" s="61"/>
      <c r="S1333" s="30"/>
      <c r="T1333" s="61"/>
      <c r="U1333" s="61"/>
      <c r="V1333" s="61"/>
      <c r="W1333" s="61"/>
      <c r="X1333" s="61"/>
      <c r="Y1333" s="61"/>
      <c r="AA1333" s="63"/>
      <c r="AB1333" s="63"/>
      <c r="AC1333" s="63"/>
      <c r="AD1333" s="63"/>
      <c r="AE1333" s="61"/>
      <c r="AF1333" s="30"/>
      <c r="AG1333" s="61"/>
      <c r="AH1333" s="61"/>
      <c r="AI1333" s="61"/>
      <c r="AJ1333" s="61"/>
      <c r="AK1333" s="61"/>
      <c r="AL1333" s="61"/>
      <c r="AN1333" s="63"/>
      <c r="AO1333" s="30"/>
      <c r="AP1333" s="30"/>
      <c r="AQ1333" s="63"/>
      <c r="AR1333" s="61"/>
      <c r="AS1333" s="61"/>
      <c r="AT1333" s="63"/>
      <c r="EW1333" s="14"/>
    </row>
    <row r="1334" spans="1:153">
      <c r="A1334" s="14"/>
      <c r="B1334" s="30"/>
      <c r="C1334" s="30"/>
      <c r="D1334" s="30"/>
      <c r="E1334" s="30"/>
      <c r="F1334" s="30"/>
      <c r="G1334" s="61"/>
      <c r="H1334" s="61"/>
      <c r="I1334" s="61"/>
      <c r="J1334" s="61"/>
      <c r="K1334" s="61"/>
      <c r="L1334" s="61"/>
      <c r="N1334" s="63"/>
      <c r="O1334" s="63"/>
      <c r="P1334" s="63"/>
      <c r="Q1334" s="63"/>
      <c r="R1334" s="61"/>
      <c r="S1334" s="30"/>
      <c r="T1334" s="61"/>
      <c r="U1334" s="61"/>
      <c r="V1334" s="61"/>
      <c r="W1334" s="61"/>
      <c r="X1334" s="61"/>
      <c r="Y1334" s="61"/>
      <c r="AA1334" s="63"/>
      <c r="AB1334" s="63"/>
      <c r="AC1334" s="63"/>
      <c r="AD1334" s="63"/>
      <c r="AE1334" s="61"/>
      <c r="AF1334" s="30"/>
      <c r="AG1334" s="61"/>
      <c r="AH1334" s="61"/>
      <c r="AI1334" s="61"/>
      <c r="AJ1334" s="61"/>
      <c r="AK1334" s="61"/>
      <c r="AL1334" s="61"/>
      <c r="AN1334" s="63"/>
      <c r="AO1334" s="30"/>
      <c r="AP1334" s="30"/>
      <c r="AQ1334" s="63"/>
      <c r="AR1334" s="61"/>
      <c r="AS1334" s="61"/>
      <c r="AT1334" s="63"/>
      <c r="EW1334" s="14"/>
    </row>
    <row r="1335" spans="1:153">
      <c r="A1335" s="14"/>
      <c r="B1335" s="30"/>
      <c r="C1335" s="30"/>
      <c r="D1335" s="30"/>
      <c r="E1335" s="30"/>
      <c r="F1335" s="30"/>
      <c r="G1335" s="61"/>
      <c r="H1335" s="61"/>
      <c r="I1335" s="61"/>
      <c r="J1335" s="61"/>
      <c r="K1335" s="61"/>
      <c r="L1335" s="61"/>
      <c r="N1335" s="63"/>
      <c r="O1335" s="63"/>
      <c r="P1335" s="63"/>
      <c r="Q1335" s="63"/>
      <c r="R1335" s="61"/>
      <c r="S1335" s="30"/>
      <c r="T1335" s="61"/>
      <c r="U1335" s="61"/>
      <c r="V1335" s="61"/>
      <c r="W1335" s="61"/>
      <c r="X1335" s="61"/>
      <c r="Y1335" s="61"/>
      <c r="AA1335" s="63"/>
      <c r="AB1335" s="63"/>
      <c r="AC1335" s="63"/>
      <c r="AD1335" s="63"/>
      <c r="AE1335" s="61"/>
      <c r="AF1335" s="30"/>
      <c r="AG1335" s="61"/>
      <c r="AH1335" s="61"/>
      <c r="AI1335" s="61"/>
      <c r="AJ1335" s="61"/>
      <c r="AK1335" s="61"/>
      <c r="AL1335" s="61"/>
      <c r="AN1335" s="63"/>
      <c r="AO1335" s="30"/>
      <c r="AP1335" s="30"/>
      <c r="AQ1335" s="63"/>
      <c r="AR1335" s="61"/>
      <c r="AS1335" s="61"/>
      <c r="AT1335" s="63"/>
      <c r="EW1335" s="14"/>
    </row>
    <row r="1336" spans="1:153">
      <c r="A1336" s="14"/>
      <c r="B1336" s="30"/>
      <c r="C1336" s="30"/>
      <c r="D1336" s="30"/>
      <c r="E1336" s="30"/>
      <c r="F1336" s="30"/>
      <c r="G1336" s="61"/>
      <c r="H1336" s="61"/>
      <c r="I1336" s="61"/>
      <c r="J1336" s="61"/>
      <c r="K1336" s="61"/>
      <c r="L1336" s="61"/>
      <c r="N1336" s="63"/>
      <c r="O1336" s="63"/>
      <c r="P1336" s="63"/>
      <c r="Q1336" s="63"/>
      <c r="R1336" s="61"/>
      <c r="S1336" s="30"/>
      <c r="T1336" s="61"/>
      <c r="U1336" s="61"/>
      <c r="V1336" s="61"/>
      <c r="W1336" s="61"/>
      <c r="X1336" s="61"/>
      <c r="Y1336" s="61"/>
      <c r="AA1336" s="63"/>
      <c r="AB1336" s="63"/>
      <c r="AC1336" s="63"/>
      <c r="AD1336" s="63"/>
      <c r="AE1336" s="61"/>
      <c r="AF1336" s="30"/>
      <c r="AG1336" s="61"/>
      <c r="AH1336" s="61"/>
      <c r="AI1336" s="61"/>
      <c r="AJ1336" s="61"/>
      <c r="AK1336" s="61"/>
      <c r="AL1336" s="61"/>
      <c r="AN1336" s="63"/>
      <c r="AO1336" s="30"/>
      <c r="AP1336" s="30"/>
      <c r="AQ1336" s="63"/>
      <c r="AR1336" s="61"/>
      <c r="AS1336" s="61"/>
      <c r="AT1336" s="63"/>
      <c r="EW1336" s="14"/>
    </row>
    <row r="1337" spans="1:153">
      <c r="A1337" s="14"/>
      <c r="B1337" s="30"/>
      <c r="C1337" s="30"/>
      <c r="D1337" s="30"/>
      <c r="E1337" s="30"/>
      <c r="F1337" s="30"/>
      <c r="G1337" s="61"/>
      <c r="H1337" s="61"/>
      <c r="I1337" s="61"/>
      <c r="J1337" s="61"/>
      <c r="K1337" s="61"/>
      <c r="L1337" s="61"/>
      <c r="N1337" s="63"/>
      <c r="O1337" s="63"/>
      <c r="P1337" s="63"/>
      <c r="Q1337" s="63"/>
      <c r="R1337" s="61"/>
      <c r="S1337" s="30"/>
      <c r="T1337" s="61"/>
      <c r="U1337" s="61"/>
      <c r="V1337" s="61"/>
      <c r="W1337" s="61"/>
      <c r="X1337" s="61"/>
      <c r="Y1337" s="61"/>
      <c r="AA1337" s="63"/>
      <c r="AB1337" s="63"/>
      <c r="AC1337" s="63"/>
      <c r="AD1337" s="63"/>
      <c r="AE1337" s="61"/>
      <c r="AF1337" s="30"/>
      <c r="AG1337" s="61"/>
      <c r="AH1337" s="61"/>
      <c r="AI1337" s="61"/>
      <c r="AJ1337" s="61"/>
      <c r="AK1337" s="61"/>
      <c r="AL1337" s="61"/>
      <c r="AN1337" s="63"/>
      <c r="AO1337" s="30"/>
      <c r="AP1337" s="30"/>
      <c r="AQ1337" s="63"/>
      <c r="AR1337" s="61"/>
      <c r="AS1337" s="61"/>
      <c r="AT1337" s="63"/>
      <c r="EW1337" s="14"/>
    </row>
    <row r="1338" spans="1:153">
      <c r="A1338" s="14"/>
      <c r="B1338" s="30"/>
      <c r="C1338" s="30"/>
      <c r="D1338" s="30"/>
      <c r="E1338" s="30"/>
      <c r="F1338" s="30"/>
      <c r="G1338" s="61"/>
      <c r="H1338" s="61"/>
      <c r="I1338" s="61"/>
      <c r="J1338" s="61"/>
      <c r="K1338" s="61"/>
      <c r="L1338" s="61"/>
      <c r="N1338" s="63"/>
      <c r="O1338" s="63"/>
      <c r="P1338" s="63"/>
      <c r="Q1338" s="63"/>
      <c r="R1338" s="61"/>
      <c r="S1338" s="30"/>
      <c r="T1338" s="61"/>
      <c r="U1338" s="61"/>
      <c r="V1338" s="61"/>
      <c r="W1338" s="61"/>
      <c r="X1338" s="61"/>
      <c r="Y1338" s="61"/>
      <c r="AA1338" s="63"/>
      <c r="AB1338" s="63"/>
      <c r="AC1338" s="63"/>
      <c r="AD1338" s="63"/>
      <c r="AE1338" s="61"/>
      <c r="AF1338" s="30"/>
      <c r="AG1338" s="61"/>
      <c r="AH1338" s="61"/>
      <c r="AI1338" s="61"/>
      <c r="AJ1338" s="61"/>
      <c r="AK1338" s="61"/>
      <c r="AL1338" s="61"/>
      <c r="AN1338" s="63"/>
      <c r="AO1338" s="30"/>
      <c r="AP1338" s="30"/>
      <c r="AQ1338" s="63"/>
      <c r="AR1338" s="61"/>
      <c r="AS1338" s="61"/>
      <c r="AT1338" s="63"/>
      <c r="EW1338" s="14"/>
    </row>
    <row r="1339" spans="1:153">
      <c r="A1339" s="14"/>
      <c r="B1339" s="30"/>
      <c r="C1339" s="30"/>
      <c r="D1339" s="30"/>
      <c r="E1339" s="30"/>
      <c r="F1339" s="30"/>
      <c r="G1339" s="61"/>
      <c r="H1339" s="61"/>
      <c r="I1339" s="61"/>
      <c r="J1339" s="61"/>
      <c r="K1339" s="61"/>
      <c r="L1339" s="61"/>
      <c r="N1339" s="63"/>
      <c r="O1339" s="63"/>
      <c r="P1339" s="63"/>
      <c r="Q1339" s="63"/>
      <c r="R1339" s="61"/>
      <c r="S1339" s="30"/>
      <c r="T1339" s="61"/>
      <c r="U1339" s="61"/>
      <c r="V1339" s="61"/>
      <c r="W1339" s="61"/>
      <c r="X1339" s="61"/>
      <c r="Y1339" s="61"/>
      <c r="AA1339" s="63"/>
      <c r="AB1339" s="63"/>
      <c r="AC1339" s="63"/>
      <c r="AD1339" s="63"/>
      <c r="AE1339" s="61"/>
      <c r="AF1339" s="30"/>
      <c r="AG1339" s="61"/>
      <c r="AH1339" s="61"/>
      <c r="AI1339" s="61"/>
      <c r="AJ1339" s="61"/>
      <c r="AK1339" s="61"/>
      <c r="AL1339" s="61"/>
      <c r="AN1339" s="63"/>
      <c r="AO1339" s="30"/>
      <c r="AP1339" s="30"/>
      <c r="AQ1339" s="63"/>
      <c r="AR1339" s="61"/>
      <c r="AS1339" s="61"/>
      <c r="AT1339" s="63"/>
      <c r="EW1339" s="14"/>
    </row>
    <row r="1340" spans="1:153">
      <c r="A1340" s="14"/>
      <c r="B1340" s="30"/>
      <c r="C1340" s="30"/>
      <c r="D1340" s="30"/>
      <c r="E1340" s="30"/>
      <c r="F1340" s="30"/>
      <c r="G1340" s="61"/>
      <c r="H1340" s="61"/>
      <c r="I1340" s="61"/>
      <c r="J1340" s="61"/>
      <c r="K1340" s="61"/>
      <c r="L1340" s="61"/>
      <c r="N1340" s="63"/>
      <c r="O1340" s="63"/>
      <c r="P1340" s="63"/>
      <c r="Q1340" s="63"/>
      <c r="R1340" s="61"/>
      <c r="S1340" s="30"/>
      <c r="T1340" s="61"/>
      <c r="U1340" s="61"/>
      <c r="V1340" s="61"/>
      <c r="W1340" s="61"/>
      <c r="X1340" s="61"/>
      <c r="Y1340" s="61"/>
      <c r="AA1340" s="63"/>
      <c r="AB1340" s="63"/>
      <c r="AC1340" s="63"/>
      <c r="AD1340" s="63"/>
      <c r="AE1340" s="61"/>
      <c r="AF1340" s="30"/>
      <c r="AG1340" s="61"/>
      <c r="AH1340" s="61"/>
      <c r="AI1340" s="61"/>
      <c r="AJ1340" s="61"/>
      <c r="AK1340" s="61"/>
      <c r="AL1340" s="61"/>
      <c r="AN1340" s="63"/>
      <c r="AO1340" s="30"/>
      <c r="AP1340" s="30"/>
      <c r="AQ1340" s="63"/>
      <c r="AR1340" s="61"/>
      <c r="AS1340" s="61"/>
      <c r="AT1340" s="63"/>
      <c r="EW1340" s="14"/>
    </row>
    <row r="1341" spans="1:153">
      <c r="A1341" s="14"/>
      <c r="B1341" s="30"/>
      <c r="C1341" s="30"/>
      <c r="D1341" s="30"/>
      <c r="E1341" s="30"/>
      <c r="F1341" s="30"/>
      <c r="G1341" s="61"/>
      <c r="H1341" s="61"/>
      <c r="I1341" s="61"/>
      <c r="J1341" s="61"/>
      <c r="K1341" s="61"/>
      <c r="L1341" s="61"/>
      <c r="N1341" s="63"/>
      <c r="O1341" s="63"/>
      <c r="P1341" s="63"/>
      <c r="Q1341" s="63"/>
      <c r="R1341" s="61"/>
      <c r="S1341" s="30"/>
      <c r="T1341" s="61"/>
      <c r="U1341" s="61"/>
      <c r="V1341" s="61"/>
      <c r="W1341" s="61"/>
      <c r="X1341" s="61"/>
      <c r="Y1341" s="61"/>
      <c r="AA1341" s="63"/>
      <c r="AB1341" s="63"/>
      <c r="AC1341" s="63"/>
      <c r="AD1341" s="63"/>
      <c r="AE1341" s="61"/>
      <c r="AF1341" s="30"/>
      <c r="AG1341" s="61"/>
      <c r="AH1341" s="61"/>
      <c r="AI1341" s="61"/>
      <c r="AJ1341" s="61"/>
      <c r="AK1341" s="61"/>
      <c r="AL1341" s="61"/>
      <c r="AN1341" s="63"/>
      <c r="AO1341" s="30"/>
      <c r="AP1341" s="30"/>
      <c r="AQ1341" s="63"/>
      <c r="AR1341" s="61"/>
      <c r="AS1341" s="61"/>
      <c r="AT1341" s="63"/>
      <c r="EW1341" s="14"/>
    </row>
    <row r="1342" spans="1:153">
      <c r="A1342" s="14"/>
      <c r="B1342" s="30"/>
      <c r="C1342" s="30"/>
      <c r="D1342" s="30"/>
      <c r="E1342" s="30"/>
      <c r="F1342" s="30"/>
      <c r="G1342" s="61"/>
      <c r="H1342" s="61"/>
      <c r="I1342" s="61"/>
      <c r="J1342" s="61"/>
      <c r="K1342" s="61"/>
      <c r="L1342" s="61"/>
      <c r="N1342" s="63"/>
      <c r="O1342" s="63"/>
      <c r="P1342" s="63"/>
      <c r="Q1342" s="63"/>
      <c r="R1342" s="61"/>
      <c r="S1342" s="30"/>
      <c r="T1342" s="61"/>
      <c r="U1342" s="61"/>
      <c r="V1342" s="61"/>
      <c r="W1342" s="61"/>
      <c r="X1342" s="61"/>
      <c r="Y1342" s="61"/>
      <c r="AA1342" s="63"/>
      <c r="AB1342" s="63"/>
      <c r="AC1342" s="63"/>
      <c r="AD1342" s="63"/>
      <c r="AE1342" s="61"/>
      <c r="AF1342" s="30"/>
      <c r="AG1342" s="61"/>
      <c r="AH1342" s="61"/>
      <c r="AI1342" s="61"/>
      <c r="AJ1342" s="61"/>
      <c r="AK1342" s="61"/>
      <c r="AL1342" s="61"/>
      <c r="AN1342" s="63"/>
      <c r="AO1342" s="30"/>
      <c r="AP1342" s="30"/>
      <c r="AQ1342" s="63"/>
      <c r="AR1342" s="61"/>
      <c r="AS1342" s="61"/>
      <c r="AT1342" s="63"/>
      <c r="EW1342" s="14"/>
    </row>
    <row r="1343" spans="1:153">
      <c r="A1343" s="14"/>
      <c r="B1343" s="30"/>
      <c r="C1343" s="30"/>
      <c r="D1343" s="30"/>
      <c r="E1343" s="30"/>
      <c r="F1343" s="30"/>
      <c r="G1343" s="61"/>
      <c r="H1343" s="61"/>
      <c r="I1343" s="61"/>
      <c r="J1343" s="61"/>
      <c r="K1343" s="61"/>
      <c r="L1343" s="61"/>
      <c r="N1343" s="63"/>
      <c r="O1343" s="63"/>
      <c r="P1343" s="63"/>
      <c r="Q1343" s="63"/>
      <c r="R1343" s="61"/>
      <c r="S1343" s="30"/>
      <c r="T1343" s="61"/>
      <c r="U1343" s="61"/>
      <c r="V1343" s="61"/>
      <c r="W1343" s="61"/>
      <c r="X1343" s="61"/>
      <c r="Y1343" s="61"/>
      <c r="AA1343" s="63"/>
      <c r="AB1343" s="63"/>
      <c r="AC1343" s="63"/>
      <c r="AD1343" s="63"/>
      <c r="AE1343" s="61"/>
      <c r="AF1343" s="30"/>
      <c r="AG1343" s="61"/>
      <c r="AH1343" s="61"/>
      <c r="AI1343" s="61"/>
      <c r="AJ1343" s="61"/>
      <c r="AK1343" s="61"/>
      <c r="AL1343" s="61"/>
      <c r="AN1343" s="63"/>
      <c r="AO1343" s="30"/>
      <c r="AP1343" s="30"/>
      <c r="AQ1343" s="63"/>
      <c r="AR1343" s="61"/>
      <c r="AS1343" s="61"/>
      <c r="AT1343" s="63"/>
      <c r="EW1343" s="14"/>
    </row>
    <row r="1344" spans="1:153">
      <c r="A1344" s="14"/>
      <c r="B1344" s="30"/>
      <c r="C1344" s="30"/>
      <c r="D1344" s="30"/>
      <c r="E1344" s="30"/>
      <c r="F1344" s="30"/>
      <c r="G1344" s="61"/>
      <c r="H1344" s="61"/>
      <c r="I1344" s="61"/>
      <c r="J1344" s="61"/>
      <c r="K1344" s="61"/>
      <c r="L1344" s="61"/>
      <c r="N1344" s="63"/>
      <c r="O1344" s="63"/>
      <c r="P1344" s="63"/>
      <c r="Q1344" s="63"/>
      <c r="R1344" s="61"/>
      <c r="S1344" s="30"/>
      <c r="T1344" s="61"/>
      <c r="U1344" s="61"/>
      <c r="V1344" s="61"/>
      <c r="W1344" s="61"/>
      <c r="X1344" s="61"/>
      <c r="Y1344" s="61"/>
      <c r="AA1344" s="63"/>
      <c r="AB1344" s="63"/>
      <c r="AC1344" s="63"/>
      <c r="AD1344" s="63"/>
      <c r="AE1344" s="61"/>
      <c r="AF1344" s="30"/>
      <c r="AG1344" s="61"/>
      <c r="AH1344" s="61"/>
      <c r="AI1344" s="61"/>
      <c r="AJ1344" s="61"/>
      <c r="AK1344" s="61"/>
      <c r="AL1344" s="61"/>
      <c r="AN1344" s="63"/>
      <c r="AO1344" s="30"/>
      <c r="AP1344" s="30"/>
      <c r="AQ1344" s="63"/>
      <c r="AR1344" s="61"/>
      <c r="AS1344" s="61"/>
      <c r="AT1344" s="63"/>
      <c r="EW1344" s="14"/>
    </row>
    <row r="1345" spans="1:153">
      <c r="A1345" s="14"/>
      <c r="B1345" s="30"/>
      <c r="C1345" s="30"/>
      <c r="D1345" s="30"/>
      <c r="E1345" s="30"/>
      <c r="F1345" s="30"/>
      <c r="G1345" s="61"/>
      <c r="H1345" s="61"/>
      <c r="I1345" s="61"/>
      <c r="J1345" s="61"/>
      <c r="K1345" s="61"/>
      <c r="L1345" s="61"/>
      <c r="N1345" s="63"/>
      <c r="O1345" s="63"/>
      <c r="P1345" s="63"/>
      <c r="Q1345" s="63"/>
      <c r="R1345" s="61"/>
      <c r="S1345" s="30"/>
      <c r="T1345" s="61"/>
      <c r="U1345" s="61"/>
      <c r="V1345" s="61"/>
      <c r="W1345" s="61"/>
      <c r="X1345" s="61"/>
      <c r="Y1345" s="61"/>
      <c r="AA1345" s="63"/>
      <c r="AB1345" s="63"/>
      <c r="AC1345" s="63"/>
      <c r="AD1345" s="63"/>
      <c r="AE1345" s="61"/>
      <c r="AF1345" s="30"/>
      <c r="AG1345" s="61"/>
      <c r="AH1345" s="61"/>
      <c r="AI1345" s="61"/>
      <c r="AJ1345" s="61"/>
      <c r="AK1345" s="61"/>
      <c r="AL1345" s="61"/>
      <c r="AN1345" s="63"/>
      <c r="AO1345" s="30"/>
      <c r="AP1345" s="30"/>
      <c r="AQ1345" s="63"/>
      <c r="AR1345" s="61"/>
      <c r="AS1345" s="61"/>
      <c r="AT1345" s="63"/>
      <c r="EW1345" s="14"/>
    </row>
    <row r="1346" spans="1:153">
      <c r="A1346" s="14"/>
      <c r="B1346" s="30"/>
      <c r="C1346" s="30"/>
      <c r="D1346" s="30"/>
      <c r="E1346" s="30"/>
      <c r="F1346" s="30"/>
      <c r="G1346" s="61"/>
      <c r="H1346" s="61"/>
      <c r="I1346" s="61"/>
      <c r="J1346" s="61"/>
      <c r="K1346" s="61"/>
      <c r="L1346" s="61"/>
      <c r="N1346" s="63"/>
      <c r="O1346" s="63"/>
      <c r="P1346" s="63"/>
      <c r="Q1346" s="63"/>
      <c r="R1346" s="61"/>
      <c r="S1346" s="30"/>
      <c r="T1346" s="61"/>
      <c r="U1346" s="61"/>
      <c r="V1346" s="61"/>
      <c r="W1346" s="61"/>
      <c r="X1346" s="61"/>
      <c r="Y1346" s="61"/>
      <c r="AA1346" s="63"/>
      <c r="AB1346" s="63"/>
      <c r="AC1346" s="63"/>
      <c r="AD1346" s="63"/>
      <c r="AE1346" s="61"/>
      <c r="AF1346" s="30"/>
      <c r="AG1346" s="61"/>
      <c r="AH1346" s="61"/>
      <c r="AI1346" s="61"/>
      <c r="AJ1346" s="61"/>
      <c r="AK1346" s="61"/>
      <c r="AL1346" s="61"/>
      <c r="AN1346" s="63"/>
      <c r="AO1346" s="30"/>
      <c r="AP1346" s="30"/>
      <c r="AQ1346" s="63"/>
      <c r="AR1346" s="61"/>
      <c r="AS1346" s="61"/>
      <c r="AT1346" s="63"/>
      <c r="EW1346" s="14"/>
    </row>
    <row r="1347" spans="1:153">
      <c r="A1347" s="14"/>
      <c r="B1347" s="30"/>
      <c r="C1347" s="30"/>
      <c r="D1347" s="30"/>
      <c r="E1347" s="30"/>
      <c r="F1347" s="30"/>
      <c r="G1347" s="61"/>
      <c r="H1347" s="61"/>
      <c r="I1347" s="61"/>
      <c r="J1347" s="61"/>
      <c r="K1347" s="61"/>
      <c r="L1347" s="61"/>
      <c r="N1347" s="63"/>
      <c r="O1347" s="63"/>
      <c r="P1347" s="63"/>
      <c r="Q1347" s="63"/>
      <c r="R1347" s="61"/>
      <c r="S1347" s="30"/>
      <c r="T1347" s="61"/>
      <c r="U1347" s="61"/>
      <c r="V1347" s="61"/>
      <c r="W1347" s="61"/>
      <c r="X1347" s="61"/>
      <c r="Y1347" s="61"/>
      <c r="AA1347" s="63"/>
      <c r="AB1347" s="63"/>
      <c r="AC1347" s="63"/>
      <c r="AD1347" s="63"/>
      <c r="AE1347" s="61"/>
      <c r="AF1347" s="30"/>
      <c r="AG1347" s="61"/>
      <c r="AH1347" s="61"/>
      <c r="AI1347" s="61"/>
      <c r="AJ1347" s="61"/>
      <c r="AK1347" s="61"/>
      <c r="AL1347" s="61"/>
      <c r="AN1347" s="63"/>
      <c r="AO1347" s="30"/>
      <c r="AP1347" s="30"/>
      <c r="AQ1347" s="63"/>
      <c r="AR1347" s="61"/>
      <c r="AS1347" s="61"/>
      <c r="AT1347" s="63"/>
      <c r="EW1347" s="14"/>
    </row>
    <row r="1348" spans="1:153">
      <c r="A1348" s="14"/>
      <c r="B1348" s="30"/>
      <c r="C1348" s="30"/>
      <c r="D1348" s="30"/>
      <c r="E1348" s="30"/>
      <c r="F1348" s="30"/>
      <c r="G1348" s="61"/>
      <c r="H1348" s="61"/>
      <c r="I1348" s="61"/>
      <c r="J1348" s="61"/>
      <c r="K1348" s="61"/>
      <c r="L1348" s="61"/>
      <c r="N1348" s="63"/>
      <c r="O1348" s="63"/>
      <c r="P1348" s="63"/>
      <c r="Q1348" s="63"/>
      <c r="R1348" s="61"/>
      <c r="S1348" s="30"/>
      <c r="T1348" s="61"/>
      <c r="U1348" s="61"/>
      <c r="V1348" s="61"/>
      <c r="W1348" s="61"/>
      <c r="X1348" s="61"/>
      <c r="Y1348" s="61"/>
      <c r="AA1348" s="63"/>
      <c r="AB1348" s="63"/>
      <c r="AC1348" s="63"/>
      <c r="AD1348" s="63"/>
      <c r="AE1348" s="61"/>
      <c r="AF1348" s="30"/>
      <c r="AG1348" s="61"/>
      <c r="AH1348" s="61"/>
      <c r="AI1348" s="61"/>
      <c r="AJ1348" s="61"/>
      <c r="AK1348" s="61"/>
      <c r="AL1348" s="61"/>
      <c r="AN1348" s="63"/>
      <c r="AO1348" s="30"/>
      <c r="AP1348" s="30"/>
      <c r="AQ1348" s="63"/>
      <c r="AR1348" s="61"/>
      <c r="AS1348" s="61"/>
      <c r="AT1348" s="63"/>
      <c r="EW1348" s="14"/>
    </row>
    <row r="1349" spans="1:153">
      <c r="A1349" s="14"/>
      <c r="B1349" s="30"/>
      <c r="C1349" s="30"/>
      <c r="D1349" s="30"/>
      <c r="E1349" s="30"/>
      <c r="F1349" s="30"/>
      <c r="G1349" s="61"/>
      <c r="H1349" s="61"/>
      <c r="I1349" s="61"/>
      <c r="J1349" s="61"/>
      <c r="K1349" s="61"/>
      <c r="L1349" s="61"/>
      <c r="N1349" s="63"/>
      <c r="O1349" s="63"/>
      <c r="P1349" s="63"/>
      <c r="Q1349" s="63"/>
      <c r="R1349" s="61"/>
      <c r="S1349" s="30"/>
      <c r="T1349" s="61"/>
      <c r="U1349" s="61"/>
      <c r="V1349" s="61"/>
      <c r="W1349" s="61"/>
      <c r="X1349" s="61"/>
      <c r="Y1349" s="61"/>
      <c r="AA1349" s="63"/>
      <c r="AB1349" s="63"/>
      <c r="AC1349" s="63"/>
      <c r="AD1349" s="63"/>
      <c r="AE1349" s="61"/>
      <c r="AF1349" s="30"/>
      <c r="AG1349" s="61"/>
      <c r="AH1349" s="61"/>
      <c r="AI1349" s="61"/>
      <c r="AJ1349" s="61"/>
      <c r="AK1349" s="61"/>
      <c r="AL1349" s="61"/>
      <c r="AN1349" s="63"/>
      <c r="AO1349" s="30"/>
      <c r="AP1349" s="30"/>
      <c r="AQ1349" s="63"/>
      <c r="AR1349" s="61"/>
      <c r="AS1349" s="61"/>
      <c r="AT1349" s="63"/>
      <c r="EW1349" s="14"/>
    </row>
    <row r="1350" spans="1:153">
      <c r="A1350" s="14"/>
      <c r="B1350" s="30"/>
      <c r="C1350" s="30"/>
      <c r="D1350" s="30"/>
      <c r="E1350" s="30"/>
      <c r="F1350" s="30"/>
      <c r="G1350" s="61"/>
      <c r="H1350" s="61"/>
      <c r="I1350" s="61"/>
      <c r="J1350" s="61"/>
      <c r="K1350" s="61"/>
      <c r="L1350" s="61"/>
      <c r="N1350" s="63"/>
      <c r="O1350" s="63"/>
      <c r="P1350" s="63"/>
      <c r="Q1350" s="63"/>
      <c r="R1350" s="61"/>
      <c r="S1350" s="30"/>
      <c r="T1350" s="61"/>
      <c r="U1350" s="61"/>
      <c r="V1350" s="61"/>
      <c r="W1350" s="61"/>
      <c r="X1350" s="61"/>
      <c r="Y1350" s="61"/>
      <c r="AA1350" s="63"/>
      <c r="AB1350" s="63"/>
      <c r="AC1350" s="63"/>
      <c r="AD1350" s="63"/>
      <c r="AE1350" s="61"/>
      <c r="AF1350" s="30"/>
      <c r="AG1350" s="61"/>
      <c r="AH1350" s="61"/>
      <c r="AI1350" s="61"/>
      <c r="AJ1350" s="61"/>
      <c r="AK1350" s="61"/>
      <c r="AL1350" s="61"/>
      <c r="AN1350" s="63"/>
      <c r="AO1350" s="30"/>
      <c r="AP1350" s="30"/>
      <c r="AQ1350" s="63"/>
      <c r="AR1350" s="61"/>
      <c r="AS1350" s="61"/>
      <c r="AT1350" s="63"/>
      <c r="EW1350" s="14"/>
    </row>
    <row r="1351" spans="1:153">
      <c r="A1351" s="14"/>
      <c r="B1351" s="30"/>
      <c r="C1351" s="30"/>
      <c r="D1351" s="30"/>
      <c r="E1351" s="30"/>
      <c r="F1351" s="30"/>
      <c r="G1351" s="61"/>
      <c r="H1351" s="61"/>
      <c r="I1351" s="61"/>
      <c r="J1351" s="61"/>
      <c r="K1351" s="61"/>
      <c r="L1351" s="61"/>
      <c r="N1351" s="63"/>
      <c r="O1351" s="63"/>
      <c r="P1351" s="63"/>
      <c r="Q1351" s="63"/>
      <c r="R1351" s="61"/>
      <c r="S1351" s="30"/>
      <c r="T1351" s="61"/>
      <c r="U1351" s="61"/>
      <c r="V1351" s="61"/>
      <c r="W1351" s="61"/>
      <c r="X1351" s="61"/>
      <c r="Y1351" s="61"/>
      <c r="AA1351" s="63"/>
      <c r="AB1351" s="63"/>
      <c r="AC1351" s="63"/>
      <c r="AD1351" s="63"/>
      <c r="AE1351" s="61"/>
      <c r="AF1351" s="30"/>
      <c r="AG1351" s="61"/>
      <c r="AH1351" s="61"/>
      <c r="AI1351" s="61"/>
      <c r="AJ1351" s="61"/>
      <c r="AK1351" s="61"/>
      <c r="AL1351" s="61"/>
      <c r="AN1351" s="63"/>
      <c r="AO1351" s="30"/>
      <c r="AP1351" s="30"/>
      <c r="AQ1351" s="63"/>
      <c r="AR1351" s="61"/>
      <c r="AS1351" s="61"/>
      <c r="AT1351" s="63"/>
      <c r="EW1351" s="14"/>
    </row>
    <row r="1352" spans="1:153">
      <c r="A1352" s="14"/>
      <c r="B1352" s="30"/>
      <c r="C1352" s="30"/>
      <c r="D1352" s="30"/>
      <c r="E1352" s="30"/>
      <c r="F1352" s="30"/>
      <c r="G1352" s="61"/>
      <c r="H1352" s="61"/>
      <c r="I1352" s="61"/>
      <c r="J1352" s="61"/>
      <c r="K1352" s="61"/>
      <c r="L1352" s="61"/>
      <c r="N1352" s="63"/>
      <c r="O1352" s="63"/>
      <c r="P1352" s="63"/>
      <c r="Q1352" s="63"/>
      <c r="R1352" s="61"/>
      <c r="S1352" s="30"/>
      <c r="T1352" s="61"/>
      <c r="U1352" s="61"/>
      <c r="V1352" s="61"/>
      <c r="W1352" s="61"/>
      <c r="X1352" s="61"/>
      <c r="Y1352" s="61"/>
      <c r="AA1352" s="63"/>
      <c r="AB1352" s="63"/>
      <c r="AC1352" s="63"/>
      <c r="AD1352" s="63"/>
      <c r="AE1352" s="61"/>
      <c r="AF1352" s="30"/>
      <c r="AG1352" s="61"/>
      <c r="AH1352" s="61"/>
      <c r="AI1352" s="61"/>
      <c r="AJ1352" s="61"/>
      <c r="AK1352" s="61"/>
      <c r="AL1352" s="61"/>
      <c r="AN1352" s="63"/>
      <c r="AO1352" s="30"/>
      <c r="AP1352" s="30"/>
      <c r="AQ1352" s="63"/>
      <c r="AR1352" s="61"/>
      <c r="AS1352" s="61"/>
      <c r="AT1352" s="63"/>
      <c r="EW1352" s="14"/>
    </row>
    <row r="1353" spans="1:153">
      <c r="A1353" s="14"/>
      <c r="B1353" s="30"/>
      <c r="C1353" s="30"/>
      <c r="D1353" s="30"/>
      <c r="E1353" s="30"/>
      <c r="F1353" s="30"/>
      <c r="G1353" s="61"/>
      <c r="H1353" s="61"/>
      <c r="I1353" s="61"/>
      <c r="J1353" s="61"/>
      <c r="K1353" s="61"/>
      <c r="L1353" s="61"/>
      <c r="N1353" s="63"/>
      <c r="O1353" s="63"/>
      <c r="P1353" s="63"/>
      <c r="Q1353" s="63"/>
      <c r="R1353" s="61"/>
      <c r="S1353" s="30"/>
      <c r="T1353" s="61"/>
      <c r="U1353" s="61"/>
      <c r="V1353" s="61"/>
      <c r="W1353" s="61"/>
      <c r="X1353" s="61"/>
      <c r="Y1353" s="61"/>
      <c r="AA1353" s="63"/>
      <c r="AB1353" s="63"/>
      <c r="AC1353" s="63"/>
      <c r="AD1353" s="63"/>
      <c r="AE1353" s="61"/>
      <c r="AF1353" s="30"/>
      <c r="AG1353" s="61"/>
      <c r="AH1353" s="61"/>
      <c r="AI1353" s="61"/>
      <c r="AJ1353" s="61"/>
      <c r="AK1353" s="61"/>
      <c r="AL1353" s="61"/>
      <c r="AN1353" s="63"/>
      <c r="AO1353" s="30"/>
      <c r="AP1353" s="30"/>
      <c r="AQ1353" s="63"/>
      <c r="AR1353" s="61"/>
      <c r="AS1353" s="61"/>
      <c r="AT1353" s="63"/>
      <c r="EW1353" s="14"/>
    </row>
    <row r="1354" spans="1:153">
      <c r="A1354" s="14"/>
      <c r="B1354" s="30"/>
      <c r="C1354" s="30"/>
      <c r="D1354" s="30"/>
      <c r="E1354" s="30"/>
      <c r="F1354" s="30"/>
      <c r="G1354" s="61"/>
      <c r="H1354" s="61"/>
      <c r="I1354" s="61"/>
      <c r="J1354" s="61"/>
      <c r="K1354" s="61"/>
      <c r="L1354" s="61"/>
      <c r="N1354" s="63"/>
      <c r="O1354" s="63"/>
      <c r="P1354" s="63"/>
      <c r="Q1354" s="63"/>
      <c r="R1354" s="61"/>
      <c r="S1354" s="30"/>
      <c r="T1354" s="61"/>
      <c r="U1354" s="61"/>
      <c r="V1354" s="61"/>
      <c r="W1354" s="61"/>
      <c r="X1354" s="61"/>
      <c r="Y1354" s="61"/>
      <c r="AA1354" s="63"/>
      <c r="AB1354" s="63"/>
      <c r="AC1354" s="63"/>
      <c r="AD1354" s="63"/>
      <c r="AE1354" s="61"/>
      <c r="AF1354" s="30"/>
      <c r="AG1354" s="61"/>
      <c r="AH1354" s="61"/>
      <c r="AI1354" s="61"/>
      <c r="AJ1354" s="61"/>
      <c r="AK1354" s="61"/>
      <c r="AL1354" s="61"/>
      <c r="AN1354" s="63"/>
      <c r="AO1354" s="30"/>
      <c r="AP1354" s="30"/>
      <c r="AQ1354" s="63"/>
      <c r="AR1354" s="61"/>
      <c r="AS1354" s="61"/>
      <c r="AT1354" s="63"/>
      <c r="EW1354" s="14"/>
    </row>
    <row r="1355" spans="1:153">
      <c r="A1355" s="14"/>
      <c r="B1355" s="30"/>
      <c r="C1355" s="30"/>
      <c r="D1355" s="30"/>
      <c r="E1355" s="30"/>
      <c r="F1355" s="30"/>
      <c r="G1355" s="61"/>
      <c r="H1355" s="61"/>
      <c r="I1355" s="61"/>
      <c r="J1355" s="61"/>
      <c r="K1355" s="61"/>
      <c r="L1355" s="61"/>
      <c r="N1355" s="63"/>
      <c r="O1355" s="63"/>
      <c r="P1355" s="63"/>
      <c r="Q1355" s="63"/>
      <c r="R1355" s="61"/>
      <c r="S1355" s="30"/>
      <c r="T1355" s="61"/>
      <c r="U1355" s="61"/>
      <c r="V1355" s="61"/>
      <c r="W1355" s="61"/>
      <c r="X1355" s="61"/>
      <c r="Y1355" s="61"/>
      <c r="AA1355" s="63"/>
      <c r="AB1355" s="63"/>
      <c r="AC1355" s="63"/>
      <c r="AD1355" s="63"/>
      <c r="AE1355" s="61"/>
      <c r="AF1355" s="30"/>
      <c r="AG1355" s="61"/>
      <c r="AH1355" s="61"/>
      <c r="AI1355" s="61"/>
      <c r="AJ1355" s="61"/>
      <c r="AK1355" s="61"/>
      <c r="AL1355" s="61"/>
      <c r="AN1355" s="63"/>
      <c r="AO1355" s="30"/>
      <c r="AP1355" s="30"/>
      <c r="AQ1355" s="63"/>
      <c r="AR1355" s="61"/>
      <c r="AS1355" s="61"/>
      <c r="AT1355" s="63"/>
      <c r="EW1355" s="14"/>
    </row>
    <row r="1356" spans="1:153">
      <c r="A1356" s="14"/>
      <c r="B1356" s="30"/>
      <c r="C1356" s="30"/>
      <c r="D1356" s="30"/>
      <c r="E1356" s="30"/>
      <c r="F1356" s="30"/>
      <c r="G1356" s="61"/>
      <c r="H1356" s="61"/>
      <c r="I1356" s="61"/>
      <c r="J1356" s="61"/>
      <c r="K1356" s="61"/>
      <c r="L1356" s="61"/>
      <c r="N1356" s="63"/>
      <c r="O1356" s="63"/>
      <c r="P1356" s="63"/>
      <c r="Q1356" s="63"/>
      <c r="R1356" s="61"/>
      <c r="S1356" s="30"/>
      <c r="T1356" s="61"/>
      <c r="U1356" s="61"/>
      <c r="V1356" s="61"/>
      <c r="W1356" s="61"/>
      <c r="X1356" s="61"/>
      <c r="Y1356" s="61"/>
      <c r="AA1356" s="63"/>
      <c r="AB1356" s="63"/>
      <c r="AC1356" s="63"/>
      <c r="AD1356" s="63"/>
      <c r="AE1356" s="61"/>
      <c r="AF1356" s="30"/>
      <c r="AG1356" s="61"/>
      <c r="AH1356" s="61"/>
      <c r="AI1356" s="61"/>
      <c r="AJ1356" s="61"/>
      <c r="AK1356" s="61"/>
      <c r="AL1356" s="61"/>
      <c r="AN1356" s="63"/>
      <c r="AO1356" s="30"/>
      <c r="AP1356" s="30"/>
      <c r="AQ1356" s="63"/>
      <c r="AR1356" s="61"/>
      <c r="AS1356" s="61"/>
      <c r="AT1356" s="63"/>
      <c r="EW1356" s="14"/>
    </row>
    <row r="1357" spans="1:153">
      <c r="A1357" s="14"/>
      <c r="B1357" s="30"/>
      <c r="C1357" s="30"/>
      <c r="D1357" s="30"/>
      <c r="E1357" s="30"/>
      <c r="F1357" s="30"/>
      <c r="G1357" s="61"/>
      <c r="H1357" s="61"/>
      <c r="I1357" s="61"/>
      <c r="J1357" s="61"/>
      <c r="K1357" s="61"/>
      <c r="L1357" s="61"/>
      <c r="N1357" s="63"/>
      <c r="O1357" s="63"/>
      <c r="P1357" s="63"/>
      <c r="Q1357" s="63"/>
      <c r="R1357" s="61"/>
      <c r="S1357" s="30"/>
      <c r="T1357" s="61"/>
      <c r="U1357" s="61"/>
      <c r="V1357" s="61"/>
      <c r="W1357" s="61"/>
      <c r="X1357" s="61"/>
      <c r="Y1357" s="61"/>
      <c r="AA1357" s="63"/>
      <c r="AB1357" s="63"/>
      <c r="AC1357" s="63"/>
      <c r="AD1357" s="63"/>
      <c r="AE1357" s="61"/>
      <c r="AF1357" s="30"/>
      <c r="AG1357" s="61"/>
      <c r="AH1357" s="61"/>
      <c r="AI1357" s="61"/>
      <c r="AJ1357" s="61"/>
      <c r="AK1357" s="61"/>
      <c r="AL1357" s="61"/>
      <c r="AN1357" s="63"/>
      <c r="AO1357" s="30"/>
      <c r="AP1357" s="30"/>
      <c r="AQ1357" s="63"/>
      <c r="AR1357" s="61"/>
      <c r="AS1357" s="61"/>
      <c r="AT1357" s="63"/>
      <c r="EW1357" s="14"/>
    </row>
    <row r="1358" spans="1:153">
      <c r="A1358" s="14"/>
      <c r="B1358" s="30"/>
      <c r="C1358" s="30"/>
      <c r="D1358" s="30"/>
      <c r="E1358" s="30"/>
      <c r="F1358" s="30"/>
      <c r="G1358" s="61"/>
      <c r="H1358" s="61"/>
      <c r="I1358" s="61"/>
      <c r="J1358" s="61"/>
      <c r="K1358" s="61"/>
      <c r="L1358" s="61"/>
      <c r="N1358" s="63"/>
      <c r="O1358" s="63"/>
      <c r="P1358" s="63"/>
      <c r="Q1358" s="63"/>
      <c r="R1358" s="61"/>
      <c r="S1358" s="30"/>
      <c r="T1358" s="61"/>
      <c r="U1358" s="61"/>
      <c r="V1358" s="61"/>
      <c r="W1358" s="61"/>
      <c r="X1358" s="61"/>
      <c r="Y1358" s="61"/>
      <c r="AA1358" s="63"/>
      <c r="AB1358" s="63"/>
      <c r="AC1358" s="63"/>
      <c r="AD1358" s="63"/>
      <c r="AE1358" s="61"/>
      <c r="AF1358" s="30"/>
      <c r="AG1358" s="61"/>
      <c r="AH1358" s="61"/>
      <c r="AI1358" s="61"/>
      <c r="AJ1358" s="61"/>
      <c r="AK1358" s="61"/>
      <c r="AL1358" s="61"/>
      <c r="AN1358" s="63"/>
      <c r="AO1358" s="30"/>
      <c r="AP1358" s="30"/>
      <c r="AQ1358" s="63"/>
      <c r="AR1358" s="61"/>
      <c r="AS1358" s="61"/>
      <c r="AT1358" s="63"/>
      <c r="EW1358" s="14"/>
    </row>
    <row r="1359" spans="1:153">
      <c r="A1359" s="14"/>
      <c r="B1359" s="30"/>
      <c r="C1359" s="30"/>
      <c r="D1359" s="30"/>
      <c r="E1359" s="30"/>
      <c r="F1359" s="30"/>
      <c r="G1359" s="61"/>
      <c r="H1359" s="61"/>
      <c r="I1359" s="61"/>
      <c r="J1359" s="61"/>
      <c r="K1359" s="61"/>
      <c r="L1359" s="61"/>
      <c r="N1359" s="63"/>
      <c r="O1359" s="63"/>
      <c r="P1359" s="63"/>
      <c r="Q1359" s="63"/>
      <c r="R1359" s="61"/>
      <c r="S1359" s="30"/>
      <c r="T1359" s="61"/>
      <c r="U1359" s="61"/>
      <c r="V1359" s="61"/>
      <c r="W1359" s="61"/>
      <c r="X1359" s="61"/>
      <c r="Y1359" s="61"/>
      <c r="AA1359" s="63"/>
      <c r="AB1359" s="63"/>
      <c r="AC1359" s="63"/>
      <c r="AD1359" s="63"/>
      <c r="AE1359" s="61"/>
      <c r="AF1359" s="30"/>
      <c r="AG1359" s="61"/>
      <c r="AH1359" s="61"/>
      <c r="AI1359" s="61"/>
      <c r="AJ1359" s="61"/>
      <c r="AK1359" s="61"/>
      <c r="AL1359" s="61"/>
      <c r="AN1359" s="63"/>
      <c r="AO1359" s="30"/>
      <c r="AP1359" s="30"/>
      <c r="AQ1359" s="63"/>
      <c r="AR1359" s="61"/>
      <c r="AS1359" s="61"/>
      <c r="AT1359" s="63"/>
      <c r="EW1359" s="14"/>
    </row>
    <row r="1360" spans="1:153">
      <c r="A1360" s="14"/>
      <c r="B1360" s="30"/>
      <c r="C1360" s="30"/>
      <c r="D1360" s="30"/>
      <c r="E1360" s="30"/>
      <c r="F1360" s="30"/>
      <c r="G1360" s="61"/>
      <c r="H1360" s="61"/>
      <c r="I1360" s="61"/>
      <c r="J1360" s="61"/>
      <c r="K1360" s="61"/>
      <c r="L1360" s="61"/>
      <c r="N1360" s="63"/>
      <c r="O1360" s="63"/>
      <c r="P1360" s="63"/>
      <c r="Q1360" s="63"/>
      <c r="R1360" s="61"/>
      <c r="S1360" s="30"/>
      <c r="T1360" s="61"/>
      <c r="U1360" s="61"/>
      <c r="V1360" s="61"/>
      <c r="W1360" s="61"/>
      <c r="X1360" s="61"/>
      <c r="Y1360" s="61"/>
      <c r="AA1360" s="63"/>
      <c r="AB1360" s="63"/>
      <c r="AC1360" s="63"/>
      <c r="AD1360" s="63"/>
      <c r="AE1360" s="61"/>
      <c r="AF1360" s="30"/>
      <c r="AG1360" s="61"/>
      <c r="AH1360" s="61"/>
      <c r="AI1360" s="61"/>
      <c r="AJ1360" s="61"/>
      <c r="AK1360" s="61"/>
      <c r="AL1360" s="61"/>
      <c r="AN1360" s="63"/>
      <c r="AO1360" s="30"/>
      <c r="AP1360" s="30"/>
      <c r="AQ1360" s="63"/>
      <c r="AR1360" s="61"/>
      <c r="AS1360" s="61"/>
      <c r="AT1360" s="63"/>
      <c r="EW1360" s="14"/>
    </row>
    <row r="1361" spans="1:153">
      <c r="A1361" s="14"/>
      <c r="B1361" s="30"/>
      <c r="C1361" s="30"/>
      <c r="D1361" s="30"/>
      <c r="E1361" s="30"/>
      <c r="F1361" s="30"/>
      <c r="G1361" s="61"/>
      <c r="H1361" s="61"/>
      <c r="I1361" s="61"/>
      <c r="J1361" s="61"/>
      <c r="K1361" s="61"/>
      <c r="L1361" s="61"/>
      <c r="N1361" s="63"/>
      <c r="O1361" s="63"/>
      <c r="P1361" s="63"/>
      <c r="Q1361" s="63"/>
      <c r="R1361" s="61"/>
      <c r="S1361" s="30"/>
      <c r="T1361" s="61"/>
      <c r="U1361" s="61"/>
      <c r="V1361" s="61"/>
      <c r="W1361" s="61"/>
      <c r="X1361" s="61"/>
      <c r="Y1361" s="61"/>
      <c r="AA1361" s="63"/>
      <c r="AB1361" s="63"/>
      <c r="AC1361" s="63"/>
      <c r="AD1361" s="63"/>
      <c r="AE1361" s="61"/>
      <c r="AF1361" s="30"/>
      <c r="AG1361" s="61"/>
      <c r="AH1361" s="61"/>
      <c r="AI1361" s="61"/>
      <c r="AJ1361" s="61"/>
      <c r="AK1361" s="61"/>
      <c r="AL1361" s="61"/>
      <c r="AN1361" s="63"/>
      <c r="AO1361" s="30"/>
      <c r="AP1361" s="30"/>
      <c r="AQ1361" s="63"/>
      <c r="AR1361" s="61"/>
      <c r="AS1361" s="61"/>
      <c r="AT1361" s="63"/>
      <c r="EW1361" s="14"/>
    </row>
    <row r="1362" spans="1:153">
      <c r="A1362" s="14"/>
      <c r="B1362" s="30"/>
      <c r="C1362" s="30"/>
      <c r="D1362" s="30"/>
      <c r="E1362" s="30"/>
      <c r="F1362" s="30"/>
      <c r="G1362" s="61"/>
      <c r="H1362" s="61"/>
      <c r="I1362" s="61"/>
      <c r="J1362" s="61"/>
      <c r="K1362" s="61"/>
      <c r="L1362" s="61"/>
      <c r="N1362" s="63"/>
      <c r="O1362" s="63"/>
      <c r="P1362" s="63"/>
      <c r="Q1362" s="63"/>
      <c r="R1362" s="61"/>
      <c r="S1362" s="30"/>
      <c r="T1362" s="61"/>
      <c r="U1362" s="61"/>
      <c r="V1362" s="61"/>
      <c r="W1362" s="61"/>
      <c r="X1362" s="61"/>
      <c r="Y1362" s="61"/>
      <c r="AA1362" s="63"/>
      <c r="AB1362" s="63"/>
      <c r="AC1362" s="63"/>
      <c r="AD1362" s="63"/>
      <c r="AE1362" s="61"/>
      <c r="AF1362" s="30"/>
      <c r="AG1362" s="61"/>
      <c r="AH1362" s="61"/>
      <c r="AI1362" s="61"/>
      <c r="AJ1362" s="61"/>
      <c r="AK1362" s="61"/>
      <c r="AL1362" s="61"/>
      <c r="AN1362" s="63"/>
      <c r="AO1362" s="30"/>
      <c r="AP1362" s="30"/>
      <c r="AQ1362" s="63"/>
      <c r="AR1362" s="61"/>
      <c r="AS1362" s="61"/>
      <c r="AT1362" s="63"/>
      <c r="EW1362" s="14"/>
    </row>
    <row r="1363" spans="1:153">
      <c r="A1363" s="14"/>
      <c r="B1363" s="30"/>
      <c r="C1363" s="30"/>
      <c r="D1363" s="30"/>
      <c r="E1363" s="30"/>
      <c r="F1363" s="30"/>
      <c r="G1363" s="61"/>
      <c r="H1363" s="61"/>
      <c r="I1363" s="61"/>
      <c r="J1363" s="61"/>
      <c r="K1363" s="61"/>
      <c r="L1363" s="61"/>
      <c r="N1363" s="63"/>
      <c r="O1363" s="63"/>
      <c r="P1363" s="63"/>
      <c r="Q1363" s="63"/>
      <c r="R1363" s="61"/>
      <c r="S1363" s="30"/>
      <c r="T1363" s="61"/>
      <c r="U1363" s="61"/>
      <c r="V1363" s="61"/>
      <c r="W1363" s="61"/>
      <c r="X1363" s="61"/>
      <c r="Y1363" s="61"/>
      <c r="AA1363" s="63"/>
      <c r="AB1363" s="63"/>
      <c r="AC1363" s="63"/>
      <c r="AD1363" s="63"/>
      <c r="AE1363" s="61"/>
      <c r="AF1363" s="30"/>
      <c r="AG1363" s="61"/>
      <c r="AH1363" s="61"/>
      <c r="AI1363" s="61"/>
      <c r="AJ1363" s="61"/>
      <c r="AK1363" s="61"/>
      <c r="AL1363" s="61"/>
      <c r="AN1363" s="63"/>
      <c r="AO1363" s="30"/>
      <c r="AP1363" s="30"/>
      <c r="AQ1363" s="63"/>
      <c r="AR1363" s="61"/>
      <c r="AS1363" s="61"/>
      <c r="AT1363" s="63"/>
      <c r="EW1363" s="14"/>
    </row>
    <row r="1364" spans="1:153">
      <c r="A1364" s="14"/>
      <c r="B1364" s="30"/>
      <c r="C1364" s="30"/>
      <c r="D1364" s="30"/>
      <c r="E1364" s="30"/>
      <c r="F1364" s="30"/>
      <c r="G1364" s="61"/>
      <c r="H1364" s="61"/>
      <c r="I1364" s="61"/>
      <c r="J1364" s="61"/>
      <c r="K1364" s="61"/>
      <c r="L1364" s="61"/>
      <c r="N1364" s="63"/>
      <c r="O1364" s="63"/>
      <c r="P1364" s="63"/>
      <c r="Q1364" s="63"/>
      <c r="R1364" s="61"/>
      <c r="S1364" s="30"/>
      <c r="T1364" s="61"/>
      <c r="U1364" s="61"/>
      <c r="V1364" s="61"/>
      <c r="W1364" s="61"/>
      <c r="X1364" s="61"/>
      <c r="Y1364" s="61"/>
      <c r="AA1364" s="63"/>
      <c r="AB1364" s="63"/>
      <c r="AC1364" s="63"/>
      <c r="AD1364" s="63"/>
      <c r="AE1364" s="61"/>
      <c r="AF1364" s="30"/>
      <c r="AG1364" s="61"/>
      <c r="AH1364" s="61"/>
      <c r="AI1364" s="61"/>
      <c r="AJ1364" s="61"/>
      <c r="AK1364" s="61"/>
      <c r="AL1364" s="61"/>
      <c r="AN1364" s="63"/>
      <c r="AO1364" s="30"/>
      <c r="AP1364" s="30"/>
      <c r="AQ1364" s="63"/>
      <c r="AR1364" s="61"/>
      <c r="AS1364" s="61"/>
      <c r="AT1364" s="63"/>
      <c r="EW1364" s="14"/>
    </row>
    <row r="1365" spans="1:153">
      <c r="A1365" s="14"/>
      <c r="B1365" s="30"/>
      <c r="C1365" s="30"/>
      <c r="D1365" s="30"/>
      <c r="E1365" s="30"/>
      <c r="F1365" s="30"/>
      <c r="G1365" s="61"/>
      <c r="H1365" s="61"/>
      <c r="I1365" s="61"/>
      <c r="J1365" s="61"/>
      <c r="K1365" s="61"/>
      <c r="L1365" s="61"/>
      <c r="N1365" s="63"/>
      <c r="O1365" s="63"/>
      <c r="P1365" s="63"/>
      <c r="Q1365" s="63"/>
      <c r="R1365" s="61"/>
      <c r="S1365" s="30"/>
      <c r="T1365" s="61"/>
      <c r="U1365" s="61"/>
      <c r="V1365" s="61"/>
      <c r="W1365" s="61"/>
      <c r="X1365" s="61"/>
      <c r="Y1365" s="61"/>
      <c r="AA1365" s="63"/>
      <c r="AB1365" s="63"/>
      <c r="AC1365" s="63"/>
      <c r="AD1365" s="63"/>
      <c r="AE1365" s="61"/>
      <c r="AF1365" s="30"/>
      <c r="AG1365" s="61"/>
      <c r="AH1365" s="61"/>
      <c r="AI1365" s="61"/>
      <c r="AJ1365" s="61"/>
      <c r="AK1365" s="61"/>
      <c r="AL1365" s="61"/>
      <c r="AN1365" s="63"/>
      <c r="AO1365" s="30"/>
      <c r="AP1365" s="30"/>
      <c r="AQ1365" s="63"/>
      <c r="AR1365" s="61"/>
      <c r="AS1365" s="61"/>
      <c r="AT1365" s="63"/>
      <c r="EW1365" s="14"/>
    </row>
    <row r="1366" spans="1:153">
      <c r="A1366" s="14"/>
      <c r="B1366" s="30"/>
      <c r="C1366" s="30"/>
      <c r="D1366" s="30"/>
      <c r="E1366" s="30"/>
      <c r="F1366" s="30"/>
      <c r="G1366" s="61"/>
      <c r="H1366" s="61"/>
      <c r="I1366" s="61"/>
      <c r="J1366" s="61"/>
      <c r="K1366" s="61"/>
      <c r="L1366" s="61"/>
      <c r="N1366" s="63"/>
      <c r="O1366" s="63"/>
      <c r="P1366" s="63"/>
      <c r="Q1366" s="63"/>
      <c r="R1366" s="61"/>
      <c r="S1366" s="30"/>
      <c r="T1366" s="61"/>
      <c r="U1366" s="61"/>
      <c r="V1366" s="61"/>
      <c r="W1366" s="61"/>
      <c r="X1366" s="61"/>
      <c r="Y1366" s="61"/>
      <c r="AA1366" s="63"/>
      <c r="AB1366" s="63"/>
      <c r="AC1366" s="63"/>
      <c r="AD1366" s="63"/>
      <c r="AE1366" s="61"/>
      <c r="AF1366" s="30"/>
      <c r="AG1366" s="61"/>
      <c r="AH1366" s="61"/>
      <c r="AI1366" s="61"/>
      <c r="AJ1366" s="61"/>
      <c r="AK1366" s="61"/>
      <c r="AL1366" s="61"/>
      <c r="AN1366" s="63"/>
      <c r="AO1366" s="30"/>
      <c r="AP1366" s="30"/>
      <c r="AQ1366" s="63"/>
      <c r="AR1366" s="61"/>
      <c r="AS1366" s="61"/>
      <c r="AT1366" s="63"/>
      <c r="EW1366" s="14"/>
    </row>
    <row r="1367" spans="1:153">
      <c r="A1367" s="14"/>
      <c r="B1367" s="30"/>
      <c r="C1367" s="30"/>
      <c r="D1367" s="30"/>
      <c r="E1367" s="30"/>
      <c r="F1367" s="30"/>
      <c r="G1367" s="61"/>
      <c r="H1367" s="61"/>
      <c r="I1367" s="61"/>
      <c r="J1367" s="61"/>
      <c r="K1367" s="61"/>
      <c r="L1367" s="61"/>
      <c r="N1367" s="63"/>
      <c r="O1367" s="63"/>
      <c r="P1367" s="63"/>
      <c r="Q1367" s="63"/>
      <c r="R1367" s="61"/>
      <c r="S1367" s="30"/>
      <c r="T1367" s="61"/>
      <c r="U1367" s="61"/>
      <c r="V1367" s="61"/>
      <c r="W1367" s="61"/>
      <c r="X1367" s="61"/>
      <c r="Y1367" s="61"/>
      <c r="AA1367" s="63"/>
      <c r="AB1367" s="63"/>
      <c r="AC1367" s="63"/>
      <c r="AD1367" s="63"/>
      <c r="AE1367" s="61"/>
      <c r="AF1367" s="30"/>
      <c r="AG1367" s="61"/>
      <c r="AH1367" s="61"/>
      <c r="AI1367" s="61"/>
      <c r="AJ1367" s="61"/>
      <c r="AK1367" s="61"/>
      <c r="AL1367" s="61"/>
      <c r="AN1367" s="63"/>
      <c r="AO1367" s="30"/>
      <c r="AP1367" s="30"/>
      <c r="AQ1367" s="63"/>
      <c r="AR1367" s="61"/>
      <c r="AS1367" s="61"/>
      <c r="AT1367" s="63"/>
      <c r="EW1367" s="14"/>
    </row>
    <row r="1368" spans="1:153">
      <c r="A1368" s="14"/>
      <c r="B1368" s="30"/>
      <c r="C1368" s="30"/>
      <c r="D1368" s="30"/>
      <c r="E1368" s="30"/>
      <c r="F1368" s="30"/>
      <c r="G1368" s="61"/>
      <c r="H1368" s="61"/>
      <c r="I1368" s="61"/>
      <c r="J1368" s="61"/>
      <c r="K1368" s="61"/>
      <c r="L1368" s="61"/>
      <c r="N1368" s="63"/>
      <c r="O1368" s="63"/>
      <c r="P1368" s="63"/>
      <c r="Q1368" s="63"/>
      <c r="R1368" s="61"/>
      <c r="S1368" s="30"/>
      <c r="T1368" s="61"/>
      <c r="U1368" s="61"/>
      <c r="V1368" s="61"/>
      <c r="W1368" s="61"/>
      <c r="X1368" s="61"/>
      <c r="Y1368" s="61"/>
      <c r="AA1368" s="63"/>
      <c r="AB1368" s="63"/>
      <c r="AC1368" s="63"/>
      <c r="AD1368" s="63"/>
      <c r="AE1368" s="61"/>
      <c r="AF1368" s="30"/>
      <c r="AG1368" s="61"/>
      <c r="AH1368" s="61"/>
      <c r="AI1368" s="61"/>
      <c r="AJ1368" s="61"/>
      <c r="AK1368" s="61"/>
      <c r="AL1368" s="61"/>
      <c r="AN1368" s="63"/>
      <c r="AO1368" s="30"/>
      <c r="AP1368" s="30"/>
      <c r="AQ1368" s="63"/>
      <c r="AR1368" s="61"/>
      <c r="AS1368" s="61"/>
      <c r="AT1368" s="63"/>
      <c r="EW1368" s="14"/>
    </row>
    <row r="1369" spans="1:153">
      <c r="A1369" s="14"/>
      <c r="B1369" s="30"/>
      <c r="C1369" s="30"/>
      <c r="D1369" s="30"/>
      <c r="E1369" s="30"/>
      <c r="F1369" s="30"/>
      <c r="G1369" s="61"/>
      <c r="H1369" s="61"/>
      <c r="I1369" s="61"/>
      <c r="J1369" s="61"/>
      <c r="K1369" s="61"/>
      <c r="L1369" s="61"/>
      <c r="N1369" s="63"/>
      <c r="O1369" s="63"/>
      <c r="P1369" s="63"/>
      <c r="Q1369" s="63"/>
      <c r="R1369" s="61"/>
      <c r="S1369" s="30"/>
      <c r="T1369" s="61"/>
      <c r="U1369" s="61"/>
      <c r="V1369" s="61"/>
      <c r="W1369" s="61"/>
      <c r="X1369" s="61"/>
      <c r="Y1369" s="61"/>
      <c r="AA1369" s="63"/>
      <c r="AB1369" s="63"/>
      <c r="AC1369" s="63"/>
      <c r="AD1369" s="63"/>
      <c r="AE1369" s="61"/>
      <c r="AF1369" s="30"/>
      <c r="AG1369" s="61"/>
      <c r="AH1369" s="61"/>
      <c r="AI1369" s="61"/>
      <c r="AJ1369" s="61"/>
      <c r="AK1369" s="61"/>
      <c r="AL1369" s="61"/>
      <c r="AN1369" s="63"/>
      <c r="AO1369" s="30"/>
      <c r="AP1369" s="30"/>
      <c r="AQ1369" s="63"/>
      <c r="AR1369" s="61"/>
      <c r="AS1369" s="61"/>
      <c r="AT1369" s="63"/>
      <c r="EW1369" s="14"/>
    </row>
    <row r="1370" spans="1:153">
      <c r="A1370" s="14"/>
      <c r="B1370" s="30"/>
      <c r="C1370" s="30"/>
      <c r="D1370" s="30"/>
      <c r="E1370" s="30"/>
      <c r="F1370" s="30"/>
      <c r="G1370" s="61"/>
      <c r="H1370" s="61"/>
      <c r="I1370" s="61"/>
      <c r="J1370" s="61"/>
      <c r="K1370" s="61"/>
      <c r="L1370" s="61"/>
      <c r="N1370" s="63"/>
      <c r="O1370" s="63"/>
      <c r="P1370" s="63"/>
      <c r="Q1370" s="63"/>
      <c r="R1370" s="61"/>
      <c r="S1370" s="30"/>
      <c r="T1370" s="61"/>
      <c r="U1370" s="61"/>
      <c r="V1370" s="61"/>
      <c r="W1370" s="61"/>
      <c r="X1370" s="61"/>
      <c r="Y1370" s="61"/>
      <c r="AA1370" s="63"/>
      <c r="AB1370" s="63"/>
      <c r="AC1370" s="63"/>
      <c r="AD1370" s="63"/>
      <c r="AE1370" s="61"/>
      <c r="AF1370" s="30"/>
      <c r="AG1370" s="61"/>
      <c r="AH1370" s="61"/>
      <c r="AI1370" s="61"/>
      <c r="AJ1370" s="61"/>
      <c r="AK1370" s="61"/>
      <c r="AL1370" s="61"/>
      <c r="AN1370" s="63"/>
      <c r="AO1370" s="30"/>
      <c r="AP1370" s="30"/>
      <c r="AQ1370" s="63"/>
      <c r="AR1370" s="61"/>
      <c r="AS1370" s="61"/>
      <c r="AT1370" s="63"/>
      <c r="EW1370" s="14"/>
    </row>
    <row r="1371" spans="1:153">
      <c r="A1371" s="14"/>
      <c r="B1371" s="30"/>
      <c r="C1371" s="30"/>
      <c r="D1371" s="30"/>
      <c r="E1371" s="30"/>
      <c r="F1371" s="30"/>
      <c r="G1371" s="61"/>
      <c r="H1371" s="61"/>
      <c r="I1371" s="61"/>
      <c r="J1371" s="61"/>
      <c r="K1371" s="61"/>
      <c r="L1371" s="61"/>
      <c r="N1371" s="63"/>
      <c r="O1371" s="63"/>
      <c r="P1371" s="63"/>
      <c r="Q1371" s="63"/>
      <c r="R1371" s="61"/>
      <c r="S1371" s="30"/>
      <c r="T1371" s="61"/>
      <c r="U1371" s="61"/>
      <c r="V1371" s="61"/>
      <c r="W1371" s="61"/>
      <c r="X1371" s="61"/>
      <c r="Y1371" s="61"/>
      <c r="AA1371" s="63"/>
      <c r="AB1371" s="63"/>
      <c r="AC1371" s="63"/>
      <c r="AD1371" s="63"/>
      <c r="AE1371" s="61"/>
      <c r="AF1371" s="30"/>
      <c r="AG1371" s="61"/>
      <c r="AH1371" s="61"/>
      <c r="AI1371" s="61"/>
      <c r="AJ1371" s="61"/>
      <c r="AK1371" s="61"/>
      <c r="AL1371" s="61"/>
      <c r="AN1371" s="63"/>
      <c r="AO1371" s="30"/>
      <c r="AP1371" s="30"/>
      <c r="AQ1371" s="63"/>
      <c r="AR1371" s="61"/>
      <c r="AS1371" s="61"/>
      <c r="AT1371" s="63"/>
      <c r="EW1371" s="14"/>
    </row>
    <row r="1372" spans="1:153">
      <c r="A1372" s="14"/>
      <c r="B1372" s="30"/>
      <c r="C1372" s="30"/>
      <c r="D1372" s="30"/>
      <c r="E1372" s="30"/>
      <c r="F1372" s="30"/>
      <c r="G1372" s="61"/>
      <c r="H1372" s="61"/>
      <c r="I1372" s="61"/>
      <c r="J1372" s="61"/>
      <c r="K1372" s="61"/>
      <c r="L1372" s="61"/>
      <c r="N1372" s="63"/>
      <c r="O1372" s="63"/>
      <c r="P1372" s="63"/>
      <c r="Q1372" s="63"/>
      <c r="R1372" s="61"/>
      <c r="S1372" s="30"/>
      <c r="T1372" s="61"/>
      <c r="U1372" s="61"/>
      <c r="V1372" s="61"/>
      <c r="W1372" s="61"/>
      <c r="X1372" s="61"/>
      <c r="Y1372" s="61"/>
      <c r="AA1372" s="63"/>
      <c r="AB1372" s="63"/>
      <c r="AC1372" s="63"/>
      <c r="AD1372" s="63"/>
      <c r="AE1372" s="61"/>
      <c r="AF1372" s="30"/>
      <c r="AG1372" s="61"/>
      <c r="AH1372" s="61"/>
      <c r="AI1372" s="61"/>
      <c r="AJ1372" s="61"/>
      <c r="AK1372" s="61"/>
      <c r="AL1372" s="61"/>
      <c r="AN1372" s="63"/>
      <c r="AO1372" s="30"/>
      <c r="AP1372" s="30"/>
      <c r="AQ1372" s="63"/>
      <c r="AR1372" s="61"/>
      <c r="AS1372" s="61"/>
      <c r="AT1372" s="63"/>
      <c r="EW1372" s="14"/>
    </row>
    <row r="1373" spans="1:153">
      <c r="A1373" s="14"/>
      <c r="B1373" s="30"/>
      <c r="C1373" s="30"/>
      <c r="D1373" s="30"/>
      <c r="E1373" s="30"/>
      <c r="F1373" s="30"/>
      <c r="G1373" s="61"/>
      <c r="H1373" s="61"/>
      <c r="I1373" s="61"/>
      <c r="J1373" s="61"/>
      <c r="K1373" s="61"/>
      <c r="L1373" s="61"/>
      <c r="N1373" s="63"/>
      <c r="O1373" s="63"/>
      <c r="P1373" s="63"/>
      <c r="Q1373" s="63"/>
      <c r="R1373" s="61"/>
      <c r="S1373" s="30"/>
      <c r="T1373" s="61"/>
      <c r="U1373" s="61"/>
      <c r="V1373" s="61"/>
      <c r="W1373" s="61"/>
      <c r="X1373" s="61"/>
      <c r="Y1373" s="61"/>
      <c r="AA1373" s="63"/>
      <c r="AB1373" s="63"/>
      <c r="AC1373" s="63"/>
      <c r="AD1373" s="63"/>
      <c r="AE1373" s="61"/>
      <c r="AF1373" s="30"/>
      <c r="AG1373" s="61"/>
      <c r="AH1373" s="61"/>
      <c r="AI1373" s="61"/>
      <c r="AJ1373" s="61"/>
      <c r="AK1373" s="61"/>
      <c r="AL1373" s="61"/>
      <c r="AN1373" s="63"/>
      <c r="AO1373" s="30"/>
      <c r="AP1373" s="30"/>
      <c r="AQ1373" s="63"/>
      <c r="AR1373" s="61"/>
      <c r="AS1373" s="61"/>
      <c r="AT1373" s="63"/>
      <c r="EW1373" s="14"/>
    </row>
    <row r="1374" spans="1:153">
      <c r="A1374" s="14"/>
      <c r="B1374" s="30"/>
      <c r="C1374" s="30"/>
      <c r="D1374" s="30"/>
      <c r="E1374" s="30"/>
      <c r="F1374" s="30"/>
      <c r="G1374" s="61"/>
      <c r="H1374" s="61"/>
      <c r="I1374" s="61"/>
      <c r="J1374" s="61"/>
      <c r="K1374" s="61"/>
      <c r="L1374" s="61"/>
      <c r="N1374" s="63"/>
      <c r="O1374" s="63"/>
      <c r="P1374" s="63"/>
      <c r="Q1374" s="63"/>
      <c r="R1374" s="61"/>
      <c r="S1374" s="30"/>
      <c r="T1374" s="61"/>
      <c r="U1374" s="61"/>
      <c r="V1374" s="61"/>
      <c r="W1374" s="61"/>
      <c r="X1374" s="61"/>
      <c r="Y1374" s="61"/>
      <c r="AA1374" s="63"/>
      <c r="AB1374" s="63"/>
      <c r="AC1374" s="63"/>
      <c r="AD1374" s="63"/>
      <c r="AE1374" s="61"/>
      <c r="AF1374" s="30"/>
      <c r="AG1374" s="61"/>
      <c r="AH1374" s="61"/>
      <c r="AI1374" s="61"/>
      <c r="AJ1374" s="61"/>
      <c r="AK1374" s="61"/>
      <c r="AL1374" s="61"/>
      <c r="AN1374" s="63"/>
      <c r="AO1374" s="30"/>
      <c r="AP1374" s="30"/>
      <c r="AQ1374" s="63"/>
      <c r="AR1374" s="61"/>
      <c r="AS1374" s="61"/>
      <c r="AT1374" s="63"/>
      <c r="EW1374" s="14"/>
    </row>
    <row r="1375" spans="1:153">
      <c r="A1375" s="14"/>
      <c r="B1375" s="30"/>
      <c r="C1375" s="30"/>
      <c r="D1375" s="30"/>
      <c r="E1375" s="30"/>
      <c r="F1375" s="30"/>
      <c r="G1375" s="61"/>
      <c r="H1375" s="61"/>
      <c r="I1375" s="61"/>
      <c r="J1375" s="61"/>
      <c r="K1375" s="61"/>
      <c r="L1375" s="61"/>
      <c r="N1375" s="63"/>
      <c r="O1375" s="63"/>
      <c r="P1375" s="63"/>
      <c r="Q1375" s="63"/>
      <c r="R1375" s="61"/>
      <c r="S1375" s="30"/>
      <c r="T1375" s="61"/>
      <c r="U1375" s="61"/>
      <c r="V1375" s="61"/>
      <c r="W1375" s="61"/>
      <c r="X1375" s="61"/>
      <c r="Y1375" s="61"/>
      <c r="AA1375" s="63"/>
      <c r="AB1375" s="63"/>
      <c r="AC1375" s="63"/>
      <c r="AD1375" s="63"/>
      <c r="AE1375" s="61"/>
      <c r="AF1375" s="30"/>
      <c r="AG1375" s="61"/>
      <c r="AH1375" s="61"/>
      <c r="AI1375" s="61"/>
      <c r="AJ1375" s="61"/>
      <c r="AK1375" s="61"/>
      <c r="AL1375" s="61"/>
      <c r="AN1375" s="63"/>
      <c r="AO1375" s="30"/>
      <c r="AP1375" s="30"/>
      <c r="AQ1375" s="63"/>
      <c r="AR1375" s="61"/>
      <c r="AS1375" s="61"/>
      <c r="AT1375" s="63"/>
      <c r="EW1375" s="14"/>
    </row>
    <row r="1376" spans="1:153">
      <c r="A1376" s="14"/>
      <c r="B1376" s="30"/>
      <c r="C1376" s="30"/>
      <c r="D1376" s="30"/>
      <c r="E1376" s="30"/>
      <c r="F1376" s="30"/>
      <c r="G1376" s="61"/>
      <c r="H1376" s="61"/>
      <c r="I1376" s="61"/>
      <c r="J1376" s="61"/>
      <c r="K1376" s="61"/>
      <c r="L1376" s="61"/>
      <c r="N1376" s="63"/>
      <c r="O1376" s="63"/>
      <c r="P1376" s="63"/>
      <c r="Q1376" s="63"/>
      <c r="R1376" s="61"/>
      <c r="S1376" s="30"/>
      <c r="T1376" s="61"/>
      <c r="U1376" s="61"/>
      <c r="V1376" s="61"/>
      <c r="W1376" s="61"/>
      <c r="X1376" s="61"/>
      <c r="Y1376" s="61"/>
      <c r="AA1376" s="63"/>
      <c r="AB1376" s="63"/>
      <c r="AC1376" s="63"/>
      <c r="AD1376" s="63"/>
      <c r="AE1376" s="61"/>
      <c r="AF1376" s="30"/>
      <c r="AG1376" s="61"/>
      <c r="AH1376" s="61"/>
      <c r="AI1376" s="61"/>
      <c r="AJ1376" s="61"/>
      <c r="AK1376" s="61"/>
      <c r="AL1376" s="61"/>
      <c r="AN1376" s="63"/>
      <c r="AO1376" s="30"/>
      <c r="AP1376" s="30"/>
      <c r="AQ1376" s="63"/>
      <c r="AR1376" s="61"/>
      <c r="AS1376" s="61"/>
      <c r="AT1376" s="63"/>
      <c r="EW1376" s="14"/>
    </row>
    <row r="1377" spans="1:153">
      <c r="A1377" s="14"/>
      <c r="B1377" s="30"/>
      <c r="C1377" s="30"/>
      <c r="D1377" s="30"/>
      <c r="E1377" s="30"/>
      <c r="F1377" s="30"/>
      <c r="G1377" s="61"/>
      <c r="H1377" s="61"/>
      <c r="I1377" s="61"/>
      <c r="J1377" s="61"/>
      <c r="K1377" s="61"/>
      <c r="L1377" s="61"/>
      <c r="N1377" s="63"/>
      <c r="O1377" s="63"/>
      <c r="P1377" s="63"/>
      <c r="Q1377" s="63"/>
      <c r="R1377" s="61"/>
      <c r="S1377" s="30"/>
      <c r="T1377" s="61"/>
      <c r="U1377" s="61"/>
      <c r="V1377" s="61"/>
      <c r="W1377" s="61"/>
      <c r="X1377" s="61"/>
      <c r="Y1377" s="61"/>
      <c r="AA1377" s="63"/>
      <c r="AB1377" s="63"/>
      <c r="AC1377" s="63"/>
      <c r="AD1377" s="63"/>
      <c r="AE1377" s="61"/>
      <c r="AF1377" s="30"/>
      <c r="AG1377" s="61"/>
      <c r="AH1377" s="61"/>
      <c r="AI1377" s="61"/>
      <c r="AJ1377" s="61"/>
      <c r="AK1377" s="61"/>
      <c r="AL1377" s="61"/>
      <c r="AN1377" s="63"/>
      <c r="AO1377" s="30"/>
      <c r="AP1377" s="30"/>
      <c r="AQ1377" s="63"/>
      <c r="AR1377" s="61"/>
      <c r="AS1377" s="61"/>
      <c r="AT1377" s="63"/>
      <c r="EW1377" s="14"/>
    </row>
    <row r="1378" spans="1:153">
      <c r="A1378" s="14"/>
      <c r="B1378" s="30"/>
      <c r="C1378" s="30"/>
      <c r="D1378" s="30"/>
      <c r="E1378" s="30"/>
      <c r="F1378" s="30"/>
      <c r="G1378" s="61"/>
      <c r="H1378" s="61"/>
      <c r="I1378" s="61"/>
      <c r="J1378" s="61"/>
      <c r="K1378" s="61"/>
      <c r="L1378" s="61"/>
      <c r="N1378" s="63"/>
      <c r="O1378" s="63"/>
      <c r="P1378" s="63"/>
      <c r="Q1378" s="63"/>
      <c r="R1378" s="61"/>
      <c r="S1378" s="30"/>
      <c r="T1378" s="61"/>
      <c r="U1378" s="61"/>
      <c r="V1378" s="61"/>
      <c r="W1378" s="61"/>
      <c r="X1378" s="61"/>
      <c r="Y1378" s="61"/>
      <c r="AA1378" s="63"/>
      <c r="AB1378" s="63"/>
      <c r="AC1378" s="63"/>
      <c r="AD1378" s="63"/>
      <c r="AE1378" s="61"/>
      <c r="AF1378" s="30"/>
      <c r="AG1378" s="61"/>
      <c r="AH1378" s="61"/>
      <c r="AI1378" s="61"/>
      <c r="AJ1378" s="61"/>
      <c r="AK1378" s="61"/>
      <c r="AL1378" s="61"/>
      <c r="AN1378" s="63"/>
      <c r="AO1378" s="30"/>
      <c r="AP1378" s="30"/>
      <c r="AQ1378" s="63"/>
      <c r="AR1378" s="61"/>
      <c r="AS1378" s="61"/>
      <c r="AT1378" s="63"/>
      <c r="EW1378" s="14"/>
    </row>
    <row r="1379" spans="1:153">
      <c r="A1379" s="14"/>
      <c r="B1379" s="30"/>
      <c r="C1379" s="30"/>
      <c r="D1379" s="30"/>
      <c r="E1379" s="30"/>
      <c r="F1379" s="30"/>
      <c r="G1379" s="61"/>
      <c r="H1379" s="61"/>
      <c r="I1379" s="61"/>
      <c r="J1379" s="61"/>
      <c r="K1379" s="61"/>
      <c r="L1379" s="61"/>
      <c r="N1379" s="63"/>
      <c r="O1379" s="63"/>
      <c r="P1379" s="63"/>
      <c r="Q1379" s="63"/>
      <c r="R1379" s="61"/>
      <c r="S1379" s="30"/>
      <c r="T1379" s="61"/>
      <c r="U1379" s="61"/>
      <c r="V1379" s="61"/>
      <c r="W1379" s="61"/>
      <c r="X1379" s="61"/>
      <c r="Y1379" s="61"/>
      <c r="AA1379" s="63"/>
      <c r="AB1379" s="63"/>
      <c r="AC1379" s="63"/>
      <c r="AD1379" s="63"/>
      <c r="AE1379" s="61"/>
      <c r="AF1379" s="30"/>
      <c r="AG1379" s="61"/>
      <c r="AH1379" s="61"/>
      <c r="AI1379" s="61"/>
      <c r="AJ1379" s="61"/>
      <c r="AK1379" s="61"/>
      <c r="AL1379" s="61"/>
      <c r="AN1379" s="63"/>
      <c r="AO1379" s="30"/>
      <c r="AP1379" s="30"/>
      <c r="AQ1379" s="63"/>
      <c r="AR1379" s="61"/>
      <c r="AS1379" s="61"/>
      <c r="AT1379" s="63"/>
      <c r="EW1379" s="14"/>
    </row>
    <row r="1380" spans="1:153">
      <c r="A1380" s="14"/>
      <c r="B1380" s="30"/>
      <c r="C1380" s="30"/>
      <c r="D1380" s="30"/>
      <c r="E1380" s="30"/>
      <c r="F1380" s="30"/>
      <c r="G1380" s="61"/>
      <c r="H1380" s="61"/>
      <c r="I1380" s="61"/>
      <c r="J1380" s="61"/>
      <c r="K1380" s="61"/>
      <c r="L1380" s="61"/>
      <c r="N1380" s="63"/>
      <c r="O1380" s="63"/>
      <c r="P1380" s="63"/>
      <c r="Q1380" s="63"/>
      <c r="R1380" s="61"/>
      <c r="S1380" s="30"/>
      <c r="T1380" s="61"/>
      <c r="U1380" s="61"/>
      <c r="V1380" s="61"/>
      <c r="W1380" s="61"/>
      <c r="X1380" s="61"/>
      <c r="Y1380" s="61"/>
      <c r="AA1380" s="63"/>
      <c r="AB1380" s="63"/>
      <c r="AC1380" s="63"/>
      <c r="AD1380" s="63"/>
      <c r="AE1380" s="61"/>
      <c r="AF1380" s="30"/>
      <c r="AG1380" s="61"/>
      <c r="AH1380" s="61"/>
      <c r="AI1380" s="61"/>
      <c r="AJ1380" s="61"/>
      <c r="AK1380" s="61"/>
      <c r="AL1380" s="61"/>
      <c r="AN1380" s="63"/>
      <c r="AO1380" s="30"/>
      <c r="AP1380" s="30"/>
      <c r="AQ1380" s="63"/>
      <c r="AR1380" s="61"/>
      <c r="AS1380" s="61"/>
      <c r="AT1380" s="63"/>
      <c r="EW1380" s="14"/>
    </row>
    <row r="1381" spans="1:153">
      <c r="A1381" s="14"/>
      <c r="B1381" s="30"/>
      <c r="C1381" s="30"/>
      <c r="D1381" s="30"/>
      <c r="E1381" s="30"/>
      <c r="F1381" s="30"/>
      <c r="G1381" s="61"/>
      <c r="H1381" s="61"/>
      <c r="I1381" s="61"/>
      <c r="J1381" s="61"/>
      <c r="K1381" s="61"/>
      <c r="L1381" s="61"/>
      <c r="N1381" s="63"/>
      <c r="O1381" s="63"/>
      <c r="P1381" s="63"/>
      <c r="Q1381" s="63"/>
      <c r="R1381" s="61"/>
      <c r="S1381" s="30"/>
      <c r="T1381" s="61"/>
      <c r="U1381" s="61"/>
      <c r="V1381" s="61"/>
      <c r="W1381" s="61"/>
      <c r="X1381" s="61"/>
      <c r="Y1381" s="61"/>
      <c r="AA1381" s="63"/>
      <c r="AB1381" s="63"/>
      <c r="AC1381" s="63"/>
      <c r="AD1381" s="63"/>
      <c r="AE1381" s="61"/>
      <c r="AF1381" s="30"/>
      <c r="AG1381" s="61"/>
      <c r="AH1381" s="61"/>
      <c r="AI1381" s="61"/>
      <c r="AJ1381" s="61"/>
      <c r="AK1381" s="61"/>
      <c r="AL1381" s="61"/>
      <c r="AN1381" s="63"/>
      <c r="AO1381" s="30"/>
      <c r="AP1381" s="30"/>
      <c r="AQ1381" s="63"/>
      <c r="AR1381" s="61"/>
      <c r="AS1381" s="61"/>
      <c r="AT1381" s="63"/>
      <c r="EW1381" s="14"/>
    </row>
    <row r="1382" spans="1:153">
      <c r="A1382" s="14"/>
      <c r="B1382" s="30"/>
      <c r="C1382" s="30"/>
      <c r="D1382" s="30"/>
      <c r="E1382" s="30"/>
      <c r="F1382" s="30"/>
      <c r="G1382" s="61"/>
      <c r="H1382" s="61"/>
      <c r="I1382" s="61"/>
      <c r="J1382" s="61"/>
      <c r="K1382" s="61"/>
      <c r="L1382" s="61"/>
      <c r="N1382" s="63"/>
      <c r="O1382" s="63"/>
      <c r="P1382" s="63"/>
      <c r="Q1382" s="63"/>
      <c r="R1382" s="61"/>
      <c r="S1382" s="30"/>
      <c r="T1382" s="61"/>
      <c r="U1382" s="61"/>
      <c r="V1382" s="61"/>
      <c r="W1382" s="61"/>
      <c r="X1382" s="61"/>
      <c r="Y1382" s="61"/>
      <c r="AA1382" s="63"/>
      <c r="AB1382" s="63"/>
      <c r="AC1382" s="63"/>
      <c r="AD1382" s="63"/>
      <c r="AE1382" s="61"/>
      <c r="AF1382" s="30"/>
      <c r="AG1382" s="61"/>
      <c r="AH1382" s="61"/>
      <c r="AI1382" s="61"/>
      <c r="AJ1382" s="61"/>
      <c r="AK1382" s="61"/>
      <c r="AL1382" s="61"/>
      <c r="AN1382" s="63"/>
      <c r="AO1382" s="30"/>
      <c r="AP1382" s="30"/>
      <c r="AQ1382" s="63"/>
      <c r="AR1382" s="61"/>
      <c r="AS1382" s="61"/>
      <c r="AT1382" s="63"/>
      <c r="EW1382" s="14"/>
    </row>
    <row r="1383" spans="1:153">
      <c r="A1383" s="14"/>
      <c r="B1383" s="30"/>
      <c r="C1383" s="30"/>
      <c r="D1383" s="30"/>
      <c r="E1383" s="30"/>
      <c r="F1383" s="30"/>
      <c r="G1383" s="61"/>
      <c r="H1383" s="61"/>
      <c r="I1383" s="61"/>
      <c r="J1383" s="61"/>
      <c r="K1383" s="61"/>
      <c r="L1383" s="61"/>
      <c r="N1383" s="63"/>
      <c r="O1383" s="63"/>
      <c r="P1383" s="63"/>
      <c r="Q1383" s="63"/>
      <c r="R1383" s="61"/>
      <c r="S1383" s="30"/>
      <c r="T1383" s="61"/>
      <c r="U1383" s="61"/>
      <c r="V1383" s="61"/>
      <c r="W1383" s="61"/>
      <c r="X1383" s="61"/>
      <c r="Y1383" s="61"/>
      <c r="AA1383" s="63"/>
      <c r="AB1383" s="63"/>
      <c r="AC1383" s="63"/>
      <c r="AD1383" s="63"/>
      <c r="AE1383" s="61"/>
      <c r="AF1383" s="30"/>
      <c r="AG1383" s="61"/>
      <c r="AH1383" s="61"/>
      <c r="AI1383" s="61"/>
      <c r="AJ1383" s="61"/>
      <c r="AK1383" s="61"/>
      <c r="AL1383" s="61"/>
      <c r="AN1383" s="63"/>
      <c r="AO1383" s="30"/>
      <c r="AP1383" s="30"/>
      <c r="AQ1383" s="63"/>
      <c r="AR1383" s="61"/>
      <c r="AS1383" s="61"/>
      <c r="AT1383" s="63"/>
      <c r="EW1383" s="14"/>
    </row>
    <row r="1384" spans="1:153">
      <c r="A1384" s="14"/>
      <c r="B1384" s="30"/>
      <c r="C1384" s="30"/>
      <c r="D1384" s="30"/>
      <c r="E1384" s="30"/>
      <c r="F1384" s="30"/>
      <c r="G1384" s="61"/>
      <c r="H1384" s="61"/>
      <c r="I1384" s="61"/>
      <c r="J1384" s="61"/>
      <c r="K1384" s="61"/>
      <c r="L1384" s="61"/>
      <c r="N1384" s="63"/>
      <c r="O1384" s="63"/>
      <c r="P1384" s="63"/>
      <c r="Q1384" s="63"/>
      <c r="R1384" s="61"/>
      <c r="S1384" s="30"/>
      <c r="T1384" s="61"/>
      <c r="U1384" s="61"/>
      <c r="V1384" s="61"/>
      <c r="W1384" s="61"/>
      <c r="X1384" s="61"/>
      <c r="Y1384" s="61"/>
      <c r="AA1384" s="63"/>
      <c r="AB1384" s="63"/>
      <c r="AC1384" s="63"/>
      <c r="AD1384" s="63"/>
      <c r="AE1384" s="61"/>
      <c r="AF1384" s="30"/>
      <c r="AG1384" s="61"/>
      <c r="AH1384" s="61"/>
      <c r="AI1384" s="61"/>
      <c r="AJ1384" s="61"/>
      <c r="AK1384" s="61"/>
      <c r="AL1384" s="61"/>
      <c r="AN1384" s="63"/>
      <c r="AO1384" s="30"/>
      <c r="AP1384" s="30"/>
      <c r="AQ1384" s="63"/>
      <c r="AR1384" s="61"/>
      <c r="AS1384" s="61"/>
      <c r="AT1384" s="63"/>
      <c r="EW1384" s="14"/>
    </row>
    <row r="1385" spans="1:153">
      <c r="A1385" s="14"/>
      <c r="B1385" s="30"/>
      <c r="C1385" s="30"/>
      <c r="D1385" s="30"/>
      <c r="E1385" s="30"/>
      <c r="F1385" s="30"/>
      <c r="G1385" s="61"/>
      <c r="H1385" s="61"/>
      <c r="I1385" s="61"/>
      <c r="J1385" s="61"/>
      <c r="K1385" s="61"/>
      <c r="L1385" s="61"/>
      <c r="N1385" s="63"/>
      <c r="O1385" s="63"/>
      <c r="P1385" s="63"/>
      <c r="Q1385" s="63"/>
      <c r="R1385" s="61"/>
      <c r="S1385" s="30"/>
      <c r="T1385" s="61"/>
      <c r="U1385" s="61"/>
      <c r="V1385" s="61"/>
      <c r="W1385" s="61"/>
      <c r="X1385" s="61"/>
      <c r="Y1385" s="61"/>
      <c r="AA1385" s="63"/>
      <c r="AB1385" s="63"/>
      <c r="AC1385" s="63"/>
      <c r="AD1385" s="63"/>
      <c r="AE1385" s="61"/>
      <c r="AF1385" s="30"/>
      <c r="AG1385" s="61"/>
      <c r="AH1385" s="61"/>
      <c r="AI1385" s="61"/>
      <c r="AJ1385" s="61"/>
      <c r="AK1385" s="61"/>
      <c r="AL1385" s="61"/>
      <c r="AN1385" s="63"/>
      <c r="AO1385" s="30"/>
      <c r="AP1385" s="30"/>
      <c r="AQ1385" s="63"/>
      <c r="AR1385" s="61"/>
      <c r="AS1385" s="61"/>
      <c r="AT1385" s="63"/>
      <c r="EW1385" s="14"/>
    </row>
    <row r="1386" spans="1:153">
      <c r="A1386" s="14"/>
      <c r="B1386" s="30"/>
      <c r="C1386" s="30"/>
      <c r="D1386" s="30"/>
      <c r="E1386" s="30"/>
      <c r="F1386" s="30"/>
      <c r="G1386" s="61"/>
      <c r="H1386" s="61"/>
      <c r="I1386" s="61"/>
      <c r="J1386" s="61"/>
      <c r="K1386" s="61"/>
      <c r="L1386" s="61"/>
      <c r="N1386" s="63"/>
      <c r="O1386" s="63"/>
      <c r="P1386" s="63"/>
      <c r="Q1386" s="63"/>
      <c r="R1386" s="61"/>
      <c r="S1386" s="30"/>
      <c r="T1386" s="61"/>
      <c r="U1386" s="61"/>
      <c r="V1386" s="61"/>
      <c r="W1386" s="61"/>
      <c r="X1386" s="61"/>
      <c r="Y1386" s="61"/>
      <c r="AA1386" s="63"/>
      <c r="AB1386" s="63"/>
      <c r="AC1386" s="63"/>
      <c r="AD1386" s="63"/>
      <c r="AE1386" s="61"/>
      <c r="AF1386" s="30"/>
      <c r="AG1386" s="61"/>
      <c r="AH1386" s="61"/>
      <c r="AI1386" s="61"/>
      <c r="AJ1386" s="61"/>
      <c r="AK1386" s="61"/>
      <c r="AL1386" s="61"/>
      <c r="AN1386" s="63"/>
      <c r="AO1386" s="30"/>
      <c r="AP1386" s="30"/>
      <c r="AQ1386" s="63"/>
      <c r="AR1386" s="61"/>
      <c r="AS1386" s="61"/>
      <c r="AT1386" s="63"/>
      <c r="EW1386" s="14"/>
    </row>
    <row r="1387" spans="1:153">
      <c r="A1387" s="14"/>
      <c r="B1387" s="30"/>
      <c r="C1387" s="30"/>
      <c r="D1387" s="30"/>
      <c r="E1387" s="30"/>
      <c r="F1387" s="30"/>
      <c r="G1387" s="61"/>
      <c r="H1387" s="61"/>
      <c r="I1387" s="61"/>
      <c r="J1387" s="61"/>
      <c r="K1387" s="61"/>
      <c r="L1387" s="61"/>
      <c r="N1387" s="63"/>
      <c r="O1387" s="63"/>
      <c r="P1387" s="63"/>
      <c r="Q1387" s="63"/>
      <c r="R1387" s="61"/>
      <c r="S1387" s="30"/>
      <c r="T1387" s="61"/>
      <c r="U1387" s="61"/>
      <c r="V1387" s="61"/>
      <c r="W1387" s="61"/>
      <c r="X1387" s="61"/>
      <c r="Y1387" s="61"/>
      <c r="AA1387" s="63"/>
      <c r="AB1387" s="63"/>
      <c r="AC1387" s="63"/>
      <c r="AD1387" s="63"/>
      <c r="AE1387" s="61"/>
      <c r="AF1387" s="30"/>
      <c r="AG1387" s="61"/>
      <c r="AH1387" s="61"/>
      <c r="AI1387" s="61"/>
      <c r="AJ1387" s="61"/>
      <c r="AK1387" s="61"/>
      <c r="AL1387" s="61"/>
      <c r="AN1387" s="63"/>
      <c r="AO1387" s="30"/>
      <c r="AP1387" s="30"/>
      <c r="AQ1387" s="63"/>
      <c r="AR1387" s="61"/>
      <c r="AS1387" s="61"/>
      <c r="AT1387" s="63"/>
      <c r="EW1387" s="14"/>
    </row>
    <row r="1388" spans="1:153">
      <c r="A1388" s="14"/>
      <c r="B1388" s="30"/>
      <c r="C1388" s="30"/>
      <c r="D1388" s="30"/>
      <c r="E1388" s="30"/>
      <c r="F1388" s="30"/>
      <c r="G1388" s="61"/>
      <c r="H1388" s="61"/>
      <c r="I1388" s="61"/>
      <c r="J1388" s="61"/>
      <c r="K1388" s="61"/>
      <c r="L1388" s="61"/>
      <c r="N1388" s="63"/>
      <c r="O1388" s="63"/>
      <c r="P1388" s="63"/>
      <c r="Q1388" s="63"/>
      <c r="R1388" s="61"/>
      <c r="S1388" s="30"/>
      <c r="T1388" s="61"/>
      <c r="U1388" s="61"/>
      <c r="V1388" s="61"/>
      <c r="W1388" s="61"/>
      <c r="X1388" s="61"/>
      <c r="Y1388" s="61"/>
      <c r="AA1388" s="63"/>
      <c r="AB1388" s="63"/>
      <c r="AC1388" s="63"/>
      <c r="AD1388" s="63"/>
      <c r="AE1388" s="61"/>
      <c r="AF1388" s="30"/>
      <c r="AG1388" s="61"/>
      <c r="AH1388" s="61"/>
      <c r="AI1388" s="61"/>
      <c r="AJ1388" s="61"/>
      <c r="AK1388" s="61"/>
      <c r="AL1388" s="61"/>
      <c r="AN1388" s="63"/>
      <c r="AO1388" s="30"/>
      <c r="AP1388" s="30"/>
      <c r="AQ1388" s="63"/>
      <c r="AR1388" s="61"/>
      <c r="AS1388" s="61"/>
      <c r="AT1388" s="63"/>
      <c r="EW1388" s="14"/>
    </row>
    <row r="1389" spans="1:153">
      <c r="A1389" s="14"/>
      <c r="B1389" s="30"/>
      <c r="C1389" s="30"/>
      <c r="D1389" s="30"/>
      <c r="E1389" s="30"/>
      <c r="F1389" s="30"/>
      <c r="G1389" s="61"/>
      <c r="H1389" s="61"/>
      <c r="I1389" s="61"/>
      <c r="J1389" s="61"/>
      <c r="K1389" s="61"/>
      <c r="L1389" s="61"/>
      <c r="N1389" s="63"/>
      <c r="O1389" s="63"/>
      <c r="P1389" s="63"/>
      <c r="Q1389" s="63"/>
      <c r="R1389" s="61"/>
      <c r="S1389" s="30"/>
      <c r="T1389" s="61"/>
      <c r="U1389" s="61"/>
      <c r="V1389" s="61"/>
      <c r="W1389" s="61"/>
      <c r="X1389" s="61"/>
      <c r="Y1389" s="61"/>
      <c r="AA1389" s="63"/>
      <c r="AB1389" s="63"/>
      <c r="AC1389" s="63"/>
      <c r="AD1389" s="63"/>
      <c r="AE1389" s="61"/>
      <c r="AF1389" s="30"/>
      <c r="AG1389" s="61"/>
      <c r="AH1389" s="61"/>
      <c r="AI1389" s="61"/>
      <c r="AJ1389" s="61"/>
      <c r="AK1389" s="61"/>
      <c r="AL1389" s="61"/>
      <c r="AN1389" s="63"/>
      <c r="AO1389" s="30"/>
      <c r="AP1389" s="30"/>
      <c r="AQ1389" s="63"/>
      <c r="AR1389" s="61"/>
      <c r="AS1389" s="61"/>
      <c r="AT1389" s="63"/>
      <c r="EW1389" s="14"/>
    </row>
    <row r="1390" spans="1:153">
      <c r="A1390" s="14"/>
      <c r="B1390" s="30"/>
      <c r="C1390" s="30"/>
      <c r="D1390" s="30"/>
      <c r="E1390" s="30"/>
      <c r="F1390" s="30"/>
      <c r="G1390" s="61"/>
      <c r="H1390" s="61"/>
      <c r="I1390" s="61"/>
      <c r="J1390" s="61"/>
      <c r="K1390" s="61"/>
      <c r="L1390" s="61"/>
      <c r="N1390" s="63"/>
      <c r="O1390" s="63"/>
      <c r="P1390" s="63"/>
      <c r="Q1390" s="63"/>
      <c r="R1390" s="61"/>
      <c r="S1390" s="30"/>
      <c r="T1390" s="61"/>
      <c r="U1390" s="61"/>
      <c r="V1390" s="61"/>
      <c r="W1390" s="61"/>
      <c r="X1390" s="61"/>
      <c r="Y1390" s="61"/>
      <c r="AA1390" s="63"/>
      <c r="AB1390" s="63"/>
      <c r="AC1390" s="63"/>
      <c r="AD1390" s="63"/>
      <c r="AE1390" s="61"/>
      <c r="AF1390" s="30"/>
      <c r="AG1390" s="61"/>
      <c r="AH1390" s="61"/>
      <c r="AI1390" s="61"/>
      <c r="AJ1390" s="61"/>
      <c r="AK1390" s="61"/>
      <c r="AL1390" s="61"/>
      <c r="AN1390" s="63"/>
      <c r="AO1390" s="30"/>
      <c r="AP1390" s="30"/>
      <c r="AQ1390" s="63"/>
      <c r="AR1390" s="61"/>
      <c r="AS1390" s="61"/>
      <c r="AT1390" s="63"/>
      <c r="EW1390" s="14"/>
    </row>
    <row r="1391" spans="1:153">
      <c r="A1391" s="14"/>
      <c r="B1391" s="30"/>
      <c r="C1391" s="30"/>
      <c r="D1391" s="30"/>
      <c r="E1391" s="30"/>
      <c r="F1391" s="30"/>
      <c r="G1391" s="61"/>
      <c r="H1391" s="61"/>
      <c r="I1391" s="61"/>
      <c r="J1391" s="61"/>
      <c r="K1391" s="61"/>
      <c r="L1391" s="61"/>
      <c r="N1391" s="63"/>
      <c r="O1391" s="63"/>
      <c r="P1391" s="63"/>
      <c r="Q1391" s="63"/>
      <c r="R1391" s="61"/>
      <c r="S1391" s="30"/>
      <c r="T1391" s="61"/>
      <c r="U1391" s="61"/>
      <c r="V1391" s="61"/>
      <c r="W1391" s="61"/>
      <c r="X1391" s="61"/>
      <c r="Y1391" s="61"/>
      <c r="AA1391" s="63"/>
      <c r="AB1391" s="63"/>
      <c r="AC1391" s="63"/>
      <c r="AD1391" s="63"/>
      <c r="AE1391" s="61"/>
      <c r="AF1391" s="30"/>
      <c r="AG1391" s="61"/>
      <c r="AH1391" s="61"/>
      <c r="AI1391" s="61"/>
      <c r="AJ1391" s="61"/>
      <c r="AK1391" s="61"/>
      <c r="AL1391" s="61"/>
      <c r="AN1391" s="63"/>
      <c r="AO1391" s="30"/>
      <c r="AP1391" s="30"/>
      <c r="AQ1391" s="63"/>
      <c r="AR1391" s="61"/>
      <c r="AS1391" s="61"/>
      <c r="AT1391" s="63"/>
      <c r="EW1391" s="14"/>
    </row>
    <row r="1392" spans="1:153">
      <c r="A1392" s="14"/>
      <c r="B1392" s="30"/>
      <c r="C1392" s="30"/>
      <c r="D1392" s="30"/>
      <c r="E1392" s="30"/>
      <c r="F1392" s="30"/>
      <c r="G1392" s="61"/>
      <c r="H1392" s="61"/>
      <c r="I1392" s="61"/>
      <c r="J1392" s="61"/>
      <c r="K1392" s="61"/>
      <c r="L1392" s="61"/>
      <c r="N1392" s="63"/>
      <c r="O1392" s="63"/>
      <c r="P1392" s="63"/>
      <c r="Q1392" s="63"/>
      <c r="R1392" s="61"/>
      <c r="S1392" s="30"/>
      <c r="T1392" s="61"/>
      <c r="U1392" s="61"/>
      <c r="V1392" s="61"/>
      <c r="W1392" s="61"/>
      <c r="X1392" s="61"/>
      <c r="Y1392" s="61"/>
      <c r="AA1392" s="63"/>
      <c r="AB1392" s="63"/>
      <c r="AC1392" s="63"/>
      <c r="AD1392" s="63"/>
      <c r="AE1392" s="61"/>
      <c r="AF1392" s="30"/>
      <c r="AG1392" s="61"/>
      <c r="AH1392" s="61"/>
      <c r="AI1392" s="61"/>
      <c r="AJ1392" s="61"/>
      <c r="AK1392" s="61"/>
      <c r="AL1392" s="61"/>
      <c r="AN1392" s="63"/>
      <c r="AO1392" s="30"/>
      <c r="AP1392" s="30"/>
      <c r="AQ1392" s="63"/>
      <c r="AR1392" s="61"/>
      <c r="AS1392" s="61"/>
      <c r="AT1392" s="63"/>
      <c r="EW1392" s="14"/>
    </row>
    <row r="1393" spans="1:153">
      <c r="A1393" s="14"/>
      <c r="B1393" s="30"/>
      <c r="C1393" s="30"/>
      <c r="D1393" s="30"/>
      <c r="E1393" s="30"/>
      <c r="F1393" s="30"/>
      <c r="G1393" s="61"/>
      <c r="H1393" s="61"/>
      <c r="I1393" s="61"/>
      <c r="J1393" s="61"/>
      <c r="K1393" s="61"/>
      <c r="L1393" s="61"/>
      <c r="N1393" s="63"/>
      <c r="O1393" s="63"/>
      <c r="P1393" s="63"/>
      <c r="Q1393" s="63"/>
      <c r="R1393" s="61"/>
      <c r="S1393" s="30"/>
      <c r="T1393" s="61"/>
      <c r="U1393" s="61"/>
      <c r="V1393" s="61"/>
      <c r="W1393" s="61"/>
      <c r="X1393" s="61"/>
      <c r="Y1393" s="61"/>
      <c r="AA1393" s="63"/>
      <c r="AB1393" s="63"/>
      <c r="AC1393" s="63"/>
      <c r="AD1393" s="63"/>
      <c r="AE1393" s="61"/>
      <c r="AF1393" s="30"/>
      <c r="AG1393" s="61"/>
      <c r="AH1393" s="61"/>
      <c r="AI1393" s="61"/>
      <c r="AJ1393" s="61"/>
      <c r="AK1393" s="61"/>
      <c r="AL1393" s="61"/>
      <c r="AN1393" s="63"/>
      <c r="AO1393" s="30"/>
      <c r="AP1393" s="30"/>
      <c r="AQ1393" s="63"/>
      <c r="AR1393" s="61"/>
      <c r="AS1393" s="61"/>
      <c r="AT1393" s="63"/>
      <c r="EW1393" s="14"/>
    </row>
    <row r="1394" spans="1:153">
      <c r="A1394" s="14"/>
      <c r="B1394" s="30"/>
      <c r="C1394" s="30"/>
      <c r="D1394" s="30"/>
      <c r="E1394" s="30"/>
      <c r="F1394" s="30"/>
      <c r="G1394" s="61"/>
      <c r="H1394" s="61"/>
      <c r="I1394" s="61"/>
      <c r="J1394" s="61"/>
      <c r="K1394" s="61"/>
      <c r="L1394" s="61"/>
      <c r="N1394" s="63"/>
      <c r="O1394" s="63"/>
      <c r="P1394" s="63"/>
      <c r="Q1394" s="63"/>
      <c r="R1394" s="61"/>
      <c r="S1394" s="30"/>
      <c r="T1394" s="61"/>
      <c r="U1394" s="61"/>
      <c r="V1394" s="61"/>
      <c r="W1394" s="61"/>
      <c r="X1394" s="61"/>
      <c r="Y1394" s="61"/>
      <c r="AA1394" s="63"/>
      <c r="AB1394" s="63"/>
      <c r="AC1394" s="63"/>
      <c r="AD1394" s="63"/>
      <c r="AE1394" s="61"/>
      <c r="AF1394" s="30"/>
      <c r="AG1394" s="61"/>
      <c r="AH1394" s="61"/>
      <c r="AI1394" s="61"/>
      <c r="AJ1394" s="61"/>
      <c r="AK1394" s="61"/>
      <c r="AL1394" s="61"/>
      <c r="AN1394" s="63"/>
      <c r="AO1394" s="30"/>
      <c r="AP1394" s="30"/>
      <c r="AQ1394" s="63"/>
      <c r="AR1394" s="61"/>
      <c r="AS1394" s="61"/>
      <c r="AT1394" s="63"/>
      <c r="EW1394" s="14"/>
    </row>
    <row r="1395" spans="1:153">
      <c r="A1395" s="14"/>
      <c r="B1395" s="30"/>
      <c r="C1395" s="30"/>
      <c r="D1395" s="30"/>
      <c r="E1395" s="30"/>
      <c r="F1395" s="30"/>
      <c r="G1395" s="61"/>
      <c r="H1395" s="61"/>
      <c r="I1395" s="61"/>
      <c r="J1395" s="61"/>
      <c r="K1395" s="61"/>
      <c r="L1395" s="61"/>
      <c r="N1395" s="63"/>
      <c r="O1395" s="63"/>
      <c r="P1395" s="63"/>
      <c r="Q1395" s="63"/>
      <c r="R1395" s="61"/>
      <c r="S1395" s="30"/>
      <c r="T1395" s="61"/>
      <c r="U1395" s="61"/>
      <c r="V1395" s="61"/>
      <c r="W1395" s="61"/>
      <c r="X1395" s="61"/>
      <c r="Y1395" s="61"/>
      <c r="AA1395" s="63"/>
      <c r="AB1395" s="63"/>
      <c r="AC1395" s="63"/>
      <c r="AD1395" s="63"/>
      <c r="AE1395" s="61"/>
      <c r="AF1395" s="30"/>
      <c r="AG1395" s="61"/>
      <c r="AH1395" s="61"/>
      <c r="AI1395" s="61"/>
      <c r="AJ1395" s="61"/>
      <c r="AK1395" s="61"/>
      <c r="AL1395" s="61"/>
      <c r="AN1395" s="63"/>
      <c r="AO1395" s="30"/>
      <c r="AP1395" s="30"/>
      <c r="AQ1395" s="63"/>
      <c r="AR1395" s="61"/>
      <c r="AS1395" s="61"/>
      <c r="AT1395" s="63"/>
      <c r="EW1395" s="14"/>
    </row>
    <row r="1396" spans="1:153">
      <c r="A1396" s="14"/>
      <c r="B1396" s="30"/>
      <c r="C1396" s="30"/>
      <c r="D1396" s="30"/>
      <c r="E1396" s="30"/>
      <c r="F1396" s="30"/>
      <c r="G1396" s="61"/>
      <c r="H1396" s="61"/>
      <c r="I1396" s="61"/>
      <c r="J1396" s="61"/>
      <c r="K1396" s="61"/>
      <c r="L1396" s="61"/>
      <c r="N1396" s="63"/>
      <c r="O1396" s="63"/>
      <c r="P1396" s="63"/>
      <c r="Q1396" s="63"/>
      <c r="R1396" s="61"/>
      <c r="S1396" s="30"/>
      <c r="T1396" s="61"/>
      <c r="U1396" s="61"/>
      <c r="V1396" s="61"/>
      <c r="W1396" s="61"/>
      <c r="X1396" s="61"/>
      <c r="Y1396" s="61"/>
      <c r="AA1396" s="63"/>
      <c r="AB1396" s="63"/>
      <c r="AC1396" s="63"/>
      <c r="AD1396" s="63"/>
      <c r="AE1396" s="61"/>
      <c r="AF1396" s="30"/>
      <c r="AG1396" s="61"/>
      <c r="AH1396" s="61"/>
      <c r="AI1396" s="61"/>
      <c r="AJ1396" s="61"/>
      <c r="AK1396" s="61"/>
      <c r="AL1396" s="61"/>
      <c r="AN1396" s="63"/>
      <c r="AO1396" s="30"/>
      <c r="AP1396" s="30"/>
      <c r="AQ1396" s="63"/>
      <c r="AR1396" s="61"/>
      <c r="AS1396" s="61"/>
      <c r="AT1396" s="63"/>
      <c r="EW1396" s="14"/>
    </row>
    <row r="1397" spans="1:153">
      <c r="A1397" s="14"/>
      <c r="B1397" s="30"/>
      <c r="C1397" s="30"/>
      <c r="D1397" s="30"/>
      <c r="E1397" s="30"/>
      <c r="F1397" s="30"/>
      <c r="G1397" s="61"/>
      <c r="H1397" s="61"/>
      <c r="I1397" s="61"/>
      <c r="J1397" s="61"/>
      <c r="K1397" s="61"/>
      <c r="L1397" s="61"/>
      <c r="N1397" s="63"/>
      <c r="O1397" s="63"/>
      <c r="P1397" s="63"/>
      <c r="Q1397" s="63"/>
      <c r="R1397" s="61"/>
      <c r="S1397" s="30"/>
      <c r="T1397" s="61"/>
      <c r="U1397" s="61"/>
      <c r="V1397" s="61"/>
      <c r="W1397" s="61"/>
      <c r="X1397" s="61"/>
      <c r="Y1397" s="61"/>
      <c r="AA1397" s="63"/>
      <c r="AB1397" s="63"/>
      <c r="AC1397" s="63"/>
      <c r="AD1397" s="63"/>
      <c r="AE1397" s="61"/>
      <c r="AF1397" s="30"/>
      <c r="AG1397" s="61"/>
      <c r="AH1397" s="61"/>
      <c r="AI1397" s="61"/>
      <c r="AJ1397" s="61"/>
      <c r="AK1397" s="61"/>
      <c r="AL1397" s="61"/>
      <c r="AN1397" s="63"/>
      <c r="AO1397" s="30"/>
      <c r="AP1397" s="30"/>
      <c r="AQ1397" s="63"/>
      <c r="AR1397" s="61"/>
      <c r="AS1397" s="61"/>
      <c r="AT1397" s="63"/>
      <c r="EW1397" s="14"/>
    </row>
    <row r="1398" spans="1:153">
      <c r="A1398" s="14"/>
      <c r="B1398" s="30"/>
      <c r="C1398" s="30"/>
      <c r="D1398" s="30"/>
      <c r="E1398" s="30"/>
      <c r="F1398" s="30"/>
      <c r="G1398" s="61"/>
      <c r="H1398" s="61"/>
      <c r="I1398" s="61"/>
      <c r="J1398" s="61"/>
      <c r="K1398" s="61"/>
      <c r="L1398" s="61"/>
      <c r="N1398" s="63"/>
      <c r="O1398" s="63"/>
      <c r="P1398" s="63"/>
      <c r="Q1398" s="63"/>
      <c r="R1398" s="61"/>
      <c r="S1398" s="30"/>
      <c r="T1398" s="61"/>
      <c r="U1398" s="61"/>
      <c r="V1398" s="61"/>
      <c r="W1398" s="61"/>
      <c r="X1398" s="61"/>
      <c r="Y1398" s="61"/>
      <c r="AA1398" s="63"/>
      <c r="AB1398" s="63"/>
      <c r="AC1398" s="63"/>
      <c r="AD1398" s="63"/>
      <c r="AE1398" s="61"/>
      <c r="AF1398" s="30"/>
      <c r="AG1398" s="61"/>
      <c r="AH1398" s="61"/>
      <c r="AI1398" s="61"/>
      <c r="AJ1398" s="61"/>
      <c r="AK1398" s="61"/>
      <c r="AL1398" s="61"/>
      <c r="AN1398" s="63"/>
      <c r="AO1398" s="30"/>
      <c r="AP1398" s="30"/>
      <c r="AQ1398" s="63"/>
      <c r="AR1398" s="61"/>
      <c r="AS1398" s="61"/>
      <c r="AT1398" s="63"/>
      <c r="EW1398" s="14"/>
    </row>
    <row r="1399" spans="1:153">
      <c r="A1399" s="14"/>
      <c r="B1399" s="30"/>
      <c r="C1399" s="30"/>
      <c r="D1399" s="30"/>
      <c r="E1399" s="30"/>
      <c r="F1399" s="30"/>
      <c r="G1399" s="61"/>
      <c r="H1399" s="61"/>
      <c r="I1399" s="61"/>
      <c r="J1399" s="61"/>
      <c r="K1399" s="61"/>
      <c r="L1399" s="61"/>
      <c r="N1399" s="63"/>
      <c r="O1399" s="63"/>
      <c r="P1399" s="63"/>
      <c r="Q1399" s="63"/>
      <c r="R1399" s="61"/>
      <c r="S1399" s="30"/>
      <c r="T1399" s="61"/>
      <c r="U1399" s="61"/>
      <c r="V1399" s="61"/>
      <c r="W1399" s="61"/>
      <c r="X1399" s="61"/>
      <c r="Y1399" s="61"/>
      <c r="AA1399" s="63"/>
      <c r="AB1399" s="63"/>
      <c r="AC1399" s="63"/>
      <c r="AD1399" s="63"/>
      <c r="AE1399" s="61"/>
      <c r="AF1399" s="30"/>
      <c r="AG1399" s="61"/>
      <c r="AH1399" s="61"/>
      <c r="AI1399" s="61"/>
      <c r="AJ1399" s="61"/>
      <c r="AK1399" s="61"/>
      <c r="AL1399" s="61"/>
      <c r="AN1399" s="63"/>
      <c r="AO1399" s="30"/>
      <c r="AP1399" s="30"/>
      <c r="AQ1399" s="63"/>
      <c r="AR1399" s="61"/>
      <c r="AS1399" s="61"/>
      <c r="AT1399" s="63"/>
      <c r="EW1399" s="14"/>
    </row>
    <row r="1400" spans="1:153">
      <c r="A1400" s="14"/>
      <c r="B1400" s="30"/>
      <c r="C1400" s="30"/>
      <c r="D1400" s="30"/>
      <c r="E1400" s="30"/>
      <c r="F1400" s="30"/>
      <c r="G1400" s="61"/>
      <c r="H1400" s="61"/>
      <c r="I1400" s="61"/>
      <c r="J1400" s="61"/>
      <c r="K1400" s="61"/>
      <c r="L1400" s="61"/>
      <c r="N1400" s="63"/>
      <c r="O1400" s="63"/>
      <c r="P1400" s="63"/>
      <c r="Q1400" s="63"/>
      <c r="R1400" s="61"/>
      <c r="S1400" s="30"/>
      <c r="T1400" s="61"/>
      <c r="U1400" s="61"/>
      <c r="V1400" s="61"/>
      <c r="W1400" s="61"/>
      <c r="X1400" s="61"/>
      <c r="Y1400" s="61"/>
      <c r="AA1400" s="63"/>
      <c r="AB1400" s="63"/>
      <c r="AC1400" s="63"/>
      <c r="AD1400" s="63"/>
      <c r="AE1400" s="61"/>
      <c r="AF1400" s="30"/>
      <c r="AG1400" s="61"/>
      <c r="AH1400" s="61"/>
      <c r="AI1400" s="61"/>
      <c r="AJ1400" s="61"/>
      <c r="AK1400" s="61"/>
      <c r="AL1400" s="61"/>
      <c r="AN1400" s="63"/>
      <c r="AO1400" s="30"/>
      <c r="AP1400" s="30"/>
      <c r="AQ1400" s="63"/>
      <c r="AR1400" s="61"/>
      <c r="AS1400" s="61"/>
      <c r="AT1400" s="63"/>
      <c r="EW1400" s="14"/>
    </row>
    <row r="1401" spans="1:153">
      <c r="A1401" s="14"/>
      <c r="B1401" s="30"/>
      <c r="C1401" s="30"/>
      <c r="D1401" s="30"/>
      <c r="E1401" s="30"/>
      <c r="F1401" s="30"/>
      <c r="G1401" s="61"/>
      <c r="H1401" s="61"/>
      <c r="I1401" s="61"/>
      <c r="J1401" s="61"/>
      <c r="K1401" s="61"/>
      <c r="L1401" s="61"/>
      <c r="N1401" s="63"/>
      <c r="O1401" s="63"/>
      <c r="P1401" s="63"/>
      <c r="Q1401" s="63"/>
      <c r="R1401" s="61"/>
      <c r="S1401" s="30"/>
      <c r="T1401" s="61"/>
      <c r="U1401" s="61"/>
      <c r="V1401" s="61"/>
      <c r="W1401" s="61"/>
      <c r="X1401" s="61"/>
      <c r="Y1401" s="61"/>
      <c r="AA1401" s="63"/>
      <c r="AB1401" s="63"/>
      <c r="AC1401" s="63"/>
      <c r="AD1401" s="63"/>
      <c r="AE1401" s="61"/>
      <c r="AF1401" s="30"/>
      <c r="AG1401" s="61"/>
      <c r="AH1401" s="61"/>
      <c r="AI1401" s="61"/>
      <c r="AJ1401" s="61"/>
      <c r="AK1401" s="61"/>
      <c r="AL1401" s="61"/>
      <c r="AN1401" s="63"/>
      <c r="AO1401" s="30"/>
      <c r="AP1401" s="30"/>
      <c r="AQ1401" s="63"/>
      <c r="AR1401" s="61"/>
      <c r="AS1401" s="61"/>
      <c r="AT1401" s="63"/>
      <c r="EW1401" s="14"/>
    </row>
    <row r="1402" spans="1:153">
      <c r="A1402" s="14"/>
      <c r="B1402" s="30"/>
      <c r="C1402" s="30"/>
      <c r="D1402" s="30"/>
      <c r="E1402" s="30"/>
      <c r="F1402" s="30"/>
      <c r="G1402" s="61"/>
      <c r="H1402" s="61"/>
      <c r="I1402" s="61"/>
      <c r="J1402" s="61"/>
      <c r="K1402" s="61"/>
      <c r="L1402" s="61"/>
      <c r="N1402" s="63"/>
      <c r="O1402" s="63"/>
      <c r="P1402" s="63"/>
      <c r="Q1402" s="63"/>
      <c r="R1402" s="61"/>
      <c r="S1402" s="30"/>
      <c r="T1402" s="61"/>
      <c r="U1402" s="61"/>
      <c r="V1402" s="61"/>
      <c r="W1402" s="61"/>
      <c r="X1402" s="61"/>
      <c r="Y1402" s="61"/>
      <c r="AA1402" s="63"/>
      <c r="AB1402" s="63"/>
      <c r="AC1402" s="63"/>
      <c r="AD1402" s="63"/>
      <c r="AE1402" s="61"/>
      <c r="AF1402" s="30"/>
      <c r="AG1402" s="61"/>
      <c r="AH1402" s="61"/>
      <c r="AI1402" s="61"/>
      <c r="AJ1402" s="61"/>
      <c r="AK1402" s="61"/>
      <c r="AL1402" s="61"/>
      <c r="AN1402" s="63"/>
      <c r="AO1402" s="30"/>
      <c r="AP1402" s="30"/>
      <c r="AQ1402" s="63"/>
      <c r="AR1402" s="61"/>
      <c r="AS1402" s="61"/>
      <c r="AT1402" s="63"/>
      <c r="EW1402" s="14"/>
    </row>
    <row r="1403" spans="1:153">
      <c r="A1403" s="14"/>
      <c r="B1403" s="30"/>
      <c r="C1403" s="30"/>
      <c r="D1403" s="30"/>
      <c r="E1403" s="30"/>
      <c r="F1403" s="30"/>
      <c r="G1403" s="61"/>
      <c r="H1403" s="61"/>
      <c r="I1403" s="61"/>
      <c r="J1403" s="61"/>
      <c r="K1403" s="61"/>
      <c r="L1403" s="61"/>
      <c r="N1403" s="63"/>
      <c r="O1403" s="63"/>
      <c r="P1403" s="63"/>
      <c r="Q1403" s="63"/>
      <c r="R1403" s="61"/>
      <c r="S1403" s="30"/>
      <c r="T1403" s="61"/>
      <c r="U1403" s="61"/>
      <c r="V1403" s="61"/>
      <c r="W1403" s="61"/>
      <c r="X1403" s="61"/>
      <c r="Y1403" s="61"/>
      <c r="AA1403" s="63"/>
      <c r="AB1403" s="63"/>
      <c r="AC1403" s="63"/>
      <c r="AD1403" s="63"/>
      <c r="AE1403" s="61"/>
      <c r="AF1403" s="30"/>
      <c r="AG1403" s="61"/>
      <c r="AH1403" s="61"/>
      <c r="AI1403" s="61"/>
      <c r="AJ1403" s="61"/>
      <c r="AK1403" s="61"/>
      <c r="AL1403" s="61"/>
      <c r="AN1403" s="63"/>
      <c r="AO1403" s="30"/>
      <c r="AP1403" s="30"/>
      <c r="AQ1403" s="63"/>
      <c r="AR1403" s="61"/>
      <c r="AS1403" s="61"/>
      <c r="AT1403" s="63"/>
      <c r="EW1403" s="14"/>
    </row>
    <row r="1404" spans="1:153">
      <c r="A1404" s="14"/>
      <c r="B1404" s="30"/>
      <c r="C1404" s="30"/>
      <c r="D1404" s="30"/>
      <c r="E1404" s="30"/>
      <c r="F1404" s="30"/>
      <c r="G1404" s="61"/>
      <c r="H1404" s="61"/>
      <c r="I1404" s="61"/>
      <c r="J1404" s="61"/>
      <c r="K1404" s="61"/>
      <c r="L1404" s="61"/>
      <c r="N1404" s="63"/>
      <c r="O1404" s="63"/>
      <c r="P1404" s="63"/>
      <c r="Q1404" s="63"/>
      <c r="R1404" s="61"/>
      <c r="S1404" s="30"/>
      <c r="T1404" s="61"/>
      <c r="U1404" s="61"/>
      <c r="V1404" s="61"/>
      <c r="W1404" s="61"/>
      <c r="X1404" s="61"/>
      <c r="Y1404" s="61"/>
      <c r="AA1404" s="63"/>
      <c r="AB1404" s="63"/>
      <c r="AC1404" s="63"/>
      <c r="AD1404" s="63"/>
      <c r="AE1404" s="61"/>
      <c r="AF1404" s="30"/>
      <c r="AG1404" s="61"/>
      <c r="AH1404" s="61"/>
      <c r="AI1404" s="61"/>
      <c r="AJ1404" s="61"/>
      <c r="AK1404" s="61"/>
      <c r="AL1404" s="61"/>
      <c r="AN1404" s="63"/>
      <c r="AO1404" s="30"/>
      <c r="AP1404" s="30"/>
      <c r="AQ1404" s="63"/>
      <c r="AR1404" s="61"/>
      <c r="AS1404" s="61"/>
      <c r="AT1404" s="63"/>
      <c r="EW1404" s="14"/>
    </row>
    <row r="1405" spans="1:153">
      <c r="A1405" s="14"/>
      <c r="B1405" s="30"/>
      <c r="C1405" s="30"/>
      <c r="D1405" s="30"/>
      <c r="E1405" s="30"/>
      <c r="F1405" s="30"/>
      <c r="G1405" s="61"/>
      <c r="H1405" s="61"/>
      <c r="I1405" s="61"/>
      <c r="J1405" s="61"/>
      <c r="K1405" s="61"/>
      <c r="L1405" s="61"/>
      <c r="N1405" s="63"/>
      <c r="O1405" s="63"/>
      <c r="P1405" s="63"/>
      <c r="Q1405" s="63"/>
      <c r="R1405" s="61"/>
      <c r="S1405" s="30"/>
      <c r="T1405" s="61"/>
      <c r="U1405" s="61"/>
      <c r="V1405" s="61"/>
      <c r="W1405" s="61"/>
      <c r="X1405" s="61"/>
      <c r="Y1405" s="61"/>
      <c r="AA1405" s="63"/>
      <c r="AB1405" s="63"/>
      <c r="AC1405" s="63"/>
      <c r="AD1405" s="63"/>
      <c r="AE1405" s="61"/>
      <c r="AF1405" s="30"/>
      <c r="AG1405" s="61"/>
      <c r="AH1405" s="61"/>
      <c r="AI1405" s="61"/>
      <c r="AJ1405" s="61"/>
      <c r="AK1405" s="61"/>
      <c r="AL1405" s="61"/>
      <c r="AN1405" s="63"/>
      <c r="AO1405" s="30"/>
      <c r="AP1405" s="30"/>
      <c r="AQ1405" s="63"/>
      <c r="AR1405" s="61"/>
      <c r="AS1405" s="61"/>
      <c r="AT1405" s="63"/>
      <c r="EW1405" s="14"/>
    </row>
    <row r="1406" spans="1:153">
      <c r="A1406" s="14"/>
      <c r="B1406" s="30"/>
      <c r="C1406" s="30"/>
      <c r="D1406" s="30"/>
      <c r="E1406" s="30"/>
      <c r="F1406" s="30"/>
      <c r="G1406" s="61"/>
      <c r="H1406" s="61"/>
      <c r="I1406" s="61"/>
      <c r="J1406" s="61"/>
      <c r="K1406" s="61"/>
      <c r="L1406" s="61"/>
      <c r="N1406" s="63"/>
      <c r="O1406" s="63"/>
      <c r="P1406" s="63"/>
      <c r="Q1406" s="63"/>
      <c r="R1406" s="61"/>
      <c r="S1406" s="30"/>
      <c r="T1406" s="61"/>
      <c r="U1406" s="61"/>
      <c r="V1406" s="61"/>
      <c r="W1406" s="61"/>
      <c r="X1406" s="61"/>
      <c r="Y1406" s="61"/>
      <c r="AA1406" s="63"/>
      <c r="AB1406" s="63"/>
      <c r="AC1406" s="63"/>
      <c r="AD1406" s="63"/>
      <c r="AE1406" s="61"/>
      <c r="AF1406" s="30"/>
      <c r="AG1406" s="61"/>
      <c r="AH1406" s="61"/>
      <c r="AI1406" s="61"/>
      <c r="AJ1406" s="61"/>
      <c r="AK1406" s="61"/>
      <c r="AL1406" s="61"/>
      <c r="AN1406" s="63"/>
      <c r="AO1406" s="30"/>
      <c r="AP1406" s="30"/>
      <c r="AQ1406" s="63"/>
      <c r="AR1406" s="61"/>
      <c r="AS1406" s="61"/>
      <c r="AT1406" s="63"/>
      <c r="EW1406" s="14"/>
    </row>
    <row r="1407" spans="1:153">
      <c r="A1407" s="14"/>
      <c r="B1407" s="30"/>
      <c r="C1407" s="30"/>
      <c r="D1407" s="30"/>
      <c r="E1407" s="30"/>
      <c r="F1407" s="30"/>
      <c r="G1407" s="61"/>
      <c r="H1407" s="61"/>
      <c r="I1407" s="61"/>
      <c r="J1407" s="61"/>
      <c r="K1407" s="61"/>
      <c r="L1407" s="61"/>
      <c r="N1407" s="63"/>
      <c r="O1407" s="63"/>
      <c r="P1407" s="63"/>
      <c r="Q1407" s="63"/>
      <c r="R1407" s="61"/>
      <c r="S1407" s="30"/>
      <c r="T1407" s="61"/>
      <c r="U1407" s="61"/>
      <c r="V1407" s="61"/>
      <c r="W1407" s="61"/>
      <c r="X1407" s="61"/>
      <c r="Y1407" s="61"/>
      <c r="AA1407" s="63"/>
      <c r="AB1407" s="63"/>
      <c r="AC1407" s="63"/>
      <c r="AD1407" s="63"/>
      <c r="AE1407" s="61"/>
      <c r="AF1407" s="30"/>
      <c r="AG1407" s="61"/>
      <c r="AH1407" s="61"/>
      <c r="AI1407" s="61"/>
      <c r="AJ1407" s="61"/>
      <c r="AK1407" s="61"/>
      <c r="AL1407" s="61"/>
      <c r="AN1407" s="63"/>
      <c r="AO1407" s="30"/>
      <c r="AP1407" s="30"/>
      <c r="AQ1407" s="63"/>
      <c r="AR1407" s="61"/>
      <c r="AS1407" s="61"/>
      <c r="AT1407" s="63"/>
      <c r="EW1407" s="14"/>
    </row>
    <row r="1408" spans="1:153">
      <c r="A1408" s="14"/>
      <c r="B1408" s="30"/>
      <c r="C1408" s="30"/>
      <c r="D1408" s="30"/>
      <c r="E1408" s="30"/>
      <c r="F1408" s="30"/>
      <c r="G1408" s="61"/>
      <c r="H1408" s="61"/>
      <c r="I1408" s="61"/>
      <c r="J1408" s="61"/>
      <c r="K1408" s="61"/>
      <c r="L1408" s="61"/>
      <c r="N1408" s="63"/>
      <c r="O1408" s="63"/>
      <c r="P1408" s="63"/>
      <c r="Q1408" s="63"/>
      <c r="R1408" s="61"/>
      <c r="S1408" s="30"/>
      <c r="T1408" s="61"/>
      <c r="U1408" s="61"/>
      <c r="V1408" s="61"/>
      <c r="W1408" s="61"/>
      <c r="X1408" s="61"/>
      <c r="Y1408" s="61"/>
      <c r="AA1408" s="63"/>
      <c r="AB1408" s="63"/>
      <c r="AC1408" s="63"/>
      <c r="AD1408" s="63"/>
      <c r="AE1408" s="61"/>
      <c r="AF1408" s="30"/>
      <c r="AG1408" s="61"/>
      <c r="AH1408" s="61"/>
      <c r="AI1408" s="61"/>
      <c r="AJ1408" s="61"/>
      <c r="AK1408" s="61"/>
      <c r="AL1408" s="61"/>
      <c r="AN1408" s="63"/>
      <c r="AO1408" s="30"/>
      <c r="AP1408" s="30"/>
      <c r="AQ1408" s="63"/>
      <c r="AR1408" s="61"/>
      <c r="AS1408" s="61"/>
      <c r="AT1408" s="63"/>
      <c r="EW1408" s="14"/>
    </row>
    <row r="1409" spans="1:153">
      <c r="A1409" s="14"/>
      <c r="B1409" s="30"/>
      <c r="C1409" s="30"/>
      <c r="D1409" s="30"/>
      <c r="E1409" s="30"/>
      <c r="F1409" s="30"/>
      <c r="G1409" s="61"/>
      <c r="H1409" s="61"/>
      <c r="I1409" s="61"/>
      <c r="J1409" s="61"/>
      <c r="K1409" s="61"/>
      <c r="L1409" s="61"/>
      <c r="N1409" s="63"/>
      <c r="O1409" s="63"/>
      <c r="P1409" s="63"/>
      <c r="Q1409" s="63"/>
      <c r="R1409" s="61"/>
      <c r="S1409" s="30"/>
      <c r="T1409" s="61"/>
      <c r="U1409" s="61"/>
      <c r="V1409" s="61"/>
      <c r="W1409" s="61"/>
      <c r="X1409" s="61"/>
      <c r="Y1409" s="61"/>
      <c r="AA1409" s="63"/>
      <c r="AB1409" s="63"/>
      <c r="AC1409" s="63"/>
      <c r="AD1409" s="63"/>
      <c r="AE1409" s="61"/>
      <c r="AF1409" s="30"/>
      <c r="AG1409" s="61"/>
      <c r="AH1409" s="61"/>
      <c r="AI1409" s="61"/>
      <c r="AJ1409" s="61"/>
      <c r="AK1409" s="61"/>
      <c r="AL1409" s="61"/>
      <c r="AN1409" s="63"/>
      <c r="AO1409" s="30"/>
      <c r="AP1409" s="30"/>
      <c r="AQ1409" s="63"/>
      <c r="AR1409" s="61"/>
      <c r="AS1409" s="61"/>
      <c r="AT1409" s="63"/>
      <c r="EW1409" s="14"/>
    </row>
    <row r="1410" spans="1:153">
      <c r="A1410" s="14"/>
      <c r="B1410" s="30"/>
      <c r="C1410" s="30"/>
      <c r="D1410" s="30"/>
      <c r="E1410" s="30"/>
      <c r="F1410" s="30"/>
      <c r="G1410" s="61"/>
      <c r="H1410" s="61"/>
      <c r="I1410" s="61"/>
      <c r="J1410" s="61"/>
      <c r="K1410" s="61"/>
      <c r="L1410" s="61"/>
      <c r="N1410" s="63"/>
      <c r="O1410" s="63"/>
      <c r="P1410" s="63"/>
      <c r="Q1410" s="63"/>
      <c r="R1410" s="61"/>
      <c r="S1410" s="30"/>
      <c r="T1410" s="61"/>
      <c r="U1410" s="61"/>
      <c r="V1410" s="61"/>
      <c r="W1410" s="61"/>
      <c r="X1410" s="61"/>
      <c r="Y1410" s="61"/>
      <c r="AA1410" s="63"/>
      <c r="AB1410" s="63"/>
      <c r="AC1410" s="63"/>
      <c r="AD1410" s="63"/>
      <c r="AE1410" s="61"/>
      <c r="AF1410" s="30"/>
      <c r="AG1410" s="61"/>
      <c r="AH1410" s="61"/>
      <c r="AI1410" s="61"/>
      <c r="AJ1410" s="61"/>
      <c r="AK1410" s="61"/>
      <c r="AL1410" s="61"/>
      <c r="AN1410" s="63"/>
      <c r="AO1410" s="30"/>
      <c r="AP1410" s="30"/>
      <c r="AQ1410" s="63"/>
      <c r="AR1410" s="61"/>
      <c r="AS1410" s="61"/>
      <c r="AT1410" s="63"/>
      <c r="EW1410" s="14"/>
    </row>
    <row r="1411" spans="1:153">
      <c r="A1411" s="14"/>
      <c r="B1411" s="30"/>
      <c r="C1411" s="30"/>
      <c r="D1411" s="30"/>
      <c r="E1411" s="30"/>
      <c r="F1411" s="30"/>
      <c r="G1411" s="61"/>
      <c r="H1411" s="61"/>
      <c r="I1411" s="61"/>
      <c r="J1411" s="61"/>
      <c r="K1411" s="61"/>
      <c r="L1411" s="61"/>
      <c r="N1411" s="63"/>
      <c r="O1411" s="63"/>
      <c r="P1411" s="63"/>
      <c r="Q1411" s="63"/>
      <c r="R1411" s="61"/>
      <c r="S1411" s="30"/>
      <c r="T1411" s="61"/>
      <c r="U1411" s="61"/>
      <c r="V1411" s="61"/>
      <c r="W1411" s="61"/>
      <c r="X1411" s="61"/>
      <c r="Y1411" s="61"/>
      <c r="AA1411" s="63"/>
      <c r="AB1411" s="63"/>
      <c r="AC1411" s="63"/>
      <c r="AD1411" s="63"/>
      <c r="AE1411" s="61"/>
      <c r="AF1411" s="30"/>
      <c r="AG1411" s="61"/>
      <c r="AH1411" s="61"/>
      <c r="AI1411" s="61"/>
      <c r="AJ1411" s="61"/>
      <c r="AK1411" s="61"/>
      <c r="AL1411" s="61"/>
      <c r="AN1411" s="63"/>
      <c r="AO1411" s="30"/>
      <c r="AP1411" s="30"/>
      <c r="AQ1411" s="63"/>
      <c r="AR1411" s="61"/>
      <c r="AS1411" s="61"/>
      <c r="AT1411" s="63"/>
      <c r="EW1411" s="14"/>
    </row>
    <row r="1412" spans="1:153">
      <c r="A1412" s="14"/>
      <c r="B1412" s="30"/>
      <c r="C1412" s="30"/>
      <c r="D1412" s="30"/>
      <c r="E1412" s="30"/>
      <c r="F1412" s="30"/>
      <c r="G1412" s="61"/>
      <c r="H1412" s="61"/>
      <c r="I1412" s="61"/>
      <c r="J1412" s="61"/>
      <c r="K1412" s="61"/>
      <c r="L1412" s="61"/>
      <c r="N1412" s="63"/>
      <c r="O1412" s="63"/>
      <c r="P1412" s="63"/>
      <c r="Q1412" s="63"/>
      <c r="R1412" s="61"/>
      <c r="S1412" s="30"/>
      <c r="T1412" s="61"/>
      <c r="U1412" s="61"/>
      <c r="V1412" s="61"/>
      <c r="W1412" s="61"/>
      <c r="X1412" s="61"/>
      <c r="Y1412" s="61"/>
      <c r="AA1412" s="63"/>
      <c r="AB1412" s="63"/>
      <c r="AC1412" s="63"/>
      <c r="AD1412" s="63"/>
      <c r="AE1412" s="61"/>
      <c r="AF1412" s="30"/>
      <c r="AG1412" s="61"/>
      <c r="AH1412" s="61"/>
      <c r="AI1412" s="61"/>
      <c r="AJ1412" s="61"/>
      <c r="AK1412" s="61"/>
      <c r="AL1412" s="61"/>
      <c r="AN1412" s="63"/>
      <c r="AO1412" s="30"/>
      <c r="AP1412" s="30"/>
      <c r="AQ1412" s="63"/>
      <c r="AR1412" s="61"/>
      <c r="AS1412" s="61"/>
      <c r="AT1412" s="63"/>
      <c r="EW1412" s="14"/>
    </row>
    <row r="1413" spans="1:153">
      <c r="A1413" s="14"/>
      <c r="B1413" s="30"/>
      <c r="C1413" s="30"/>
      <c r="D1413" s="30"/>
      <c r="E1413" s="30"/>
      <c r="F1413" s="30"/>
      <c r="G1413" s="61"/>
      <c r="H1413" s="61"/>
      <c r="I1413" s="61"/>
      <c r="J1413" s="61"/>
      <c r="K1413" s="61"/>
      <c r="L1413" s="61"/>
      <c r="N1413" s="63"/>
      <c r="O1413" s="63"/>
      <c r="P1413" s="63"/>
      <c r="Q1413" s="63"/>
      <c r="R1413" s="61"/>
      <c r="S1413" s="30"/>
      <c r="T1413" s="61"/>
      <c r="U1413" s="61"/>
      <c r="V1413" s="61"/>
      <c r="W1413" s="61"/>
      <c r="X1413" s="61"/>
      <c r="Y1413" s="61"/>
      <c r="AA1413" s="63"/>
      <c r="AB1413" s="63"/>
      <c r="AC1413" s="63"/>
      <c r="AD1413" s="63"/>
      <c r="AE1413" s="61"/>
      <c r="AF1413" s="30"/>
      <c r="AG1413" s="61"/>
      <c r="AH1413" s="61"/>
      <c r="AI1413" s="61"/>
      <c r="AJ1413" s="61"/>
      <c r="AK1413" s="61"/>
      <c r="AL1413" s="61"/>
      <c r="AN1413" s="63"/>
      <c r="AO1413" s="30"/>
      <c r="AP1413" s="30"/>
      <c r="AQ1413" s="63"/>
      <c r="AR1413" s="61"/>
      <c r="AS1413" s="61"/>
      <c r="AT1413" s="63"/>
      <c r="EW1413" s="14"/>
    </row>
    <row r="1414" spans="1:153">
      <c r="A1414" s="14"/>
      <c r="B1414" s="30"/>
      <c r="C1414" s="30"/>
      <c r="D1414" s="30"/>
      <c r="E1414" s="30"/>
      <c r="F1414" s="30"/>
      <c r="G1414" s="61"/>
      <c r="H1414" s="61"/>
      <c r="I1414" s="61"/>
      <c r="J1414" s="61"/>
      <c r="K1414" s="61"/>
      <c r="L1414" s="61"/>
      <c r="N1414" s="63"/>
      <c r="O1414" s="63"/>
      <c r="P1414" s="63"/>
      <c r="Q1414" s="63"/>
      <c r="R1414" s="61"/>
      <c r="S1414" s="30"/>
      <c r="T1414" s="61"/>
      <c r="U1414" s="61"/>
      <c r="V1414" s="61"/>
      <c r="W1414" s="61"/>
      <c r="X1414" s="61"/>
      <c r="Y1414" s="61"/>
      <c r="AA1414" s="63"/>
      <c r="AB1414" s="63"/>
      <c r="AC1414" s="63"/>
      <c r="AD1414" s="63"/>
      <c r="AE1414" s="61"/>
      <c r="AF1414" s="30"/>
      <c r="AG1414" s="61"/>
      <c r="AH1414" s="61"/>
      <c r="AI1414" s="61"/>
      <c r="AJ1414" s="61"/>
      <c r="AK1414" s="61"/>
      <c r="AL1414" s="61"/>
      <c r="AN1414" s="63"/>
      <c r="AO1414" s="30"/>
      <c r="AP1414" s="30"/>
      <c r="AQ1414" s="63"/>
      <c r="AR1414" s="61"/>
      <c r="AS1414" s="61"/>
      <c r="AT1414" s="63"/>
      <c r="EW1414" s="14"/>
    </row>
    <row r="1415" spans="1:153">
      <c r="A1415" s="14"/>
      <c r="B1415" s="30"/>
      <c r="C1415" s="30"/>
      <c r="D1415" s="30"/>
      <c r="E1415" s="30"/>
      <c r="F1415" s="30"/>
      <c r="G1415" s="61"/>
      <c r="H1415" s="61"/>
      <c r="I1415" s="61"/>
      <c r="J1415" s="61"/>
      <c r="K1415" s="61"/>
      <c r="L1415" s="61"/>
      <c r="N1415" s="63"/>
      <c r="O1415" s="63"/>
      <c r="P1415" s="63"/>
      <c r="Q1415" s="63"/>
      <c r="R1415" s="61"/>
      <c r="S1415" s="30"/>
      <c r="T1415" s="61"/>
      <c r="U1415" s="61"/>
      <c r="V1415" s="61"/>
      <c r="W1415" s="61"/>
      <c r="X1415" s="61"/>
      <c r="Y1415" s="61"/>
      <c r="AA1415" s="63"/>
      <c r="AB1415" s="63"/>
      <c r="AC1415" s="63"/>
      <c r="AD1415" s="63"/>
      <c r="AE1415" s="61"/>
      <c r="AF1415" s="30"/>
      <c r="AG1415" s="61"/>
      <c r="AH1415" s="61"/>
      <c r="AI1415" s="61"/>
      <c r="AJ1415" s="61"/>
      <c r="AK1415" s="61"/>
      <c r="AL1415" s="61"/>
      <c r="AN1415" s="63"/>
      <c r="AO1415" s="30"/>
      <c r="AP1415" s="30"/>
      <c r="AQ1415" s="63"/>
      <c r="AR1415" s="61"/>
      <c r="AS1415" s="61"/>
      <c r="AT1415" s="63"/>
      <c r="EW1415" s="14"/>
    </row>
    <row r="1416" spans="1:153">
      <c r="A1416" s="14"/>
      <c r="B1416" s="30"/>
      <c r="C1416" s="30"/>
      <c r="D1416" s="30"/>
      <c r="E1416" s="30"/>
      <c r="F1416" s="30"/>
      <c r="G1416" s="61"/>
      <c r="H1416" s="61"/>
      <c r="I1416" s="61"/>
      <c r="J1416" s="61"/>
      <c r="K1416" s="61"/>
      <c r="L1416" s="61"/>
      <c r="N1416" s="63"/>
      <c r="O1416" s="63"/>
      <c r="P1416" s="63"/>
      <c r="Q1416" s="63"/>
      <c r="R1416" s="61"/>
      <c r="S1416" s="30"/>
      <c r="T1416" s="61"/>
      <c r="U1416" s="61"/>
      <c r="V1416" s="61"/>
      <c r="W1416" s="61"/>
      <c r="X1416" s="61"/>
      <c r="Y1416" s="61"/>
      <c r="AA1416" s="63"/>
      <c r="AB1416" s="63"/>
      <c r="AC1416" s="63"/>
      <c r="AD1416" s="63"/>
      <c r="AE1416" s="61"/>
      <c r="AF1416" s="30"/>
      <c r="AG1416" s="61"/>
      <c r="AH1416" s="61"/>
      <c r="AI1416" s="61"/>
      <c r="AJ1416" s="61"/>
      <c r="AK1416" s="61"/>
      <c r="AL1416" s="61"/>
      <c r="AN1416" s="63"/>
      <c r="AO1416" s="30"/>
      <c r="AP1416" s="30"/>
      <c r="AQ1416" s="63"/>
      <c r="AR1416" s="61"/>
      <c r="AS1416" s="61"/>
      <c r="AT1416" s="63"/>
      <c r="EW1416" s="14"/>
    </row>
    <row r="1417" spans="1:153">
      <c r="A1417" s="14"/>
      <c r="B1417" s="30"/>
      <c r="C1417" s="30"/>
      <c r="D1417" s="30"/>
      <c r="E1417" s="30"/>
      <c r="F1417" s="30"/>
      <c r="G1417" s="61"/>
      <c r="H1417" s="61"/>
      <c r="I1417" s="61"/>
      <c r="J1417" s="61"/>
      <c r="K1417" s="61"/>
      <c r="L1417" s="61"/>
      <c r="N1417" s="63"/>
      <c r="O1417" s="63"/>
      <c r="P1417" s="63"/>
      <c r="Q1417" s="63"/>
      <c r="R1417" s="61"/>
      <c r="S1417" s="30"/>
      <c r="T1417" s="61"/>
      <c r="U1417" s="61"/>
      <c r="V1417" s="61"/>
      <c r="W1417" s="61"/>
      <c r="X1417" s="61"/>
      <c r="Y1417" s="61"/>
      <c r="AA1417" s="63"/>
      <c r="AB1417" s="63"/>
      <c r="AC1417" s="63"/>
      <c r="AD1417" s="63"/>
      <c r="AE1417" s="61"/>
      <c r="AF1417" s="30"/>
      <c r="AG1417" s="61"/>
      <c r="AH1417" s="61"/>
      <c r="AI1417" s="61"/>
      <c r="AJ1417" s="61"/>
      <c r="AK1417" s="61"/>
      <c r="AL1417" s="61"/>
      <c r="AN1417" s="63"/>
      <c r="AO1417" s="30"/>
      <c r="AP1417" s="30"/>
      <c r="AQ1417" s="63"/>
      <c r="AR1417" s="61"/>
      <c r="AS1417" s="61"/>
      <c r="AT1417" s="63"/>
      <c r="EW1417" s="14"/>
    </row>
    <row r="1418" spans="1:153">
      <c r="A1418" s="14"/>
      <c r="B1418" s="30"/>
      <c r="C1418" s="30"/>
      <c r="D1418" s="30"/>
      <c r="E1418" s="30"/>
      <c r="F1418" s="30"/>
      <c r="G1418" s="61"/>
      <c r="H1418" s="61"/>
      <c r="I1418" s="61"/>
      <c r="J1418" s="61"/>
      <c r="K1418" s="61"/>
      <c r="L1418" s="61"/>
      <c r="N1418" s="63"/>
      <c r="O1418" s="63"/>
      <c r="P1418" s="63"/>
      <c r="Q1418" s="63"/>
      <c r="R1418" s="61"/>
      <c r="S1418" s="30"/>
      <c r="T1418" s="61"/>
      <c r="U1418" s="61"/>
      <c r="V1418" s="61"/>
      <c r="W1418" s="61"/>
      <c r="X1418" s="61"/>
      <c r="Y1418" s="61"/>
      <c r="AA1418" s="63"/>
      <c r="AB1418" s="63"/>
      <c r="AC1418" s="63"/>
      <c r="AD1418" s="63"/>
      <c r="AE1418" s="61"/>
      <c r="AF1418" s="30"/>
      <c r="AG1418" s="61"/>
      <c r="AH1418" s="61"/>
      <c r="AI1418" s="61"/>
      <c r="AJ1418" s="61"/>
      <c r="AK1418" s="61"/>
      <c r="AL1418" s="61"/>
      <c r="AN1418" s="63"/>
      <c r="AO1418" s="30"/>
      <c r="AP1418" s="30"/>
      <c r="AQ1418" s="63"/>
      <c r="AR1418" s="61"/>
      <c r="AS1418" s="61"/>
      <c r="AT1418" s="63"/>
      <c r="EW1418" s="14"/>
    </row>
    <row r="1419" spans="1:153">
      <c r="A1419" s="14"/>
      <c r="B1419" s="30"/>
      <c r="C1419" s="30"/>
      <c r="D1419" s="30"/>
      <c r="E1419" s="30"/>
      <c r="F1419" s="30"/>
      <c r="G1419" s="61"/>
      <c r="H1419" s="61"/>
      <c r="I1419" s="61"/>
      <c r="J1419" s="61"/>
      <c r="K1419" s="61"/>
      <c r="L1419" s="61"/>
      <c r="N1419" s="63"/>
      <c r="O1419" s="63"/>
      <c r="P1419" s="63"/>
      <c r="Q1419" s="63"/>
      <c r="R1419" s="61"/>
      <c r="S1419" s="30"/>
      <c r="T1419" s="61"/>
      <c r="U1419" s="61"/>
      <c r="V1419" s="61"/>
      <c r="W1419" s="61"/>
      <c r="X1419" s="61"/>
      <c r="Y1419" s="61"/>
      <c r="AA1419" s="63"/>
      <c r="AB1419" s="63"/>
      <c r="AC1419" s="63"/>
      <c r="AD1419" s="63"/>
      <c r="AE1419" s="61"/>
      <c r="AF1419" s="30"/>
      <c r="AG1419" s="61"/>
      <c r="AH1419" s="61"/>
      <c r="AI1419" s="61"/>
      <c r="AJ1419" s="61"/>
      <c r="AK1419" s="61"/>
      <c r="AL1419" s="61"/>
      <c r="AN1419" s="63"/>
      <c r="AO1419" s="30"/>
      <c r="AP1419" s="30"/>
      <c r="AQ1419" s="63"/>
      <c r="AR1419" s="61"/>
      <c r="AS1419" s="61"/>
      <c r="AT1419" s="63"/>
      <c r="EW1419" s="14"/>
    </row>
    <row r="1420" spans="1:153">
      <c r="A1420" s="14"/>
      <c r="B1420" s="30"/>
      <c r="C1420" s="30"/>
      <c r="D1420" s="30"/>
      <c r="E1420" s="30"/>
      <c r="F1420" s="30"/>
      <c r="G1420" s="61"/>
      <c r="H1420" s="61"/>
      <c r="I1420" s="61"/>
      <c r="J1420" s="61"/>
      <c r="K1420" s="61"/>
      <c r="L1420" s="61"/>
      <c r="N1420" s="63"/>
      <c r="O1420" s="63"/>
      <c r="P1420" s="63"/>
      <c r="Q1420" s="63"/>
      <c r="R1420" s="61"/>
      <c r="S1420" s="30"/>
      <c r="T1420" s="61"/>
      <c r="U1420" s="61"/>
      <c r="V1420" s="61"/>
      <c r="W1420" s="61"/>
      <c r="X1420" s="61"/>
      <c r="Y1420" s="61"/>
      <c r="AA1420" s="63"/>
      <c r="AB1420" s="63"/>
      <c r="AC1420" s="63"/>
      <c r="AD1420" s="63"/>
      <c r="AE1420" s="61"/>
      <c r="AF1420" s="30"/>
      <c r="AG1420" s="61"/>
      <c r="AH1420" s="61"/>
      <c r="AI1420" s="61"/>
      <c r="AJ1420" s="61"/>
      <c r="AK1420" s="61"/>
      <c r="AL1420" s="61"/>
      <c r="AN1420" s="63"/>
      <c r="AO1420" s="30"/>
      <c r="AP1420" s="30"/>
      <c r="AQ1420" s="63"/>
      <c r="AR1420" s="61"/>
      <c r="AS1420" s="61"/>
      <c r="AT1420" s="63"/>
      <c r="EW1420" s="14"/>
    </row>
    <row r="1421" spans="1:153">
      <c r="A1421" s="14"/>
      <c r="B1421" s="30"/>
      <c r="C1421" s="30"/>
      <c r="D1421" s="30"/>
      <c r="E1421" s="30"/>
      <c r="F1421" s="30"/>
      <c r="G1421" s="61"/>
      <c r="H1421" s="61"/>
      <c r="I1421" s="61"/>
      <c r="J1421" s="61"/>
      <c r="K1421" s="61"/>
      <c r="L1421" s="61"/>
      <c r="N1421" s="63"/>
      <c r="O1421" s="63"/>
      <c r="P1421" s="63"/>
      <c r="Q1421" s="63"/>
      <c r="R1421" s="61"/>
      <c r="S1421" s="30"/>
      <c r="T1421" s="61"/>
      <c r="U1421" s="61"/>
      <c r="V1421" s="61"/>
      <c r="W1421" s="61"/>
      <c r="X1421" s="61"/>
      <c r="Y1421" s="61"/>
      <c r="AA1421" s="63"/>
      <c r="AB1421" s="63"/>
      <c r="AC1421" s="63"/>
      <c r="AD1421" s="63"/>
      <c r="AE1421" s="61"/>
      <c r="AF1421" s="30"/>
      <c r="AG1421" s="61"/>
      <c r="AH1421" s="61"/>
      <c r="AI1421" s="61"/>
      <c r="AJ1421" s="61"/>
      <c r="AK1421" s="61"/>
      <c r="AL1421" s="61"/>
      <c r="AN1421" s="63"/>
      <c r="AO1421" s="30"/>
      <c r="AP1421" s="30"/>
      <c r="AQ1421" s="63"/>
      <c r="AR1421" s="61"/>
      <c r="AS1421" s="61"/>
      <c r="AT1421" s="63"/>
      <c r="EW1421" s="14"/>
    </row>
    <row r="1422" spans="1:153">
      <c r="A1422" s="14"/>
      <c r="B1422" s="30"/>
      <c r="C1422" s="30"/>
      <c r="D1422" s="30"/>
      <c r="E1422" s="30"/>
      <c r="F1422" s="30"/>
      <c r="G1422" s="61"/>
      <c r="H1422" s="61"/>
      <c r="I1422" s="61"/>
      <c r="J1422" s="61"/>
      <c r="K1422" s="61"/>
      <c r="L1422" s="61"/>
      <c r="N1422" s="63"/>
      <c r="O1422" s="63"/>
      <c r="P1422" s="63"/>
      <c r="Q1422" s="63"/>
      <c r="R1422" s="61"/>
      <c r="S1422" s="30"/>
      <c r="T1422" s="61"/>
      <c r="U1422" s="61"/>
      <c r="V1422" s="61"/>
      <c r="W1422" s="61"/>
      <c r="X1422" s="61"/>
      <c r="Y1422" s="61"/>
      <c r="AA1422" s="63"/>
      <c r="AB1422" s="63"/>
      <c r="AC1422" s="63"/>
      <c r="AD1422" s="63"/>
      <c r="AE1422" s="61"/>
      <c r="AF1422" s="30"/>
      <c r="AG1422" s="61"/>
      <c r="AH1422" s="61"/>
      <c r="AI1422" s="61"/>
      <c r="AJ1422" s="61"/>
      <c r="AK1422" s="61"/>
      <c r="AL1422" s="61"/>
      <c r="AN1422" s="63"/>
      <c r="AO1422" s="30"/>
      <c r="AP1422" s="30"/>
      <c r="AQ1422" s="63"/>
      <c r="AR1422" s="61"/>
      <c r="AS1422" s="61"/>
      <c r="AT1422" s="63"/>
      <c r="EW1422" s="14"/>
    </row>
    <row r="1423" spans="1:153">
      <c r="A1423" s="14"/>
      <c r="B1423" s="30"/>
      <c r="C1423" s="30"/>
      <c r="D1423" s="30"/>
      <c r="E1423" s="30"/>
      <c r="F1423" s="30"/>
      <c r="G1423" s="61"/>
      <c r="H1423" s="61"/>
      <c r="I1423" s="61"/>
      <c r="J1423" s="61"/>
      <c r="K1423" s="61"/>
      <c r="L1423" s="61"/>
      <c r="N1423" s="63"/>
      <c r="O1423" s="63"/>
      <c r="P1423" s="63"/>
      <c r="Q1423" s="63"/>
      <c r="R1423" s="61"/>
      <c r="S1423" s="30"/>
      <c r="T1423" s="61"/>
      <c r="U1423" s="61"/>
      <c r="V1423" s="61"/>
      <c r="W1423" s="61"/>
      <c r="X1423" s="61"/>
      <c r="Y1423" s="61"/>
      <c r="AA1423" s="63"/>
      <c r="AB1423" s="63"/>
      <c r="AC1423" s="63"/>
      <c r="AD1423" s="63"/>
      <c r="AE1423" s="61"/>
      <c r="AF1423" s="30"/>
      <c r="AG1423" s="61"/>
      <c r="AH1423" s="61"/>
      <c r="AI1423" s="61"/>
      <c r="AJ1423" s="61"/>
      <c r="AK1423" s="61"/>
      <c r="AL1423" s="61"/>
      <c r="AN1423" s="63"/>
      <c r="AO1423" s="30"/>
      <c r="AP1423" s="30"/>
      <c r="AQ1423" s="63"/>
      <c r="AR1423" s="61"/>
      <c r="AS1423" s="61"/>
      <c r="AT1423" s="63"/>
      <c r="EW1423" s="14"/>
    </row>
    <row r="1424" spans="1:153">
      <c r="A1424" s="14"/>
      <c r="B1424" s="30"/>
      <c r="C1424" s="30"/>
      <c r="D1424" s="30"/>
      <c r="E1424" s="30"/>
      <c r="F1424" s="30"/>
      <c r="G1424" s="61"/>
      <c r="H1424" s="61"/>
      <c r="I1424" s="61"/>
      <c r="J1424" s="61"/>
      <c r="K1424" s="61"/>
      <c r="L1424" s="61"/>
      <c r="N1424" s="63"/>
      <c r="O1424" s="63"/>
      <c r="P1424" s="63"/>
      <c r="Q1424" s="63"/>
      <c r="R1424" s="61"/>
      <c r="S1424" s="30"/>
      <c r="T1424" s="61"/>
      <c r="U1424" s="61"/>
      <c r="V1424" s="61"/>
      <c r="W1424" s="61"/>
      <c r="X1424" s="61"/>
      <c r="Y1424" s="61"/>
      <c r="AA1424" s="63"/>
      <c r="AB1424" s="63"/>
      <c r="AC1424" s="63"/>
      <c r="AD1424" s="63"/>
      <c r="AE1424" s="61"/>
      <c r="AF1424" s="30"/>
      <c r="AG1424" s="61"/>
      <c r="AH1424" s="61"/>
      <c r="AI1424" s="61"/>
      <c r="AJ1424" s="61"/>
      <c r="AK1424" s="61"/>
      <c r="AL1424" s="61"/>
      <c r="AN1424" s="63"/>
      <c r="AO1424" s="30"/>
      <c r="AP1424" s="30"/>
      <c r="AQ1424" s="63"/>
      <c r="AR1424" s="61"/>
      <c r="AS1424" s="61"/>
      <c r="AT1424" s="63"/>
      <c r="EW1424" s="14"/>
    </row>
    <row r="1425" spans="1:153">
      <c r="A1425" s="14"/>
      <c r="B1425" s="30"/>
      <c r="C1425" s="30"/>
      <c r="D1425" s="30"/>
      <c r="E1425" s="30"/>
      <c r="F1425" s="30"/>
      <c r="G1425" s="61"/>
      <c r="H1425" s="61"/>
      <c r="I1425" s="61"/>
      <c r="J1425" s="61"/>
      <c r="K1425" s="61"/>
      <c r="L1425" s="61"/>
      <c r="N1425" s="63"/>
      <c r="O1425" s="63"/>
      <c r="P1425" s="63"/>
      <c r="Q1425" s="63"/>
      <c r="R1425" s="61"/>
      <c r="S1425" s="30"/>
      <c r="T1425" s="61"/>
      <c r="U1425" s="61"/>
      <c r="V1425" s="61"/>
      <c r="W1425" s="61"/>
      <c r="X1425" s="61"/>
      <c r="Y1425" s="61"/>
      <c r="AA1425" s="63"/>
      <c r="AB1425" s="63"/>
      <c r="AC1425" s="63"/>
      <c r="AD1425" s="63"/>
      <c r="AE1425" s="61"/>
      <c r="AF1425" s="30"/>
      <c r="AG1425" s="61"/>
      <c r="AH1425" s="61"/>
      <c r="AI1425" s="61"/>
      <c r="AJ1425" s="61"/>
      <c r="AK1425" s="61"/>
      <c r="AL1425" s="61"/>
      <c r="AN1425" s="63"/>
      <c r="AO1425" s="30"/>
      <c r="AP1425" s="30"/>
      <c r="AQ1425" s="63"/>
      <c r="AR1425" s="61"/>
      <c r="AS1425" s="61"/>
      <c r="AT1425" s="63"/>
      <c r="EW1425" s="14"/>
    </row>
    <row r="1426" spans="1:153">
      <c r="A1426" s="14"/>
      <c r="B1426" s="30"/>
      <c r="C1426" s="30"/>
      <c r="D1426" s="30"/>
      <c r="E1426" s="30"/>
      <c r="F1426" s="30"/>
      <c r="G1426" s="61"/>
      <c r="H1426" s="61"/>
      <c r="I1426" s="61"/>
      <c r="J1426" s="61"/>
      <c r="K1426" s="61"/>
      <c r="L1426" s="61"/>
      <c r="N1426" s="63"/>
      <c r="O1426" s="63"/>
      <c r="P1426" s="63"/>
      <c r="Q1426" s="63"/>
      <c r="R1426" s="61"/>
      <c r="S1426" s="30"/>
      <c r="T1426" s="61"/>
      <c r="U1426" s="61"/>
      <c r="V1426" s="61"/>
      <c r="W1426" s="61"/>
      <c r="X1426" s="61"/>
      <c r="Y1426" s="61"/>
      <c r="AA1426" s="63"/>
      <c r="AB1426" s="63"/>
      <c r="AC1426" s="63"/>
      <c r="AD1426" s="63"/>
      <c r="AE1426" s="61"/>
      <c r="AF1426" s="30"/>
      <c r="AG1426" s="61"/>
      <c r="AH1426" s="61"/>
      <c r="AI1426" s="61"/>
      <c r="AJ1426" s="61"/>
      <c r="AK1426" s="61"/>
      <c r="AL1426" s="61"/>
      <c r="AN1426" s="63"/>
      <c r="AO1426" s="30"/>
      <c r="AP1426" s="30"/>
      <c r="AQ1426" s="63"/>
      <c r="AR1426" s="61"/>
      <c r="AS1426" s="61"/>
      <c r="AT1426" s="63"/>
      <c r="EW1426" s="14"/>
    </row>
    <row r="1427" spans="1:153">
      <c r="A1427" s="14"/>
      <c r="B1427" s="30"/>
      <c r="C1427" s="30"/>
      <c r="D1427" s="30"/>
      <c r="E1427" s="30"/>
      <c r="F1427" s="30"/>
      <c r="G1427" s="61"/>
      <c r="H1427" s="61"/>
      <c r="I1427" s="61"/>
      <c r="J1427" s="61"/>
      <c r="K1427" s="61"/>
      <c r="L1427" s="61"/>
      <c r="N1427" s="63"/>
      <c r="O1427" s="63"/>
      <c r="P1427" s="63"/>
      <c r="Q1427" s="63"/>
      <c r="R1427" s="61"/>
      <c r="S1427" s="30"/>
      <c r="T1427" s="61"/>
      <c r="U1427" s="61"/>
      <c r="V1427" s="61"/>
      <c r="W1427" s="61"/>
      <c r="X1427" s="61"/>
      <c r="Y1427" s="61"/>
      <c r="AA1427" s="63"/>
      <c r="AB1427" s="63"/>
      <c r="AC1427" s="63"/>
      <c r="AD1427" s="63"/>
      <c r="AE1427" s="61"/>
      <c r="AF1427" s="30"/>
      <c r="AG1427" s="61"/>
      <c r="AH1427" s="61"/>
      <c r="AI1427" s="61"/>
      <c r="AJ1427" s="61"/>
      <c r="AK1427" s="61"/>
      <c r="AL1427" s="61"/>
      <c r="AN1427" s="63"/>
      <c r="AO1427" s="30"/>
      <c r="AP1427" s="30"/>
      <c r="AQ1427" s="63"/>
      <c r="AR1427" s="61"/>
      <c r="AS1427" s="61"/>
      <c r="AT1427" s="63"/>
      <c r="EW1427" s="14"/>
    </row>
    <row r="1428" spans="1:153">
      <c r="A1428" s="14"/>
      <c r="B1428" s="30"/>
      <c r="C1428" s="30"/>
      <c r="D1428" s="30"/>
      <c r="E1428" s="30"/>
      <c r="F1428" s="30"/>
      <c r="G1428" s="61"/>
      <c r="H1428" s="61"/>
      <c r="I1428" s="61"/>
      <c r="J1428" s="61"/>
      <c r="K1428" s="61"/>
      <c r="L1428" s="61"/>
      <c r="N1428" s="63"/>
      <c r="O1428" s="63"/>
      <c r="P1428" s="63"/>
      <c r="Q1428" s="63"/>
      <c r="R1428" s="61"/>
      <c r="S1428" s="30"/>
      <c r="T1428" s="61"/>
      <c r="U1428" s="61"/>
      <c r="V1428" s="61"/>
      <c r="W1428" s="61"/>
      <c r="X1428" s="61"/>
      <c r="Y1428" s="61"/>
      <c r="AA1428" s="63"/>
      <c r="AB1428" s="63"/>
      <c r="AC1428" s="63"/>
      <c r="AD1428" s="63"/>
      <c r="AE1428" s="61"/>
      <c r="AF1428" s="30"/>
      <c r="AG1428" s="61"/>
      <c r="AH1428" s="61"/>
      <c r="AI1428" s="61"/>
      <c r="AJ1428" s="61"/>
      <c r="AK1428" s="61"/>
      <c r="AL1428" s="61"/>
      <c r="AN1428" s="63"/>
      <c r="AO1428" s="30"/>
      <c r="AP1428" s="30"/>
      <c r="AQ1428" s="63"/>
      <c r="AR1428" s="61"/>
      <c r="AS1428" s="61"/>
      <c r="AT1428" s="63"/>
      <c r="EW1428" s="14"/>
    </row>
    <row r="1429" spans="1:153">
      <c r="A1429" s="14"/>
      <c r="B1429" s="30"/>
      <c r="C1429" s="30"/>
      <c r="D1429" s="30"/>
      <c r="E1429" s="30"/>
      <c r="F1429" s="30"/>
      <c r="G1429" s="61"/>
      <c r="H1429" s="61"/>
      <c r="I1429" s="61"/>
      <c r="J1429" s="61"/>
      <c r="K1429" s="61"/>
      <c r="L1429" s="61"/>
      <c r="N1429" s="63"/>
      <c r="O1429" s="63"/>
      <c r="P1429" s="63"/>
      <c r="Q1429" s="63"/>
      <c r="R1429" s="61"/>
      <c r="S1429" s="30"/>
      <c r="T1429" s="61"/>
      <c r="U1429" s="61"/>
      <c r="V1429" s="61"/>
      <c r="W1429" s="61"/>
      <c r="X1429" s="61"/>
      <c r="Y1429" s="61"/>
      <c r="AA1429" s="63"/>
      <c r="AB1429" s="63"/>
      <c r="AC1429" s="63"/>
      <c r="AD1429" s="63"/>
      <c r="AE1429" s="61"/>
      <c r="AF1429" s="30"/>
      <c r="AG1429" s="61"/>
      <c r="AH1429" s="61"/>
      <c r="AI1429" s="61"/>
      <c r="AJ1429" s="61"/>
      <c r="AK1429" s="61"/>
      <c r="AL1429" s="61"/>
      <c r="AN1429" s="63"/>
      <c r="AO1429" s="30"/>
      <c r="AP1429" s="30"/>
      <c r="AQ1429" s="63"/>
      <c r="AR1429" s="61"/>
      <c r="AS1429" s="61"/>
      <c r="AT1429" s="63"/>
      <c r="EW1429" s="14"/>
    </row>
    <row r="1430" spans="1:153">
      <c r="A1430" s="14"/>
      <c r="B1430" s="30"/>
      <c r="C1430" s="30"/>
      <c r="D1430" s="30"/>
      <c r="E1430" s="30"/>
      <c r="F1430" s="30"/>
      <c r="G1430" s="61"/>
      <c r="H1430" s="61"/>
      <c r="I1430" s="61"/>
      <c r="J1430" s="61"/>
      <c r="K1430" s="61"/>
      <c r="L1430" s="61"/>
      <c r="N1430" s="63"/>
      <c r="O1430" s="63"/>
      <c r="P1430" s="63"/>
      <c r="Q1430" s="63"/>
      <c r="R1430" s="61"/>
      <c r="S1430" s="30"/>
      <c r="T1430" s="61"/>
      <c r="U1430" s="61"/>
      <c r="V1430" s="61"/>
      <c r="W1430" s="61"/>
      <c r="X1430" s="61"/>
      <c r="Y1430" s="61"/>
      <c r="AA1430" s="63"/>
      <c r="AB1430" s="63"/>
      <c r="AC1430" s="63"/>
      <c r="AD1430" s="63"/>
      <c r="AE1430" s="61"/>
      <c r="AF1430" s="30"/>
      <c r="AG1430" s="61"/>
      <c r="AH1430" s="61"/>
      <c r="AI1430" s="61"/>
      <c r="AJ1430" s="61"/>
      <c r="AK1430" s="61"/>
      <c r="AL1430" s="61"/>
      <c r="AN1430" s="63"/>
      <c r="AO1430" s="30"/>
      <c r="AP1430" s="30"/>
      <c r="AQ1430" s="63"/>
      <c r="AR1430" s="61"/>
      <c r="AS1430" s="61"/>
      <c r="AT1430" s="63"/>
      <c r="EW1430" s="14"/>
    </row>
    <row r="1431" spans="1:153">
      <c r="A1431" s="14"/>
      <c r="B1431" s="30"/>
      <c r="C1431" s="30"/>
      <c r="D1431" s="30"/>
      <c r="E1431" s="30"/>
      <c r="F1431" s="30"/>
      <c r="G1431" s="61"/>
      <c r="H1431" s="61"/>
      <c r="I1431" s="61"/>
      <c r="J1431" s="61"/>
      <c r="K1431" s="61"/>
      <c r="L1431" s="61"/>
      <c r="N1431" s="63"/>
      <c r="O1431" s="63"/>
      <c r="P1431" s="63"/>
      <c r="Q1431" s="63"/>
      <c r="R1431" s="61"/>
      <c r="S1431" s="30"/>
      <c r="T1431" s="61"/>
      <c r="U1431" s="61"/>
      <c r="V1431" s="61"/>
      <c r="W1431" s="61"/>
      <c r="X1431" s="61"/>
      <c r="Y1431" s="61"/>
      <c r="AA1431" s="63"/>
      <c r="AB1431" s="63"/>
      <c r="AC1431" s="63"/>
      <c r="AD1431" s="63"/>
      <c r="AE1431" s="61"/>
      <c r="AF1431" s="30"/>
      <c r="AG1431" s="61"/>
      <c r="AH1431" s="61"/>
      <c r="AI1431" s="61"/>
      <c r="AJ1431" s="61"/>
      <c r="AK1431" s="61"/>
      <c r="AL1431" s="61"/>
      <c r="AN1431" s="63"/>
      <c r="AO1431" s="30"/>
      <c r="AP1431" s="30"/>
      <c r="AQ1431" s="63"/>
      <c r="AR1431" s="61"/>
      <c r="AS1431" s="61"/>
      <c r="AT1431" s="63"/>
      <c r="EW1431" s="14"/>
    </row>
    <row r="1432" spans="1:153">
      <c r="A1432" s="14"/>
      <c r="B1432" s="30"/>
      <c r="C1432" s="30"/>
      <c r="D1432" s="30"/>
      <c r="E1432" s="30"/>
      <c r="F1432" s="30"/>
      <c r="G1432" s="61"/>
      <c r="H1432" s="61"/>
      <c r="I1432" s="61"/>
      <c r="J1432" s="61"/>
      <c r="K1432" s="61"/>
      <c r="L1432" s="61"/>
      <c r="N1432" s="63"/>
      <c r="O1432" s="63"/>
      <c r="P1432" s="63"/>
      <c r="Q1432" s="63"/>
      <c r="R1432" s="61"/>
      <c r="S1432" s="30"/>
      <c r="T1432" s="61"/>
      <c r="U1432" s="61"/>
      <c r="V1432" s="61"/>
      <c r="W1432" s="61"/>
      <c r="X1432" s="61"/>
      <c r="Y1432" s="61"/>
      <c r="AA1432" s="63"/>
      <c r="AB1432" s="63"/>
      <c r="AC1432" s="63"/>
      <c r="AD1432" s="63"/>
      <c r="AE1432" s="61"/>
      <c r="AF1432" s="30"/>
      <c r="AG1432" s="61"/>
      <c r="AH1432" s="61"/>
      <c r="AI1432" s="61"/>
      <c r="AJ1432" s="61"/>
      <c r="AK1432" s="61"/>
      <c r="AL1432" s="61"/>
      <c r="AN1432" s="63"/>
      <c r="AO1432" s="30"/>
      <c r="AP1432" s="30"/>
      <c r="AQ1432" s="63"/>
      <c r="AR1432" s="61"/>
      <c r="AS1432" s="61"/>
      <c r="AT1432" s="63"/>
      <c r="EW1432" s="14"/>
    </row>
    <row r="1433" spans="1:153">
      <c r="A1433" s="14"/>
      <c r="B1433" s="30"/>
      <c r="C1433" s="30"/>
      <c r="D1433" s="30"/>
      <c r="E1433" s="30"/>
      <c r="F1433" s="30"/>
      <c r="G1433" s="61"/>
      <c r="H1433" s="61"/>
      <c r="I1433" s="61"/>
      <c r="J1433" s="61"/>
      <c r="K1433" s="61"/>
      <c r="L1433" s="61"/>
      <c r="N1433" s="63"/>
      <c r="O1433" s="63"/>
      <c r="P1433" s="63"/>
      <c r="Q1433" s="63"/>
      <c r="R1433" s="61"/>
      <c r="S1433" s="30"/>
      <c r="T1433" s="61"/>
      <c r="U1433" s="61"/>
      <c r="V1433" s="61"/>
      <c r="W1433" s="61"/>
      <c r="X1433" s="61"/>
      <c r="Y1433" s="61"/>
      <c r="AA1433" s="63"/>
      <c r="AB1433" s="63"/>
      <c r="AC1433" s="63"/>
      <c r="AD1433" s="63"/>
      <c r="AE1433" s="61"/>
      <c r="AF1433" s="30"/>
      <c r="AG1433" s="61"/>
      <c r="AH1433" s="61"/>
      <c r="AI1433" s="61"/>
      <c r="AJ1433" s="61"/>
      <c r="AK1433" s="61"/>
      <c r="AL1433" s="61"/>
      <c r="AN1433" s="63"/>
      <c r="AO1433" s="30"/>
      <c r="AP1433" s="30"/>
      <c r="AQ1433" s="63"/>
      <c r="AR1433" s="61"/>
      <c r="AS1433" s="61"/>
      <c r="AT1433" s="63"/>
      <c r="EW1433" s="14"/>
    </row>
    <row r="1434" spans="1:153">
      <c r="A1434" s="14"/>
      <c r="B1434" s="30"/>
      <c r="C1434" s="30"/>
      <c r="D1434" s="30"/>
      <c r="E1434" s="30"/>
      <c r="F1434" s="30"/>
      <c r="G1434" s="61"/>
      <c r="H1434" s="61"/>
      <c r="I1434" s="61"/>
      <c r="J1434" s="61"/>
      <c r="K1434" s="61"/>
      <c r="L1434" s="61"/>
      <c r="N1434" s="63"/>
      <c r="O1434" s="63"/>
      <c r="P1434" s="63"/>
      <c r="Q1434" s="63"/>
      <c r="R1434" s="61"/>
      <c r="S1434" s="30"/>
      <c r="T1434" s="61"/>
      <c r="U1434" s="61"/>
      <c r="V1434" s="61"/>
      <c r="W1434" s="61"/>
      <c r="X1434" s="61"/>
      <c r="Y1434" s="61"/>
      <c r="AA1434" s="63"/>
      <c r="AB1434" s="63"/>
      <c r="AC1434" s="63"/>
      <c r="AD1434" s="63"/>
      <c r="AE1434" s="61"/>
      <c r="AF1434" s="30"/>
      <c r="AG1434" s="61"/>
      <c r="AH1434" s="61"/>
      <c r="AI1434" s="61"/>
      <c r="AJ1434" s="61"/>
      <c r="AK1434" s="61"/>
      <c r="AL1434" s="61"/>
      <c r="AN1434" s="63"/>
      <c r="AO1434" s="30"/>
      <c r="AP1434" s="30"/>
      <c r="AQ1434" s="63"/>
      <c r="AR1434" s="61"/>
      <c r="AS1434" s="61"/>
      <c r="AT1434" s="63"/>
      <c r="EW1434" s="14"/>
    </row>
    <row r="1435" spans="1:153">
      <c r="A1435" s="14"/>
      <c r="B1435" s="30"/>
      <c r="C1435" s="30"/>
      <c r="D1435" s="30"/>
      <c r="E1435" s="30"/>
      <c r="F1435" s="30"/>
      <c r="G1435" s="61"/>
      <c r="H1435" s="61"/>
      <c r="I1435" s="61"/>
      <c r="J1435" s="61"/>
      <c r="K1435" s="61"/>
      <c r="L1435" s="61"/>
      <c r="N1435" s="63"/>
      <c r="O1435" s="63"/>
      <c r="P1435" s="63"/>
      <c r="Q1435" s="63"/>
      <c r="R1435" s="61"/>
      <c r="S1435" s="30"/>
      <c r="T1435" s="61"/>
      <c r="U1435" s="61"/>
      <c r="V1435" s="61"/>
      <c r="W1435" s="61"/>
      <c r="X1435" s="61"/>
      <c r="Y1435" s="61"/>
      <c r="AA1435" s="63"/>
      <c r="AB1435" s="63"/>
      <c r="AC1435" s="63"/>
      <c r="AD1435" s="63"/>
      <c r="AE1435" s="61"/>
      <c r="AF1435" s="30"/>
      <c r="AG1435" s="61"/>
      <c r="AH1435" s="61"/>
      <c r="AI1435" s="61"/>
      <c r="AJ1435" s="61"/>
      <c r="AK1435" s="61"/>
      <c r="AL1435" s="61"/>
      <c r="AN1435" s="63"/>
      <c r="AO1435" s="30"/>
      <c r="AP1435" s="30"/>
      <c r="AQ1435" s="63"/>
      <c r="AR1435" s="61"/>
      <c r="AS1435" s="61"/>
      <c r="AT1435" s="63"/>
      <c r="EW1435" s="14"/>
    </row>
    <row r="1436" spans="1:153">
      <c r="A1436" s="14"/>
      <c r="B1436" s="30"/>
      <c r="C1436" s="30"/>
      <c r="D1436" s="30"/>
      <c r="E1436" s="30"/>
      <c r="F1436" s="30"/>
      <c r="G1436" s="61"/>
      <c r="H1436" s="61"/>
      <c r="I1436" s="61"/>
      <c r="J1436" s="61"/>
      <c r="K1436" s="61"/>
      <c r="L1436" s="61"/>
      <c r="N1436" s="63"/>
      <c r="O1436" s="63"/>
      <c r="P1436" s="63"/>
      <c r="Q1436" s="63"/>
      <c r="R1436" s="61"/>
      <c r="S1436" s="30"/>
      <c r="T1436" s="61"/>
      <c r="U1436" s="61"/>
      <c r="V1436" s="61"/>
      <c r="W1436" s="61"/>
      <c r="X1436" s="61"/>
      <c r="Y1436" s="61"/>
      <c r="AA1436" s="63"/>
      <c r="AB1436" s="63"/>
      <c r="AC1436" s="63"/>
      <c r="AD1436" s="63"/>
      <c r="AE1436" s="61"/>
      <c r="AF1436" s="30"/>
      <c r="AG1436" s="61"/>
      <c r="AH1436" s="61"/>
      <c r="AI1436" s="61"/>
      <c r="AJ1436" s="61"/>
      <c r="AK1436" s="61"/>
      <c r="AL1436" s="61"/>
      <c r="AN1436" s="63"/>
      <c r="AO1436" s="30"/>
      <c r="AP1436" s="30"/>
      <c r="AQ1436" s="63"/>
      <c r="AR1436" s="61"/>
      <c r="AS1436" s="61"/>
      <c r="AT1436" s="63"/>
      <c r="EW1436" s="14"/>
    </row>
    <row r="1437" spans="1:153">
      <c r="A1437" s="14"/>
      <c r="B1437" s="30"/>
      <c r="C1437" s="30"/>
      <c r="D1437" s="30"/>
      <c r="E1437" s="30"/>
      <c r="F1437" s="30"/>
      <c r="G1437" s="61"/>
      <c r="H1437" s="61"/>
      <c r="I1437" s="61"/>
      <c r="J1437" s="61"/>
      <c r="K1437" s="61"/>
      <c r="L1437" s="61"/>
      <c r="N1437" s="63"/>
      <c r="O1437" s="63"/>
      <c r="P1437" s="63"/>
      <c r="Q1437" s="63"/>
      <c r="R1437" s="61"/>
      <c r="S1437" s="30"/>
      <c r="T1437" s="61"/>
      <c r="U1437" s="61"/>
      <c r="V1437" s="61"/>
      <c r="W1437" s="61"/>
      <c r="X1437" s="61"/>
      <c r="Y1437" s="61"/>
      <c r="AA1437" s="63"/>
      <c r="AB1437" s="63"/>
      <c r="AC1437" s="63"/>
      <c r="AD1437" s="63"/>
      <c r="AE1437" s="61"/>
      <c r="AF1437" s="30"/>
      <c r="AG1437" s="61"/>
      <c r="AH1437" s="61"/>
      <c r="AI1437" s="61"/>
      <c r="AJ1437" s="61"/>
      <c r="AK1437" s="61"/>
      <c r="AL1437" s="61"/>
      <c r="AN1437" s="63"/>
      <c r="AO1437" s="30"/>
      <c r="AP1437" s="30"/>
      <c r="AQ1437" s="63"/>
      <c r="AR1437" s="61"/>
      <c r="AS1437" s="61"/>
      <c r="AT1437" s="63"/>
      <c r="EW1437" s="14"/>
    </row>
    <row r="1438" spans="1:153">
      <c r="A1438" s="14"/>
      <c r="B1438" s="30"/>
      <c r="C1438" s="30"/>
      <c r="D1438" s="30"/>
      <c r="E1438" s="30"/>
      <c r="F1438" s="30"/>
      <c r="G1438" s="61"/>
      <c r="H1438" s="61"/>
      <c r="I1438" s="61"/>
      <c r="J1438" s="61"/>
      <c r="K1438" s="61"/>
      <c r="L1438" s="61"/>
      <c r="N1438" s="63"/>
      <c r="O1438" s="63"/>
      <c r="P1438" s="63"/>
      <c r="Q1438" s="63"/>
      <c r="R1438" s="61"/>
      <c r="S1438" s="30"/>
      <c r="T1438" s="61"/>
      <c r="U1438" s="61"/>
      <c r="V1438" s="61"/>
      <c r="W1438" s="61"/>
      <c r="X1438" s="61"/>
      <c r="Y1438" s="61"/>
      <c r="AA1438" s="63"/>
      <c r="AB1438" s="63"/>
      <c r="AC1438" s="63"/>
      <c r="AD1438" s="63"/>
      <c r="AE1438" s="61"/>
      <c r="AF1438" s="30"/>
      <c r="AG1438" s="61"/>
      <c r="AH1438" s="61"/>
      <c r="AI1438" s="61"/>
      <c r="AJ1438" s="61"/>
      <c r="AK1438" s="61"/>
      <c r="AL1438" s="61"/>
      <c r="AN1438" s="63"/>
      <c r="AO1438" s="30"/>
      <c r="AP1438" s="30"/>
      <c r="AQ1438" s="63"/>
      <c r="AR1438" s="61"/>
      <c r="AS1438" s="61"/>
      <c r="AT1438" s="63"/>
      <c r="EW1438" s="14"/>
    </row>
    <row r="1439" spans="1:153">
      <c r="A1439" s="14"/>
      <c r="B1439" s="30"/>
      <c r="C1439" s="30"/>
      <c r="D1439" s="30"/>
      <c r="E1439" s="30"/>
      <c r="F1439" s="30"/>
      <c r="G1439" s="61"/>
      <c r="H1439" s="61"/>
      <c r="I1439" s="61"/>
      <c r="J1439" s="61"/>
      <c r="K1439" s="61"/>
      <c r="L1439" s="61"/>
      <c r="N1439" s="63"/>
      <c r="O1439" s="63"/>
      <c r="P1439" s="63"/>
      <c r="Q1439" s="63"/>
      <c r="R1439" s="61"/>
      <c r="S1439" s="30"/>
      <c r="T1439" s="61"/>
      <c r="U1439" s="61"/>
      <c r="V1439" s="61"/>
      <c r="W1439" s="61"/>
      <c r="X1439" s="61"/>
      <c r="Y1439" s="61"/>
      <c r="AA1439" s="63"/>
      <c r="AB1439" s="63"/>
      <c r="AC1439" s="63"/>
      <c r="AD1439" s="63"/>
      <c r="AE1439" s="61"/>
      <c r="AF1439" s="30"/>
      <c r="AG1439" s="61"/>
      <c r="AH1439" s="61"/>
      <c r="AI1439" s="61"/>
      <c r="AJ1439" s="61"/>
      <c r="AK1439" s="61"/>
      <c r="AL1439" s="61"/>
      <c r="AN1439" s="63"/>
      <c r="AO1439" s="30"/>
      <c r="AP1439" s="30"/>
      <c r="AQ1439" s="63"/>
      <c r="AR1439" s="61"/>
      <c r="AS1439" s="61"/>
      <c r="AT1439" s="63"/>
      <c r="EW1439" s="14"/>
    </row>
    <row r="1440" spans="1:153">
      <c r="A1440" s="14"/>
      <c r="B1440" s="30"/>
      <c r="C1440" s="30"/>
      <c r="D1440" s="30"/>
      <c r="E1440" s="30"/>
      <c r="F1440" s="30"/>
      <c r="G1440" s="61"/>
      <c r="H1440" s="61"/>
      <c r="I1440" s="61"/>
      <c r="J1440" s="61"/>
      <c r="K1440" s="61"/>
      <c r="L1440" s="61"/>
      <c r="N1440" s="63"/>
      <c r="O1440" s="63"/>
      <c r="P1440" s="63"/>
      <c r="Q1440" s="63"/>
      <c r="R1440" s="61"/>
      <c r="S1440" s="30"/>
      <c r="T1440" s="61"/>
      <c r="U1440" s="61"/>
      <c r="V1440" s="61"/>
      <c r="W1440" s="61"/>
      <c r="X1440" s="61"/>
      <c r="Y1440" s="61"/>
      <c r="AA1440" s="63"/>
      <c r="AB1440" s="63"/>
      <c r="AC1440" s="63"/>
      <c r="AD1440" s="63"/>
      <c r="AE1440" s="61"/>
      <c r="AF1440" s="30"/>
      <c r="AG1440" s="61"/>
      <c r="AH1440" s="61"/>
      <c r="AI1440" s="61"/>
      <c r="AJ1440" s="61"/>
      <c r="AK1440" s="61"/>
      <c r="AL1440" s="61"/>
      <c r="AN1440" s="63"/>
      <c r="AO1440" s="30"/>
      <c r="AP1440" s="30"/>
      <c r="AQ1440" s="63"/>
      <c r="AR1440" s="61"/>
      <c r="AS1440" s="61"/>
      <c r="AT1440" s="63"/>
      <c r="EW1440" s="14"/>
    </row>
    <row r="1441" spans="1:153">
      <c r="A1441" s="14"/>
      <c r="B1441" s="30"/>
      <c r="C1441" s="30"/>
      <c r="D1441" s="30"/>
      <c r="E1441" s="30"/>
      <c r="F1441" s="30"/>
      <c r="G1441" s="61"/>
      <c r="H1441" s="61"/>
      <c r="I1441" s="61"/>
      <c r="J1441" s="61"/>
      <c r="K1441" s="61"/>
      <c r="L1441" s="61"/>
      <c r="N1441" s="63"/>
      <c r="O1441" s="63"/>
      <c r="P1441" s="63"/>
      <c r="Q1441" s="63"/>
      <c r="R1441" s="61"/>
      <c r="S1441" s="30"/>
      <c r="T1441" s="61"/>
      <c r="U1441" s="61"/>
      <c r="V1441" s="61"/>
      <c r="W1441" s="61"/>
      <c r="X1441" s="61"/>
      <c r="Y1441" s="61"/>
      <c r="AA1441" s="63"/>
      <c r="AB1441" s="63"/>
      <c r="AC1441" s="63"/>
      <c r="AD1441" s="63"/>
      <c r="AE1441" s="61"/>
      <c r="AF1441" s="30"/>
      <c r="AG1441" s="61"/>
      <c r="AH1441" s="61"/>
      <c r="AI1441" s="61"/>
      <c r="AJ1441" s="61"/>
      <c r="AK1441" s="61"/>
      <c r="AL1441" s="61"/>
      <c r="AN1441" s="63"/>
      <c r="AO1441" s="30"/>
      <c r="AP1441" s="30"/>
      <c r="AQ1441" s="63"/>
      <c r="AR1441" s="61"/>
      <c r="AS1441" s="61"/>
      <c r="AT1441" s="63"/>
      <c r="EW1441" s="14"/>
    </row>
    <row r="1442" spans="1:153">
      <c r="A1442" s="14"/>
      <c r="B1442" s="30"/>
      <c r="C1442" s="30"/>
      <c r="D1442" s="30"/>
      <c r="E1442" s="30"/>
      <c r="F1442" s="30"/>
      <c r="G1442" s="61"/>
      <c r="H1442" s="61"/>
      <c r="I1442" s="61"/>
      <c r="J1442" s="61"/>
      <c r="K1442" s="61"/>
      <c r="L1442" s="61"/>
      <c r="N1442" s="63"/>
      <c r="O1442" s="63"/>
      <c r="P1442" s="63"/>
      <c r="Q1442" s="63"/>
      <c r="R1442" s="61"/>
      <c r="S1442" s="30"/>
      <c r="T1442" s="61"/>
      <c r="U1442" s="61"/>
      <c r="V1442" s="61"/>
      <c r="W1442" s="61"/>
      <c r="X1442" s="61"/>
      <c r="Y1442" s="61"/>
      <c r="AA1442" s="63"/>
      <c r="AB1442" s="63"/>
      <c r="AC1442" s="63"/>
      <c r="AD1442" s="63"/>
      <c r="AE1442" s="61"/>
      <c r="AF1442" s="30"/>
      <c r="AG1442" s="61"/>
      <c r="AH1442" s="61"/>
      <c r="AI1442" s="61"/>
      <c r="AJ1442" s="61"/>
      <c r="AK1442" s="61"/>
      <c r="AL1442" s="61"/>
      <c r="AN1442" s="63"/>
      <c r="AO1442" s="30"/>
      <c r="AP1442" s="30"/>
      <c r="AQ1442" s="63"/>
      <c r="AR1442" s="61"/>
      <c r="AS1442" s="61"/>
      <c r="AT1442" s="63"/>
      <c r="EW1442" s="14"/>
    </row>
    <row r="1443" spans="1:153">
      <c r="A1443" s="14"/>
      <c r="B1443" s="30"/>
      <c r="C1443" s="30"/>
      <c r="D1443" s="30"/>
      <c r="E1443" s="30"/>
      <c r="F1443" s="30"/>
      <c r="G1443" s="61"/>
      <c r="H1443" s="61"/>
      <c r="I1443" s="61"/>
      <c r="J1443" s="61"/>
      <c r="K1443" s="61"/>
      <c r="L1443" s="61"/>
      <c r="N1443" s="63"/>
      <c r="O1443" s="63"/>
      <c r="P1443" s="63"/>
      <c r="Q1443" s="63"/>
      <c r="R1443" s="61"/>
      <c r="S1443" s="30"/>
      <c r="T1443" s="61"/>
      <c r="U1443" s="61"/>
      <c r="V1443" s="61"/>
      <c r="W1443" s="61"/>
      <c r="X1443" s="61"/>
      <c r="Y1443" s="61"/>
      <c r="AA1443" s="63"/>
      <c r="AB1443" s="63"/>
      <c r="AC1443" s="63"/>
      <c r="AD1443" s="63"/>
      <c r="AE1443" s="61"/>
      <c r="AF1443" s="30"/>
      <c r="AG1443" s="61"/>
      <c r="AH1443" s="61"/>
      <c r="AI1443" s="61"/>
      <c r="AJ1443" s="61"/>
      <c r="AK1443" s="61"/>
      <c r="AL1443" s="61"/>
      <c r="AN1443" s="63"/>
      <c r="AO1443" s="30"/>
      <c r="AP1443" s="30"/>
      <c r="AQ1443" s="63"/>
      <c r="AR1443" s="61"/>
      <c r="AS1443" s="61"/>
      <c r="AT1443" s="63"/>
      <c r="EW1443" s="14"/>
    </row>
    <row r="1444" spans="1:153">
      <c r="A1444" s="14"/>
      <c r="B1444" s="30"/>
      <c r="C1444" s="30"/>
      <c r="D1444" s="30"/>
      <c r="E1444" s="30"/>
      <c r="F1444" s="30"/>
      <c r="G1444" s="61"/>
      <c r="H1444" s="61"/>
      <c r="I1444" s="61"/>
      <c r="J1444" s="61"/>
      <c r="K1444" s="61"/>
      <c r="L1444" s="61"/>
      <c r="N1444" s="63"/>
      <c r="O1444" s="63"/>
      <c r="P1444" s="63"/>
      <c r="Q1444" s="63"/>
      <c r="R1444" s="61"/>
      <c r="S1444" s="30"/>
      <c r="T1444" s="61"/>
      <c r="U1444" s="61"/>
      <c r="V1444" s="61"/>
      <c r="W1444" s="61"/>
      <c r="X1444" s="61"/>
      <c r="Y1444" s="61"/>
      <c r="AA1444" s="63"/>
      <c r="AB1444" s="63"/>
      <c r="AC1444" s="63"/>
      <c r="AD1444" s="63"/>
      <c r="AE1444" s="61"/>
      <c r="AF1444" s="30"/>
      <c r="AG1444" s="61"/>
      <c r="AH1444" s="61"/>
      <c r="AI1444" s="61"/>
      <c r="AJ1444" s="61"/>
      <c r="AK1444" s="61"/>
      <c r="AL1444" s="61"/>
      <c r="AN1444" s="63"/>
      <c r="AO1444" s="30"/>
      <c r="AP1444" s="30"/>
      <c r="AQ1444" s="63"/>
      <c r="AR1444" s="61"/>
      <c r="AS1444" s="61"/>
      <c r="AT1444" s="63"/>
      <c r="EW1444" s="14"/>
    </row>
    <row r="1445" spans="1:153">
      <c r="A1445" s="14"/>
      <c r="B1445" s="30"/>
      <c r="C1445" s="30"/>
      <c r="D1445" s="30"/>
      <c r="E1445" s="30"/>
      <c r="F1445" s="30"/>
      <c r="G1445" s="61"/>
      <c r="H1445" s="61"/>
      <c r="I1445" s="61"/>
      <c r="J1445" s="61"/>
      <c r="K1445" s="61"/>
      <c r="L1445" s="61"/>
      <c r="N1445" s="63"/>
      <c r="O1445" s="63"/>
      <c r="P1445" s="63"/>
      <c r="Q1445" s="63"/>
      <c r="R1445" s="61"/>
      <c r="S1445" s="30"/>
      <c r="T1445" s="61"/>
      <c r="U1445" s="61"/>
      <c r="V1445" s="61"/>
      <c r="W1445" s="61"/>
      <c r="X1445" s="61"/>
      <c r="Y1445" s="61"/>
      <c r="AA1445" s="63"/>
      <c r="AB1445" s="63"/>
      <c r="AC1445" s="63"/>
      <c r="AD1445" s="63"/>
      <c r="AE1445" s="61"/>
      <c r="AF1445" s="30"/>
      <c r="AG1445" s="61"/>
      <c r="AH1445" s="61"/>
      <c r="AI1445" s="61"/>
      <c r="AJ1445" s="61"/>
      <c r="AK1445" s="61"/>
      <c r="AL1445" s="61"/>
      <c r="AN1445" s="63"/>
      <c r="AO1445" s="30"/>
      <c r="AP1445" s="30"/>
      <c r="AQ1445" s="63"/>
      <c r="AR1445" s="61"/>
      <c r="AS1445" s="61"/>
      <c r="AT1445" s="63"/>
      <c r="EW1445" s="14"/>
    </row>
    <row r="1446" spans="1:153">
      <c r="A1446" s="14"/>
      <c r="B1446" s="30"/>
      <c r="C1446" s="30"/>
      <c r="D1446" s="30"/>
      <c r="E1446" s="30"/>
      <c r="F1446" s="30"/>
      <c r="G1446" s="61"/>
      <c r="H1446" s="61"/>
      <c r="I1446" s="61"/>
      <c r="J1446" s="61"/>
      <c r="K1446" s="61"/>
      <c r="L1446" s="61"/>
      <c r="N1446" s="63"/>
      <c r="O1446" s="63"/>
      <c r="P1446" s="63"/>
      <c r="Q1446" s="63"/>
      <c r="R1446" s="61"/>
      <c r="S1446" s="30"/>
      <c r="T1446" s="61"/>
      <c r="U1446" s="61"/>
      <c r="V1446" s="61"/>
      <c r="W1446" s="61"/>
      <c r="X1446" s="61"/>
      <c r="Y1446" s="61"/>
      <c r="AA1446" s="63"/>
      <c r="AB1446" s="63"/>
      <c r="AC1446" s="63"/>
      <c r="AD1446" s="63"/>
      <c r="AE1446" s="61"/>
      <c r="AF1446" s="30"/>
      <c r="AG1446" s="61"/>
      <c r="AH1446" s="61"/>
      <c r="AI1446" s="61"/>
      <c r="AJ1446" s="61"/>
      <c r="AK1446" s="61"/>
      <c r="AL1446" s="61"/>
      <c r="AN1446" s="63"/>
      <c r="AO1446" s="30"/>
      <c r="AP1446" s="30"/>
      <c r="AQ1446" s="63"/>
      <c r="AR1446" s="61"/>
      <c r="AS1446" s="61"/>
      <c r="AT1446" s="63"/>
      <c r="EW1446" s="14"/>
    </row>
    <row r="1447" spans="1:153">
      <c r="A1447" s="14"/>
      <c r="B1447" s="30"/>
      <c r="C1447" s="30"/>
      <c r="D1447" s="30"/>
      <c r="E1447" s="30"/>
      <c r="F1447" s="30"/>
      <c r="G1447" s="61"/>
      <c r="H1447" s="61"/>
      <c r="I1447" s="61"/>
      <c r="J1447" s="61"/>
      <c r="K1447" s="61"/>
      <c r="L1447" s="61"/>
      <c r="N1447" s="63"/>
      <c r="O1447" s="63"/>
      <c r="P1447" s="63"/>
      <c r="Q1447" s="63"/>
      <c r="R1447" s="61"/>
      <c r="S1447" s="30"/>
      <c r="T1447" s="61"/>
      <c r="U1447" s="61"/>
      <c r="V1447" s="61"/>
      <c r="W1447" s="61"/>
      <c r="X1447" s="61"/>
      <c r="Y1447" s="61"/>
      <c r="AA1447" s="63"/>
      <c r="AB1447" s="63"/>
      <c r="AC1447" s="63"/>
      <c r="AD1447" s="63"/>
      <c r="AE1447" s="61"/>
      <c r="AF1447" s="30"/>
      <c r="AG1447" s="61"/>
      <c r="AH1447" s="61"/>
      <c r="AI1447" s="61"/>
      <c r="AJ1447" s="61"/>
      <c r="AK1447" s="61"/>
      <c r="AL1447" s="61"/>
      <c r="AN1447" s="63"/>
      <c r="AO1447" s="30"/>
      <c r="AP1447" s="30"/>
      <c r="AQ1447" s="63"/>
      <c r="AR1447" s="61"/>
      <c r="AS1447" s="61"/>
      <c r="AT1447" s="63"/>
      <c r="EW1447" s="14"/>
    </row>
    <row r="1448" spans="1:153">
      <c r="A1448" s="14"/>
      <c r="B1448" s="30"/>
      <c r="C1448" s="30"/>
      <c r="D1448" s="30"/>
      <c r="E1448" s="30"/>
      <c r="F1448" s="30"/>
      <c r="G1448" s="61"/>
      <c r="H1448" s="61"/>
      <c r="I1448" s="61"/>
      <c r="J1448" s="61"/>
      <c r="K1448" s="61"/>
      <c r="L1448" s="61"/>
      <c r="N1448" s="63"/>
      <c r="O1448" s="63"/>
      <c r="P1448" s="63"/>
      <c r="Q1448" s="63"/>
      <c r="R1448" s="61"/>
      <c r="S1448" s="30"/>
      <c r="T1448" s="61"/>
      <c r="U1448" s="61"/>
      <c r="V1448" s="61"/>
      <c r="W1448" s="61"/>
      <c r="X1448" s="61"/>
      <c r="Y1448" s="61"/>
      <c r="AA1448" s="63"/>
      <c r="AB1448" s="63"/>
      <c r="AC1448" s="63"/>
      <c r="AD1448" s="63"/>
      <c r="AE1448" s="61"/>
      <c r="AF1448" s="30"/>
      <c r="AG1448" s="61"/>
      <c r="AH1448" s="61"/>
      <c r="AI1448" s="61"/>
      <c r="AJ1448" s="61"/>
      <c r="AK1448" s="61"/>
      <c r="AL1448" s="61"/>
      <c r="AN1448" s="63"/>
      <c r="AO1448" s="30"/>
      <c r="AP1448" s="30"/>
      <c r="AQ1448" s="63"/>
      <c r="AR1448" s="61"/>
      <c r="AS1448" s="61"/>
      <c r="AT1448" s="63"/>
      <c r="EW1448" s="14"/>
    </row>
    <row r="1449" spans="1:153">
      <c r="A1449" s="14"/>
      <c r="B1449" s="30"/>
      <c r="C1449" s="30"/>
      <c r="D1449" s="30"/>
      <c r="E1449" s="30"/>
      <c r="F1449" s="30"/>
      <c r="G1449" s="61"/>
      <c r="H1449" s="61"/>
      <c r="I1449" s="61"/>
      <c r="J1449" s="61"/>
      <c r="K1449" s="61"/>
      <c r="L1449" s="61"/>
      <c r="N1449" s="63"/>
      <c r="O1449" s="63"/>
      <c r="P1449" s="63"/>
      <c r="Q1449" s="63"/>
      <c r="R1449" s="61"/>
      <c r="S1449" s="30"/>
      <c r="T1449" s="61"/>
      <c r="U1449" s="61"/>
      <c r="V1449" s="61"/>
      <c r="W1449" s="61"/>
      <c r="X1449" s="61"/>
      <c r="Y1449" s="61"/>
      <c r="AA1449" s="63"/>
      <c r="AB1449" s="63"/>
      <c r="AC1449" s="63"/>
      <c r="AD1449" s="63"/>
      <c r="AE1449" s="61"/>
      <c r="AF1449" s="30"/>
      <c r="AG1449" s="61"/>
      <c r="AH1449" s="61"/>
      <c r="AI1449" s="61"/>
      <c r="AJ1449" s="61"/>
      <c r="AK1449" s="61"/>
      <c r="AL1449" s="61"/>
      <c r="AN1449" s="63"/>
      <c r="AO1449" s="30"/>
      <c r="AP1449" s="30"/>
      <c r="AQ1449" s="63"/>
      <c r="AR1449" s="61"/>
      <c r="AS1449" s="61"/>
      <c r="AT1449" s="63"/>
      <c r="EW1449" s="14"/>
    </row>
    <row r="1450" spans="1:153">
      <c r="A1450" s="14"/>
      <c r="B1450" s="30"/>
      <c r="C1450" s="30"/>
      <c r="D1450" s="30"/>
      <c r="E1450" s="30"/>
      <c r="F1450" s="30"/>
      <c r="G1450" s="61"/>
      <c r="H1450" s="61"/>
      <c r="I1450" s="61"/>
      <c r="J1450" s="61"/>
      <c r="K1450" s="61"/>
      <c r="L1450" s="61"/>
      <c r="N1450" s="63"/>
      <c r="O1450" s="63"/>
      <c r="P1450" s="63"/>
      <c r="Q1450" s="63"/>
      <c r="R1450" s="61"/>
      <c r="S1450" s="30"/>
      <c r="T1450" s="61"/>
      <c r="U1450" s="61"/>
      <c r="V1450" s="61"/>
      <c r="W1450" s="61"/>
      <c r="X1450" s="61"/>
      <c r="Y1450" s="61"/>
      <c r="AA1450" s="63"/>
      <c r="AB1450" s="63"/>
      <c r="AC1450" s="63"/>
      <c r="AD1450" s="63"/>
      <c r="AE1450" s="61"/>
      <c r="AF1450" s="30"/>
      <c r="AG1450" s="61"/>
      <c r="AH1450" s="61"/>
      <c r="AI1450" s="61"/>
      <c r="AJ1450" s="61"/>
      <c r="AK1450" s="61"/>
      <c r="AL1450" s="61"/>
      <c r="AN1450" s="63"/>
      <c r="AO1450" s="30"/>
      <c r="AP1450" s="30"/>
      <c r="AQ1450" s="63"/>
      <c r="AR1450" s="61"/>
      <c r="AS1450" s="61"/>
      <c r="AT1450" s="63"/>
      <c r="EW1450" s="14"/>
    </row>
    <row r="1451" spans="1:153">
      <c r="A1451" s="14"/>
      <c r="B1451" s="30"/>
      <c r="C1451" s="30"/>
      <c r="D1451" s="30"/>
      <c r="E1451" s="30"/>
      <c r="F1451" s="30"/>
      <c r="G1451" s="61"/>
      <c r="H1451" s="61"/>
      <c r="I1451" s="61"/>
      <c r="J1451" s="61"/>
      <c r="K1451" s="61"/>
      <c r="L1451" s="61"/>
      <c r="N1451" s="63"/>
      <c r="O1451" s="63"/>
      <c r="P1451" s="63"/>
      <c r="Q1451" s="63"/>
      <c r="R1451" s="61"/>
      <c r="S1451" s="30"/>
      <c r="T1451" s="61"/>
      <c r="U1451" s="61"/>
      <c r="V1451" s="61"/>
      <c r="W1451" s="61"/>
      <c r="X1451" s="61"/>
      <c r="Y1451" s="61"/>
      <c r="AA1451" s="63"/>
      <c r="AB1451" s="63"/>
      <c r="AC1451" s="63"/>
      <c r="AD1451" s="63"/>
      <c r="AE1451" s="61"/>
      <c r="AF1451" s="30"/>
      <c r="AG1451" s="61"/>
      <c r="AH1451" s="61"/>
      <c r="AI1451" s="61"/>
      <c r="AJ1451" s="61"/>
      <c r="AK1451" s="61"/>
      <c r="AL1451" s="61"/>
      <c r="AN1451" s="63"/>
      <c r="AO1451" s="30"/>
      <c r="AP1451" s="30"/>
      <c r="AQ1451" s="63"/>
      <c r="AR1451" s="61"/>
      <c r="AS1451" s="61"/>
      <c r="AT1451" s="63"/>
      <c r="EW1451" s="14"/>
    </row>
    <row r="1452" spans="1:153">
      <c r="A1452" s="14"/>
      <c r="B1452" s="30"/>
      <c r="C1452" s="30"/>
      <c r="D1452" s="30"/>
      <c r="E1452" s="30"/>
      <c r="F1452" s="30"/>
      <c r="G1452" s="61"/>
      <c r="H1452" s="61"/>
      <c r="I1452" s="61"/>
      <c r="J1452" s="61"/>
      <c r="K1452" s="61"/>
      <c r="L1452" s="61"/>
      <c r="N1452" s="63"/>
      <c r="O1452" s="63"/>
      <c r="P1452" s="63"/>
      <c r="Q1452" s="63"/>
      <c r="R1452" s="61"/>
      <c r="S1452" s="30"/>
      <c r="T1452" s="61"/>
      <c r="U1452" s="61"/>
      <c r="V1452" s="61"/>
      <c r="W1452" s="61"/>
      <c r="X1452" s="61"/>
      <c r="Y1452" s="61"/>
      <c r="AA1452" s="63"/>
      <c r="AB1452" s="63"/>
      <c r="AC1452" s="63"/>
      <c r="AD1452" s="63"/>
      <c r="AE1452" s="61"/>
      <c r="AF1452" s="30"/>
      <c r="AG1452" s="61"/>
      <c r="AH1452" s="61"/>
      <c r="AI1452" s="61"/>
      <c r="AJ1452" s="61"/>
      <c r="AK1452" s="61"/>
      <c r="AL1452" s="61"/>
      <c r="AN1452" s="63"/>
      <c r="AO1452" s="30"/>
      <c r="AP1452" s="30"/>
      <c r="AQ1452" s="63"/>
      <c r="AR1452" s="61"/>
      <c r="AS1452" s="61"/>
      <c r="AT1452" s="63"/>
      <c r="EW1452" s="14"/>
    </row>
    <row r="1453" spans="1:153">
      <c r="A1453" s="14"/>
      <c r="B1453" s="30"/>
      <c r="C1453" s="30"/>
      <c r="D1453" s="30"/>
      <c r="E1453" s="30"/>
      <c r="F1453" s="30"/>
      <c r="G1453" s="61"/>
      <c r="H1453" s="61"/>
      <c r="I1453" s="61"/>
      <c r="J1453" s="61"/>
      <c r="K1453" s="61"/>
      <c r="L1453" s="61"/>
      <c r="N1453" s="63"/>
      <c r="O1453" s="63"/>
      <c r="P1453" s="63"/>
      <c r="Q1453" s="63"/>
      <c r="R1453" s="61"/>
      <c r="S1453" s="30"/>
      <c r="T1453" s="61"/>
      <c r="U1453" s="61"/>
      <c r="V1453" s="61"/>
      <c r="W1453" s="61"/>
      <c r="X1453" s="61"/>
      <c r="Y1453" s="61"/>
      <c r="AA1453" s="63"/>
      <c r="AB1453" s="63"/>
      <c r="AC1453" s="63"/>
      <c r="AD1453" s="63"/>
      <c r="AE1453" s="61"/>
      <c r="AF1453" s="30"/>
      <c r="AG1453" s="61"/>
      <c r="AH1453" s="61"/>
      <c r="AI1453" s="61"/>
      <c r="AJ1453" s="61"/>
      <c r="AK1453" s="61"/>
      <c r="AL1453" s="61"/>
      <c r="AN1453" s="63"/>
      <c r="AO1453" s="30"/>
      <c r="AP1453" s="30"/>
      <c r="AQ1453" s="63"/>
      <c r="AR1453" s="61"/>
      <c r="AS1453" s="61"/>
      <c r="AT1453" s="63"/>
      <c r="EW1453" s="14"/>
    </row>
    <row r="1454" spans="1:153">
      <c r="A1454" s="14"/>
      <c r="B1454" s="30"/>
      <c r="C1454" s="30"/>
      <c r="D1454" s="30"/>
      <c r="E1454" s="30"/>
      <c r="F1454" s="30"/>
      <c r="G1454" s="61"/>
      <c r="H1454" s="61"/>
      <c r="I1454" s="61"/>
      <c r="J1454" s="61"/>
      <c r="K1454" s="61"/>
      <c r="L1454" s="61"/>
      <c r="N1454" s="63"/>
      <c r="O1454" s="63"/>
      <c r="P1454" s="63"/>
      <c r="Q1454" s="63"/>
      <c r="R1454" s="61"/>
      <c r="S1454" s="30"/>
      <c r="T1454" s="61"/>
      <c r="U1454" s="61"/>
      <c r="V1454" s="61"/>
      <c r="W1454" s="61"/>
      <c r="X1454" s="61"/>
      <c r="Y1454" s="61"/>
      <c r="AA1454" s="63"/>
      <c r="AB1454" s="63"/>
      <c r="AC1454" s="63"/>
      <c r="AD1454" s="63"/>
      <c r="AE1454" s="61"/>
      <c r="AF1454" s="30"/>
      <c r="AG1454" s="61"/>
      <c r="AH1454" s="61"/>
      <c r="AI1454" s="61"/>
      <c r="AJ1454" s="61"/>
      <c r="AK1454" s="61"/>
      <c r="AL1454" s="61"/>
      <c r="AN1454" s="63"/>
      <c r="AO1454" s="30"/>
      <c r="AP1454" s="30"/>
      <c r="AQ1454" s="63"/>
      <c r="AR1454" s="61"/>
      <c r="AS1454" s="61"/>
      <c r="AT1454" s="63"/>
      <c r="EW1454" s="14"/>
    </row>
    <row r="1455" spans="1:153">
      <c r="A1455" s="14"/>
      <c r="B1455" s="30"/>
      <c r="C1455" s="30"/>
      <c r="D1455" s="30"/>
      <c r="E1455" s="30"/>
      <c r="F1455" s="30"/>
      <c r="G1455" s="61"/>
      <c r="H1455" s="61"/>
      <c r="I1455" s="61"/>
      <c r="J1455" s="61"/>
      <c r="K1455" s="61"/>
      <c r="L1455" s="61"/>
      <c r="N1455" s="63"/>
      <c r="O1455" s="63"/>
      <c r="P1455" s="63"/>
      <c r="Q1455" s="63"/>
      <c r="R1455" s="61"/>
      <c r="S1455" s="30"/>
      <c r="T1455" s="61"/>
      <c r="U1455" s="61"/>
      <c r="V1455" s="61"/>
      <c r="W1455" s="61"/>
      <c r="X1455" s="61"/>
      <c r="Y1455" s="61"/>
      <c r="AA1455" s="63"/>
      <c r="AB1455" s="63"/>
      <c r="AC1455" s="63"/>
      <c r="AD1455" s="63"/>
      <c r="AE1455" s="61"/>
      <c r="AF1455" s="30"/>
      <c r="AG1455" s="61"/>
      <c r="AH1455" s="61"/>
      <c r="AI1455" s="61"/>
      <c r="AJ1455" s="61"/>
      <c r="AK1455" s="61"/>
      <c r="AL1455" s="61"/>
      <c r="AN1455" s="63"/>
      <c r="AO1455" s="30"/>
      <c r="AP1455" s="30"/>
      <c r="AQ1455" s="63"/>
      <c r="AR1455" s="61"/>
      <c r="AS1455" s="61"/>
      <c r="AT1455" s="63"/>
      <c r="EW1455" s="14"/>
    </row>
    <row r="1456" spans="1:153">
      <c r="A1456" s="14"/>
      <c r="B1456" s="30"/>
      <c r="C1456" s="30"/>
      <c r="D1456" s="30"/>
      <c r="E1456" s="30"/>
      <c r="F1456" s="30"/>
      <c r="G1456" s="61"/>
      <c r="H1456" s="61"/>
      <c r="I1456" s="61"/>
      <c r="J1456" s="61"/>
      <c r="K1456" s="61"/>
      <c r="L1456" s="61"/>
      <c r="N1456" s="63"/>
      <c r="O1456" s="63"/>
      <c r="P1456" s="63"/>
      <c r="Q1456" s="63"/>
      <c r="R1456" s="61"/>
      <c r="S1456" s="30"/>
      <c r="T1456" s="61"/>
      <c r="U1456" s="61"/>
      <c r="V1456" s="61"/>
      <c r="W1456" s="61"/>
      <c r="X1456" s="61"/>
      <c r="Y1456" s="61"/>
      <c r="AA1456" s="63"/>
      <c r="AB1456" s="63"/>
      <c r="AC1456" s="63"/>
      <c r="AD1456" s="63"/>
      <c r="AE1456" s="61"/>
      <c r="AF1456" s="30"/>
      <c r="AG1456" s="61"/>
      <c r="AH1456" s="61"/>
      <c r="AI1456" s="61"/>
      <c r="AJ1456" s="61"/>
      <c r="AK1456" s="61"/>
      <c r="AL1456" s="61"/>
      <c r="AN1456" s="63"/>
      <c r="AO1456" s="30"/>
      <c r="AP1456" s="30"/>
      <c r="AQ1456" s="63"/>
      <c r="AR1456" s="61"/>
      <c r="AS1456" s="61"/>
      <c r="AT1456" s="63"/>
      <c r="EW1456" s="14"/>
    </row>
    <row r="1457" spans="1:153">
      <c r="A1457" s="14"/>
      <c r="B1457" s="30"/>
      <c r="C1457" s="30"/>
      <c r="D1457" s="30"/>
      <c r="E1457" s="30"/>
      <c r="F1457" s="30"/>
      <c r="G1457" s="61"/>
      <c r="H1457" s="61"/>
      <c r="I1457" s="61"/>
      <c r="J1457" s="61"/>
      <c r="K1457" s="61"/>
      <c r="L1457" s="61"/>
      <c r="N1457" s="63"/>
      <c r="O1457" s="63"/>
      <c r="P1457" s="63"/>
      <c r="Q1457" s="63"/>
      <c r="R1457" s="61"/>
      <c r="S1457" s="30"/>
      <c r="T1457" s="61"/>
      <c r="U1457" s="61"/>
      <c r="V1457" s="61"/>
      <c r="W1457" s="61"/>
      <c r="X1457" s="61"/>
      <c r="Y1457" s="61"/>
      <c r="AA1457" s="63"/>
      <c r="AB1457" s="63"/>
      <c r="AC1457" s="63"/>
      <c r="AD1457" s="63"/>
      <c r="AE1457" s="61"/>
      <c r="AF1457" s="30"/>
      <c r="AG1457" s="61"/>
      <c r="AH1457" s="61"/>
      <c r="AI1457" s="61"/>
      <c r="AJ1457" s="61"/>
      <c r="AK1457" s="61"/>
      <c r="AL1457" s="61"/>
      <c r="AN1457" s="63"/>
      <c r="AO1457" s="30"/>
      <c r="AP1457" s="30"/>
      <c r="AQ1457" s="63"/>
      <c r="AR1457" s="61"/>
      <c r="AS1457" s="61"/>
      <c r="AT1457" s="63"/>
      <c r="EW1457" s="14"/>
    </row>
    <row r="1458" spans="1:153">
      <c r="A1458" s="14"/>
      <c r="B1458" s="30"/>
      <c r="C1458" s="30"/>
      <c r="D1458" s="30"/>
      <c r="E1458" s="30"/>
      <c r="F1458" s="30"/>
      <c r="G1458" s="61"/>
      <c r="H1458" s="61"/>
      <c r="I1458" s="61"/>
      <c r="J1458" s="61"/>
      <c r="K1458" s="61"/>
      <c r="L1458" s="61"/>
      <c r="N1458" s="63"/>
      <c r="O1458" s="63"/>
      <c r="P1458" s="63"/>
      <c r="Q1458" s="63"/>
      <c r="R1458" s="61"/>
      <c r="S1458" s="30"/>
      <c r="T1458" s="61"/>
      <c r="U1458" s="61"/>
      <c r="V1458" s="61"/>
      <c r="W1458" s="61"/>
      <c r="X1458" s="61"/>
      <c r="Y1458" s="61"/>
      <c r="AA1458" s="63"/>
      <c r="AB1458" s="63"/>
      <c r="AC1458" s="63"/>
      <c r="AD1458" s="63"/>
      <c r="AE1458" s="61"/>
      <c r="AF1458" s="30"/>
      <c r="AG1458" s="61"/>
      <c r="AH1458" s="61"/>
      <c r="AI1458" s="61"/>
      <c r="AJ1458" s="61"/>
      <c r="AK1458" s="61"/>
      <c r="AL1458" s="61"/>
      <c r="AN1458" s="63"/>
      <c r="AO1458" s="30"/>
      <c r="AP1458" s="30"/>
      <c r="AQ1458" s="63"/>
      <c r="AR1458" s="61"/>
      <c r="AS1458" s="61"/>
      <c r="AT1458" s="63"/>
      <c r="EW1458" s="14"/>
    </row>
    <row r="1459" spans="1:153">
      <c r="A1459" s="14"/>
      <c r="B1459" s="30"/>
      <c r="C1459" s="30"/>
      <c r="D1459" s="30"/>
      <c r="E1459" s="30"/>
      <c r="F1459" s="30"/>
      <c r="G1459" s="61"/>
      <c r="H1459" s="61"/>
      <c r="I1459" s="61"/>
      <c r="J1459" s="61"/>
      <c r="K1459" s="61"/>
      <c r="L1459" s="61"/>
      <c r="N1459" s="63"/>
      <c r="O1459" s="63"/>
      <c r="P1459" s="63"/>
      <c r="Q1459" s="63"/>
      <c r="R1459" s="61"/>
      <c r="S1459" s="30"/>
      <c r="T1459" s="61"/>
      <c r="U1459" s="61"/>
      <c r="V1459" s="61"/>
      <c r="W1459" s="61"/>
      <c r="X1459" s="61"/>
      <c r="Y1459" s="61"/>
      <c r="AA1459" s="63"/>
      <c r="AB1459" s="63"/>
      <c r="AC1459" s="63"/>
      <c r="AD1459" s="63"/>
      <c r="AE1459" s="61"/>
      <c r="AF1459" s="30"/>
      <c r="AG1459" s="61"/>
      <c r="AH1459" s="61"/>
      <c r="AI1459" s="61"/>
      <c r="AJ1459" s="61"/>
      <c r="AK1459" s="61"/>
      <c r="AL1459" s="61"/>
      <c r="AN1459" s="63"/>
      <c r="AO1459" s="30"/>
      <c r="AP1459" s="30"/>
      <c r="AQ1459" s="63"/>
      <c r="AR1459" s="61"/>
      <c r="AS1459" s="61"/>
      <c r="AT1459" s="63"/>
      <c r="EW1459" s="14"/>
    </row>
    <row r="1460" spans="1:153">
      <c r="A1460" s="14"/>
      <c r="B1460" s="30"/>
      <c r="C1460" s="30"/>
      <c r="D1460" s="30"/>
      <c r="E1460" s="30"/>
      <c r="F1460" s="30"/>
      <c r="G1460" s="61"/>
      <c r="H1460" s="61"/>
      <c r="I1460" s="61"/>
      <c r="J1460" s="61"/>
      <c r="K1460" s="61"/>
      <c r="L1460" s="61"/>
      <c r="N1460" s="63"/>
      <c r="O1460" s="63"/>
      <c r="P1460" s="63"/>
      <c r="Q1460" s="63"/>
      <c r="R1460" s="61"/>
      <c r="S1460" s="30"/>
      <c r="T1460" s="61"/>
      <c r="U1460" s="61"/>
      <c r="V1460" s="61"/>
      <c r="W1460" s="61"/>
      <c r="X1460" s="61"/>
      <c r="Y1460" s="61"/>
      <c r="AA1460" s="63"/>
      <c r="AB1460" s="63"/>
      <c r="AC1460" s="63"/>
      <c r="AD1460" s="63"/>
      <c r="AE1460" s="61"/>
      <c r="AF1460" s="30"/>
      <c r="AG1460" s="61"/>
      <c r="AH1460" s="61"/>
      <c r="AI1460" s="61"/>
      <c r="AJ1460" s="61"/>
      <c r="AK1460" s="61"/>
      <c r="AL1460" s="61"/>
      <c r="AN1460" s="63"/>
      <c r="AO1460" s="30"/>
      <c r="AP1460" s="30"/>
      <c r="AQ1460" s="63"/>
      <c r="AR1460" s="61"/>
      <c r="AS1460" s="61"/>
      <c r="AT1460" s="63"/>
      <c r="EW1460" s="14"/>
    </row>
    <row r="1461" spans="1:153">
      <c r="A1461" s="14"/>
      <c r="B1461" s="30"/>
      <c r="C1461" s="30"/>
      <c r="D1461" s="30"/>
      <c r="E1461" s="30"/>
      <c r="F1461" s="30"/>
      <c r="G1461" s="61"/>
      <c r="H1461" s="61"/>
      <c r="I1461" s="61"/>
      <c r="J1461" s="61"/>
      <c r="K1461" s="61"/>
      <c r="L1461" s="61"/>
      <c r="N1461" s="63"/>
      <c r="O1461" s="63"/>
      <c r="P1461" s="63"/>
      <c r="Q1461" s="63"/>
      <c r="R1461" s="61"/>
      <c r="S1461" s="30"/>
      <c r="T1461" s="61"/>
      <c r="U1461" s="61"/>
      <c r="V1461" s="61"/>
      <c r="W1461" s="61"/>
      <c r="X1461" s="61"/>
      <c r="Y1461" s="61"/>
      <c r="AA1461" s="63"/>
      <c r="AB1461" s="63"/>
      <c r="AC1461" s="63"/>
      <c r="AD1461" s="63"/>
      <c r="AE1461" s="61"/>
      <c r="AF1461" s="30"/>
      <c r="AG1461" s="61"/>
      <c r="AH1461" s="61"/>
      <c r="AI1461" s="61"/>
      <c r="AJ1461" s="61"/>
      <c r="AK1461" s="61"/>
      <c r="AL1461" s="61"/>
      <c r="AN1461" s="63"/>
      <c r="AO1461" s="30"/>
      <c r="AP1461" s="30"/>
      <c r="AQ1461" s="63"/>
      <c r="AR1461" s="61"/>
      <c r="AS1461" s="61"/>
      <c r="AT1461" s="63"/>
      <c r="EW1461" s="14"/>
    </row>
    <row r="1462" spans="1:153">
      <c r="A1462" s="14"/>
      <c r="B1462" s="30"/>
      <c r="C1462" s="30"/>
      <c r="D1462" s="30"/>
      <c r="E1462" s="30"/>
      <c r="F1462" s="30"/>
      <c r="G1462" s="61"/>
      <c r="H1462" s="61"/>
      <c r="I1462" s="61"/>
      <c r="J1462" s="61"/>
      <c r="K1462" s="61"/>
      <c r="L1462" s="61"/>
      <c r="N1462" s="63"/>
      <c r="O1462" s="63"/>
      <c r="P1462" s="63"/>
      <c r="Q1462" s="63"/>
      <c r="R1462" s="61"/>
      <c r="S1462" s="30"/>
      <c r="T1462" s="61"/>
      <c r="U1462" s="61"/>
      <c r="V1462" s="61"/>
      <c r="W1462" s="61"/>
      <c r="X1462" s="61"/>
      <c r="Y1462" s="61"/>
      <c r="AA1462" s="63"/>
      <c r="AB1462" s="63"/>
      <c r="AC1462" s="63"/>
      <c r="AD1462" s="63"/>
      <c r="AE1462" s="61"/>
      <c r="AF1462" s="30"/>
      <c r="AG1462" s="61"/>
      <c r="AH1462" s="61"/>
      <c r="AI1462" s="61"/>
      <c r="AJ1462" s="61"/>
      <c r="AK1462" s="61"/>
      <c r="AL1462" s="61"/>
      <c r="AN1462" s="63"/>
      <c r="AO1462" s="30"/>
      <c r="AP1462" s="30"/>
      <c r="AQ1462" s="63"/>
      <c r="AR1462" s="61"/>
      <c r="AS1462" s="61"/>
      <c r="AT1462" s="63"/>
      <c r="EW1462" s="14"/>
    </row>
    <row r="1463" spans="1:153">
      <c r="A1463" s="14"/>
      <c r="B1463" s="30"/>
      <c r="C1463" s="30"/>
      <c r="D1463" s="30"/>
      <c r="E1463" s="30"/>
      <c r="F1463" s="30"/>
      <c r="G1463" s="61"/>
      <c r="H1463" s="61"/>
      <c r="I1463" s="61"/>
      <c r="J1463" s="61"/>
      <c r="K1463" s="61"/>
      <c r="L1463" s="61"/>
      <c r="N1463" s="63"/>
      <c r="O1463" s="63"/>
      <c r="P1463" s="63"/>
      <c r="Q1463" s="63"/>
      <c r="R1463" s="61"/>
      <c r="S1463" s="30"/>
      <c r="T1463" s="61"/>
      <c r="U1463" s="61"/>
      <c r="V1463" s="61"/>
      <c r="W1463" s="61"/>
      <c r="X1463" s="61"/>
      <c r="Y1463" s="61"/>
      <c r="AA1463" s="63"/>
      <c r="AB1463" s="63"/>
      <c r="AC1463" s="63"/>
      <c r="AD1463" s="63"/>
      <c r="AE1463" s="61"/>
      <c r="AF1463" s="30"/>
      <c r="AG1463" s="61"/>
      <c r="AH1463" s="61"/>
      <c r="AI1463" s="61"/>
      <c r="AJ1463" s="61"/>
      <c r="AK1463" s="61"/>
      <c r="AL1463" s="61"/>
      <c r="AN1463" s="63"/>
      <c r="AO1463" s="30"/>
      <c r="AP1463" s="30"/>
      <c r="AQ1463" s="63"/>
      <c r="AR1463" s="61"/>
      <c r="AS1463" s="61"/>
      <c r="AT1463" s="63"/>
      <c r="EW1463" s="14"/>
    </row>
    <row r="1464" spans="1:153">
      <c r="A1464" s="14"/>
      <c r="B1464" s="30"/>
      <c r="C1464" s="30"/>
      <c r="D1464" s="30"/>
      <c r="E1464" s="30"/>
      <c r="F1464" s="30"/>
      <c r="G1464" s="61"/>
      <c r="H1464" s="61"/>
      <c r="I1464" s="61"/>
      <c r="J1464" s="61"/>
      <c r="K1464" s="61"/>
      <c r="L1464" s="61"/>
      <c r="N1464" s="63"/>
      <c r="O1464" s="63"/>
      <c r="P1464" s="63"/>
      <c r="Q1464" s="63"/>
      <c r="R1464" s="61"/>
      <c r="S1464" s="30"/>
      <c r="T1464" s="61"/>
      <c r="U1464" s="61"/>
      <c r="V1464" s="61"/>
      <c r="W1464" s="61"/>
      <c r="X1464" s="61"/>
      <c r="Y1464" s="61"/>
      <c r="AA1464" s="63"/>
      <c r="AB1464" s="63"/>
      <c r="AC1464" s="63"/>
      <c r="AD1464" s="63"/>
      <c r="AE1464" s="61"/>
      <c r="AF1464" s="30"/>
      <c r="AG1464" s="61"/>
      <c r="AH1464" s="61"/>
      <c r="AI1464" s="61"/>
      <c r="AJ1464" s="61"/>
      <c r="AK1464" s="61"/>
      <c r="AL1464" s="61"/>
      <c r="AN1464" s="63"/>
      <c r="AO1464" s="30"/>
      <c r="AP1464" s="30"/>
      <c r="AQ1464" s="63"/>
      <c r="AR1464" s="61"/>
      <c r="AS1464" s="61"/>
      <c r="AT1464" s="63"/>
      <c r="EW1464" s="14"/>
    </row>
    <row r="1465" spans="1:153">
      <c r="A1465" s="14"/>
      <c r="B1465" s="30"/>
      <c r="C1465" s="30"/>
      <c r="D1465" s="30"/>
      <c r="E1465" s="30"/>
      <c r="F1465" s="30"/>
      <c r="G1465" s="61"/>
      <c r="H1465" s="61"/>
      <c r="I1465" s="61"/>
      <c r="J1465" s="61"/>
      <c r="K1465" s="61"/>
      <c r="L1465" s="61"/>
      <c r="N1465" s="63"/>
      <c r="O1465" s="63"/>
      <c r="P1465" s="63"/>
      <c r="Q1465" s="63"/>
      <c r="R1465" s="61"/>
      <c r="S1465" s="30"/>
      <c r="T1465" s="61"/>
      <c r="U1465" s="61"/>
      <c r="V1465" s="61"/>
      <c r="W1465" s="61"/>
      <c r="X1465" s="61"/>
      <c r="Y1465" s="61"/>
      <c r="AA1465" s="63"/>
      <c r="AB1465" s="63"/>
      <c r="AC1465" s="63"/>
      <c r="AD1465" s="63"/>
      <c r="AE1465" s="61"/>
      <c r="AF1465" s="30"/>
      <c r="AG1465" s="61"/>
      <c r="AH1465" s="61"/>
      <c r="AI1465" s="61"/>
      <c r="AJ1465" s="61"/>
      <c r="AK1465" s="61"/>
      <c r="AL1465" s="61"/>
      <c r="AN1465" s="63"/>
      <c r="AO1465" s="30"/>
      <c r="AP1465" s="30"/>
      <c r="AQ1465" s="63"/>
      <c r="AR1465" s="61"/>
      <c r="AS1465" s="61"/>
      <c r="AT1465" s="63"/>
      <c r="EW1465" s="14"/>
    </row>
    <row r="1466" spans="1:153">
      <c r="A1466" s="14"/>
      <c r="B1466" s="30"/>
      <c r="C1466" s="30"/>
      <c r="D1466" s="30"/>
      <c r="E1466" s="30"/>
      <c r="F1466" s="30"/>
      <c r="G1466" s="61"/>
      <c r="H1466" s="61"/>
      <c r="I1466" s="61"/>
      <c r="J1466" s="61"/>
      <c r="K1466" s="61"/>
      <c r="L1466" s="61"/>
      <c r="N1466" s="63"/>
      <c r="O1466" s="63"/>
      <c r="P1466" s="63"/>
      <c r="Q1466" s="63"/>
      <c r="R1466" s="61"/>
      <c r="S1466" s="30"/>
      <c r="T1466" s="61"/>
      <c r="U1466" s="61"/>
      <c r="V1466" s="61"/>
      <c r="W1466" s="61"/>
      <c r="X1466" s="61"/>
      <c r="Y1466" s="61"/>
      <c r="AA1466" s="63"/>
      <c r="AB1466" s="63"/>
      <c r="AC1466" s="63"/>
      <c r="AD1466" s="63"/>
      <c r="AE1466" s="61"/>
      <c r="AF1466" s="30"/>
      <c r="AG1466" s="61"/>
      <c r="AH1466" s="61"/>
      <c r="AI1466" s="61"/>
      <c r="AJ1466" s="61"/>
      <c r="AK1466" s="61"/>
      <c r="AL1466" s="61"/>
      <c r="AN1466" s="63"/>
      <c r="AO1466" s="30"/>
      <c r="AP1466" s="30"/>
      <c r="AQ1466" s="63"/>
      <c r="AR1466" s="61"/>
      <c r="AS1466" s="61"/>
      <c r="AT1466" s="63"/>
      <c r="EW1466" s="14"/>
    </row>
    <row r="1467" spans="1:153">
      <c r="A1467" s="14"/>
      <c r="B1467" s="30"/>
      <c r="C1467" s="30"/>
      <c r="D1467" s="30"/>
      <c r="E1467" s="30"/>
      <c r="F1467" s="30"/>
      <c r="G1467" s="61"/>
      <c r="H1467" s="61"/>
      <c r="I1467" s="61"/>
      <c r="J1467" s="61"/>
      <c r="K1467" s="61"/>
      <c r="L1467" s="61"/>
      <c r="N1467" s="63"/>
      <c r="O1467" s="63"/>
      <c r="P1467" s="63"/>
      <c r="Q1467" s="63"/>
      <c r="R1467" s="61"/>
      <c r="S1467" s="30"/>
      <c r="T1467" s="61"/>
      <c r="U1467" s="61"/>
      <c r="V1467" s="61"/>
      <c r="W1467" s="61"/>
      <c r="X1467" s="61"/>
      <c r="Y1467" s="61"/>
      <c r="AA1467" s="63"/>
      <c r="AB1467" s="63"/>
      <c r="AC1467" s="63"/>
      <c r="AD1467" s="63"/>
      <c r="AE1467" s="61"/>
      <c r="AF1467" s="30"/>
      <c r="AG1467" s="61"/>
      <c r="AH1467" s="61"/>
      <c r="AI1467" s="61"/>
      <c r="AJ1467" s="61"/>
      <c r="AK1467" s="61"/>
      <c r="AL1467" s="61"/>
      <c r="AN1467" s="63"/>
      <c r="AO1467" s="30"/>
      <c r="AP1467" s="30"/>
      <c r="AQ1467" s="63"/>
      <c r="AR1467" s="61"/>
      <c r="AS1467" s="61"/>
      <c r="AT1467" s="63"/>
      <c r="EW1467" s="14"/>
    </row>
    <row r="1468" spans="1:153">
      <c r="A1468" s="14"/>
      <c r="B1468" s="30"/>
      <c r="C1468" s="30"/>
      <c r="D1468" s="30"/>
      <c r="E1468" s="30"/>
      <c r="F1468" s="30"/>
      <c r="G1468" s="61"/>
      <c r="H1468" s="61"/>
      <c r="I1468" s="61"/>
      <c r="J1468" s="61"/>
      <c r="K1468" s="61"/>
      <c r="L1468" s="61"/>
      <c r="N1468" s="63"/>
      <c r="O1468" s="63"/>
      <c r="P1468" s="63"/>
      <c r="Q1468" s="63"/>
      <c r="R1468" s="61"/>
      <c r="S1468" s="30"/>
      <c r="T1468" s="61"/>
      <c r="U1468" s="61"/>
      <c r="V1468" s="61"/>
      <c r="W1468" s="61"/>
      <c r="X1468" s="61"/>
      <c r="Y1468" s="61"/>
      <c r="AA1468" s="63"/>
      <c r="AB1468" s="63"/>
      <c r="AC1468" s="63"/>
      <c r="AD1468" s="63"/>
      <c r="AE1468" s="61"/>
      <c r="AF1468" s="30"/>
      <c r="AG1468" s="61"/>
      <c r="AH1468" s="61"/>
      <c r="AI1468" s="61"/>
      <c r="AJ1468" s="61"/>
      <c r="AK1468" s="61"/>
      <c r="AL1468" s="61"/>
      <c r="AN1468" s="63"/>
      <c r="AO1468" s="30"/>
      <c r="AP1468" s="30"/>
      <c r="AQ1468" s="63"/>
      <c r="AR1468" s="61"/>
      <c r="AS1468" s="61"/>
      <c r="AT1468" s="63"/>
      <c r="EW1468" s="14"/>
    </row>
    <row r="1469" spans="1:153">
      <c r="A1469" s="14"/>
      <c r="B1469" s="30"/>
      <c r="C1469" s="30"/>
      <c r="D1469" s="30"/>
      <c r="E1469" s="30"/>
      <c r="F1469" s="30"/>
      <c r="G1469" s="61"/>
      <c r="H1469" s="61"/>
      <c r="I1469" s="61"/>
      <c r="J1469" s="61"/>
      <c r="K1469" s="61"/>
      <c r="L1469" s="61"/>
      <c r="N1469" s="63"/>
      <c r="O1469" s="63"/>
      <c r="P1469" s="63"/>
      <c r="Q1469" s="63"/>
      <c r="R1469" s="61"/>
      <c r="S1469" s="30"/>
      <c r="T1469" s="61"/>
      <c r="U1469" s="61"/>
      <c r="V1469" s="61"/>
      <c r="W1469" s="61"/>
      <c r="X1469" s="61"/>
      <c r="Y1469" s="61"/>
      <c r="AA1469" s="63"/>
      <c r="AB1469" s="63"/>
      <c r="AC1469" s="63"/>
      <c r="AD1469" s="63"/>
      <c r="AE1469" s="61"/>
      <c r="AF1469" s="30"/>
      <c r="AG1469" s="61"/>
      <c r="AH1469" s="61"/>
      <c r="AI1469" s="61"/>
      <c r="AJ1469" s="61"/>
      <c r="AK1469" s="61"/>
      <c r="AL1469" s="61"/>
      <c r="AN1469" s="63"/>
      <c r="AO1469" s="30"/>
      <c r="AP1469" s="30"/>
      <c r="AQ1469" s="63"/>
      <c r="AR1469" s="61"/>
      <c r="AS1469" s="61"/>
      <c r="AT1469" s="63"/>
      <c r="EW1469" s="14"/>
    </row>
    <row r="1470" spans="1:153">
      <c r="A1470" s="14"/>
      <c r="B1470" s="30"/>
      <c r="C1470" s="30"/>
      <c r="D1470" s="30"/>
      <c r="E1470" s="30"/>
      <c r="F1470" s="30"/>
      <c r="G1470" s="61"/>
      <c r="H1470" s="61"/>
      <c r="I1470" s="61"/>
      <c r="J1470" s="61"/>
      <c r="K1470" s="61"/>
      <c r="L1470" s="61"/>
      <c r="N1470" s="63"/>
      <c r="O1470" s="63"/>
      <c r="P1470" s="63"/>
      <c r="Q1470" s="63"/>
      <c r="R1470" s="61"/>
      <c r="S1470" s="30"/>
      <c r="T1470" s="61"/>
      <c r="U1470" s="61"/>
      <c r="V1470" s="61"/>
      <c r="W1470" s="61"/>
      <c r="X1470" s="61"/>
      <c r="Y1470" s="61"/>
      <c r="AA1470" s="63"/>
      <c r="AB1470" s="63"/>
      <c r="AC1470" s="63"/>
      <c r="AD1470" s="63"/>
      <c r="AE1470" s="61"/>
      <c r="AF1470" s="30"/>
      <c r="AG1470" s="61"/>
      <c r="AH1470" s="61"/>
      <c r="AI1470" s="61"/>
      <c r="AJ1470" s="61"/>
      <c r="AK1470" s="61"/>
      <c r="AL1470" s="61"/>
      <c r="AN1470" s="63"/>
      <c r="AO1470" s="30"/>
      <c r="AP1470" s="30"/>
      <c r="AQ1470" s="63"/>
      <c r="AR1470" s="61"/>
      <c r="AS1470" s="61"/>
      <c r="AT1470" s="63"/>
      <c r="EW1470" s="14"/>
    </row>
    <row r="1471" spans="1:153">
      <c r="A1471" s="14"/>
      <c r="B1471" s="30"/>
      <c r="C1471" s="30"/>
      <c r="D1471" s="30"/>
      <c r="E1471" s="30"/>
      <c r="F1471" s="30"/>
      <c r="G1471" s="61"/>
      <c r="H1471" s="61"/>
      <c r="I1471" s="61"/>
      <c r="J1471" s="61"/>
      <c r="K1471" s="61"/>
      <c r="L1471" s="61"/>
      <c r="N1471" s="63"/>
      <c r="O1471" s="63"/>
      <c r="P1471" s="63"/>
      <c r="Q1471" s="63"/>
      <c r="R1471" s="61"/>
      <c r="S1471" s="30"/>
      <c r="T1471" s="61"/>
      <c r="U1471" s="61"/>
      <c r="V1471" s="61"/>
      <c r="W1471" s="61"/>
      <c r="X1471" s="61"/>
      <c r="Y1471" s="61"/>
      <c r="AA1471" s="63"/>
      <c r="AB1471" s="63"/>
      <c r="AC1471" s="63"/>
      <c r="AD1471" s="63"/>
      <c r="AE1471" s="61"/>
      <c r="AF1471" s="30"/>
      <c r="AG1471" s="61"/>
      <c r="AH1471" s="61"/>
      <c r="AI1471" s="61"/>
      <c r="AJ1471" s="61"/>
      <c r="AK1471" s="61"/>
      <c r="AL1471" s="61"/>
      <c r="AN1471" s="63"/>
      <c r="AO1471" s="30"/>
      <c r="AP1471" s="30"/>
      <c r="AQ1471" s="63"/>
      <c r="AR1471" s="61"/>
      <c r="AS1471" s="61"/>
      <c r="AT1471" s="63"/>
      <c r="EW1471" s="14"/>
    </row>
    <row r="1472" spans="1:153">
      <c r="A1472" s="14"/>
      <c r="B1472" s="30"/>
      <c r="C1472" s="30"/>
      <c r="D1472" s="30"/>
      <c r="E1472" s="30"/>
      <c r="F1472" s="30"/>
      <c r="G1472" s="61"/>
      <c r="H1472" s="61"/>
      <c r="I1472" s="61"/>
      <c r="J1472" s="61"/>
      <c r="K1472" s="61"/>
      <c r="L1472" s="61"/>
      <c r="N1472" s="63"/>
      <c r="O1472" s="63"/>
      <c r="P1472" s="63"/>
      <c r="Q1472" s="63"/>
      <c r="R1472" s="61"/>
      <c r="S1472" s="30"/>
      <c r="T1472" s="61"/>
      <c r="U1472" s="61"/>
      <c r="V1472" s="61"/>
      <c r="W1472" s="61"/>
      <c r="X1472" s="61"/>
      <c r="Y1472" s="61"/>
      <c r="AA1472" s="63"/>
      <c r="AB1472" s="63"/>
      <c r="AC1472" s="63"/>
      <c r="AD1472" s="63"/>
      <c r="AE1472" s="61"/>
      <c r="AF1472" s="30"/>
      <c r="AG1472" s="61"/>
      <c r="AH1472" s="61"/>
      <c r="AI1472" s="61"/>
      <c r="AJ1472" s="61"/>
      <c r="AK1472" s="61"/>
      <c r="AL1472" s="61"/>
      <c r="AN1472" s="63"/>
      <c r="AO1472" s="30"/>
      <c r="AP1472" s="30"/>
      <c r="AQ1472" s="63"/>
      <c r="AR1472" s="61"/>
      <c r="AS1472" s="61"/>
      <c r="AT1472" s="63"/>
      <c r="EW1472" s="14"/>
    </row>
    <row r="1473" spans="1:153">
      <c r="A1473" s="14"/>
      <c r="B1473" s="30"/>
      <c r="C1473" s="30"/>
      <c r="D1473" s="30"/>
      <c r="E1473" s="30"/>
      <c r="F1473" s="30"/>
      <c r="G1473" s="61"/>
      <c r="H1473" s="61"/>
      <c r="I1473" s="61"/>
      <c r="J1473" s="61"/>
      <c r="K1473" s="61"/>
      <c r="L1473" s="61"/>
      <c r="N1473" s="63"/>
      <c r="O1473" s="63"/>
      <c r="P1473" s="63"/>
      <c r="Q1473" s="63"/>
      <c r="R1473" s="61"/>
      <c r="S1473" s="30"/>
      <c r="T1473" s="61"/>
      <c r="U1473" s="61"/>
      <c r="V1473" s="61"/>
      <c r="W1473" s="61"/>
      <c r="X1473" s="61"/>
      <c r="Y1473" s="61"/>
      <c r="AA1473" s="63"/>
      <c r="AB1473" s="63"/>
      <c r="AC1473" s="63"/>
      <c r="AD1473" s="63"/>
      <c r="AE1473" s="61"/>
      <c r="AF1473" s="30"/>
      <c r="AG1473" s="61"/>
      <c r="AH1473" s="61"/>
      <c r="AI1473" s="61"/>
      <c r="AJ1473" s="61"/>
      <c r="AK1473" s="61"/>
      <c r="AL1473" s="61"/>
      <c r="AN1473" s="63"/>
      <c r="AO1473" s="30"/>
      <c r="AP1473" s="30"/>
      <c r="AQ1473" s="63"/>
      <c r="AR1473" s="61"/>
      <c r="AS1473" s="61"/>
      <c r="AT1473" s="63"/>
      <c r="EW1473" s="14"/>
    </row>
    <row r="1474" spans="1:153">
      <c r="A1474" s="14"/>
      <c r="B1474" s="30"/>
      <c r="C1474" s="30"/>
      <c r="D1474" s="30"/>
      <c r="E1474" s="30"/>
      <c r="F1474" s="30"/>
      <c r="G1474" s="61"/>
      <c r="H1474" s="61"/>
      <c r="I1474" s="61"/>
      <c r="J1474" s="61"/>
      <c r="K1474" s="61"/>
      <c r="L1474" s="61"/>
      <c r="N1474" s="63"/>
      <c r="O1474" s="63"/>
      <c r="P1474" s="63"/>
      <c r="Q1474" s="63"/>
      <c r="R1474" s="61"/>
      <c r="S1474" s="30"/>
      <c r="T1474" s="61"/>
      <c r="U1474" s="61"/>
      <c r="V1474" s="61"/>
      <c r="W1474" s="61"/>
      <c r="X1474" s="61"/>
      <c r="Y1474" s="61"/>
      <c r="AA1474" s="63"/>
      <c r="AB1474" s="63"/>
      <c r="AC1474" s="63"/>
      <c r="AD1474" s="63"/>
      <c r="AE1474" s="61"/>
      <c r="AF1474" s="30"/>
      <c r="AG1474" s="61"/>
      <c r="AH1474" s="61"/>
      <c r="AI1474" s="61"/>
      <c r="AJ1474" s="61"/>
      <c r="AK1474" s="61"/>
      <c r="AL1474" s="61"/>
      <c r="AN1474" s="63"/>
      <c r="AO1474" s="30"/>
      <c r="AP1474" s="30"/>
      <c r="AQ1474" s="63"/>
      <c r="AR1474" s="61"/>
      <c r="AS1474" s="61"/>
      <c r="AT1474" s="63"/>
      <c r="EW1474" s="14"/>
    </row>
    <row r="1475" spans="1:153">
      <c r="A1475" s="14"/>
      <c r="B1475" s="30"/>
      <c r="C1475" s="30"/>
      <c r="D1475" s="30"/>
      <c r="E1475" s="30"/>
      <c r="F1475" s="30"/>
      <c r="G1475" s="61"/>
      <c r="H1475" s="61"/>
      <c r="I1475" s="61"/>
      <c r="J1475" s="61"/>
      <c r="K1475" s="61"/>
      <c r="L1475" s="61"/>
      <c r="N1475" s="63"/>
      <c r="O1475" s="63"/>
      <c r="P1475" s="63"/>
      <c r="Q1475" s="63"/>
      <c r="R1475" s="61"/>
      <c r="S1475" s="30"/>
      <c r="T1475" s="61"/>
      <c r="U1475" s="61"/>
      <c r="V1475" s="61"/>
      <c r="W1475" s="61"/>
      <c r="X1475" s="61"/>
      <c r="Y1475" s="61"/>
      <c r="AA1475" s="63"/>
      <c r="AB1475" s="63"/>
      <c r="AC1475" s="63"/>
      <c r="AD1475" s="63"/>
      <c r="AE1475" s="61"/>
      <c r="AF1475" s="30"/>
      <c r="AG1475" s="61"/>
      <c r="AH1475" s="61"/>
      <c r="AI1475" s="61"/>
      <c r="AJ1475" s="61"/>
      <c r="AK1475" s="61"/>
      <c r="AL1475" s="61"/>
      <c r="AN1475" s="63"/>
      <c r="AO1475" s="30"/>
      <c r="AP1475" s="30"/>
      <c r="AQ1475" s="63"/>
      <c r="AR1475" s="61"/>
      <c r="AS1475" s="61"/>
      <c r="AT1475" s="63"/>
      <c r="EW1475" s="14"/>
    </row>
    <row r="1476" spans="1:153">
      <c r="A1476" s="14"/>
      <c r="B1476" s="30"/>
      <c r="C1476" s="30"/>
      <c r="D1476" s="30"/>
      <c r="E1476" s="30"/>
      <c r="F1476" s="30"/>
      <c r="G1476" s="61"/>
      <c r="H1476" s="61"/>
      <c r="I1476" s="61"/>
      <c r="J1476" s="61"/>
      <c r="K1476" s="61"/>
      <c r="L1476" s="61"/>
      <c r="N1476" s="63"/>
      <c r="O1476" s="63"/>
      <c r="P1476" s="63"/>
      <c r="Q1476" s="63"/>
      <c r="R1476" s="61"/>
      <c r="S1476" s="30"/>
      <c r="T1476" s="61"/>
      <c r="U1476" s="61"/>
      <c r="V1476" s="61"/>
      <c r="W1476" s="61"/>
      <c r="X1476" s="61"/>
      <c r="Y1476" s="61"/>
      <c r="AA1476" s="63"/>
      <c r="AB1476" s="63"/>
      <c r="AC1476" s="63"/>
      <c r="AD1476" s="63"/>
      <c r="AE1476" s="61"/>
      <c r="AF1476" s="30"/>
      <c r="AG1476" s="61"/>
      <c r="AH1476" s="61"/>
      <c r="AI1476" s="61"/>
      <c r="AJ1476" s="61"/>
      <c r="AK1476" s="61"/>
      <c r="AL1476" s="61"/>
      <c r="AN1476" s="63"/>
      <c r="AO1476" s="30"/>
      <c r="AP1476" s="30"/>
      <c r="AQ1476" s="63"/>
      <c r="AR1476" s="61"/>
      <c r="AS1476" s="61"/>
      <c r="AT1476" s="63"/>
      <c r="EW1476" s="14"/>
    </row>
    <row r="1477" spans="1:153">
      <c r="A1477" s="14"/>
      <c r="B1477" s="30"/>
      <c r="C1477" s="30"/>
      <c r="D1477" s="30"/>
      <c r="E1477" s="30"/>
      <c r="F1477" s="30"/>
      <c r="G1477" s="61"/>
      <c r="H1477" s="61"/>
      <c r="I1477" s="61"/>
      <c r="J1477" s="61"/>
      <c r="K1477" s="61"/>
      <c r="L1477" s="61"/>
      <c r="N1477" s="63"/>
      <c r="O1477" s="63"/>
      <c r="P1477" s="63"/>
      <c r="Q1477" s="63"/>
      <c r="R1477" s="61"/>
      <c r="S1477" s="30"/>
      <c r="T1477" s="61"/>
      <c r="U1477" s="61"/>
      <c r="V1477" s="61"/>
      <c r="W1477" s="61"/>
      <c r="X1477" s="61"/>
      <c r="Y1477" s="61"/>
      <c r="AA1477" s="63"/>
      <c r="AB1477" s="63"/>
      <c r="AC1477" s="63"/>
      <c r="AD1477" s="63"/>
      <c r="AE1477" s="61"/>
      <c r="AF1477" s="30"/>
      <c r="AG1477" s="61"/>
      <c r="AH1477" s="61"/>
      <c r="AI1477" s="61"/>
      <c r="AJ1477" s="61"/>
      <c r="AK1477" s="61"/>
      <c r="AL1477" s="61"/>
      <c r="AN1477" s="63"/>
      <c r="AO1477" s="30"/>
      <c r="AP1477" s="30"/>
      <c r="AQ1477" s="63"/>
      <c r="AR1477" s="61"/>
      <c r="AS1477" s="61"/>
      <c r="AT1477" s="63"/>
      <c r="EW1477" s="14"/>
    </row>
    <row r="1478" spans="1:153">
      <c r="A1478" s="14"/>
      <c r="B1478" s="30"/>
      <c r="C1478" s="30"/>
      <c r="D1478" s="30"/>
      <c r="E1478" s="30"/>
      <c r="F1478" s="30"/>
      <c r="G1478" s="61"/>
      <c r="H1478" s="61"/>
      <c r="I1478" s="61"/>
      <c r="J1478" s="61"/>
      <c r="K1478" s="61"/>
      <c r="L1478" s="61"/>
      <c r="N1478" s="63"/>
      <c r="O1478" s="63"/>
      <c r="P1478" s="63"/>
      <c r="Q1478" s="63"/>
      <c r="R1478" s="61"/>
      <c r="S1478" s="30"/>
      <c r="T1478" s="61"/>
      <c r="U1478" s="61"/>
      <c r="V1478" s="61"/>
      <c r="W1478" s="61"/>
      <c r="X1478" s="61"/>
      <c r="Y1478" s="61"/>
      <c r="AA1478" s="63"/>
      <c r="AB1478" s="63"/>
      <c r="AC1478" s="63"/>
      <c r="AD1478" s="63"/>
      <c r="AE1478" s="61"/>
      <c r="AF1478" s="30"/>
      <c r="AG1478" s="61"/>
      <c r="AH1478" s="61"/>
      <c r="AI1478" s="61"/>
      <c r="AJ1478" s="61"/>
      <c r="AK1478" s="61"/>
      <c r="AL1478" s="61"/>
      <c r="AN1478" s="63"/>
      <c r="AO1478" s="30"/>
      <c r="AP1478" s="30"/>
      <c r="AQ1478" s="63"/>
      <c r="AR1478" s="61"/>
      <c r="AS1478" s="61"/>
      <c r="AT1478" s="63"/>
      <c r="EW1478" s="14"/>
    </row>
    <row r="1479" spans="1:153">
      <c r="A1479" s="14"/>
      <c r="B1479" s="30"/>
      <c r="C1479" s="30"/>
      <c r="D1479" s="30"/>
      <c r="E1479" s="30"/>
      <c r="F1479" s="30"/>
      <c r="G1479" s="61"/>
      <c r="H1479" s="61"/>
      <c r="I1479" s="61"/>
      <c r="J1479" s="61"/>
      <c r="K1479" s="61"/>
      <c r="L1479" s="61"/>
      <c r="N1479" s="63"/>
      <c r="O1479" s="63"/>
      <c r="P1479" s="63"/>
      <c r="Q1479" s="63"/>
      <c r="R1479" s="61"/>
      <c r="S1479" s="30"/>
      <c r="T1479" s="61"/>
      <c r="U1479" s="61"/>
      <c r="V1479" s="61"/>
      <c r="W1479" s="61"/>
      <c r="X1479" s="61"/>
      <c r="Y1479" s="61"/>
      <c r="AA1479" s="63"/>
      <c r="AB1479" s="63"/>
      <c r="AC1479" s="63"/>
      <c r="AD1479" s="63"/>
      <c r="AE1479" s="61"/>
      <c r="AF1479" s="30"/>
      <c r="AG1479" s="61"/>
      <c r="AH1479" s="61"/>
      <c r="AI1479" s="61"/>
      <c r="AJ1479" s="61"/>
      <c r="AK1479" s="61"/>
      <c r="AL1479" s="61"/>
      <c r="AN1479" s="63"/>
      <c r="AO1479" s="30"/>
      <c r="AP1479" s="30"/>
      <c r="AQ1479" s="63"/>
      <c r="AR1479" s="61"/>
      <c r="AS1479" s="61"/>
      <c r="AT1479" s="63"/>
      <c r="EW1479" s="14"/>
    </row>
    <row r="1480" spans="1:153">
      <c r="A1480" s="14"/>
      <c r="B1480" s="30"/>
      <c r="C1480" s="30"/>
      <c r="D1480" s="30"/>
      <c r="E1480" s="30"/>
      <c r="F1480" s="30"/>
      <c r="G1480" s="61"/>
      <c r="H1480" s="61"/>
      <c r="I1480" s="61"/>
      <c r="J1480" s="61"/>
      <c r="K1480" s="61"/>
      <c r="L1480" s="61"/>
      <c r="N1480" s="63"/>
      <c r="O1480" s="63"/>
      <c r="P1480" s="63"/>
      <c r="Q1480" s="63"/>
      <c r="R1480" s="61"/>
      <c r="S1480" s="30"/>
      <c r="T1480" s="61"/>
      <c r="U1480" s="61"/>
      <c r="V1480" s="61"/>
      <c r="W1480" s="61"/>
      <c r="X1480" s="61"/>
      <c r="Y1480" s="61"/>
      <c r="AA1480" s="63"/>
      <c r="AB1480" s="63"/>
      <c r="AC1480" s="63"/>
      <c r="AD1480" s="63"/>
      <c r="AE1480" s="61"/>
      <c r="AF1480" s="30"/>
      <c r="AG1480" s="61"/>
      <c r="AH1480" s="61"/>
      <c r="AI1480" s="61"/>
      <c r="AJ1480" s="61"/>
      <c r="AK1480" s="61"/>
      <c r="AL1480" s="61"/>
      <c r="AN1480" s="63"/>
      <c r="AO1480" s="30"/>
      <c r="AP1480" s="30"/>
      <c r="AQ1480" s="63"/>
      <c r="AR1480" s="61"/>
      <c r="AS1480" s="61"/>
      <c r="AT1480" s="63"/>
      <c r="EW1480" s="14"/>
    </row>
    <row r="1481" spans="1:153">
      <c r="A1481" s="14"/>
      <c r="B1481" s="30"/>
      <c r="C1481" s="30"/>
      <c r="D1481" s="30"/>
      <c r="E1481" s="30"/>
      <c r="F1481" s="30"/>
      <c r="G1481" s="61"/>
      <c r="H1481" s="61"/>
      <c r="I1481" s="61"/>
      <c r="J1481" s="61"/>
      <c r="K1481" s="61"/>
      <c r="L1481" s="61"/>
      <c r="N1481" s="63"/>
      <c r="O1481" s="63"/>
      <c r="P1481" s="63"/>
      <c r="Q1481" s="63"/>
      <c r="R1481" s="61"/>
      <c r="S1481" s="30"/>
      <c r="T1481" s="61"/>
      <c r="U1481" s="61"/>
      <c r="V1481" s="61"/>
      <c r="W1481" s="61"/>
      <c r="X1481" s="61"/>
      <c r="Y1481" s="61"/>
      <c r="AA1481" s="63"/>
      <c r="AB1481" s="63"/>
      <c r="AC1481" s="63"/>
      <c r="AD1481" s="63"/>
      <c r="AE1481" s="61"/>
      <c r="AF1481" s="30"/>
      <c r="AG1481" s="61"/>
      <c r="AH1481" s="61"/>
      <c r="AI1481" s="61"/>
      <c r="AJ1481" s="61"/>
      <c r="AK1481" s="61"/>
      <c r="AL1481" s="61"/>
      <c r="AN1481" s="63"/>
      <c r="AO1481" s="30"/>
      <c r="AP1481" s="30"/>
      <c r="AQ1481" s="63"/>
      <c r="AR1481" s="61"/>
      <c r="AS1481" s="61"/>
      <c r="AT1481" s="63"/>
      <c r="EW1481" s="14"/>
    </row>
    <row r="1482" spans="1:153">
      <c r="A1482" s="14"/>
      <c r="B1482" s="30"/>
      <c r="C1482" s="30"/>
      <c r="D1482" s="30"/>
      <c r="E1482" s="30"/>
      <c r="F1482" s="30"/>
      <c r="G1482" s="61"/>
      <c r="H1482" s="61"/>
      <c r="I1482" s="61"/>
      <c r="J1482" s="61"/>
      <c r="K1482" s="61"/>
      <c r="L1482" s="61"/>
      <c r="N1482" s="63"/>
      <c r="O1482" s="63"/>
      <c r="P1482" s="63"/>
      <c r="Q1482" s="63"/>
      <c r="R1482" s="61"/>
      <c r="S1482" s="30"/>
      <c r="T1482" s="61"/>
      <c r="U1482" s="61"/>
      <c r="V1482" s="61"/>
      <c r="W1482" s="61"/>
      <c r="X1482" s="61"/>
      <c r="Y1482" s="61"/>
      <c r="AA1482" s="63"/>
      <c r="AB1482" s="63"/>
      <c r="AC1482" s="63"/>
      <c r="AD1482" s="63"/>
      <c r="AE1482" s="61"/>
      <c r="AF1482" s="30"/>
      <c r="AG1482" s="61"/>
      <c r="AH1482" s="61"/>
      <c r="AI1482" s="61"/>
      <c r="AJ1482" s="61"/>
      <c r="AK1482" s="61"/>
      <c r="AL1482" s="61"/>
      <c r="AN1482" s="63"/>
      <c r="AO1482" s="30"/>
      <c r="AP1482" s="30"/>
      <c r="AQ1482" s="63"/>
      <c r="AR1482" s="61"/>
      <c r="AS1482" s="61"/>
      <c r="AT1482" s="63"/>
      <c r="EW1482" s="14"/>
    </row>
    <row r="1483" spans="1:153">
      <c r="A1483" s="14"/>
      <c r="B1483" s="30"/>
      <c r="C1483" s="30"/>
      <c r="D1483" s="30"/>
      <c r="E1483" s="30"/>
      <c r="F1483" s="30"/>
      <c r="G1483" s="61"/>
      <c r="H1483" s="61"/>
      <c r="I1483" s="61"/>
      <c r="J1483" s="61"/>
      <c r="K1483" s="61"/>
      <c r="L1483" s="61"/>
      <c r="N1483" s="63"/>
      <c r="O1483" s="63"/>
      <c r="P1483" s="63"/>
      <c r="Q1483" s="63"/>
      <c r="R1483" s="61"/>
      <c r="S1483" s="30"/>
      <c r="T1483" s="61"/>
      <c r="U1483" s="61"/>
      <c r="V1483" s="61"/>
      <c r="W1483" s="61"/>
      <c r="X1483" s="61"/>
      <c r="Y1483" s="61"/>
      <c r="AA1483" s="63"/>
      <c r="AB1483" s="63"/>
      <c r="AC1483" s="63"/>
      <c r="AD1483" s="63"/>
      <c r="AE1483" s="61"/>
      <c r="AF1483" s="30"/>
      <c r="AG1483" s="61"/>
      <c r="AH1483" s="61"/>
      <c r="AI1483" s="61"/>
      <c r="AJ1483" s="61"/>
      <c r="AK1483" s="61"/>
      <c r="AL1483" s="61"/>
      <c r="AN1483" s="63"/>
      <c r="AO1483" s="30"/>
      <c r="AP1483" s="30"/>
      <c r="AQ1483" s="63"/>
      <c r="AR1483" s="61"/>
      <c r="AS1483" s="61"/>
      <c r="AT1483" s="63"/>
      <c r="EW1483" s="14"/>
    </row>
    <row r="1484" spans="1:153">
      <c r="A1484" s="14"/>
      <c r="B1484" s="30"/>
      <c r="C1484" s="30"/>
      <c r="D1484" s="30"/>
      <c r="E1484" s="30"/>
      <c r="F1484" s="30"/>
      <c r="G1484" s="61"/>
      <c r="H1484" s="61"/>
      <c r="I1484" s="61"/>
      <c r="J1484" s="61"/>
      <c r="K1484" s="61"/>
      <c r="L1484" s="61"/>
      <c r="N1484" s="63"/>
      <c r="O1484" s="63"/>
      <c r="P1484" s="63"/>
      <c r="Q1484" s="63"/>
      <c r="R1484" s="61"/>
      <c r="S1484" s="30"/>
      <c r="T1484" s="61"/>
      <c r="U1484" s="61"/>
      <c r="V1484" s="61"/>
      <c r="W1484" s="61"/>
      <c r="X1484" s="61"/>
      <c r="Y1484" s="61"/>
      <c r="AA1484" s="63"/>
      <c r="AB1484" s="63"/>
      <c r="AC1484" s="63"/>
      <c r="AD1484" s="63"/>
      <c r="AE1484" s="61"/>
      <c r="AF1484" s="30"/>
      <c r="AG1484" s="61"/>
      <c r="AH1484" s="61"/>
      <c r="AI1484" s="61"/>
      <c r="AJ1484" s="61"/>
      <c r="AK1484" s="61"/>
      <c r="AL1484" s="61"/>
      <c r="AN1484" s="63"/>
      <c r="AO1484" s="30"/>
      <c r="AP1484" s="30"/>
      <c r="AQ1484" s="63"/>
      <c r="AR1484" s="61"/>
      <c r="AS1484" s="61"/>
      <c r="AT1484" s="63"/>
      <c r="EW1484" s="14"/>
    </row>
    <row r="1485" spans="1:153">
      <c r="A1485" s="14"/>
      <c r="B1485" s="30"/>
      <c r="C1485" s="30"/>
      <c r="D1485" s="30"/>
      <c r="E1485" s="30"/>
      <c r="F1485" s="30"/>
      <c r="G1485" s="61"/>
      <c r="H1485" s="61"/>
      <c r="I1485" s="61"/>
      <c r="J1485" s="61"/>
      <c r="K1485" s="61"/>
      <c r="L1485" s="61"/>
      <c r="N1485" s="63"/>
      <c r="O1485" s="63"/>
      <c r="P1485" s="63"/>
      <c r="Q1485" s="63"/>
      <c r="R1485" s="61"/>
      <c r="S1485" s="30"/>
      <c r="T1485" s="61"/>
      <c r="U1485" s="61"/>
      <c r="V1485" s="61"/>
      <c r="W1485" s="61"/>
      <c r="X1485" s="61"/>
      <c r="Y1485" s="61"/>
      <c r="AA1485" s="63"/>
      <c r="AB1485" s="63"/>
      <c r="AC1485" s="63"/>
      <c r="AD1485" s="63"/>
      <c r="AE1485" s="61"/>
      <c r="AF1485" s="30"/>
      <c r="AG1485" s="61"/>
      <c r="AH1485" s="61"/>
      <c r="AI1485" s="61"/>
      <c r="AJ1485" s="61"/>
      <c r="AK1485" s="61"/>
      <c r="AL1485" s="61"/>
      <c r="AN1485" s="63"/>
      <c r="AO1485" s="30"/>
      <c r="AP1485" s="30"/>
      <c r="AQ1485" s="63"/>
      <c r="AR1485" s="61"/>
      <c r="AS1485" s="61"/>
      <c r="AT1485" s="63"/>
      <c r="EW1485" s="14"/>
    </row>
    <row r="1486" spans="1:153">
      <c r="A1486" s="14"/>
      <c r="B1486" s="30"/>
      <c r="C1486" s="30"/>
      <c r="D1486" s="30"/>
      <c r="E1486" s="30"/>
      <c r="F1486" s="30"/>
      <c r="G1486" s="61"/>
      <c r="H1486" s="61"/>
      <c r="I1486" s="61"/>
      <c r="J1486" s="61"/>
      <c r="K1486" s="61"/>
      <c r="L1486" s="61"/>
      <c r="N1486" s="63"/>
      <c r="O1486" s="63"/>
      <c r="P1486" s="63"/>
      <c r="Q1486" s="63"/>
      <c r="R1486" s="61"/>
      <c r="S1486" s="30"/>
      <c r="T1486" s="61"/>
      <c r="U1486" s="61"/>
      <c r="V1486" s="61"/>
      <c r="W1486" s="61"/>
      <c r="X1486" s="61"/>
      <c r="Y1486" s="61"/>
      <c r="AA1486" s="63"/>
      <c r="AB1486" s="63"/>
      <c r="AC1486" s="63"/>
      <c r="AD1486" s="63"/>
      <c r="AE1486" s="61"/>
      <c r="AF1486" s="30"/>
      <c r="AG1486" s="61"/>
      <c r="AH1486" s="61"/>
      <c r="AI1486" s="61"/>
      <c r="AJ1486" s="61"/>
      <c r="AK1486" s="61"/>
      <c r="AL1486" s="61"/>
      <c r="AN1486" s="63"/>
      <c r="AO1486" s="30"/>
      <c r="AP1486" s="30"/>
      <c r="AQ1486" s="63"/>
      <c r="AR1486" s="61"/>
      <c r="AS1486" s="61"/>
      <c r="AT1486" s="63"/>
      <c r="EW1486" s="14"/>
    </row>
    <row r="1487" spans="1:153">
      <c r="A1487" s="14"/>
      <c r="B1487" s="30"/>
      <c r="C1487" s="30"/>
      <c r="D1487" s="30"/>
      <c r="E1487" s="30"/>
      <c r="F1487" s="30"/>
      <c r="G1487" s="61"/>
      <c r="H1487" s="61"/>
      <c r="I1487" s="61"/>
      <c r="J1487" s="61"/>
      <c r="K1487" s="61"/>
      <c r="L1487" s="61"/>
      <c r="N1487" s="63"/>
      <c r="O1487" s="63"/>
      <c r="P1487" s="63"/>
      <c r="Q1487" s="63"/>
      <c r="R1487" s="61"/>
      <c r="S1487" s="30"/>
      <c r="T1487" s="61"/>
      <c r="U1487" s="61"/>
      <c r="V1487" s="61"/>
      <c r="W1487" s="61"/>
      <c r="X1487" s="61"/>
      <c r="Y1487" s="61"/>
      <c r="AA1487" s="63"/>
      <c r="AB1487" s="63"/>
      <c r="AC1487" s="63"/>
      <c r="AD1487" s="63"/>
      <c r="AE1487" s="61"/>
      <c r="AF1487" s="30"/>
      <c r="AG1487" s="61"/>
      <c r="AH1487" s="61"/>
      <c r="AI1487" s="61"/>
      <c r="AJ1487" s="61"/>
      <c r="AK1487" s="61"/>
      <c r="AL1487" s="61"/>
      <c r="AN1487" s="63"/>
      <c r="AO1487" s="30"/>
      <c r="AP1487" s="30"/>
      <c r="AQ1487" s="63"/>
      <c r="AR1487" s="61"/>
      <c r="AS1487" s="61"/>
      <c r="AT1487" s="63"/>
      <c r="EW1487" s="14"/>
    </row>
    <row r="1488" spans="1:153">
      <c r="B1488" s="30"/>
      <c r="C1488" s="30"/>
      <c r="D1488" s="30"/>
      <c r="E1488" s="30"/>
      <c r="F1488" s="30"/>
      <c r="G1488" s="61"/>
      <c r="H1488" s="61"/>
      <c r="I1488" s="61"/>
      <c r="J1488" s="61"/>
      <c r="K1488" s="61"/>
      <c r="L1488" s="61"/>
      <c r="N1488" s="63"/>
      <c r="O1488" s="63"/>
      <c r="P1488" s="63"/>
      <c r="Q1488" s="63"/>
      <c r="R1488" s="61"/>
      <c r="S1488" s="30"/>
      <c r="T1488" s="61"/>
      <c r="U1488" s="61"/>
      <c r="V1488" s="61"/>
      <c r="W1488" s="61"/>
      <c r="X1488" s="61"/>
      <c r="Y1488" s="61"/>
      <c r="AA1488" s="63"/>
      <c r="AB1488" s="63"/>
      <c r="AC1488" s="63"/>
      <c r="AD1488" s="63"/>
      <c r="AE1488" s="61"/>
      <c r="AF1488" s="30"/>
      <c r="AG1488" s="61"/>
      <c r="AH1488" s="61"/>
      <c r="AI1488" s="61"/>
      <c r="AJ1488" s="61"/>
      <c r="AK1488" s="61"/>
      <c r="AL1488" s="61"/>
      <c r="AN1488" s="63"/>
      <c r="AO1488" s="30"/>
      <c r="AP1488" s="30"/>
      <c r="AQ1488" s="63"/>
      <c r="AR1488" s="61"/>
      <c r="AS1488" s="61"/>
      <c r="AT1488" s="63"/>
    </row>
    <row r="1489" spans="2:45">
      <c r="B1489" s="30"/>
      <c r="C1489" s="30"/>
      <c r="D1489" s="30"/>
      <c r="E1489" s="30"/>
      <c r="G1489" s="61"/>
      <c r="H1489" s="61"/>
      <c r="I1489" s="61"/>
      <c r="J1489" s="61"/>
      <c r="K1489" s="61"/>
      <c r="L1489" s="61"/>
      <c r="R1489" s="61"/>
      <c r="T1489" s="61"/>
      <c r="U1489" s="61"/>
      <c r="V1489" s="61"/>
      <c r="W1489" s="61"/>
      <c r="X1489" s="61"/>
      <c r="Y1489" s="61"/>
      <c r="AE1489" s="61"/>
      <c r="AG1489" s="61"/>
      <c r="AH1489" s="61"/>
      <c r="AI1489" s="61"/>
      <c r="AJ1489" s="61"/>
      <c r="AK1489" s="61"/>
      <c r="AL1489" s="61"/>
      <c r="AR1489" s="61"/>
      <c r="AS1489" s="61"/>
    </row>
    <row r="1490" spans="2:45">
      <c r="B1490" s="30"/>
      <c r="C1490" s="30"/>
      <c r="D1490" s="30"/>
      <c r="E1490" s="30"/>
      <c r="G1490" s="61"/>
      <c r="H1490" s="61"/>
      <c r="I1490" s="61"/>
      <c r="J1490" s="61"/>
      <c r="K1490" s="61"/>
      <c r="L1490" s="61"/>
      <c r="R1490" s="61"/>
      <c r="T1490" s="61"/>
      <c r="U1490" s="61"/>
      <c r="V1490" s="61"/>
      <c r="W1490" s="61"/>
      <c r="X1490" s="61"/>
      <c r="Y1490" s="61"/>
      <c r="AE1490" s="61"/>
      <c r="AG1490" s="61"/>
      <c r="AH1490" s="61"/>
      <c r="AI1490" s="61"/>
      <c r="AJ1490" s="61"/>
      <c r="AK1490" s="61"/>
      <c r="AL1490" s="61"/>
      <c r="AR1490" s="61"/>
      <c r="AS1490" s="61"/>
    </row>
    <row r="1491" spans="2:45">
      <c r="B1491" s="30"/>
      <c r="C1491" s="30"/>
      <c r="D1491" s="30"/>
      <c r="E1491" s="30"/>
      <c r="G1491" s="61"/>
      <c r="H1491" s="61"/>
      <c r="I1491" s="61"/>
      <c r="J1491" s="61"/>
      <c r="K1491" s="61"/>
      <c r="L1491" s="61"/>
      <c r="R1491" s="61"/>
      <c r="T1491" s="61"/>
      <c r="U1491" s="61"/>
      <c r="V1491" s="61"/>
      <c r="W1491" s="61"/>
      <c r="X1491" s="61"/>
      <c r="Y1491" s="61"/>
      <c r="AE1491" s="61"/>
      <c r="AG1491" s="61"/>
      <c r="AH1491" s="61"/>
      <c r="AI1491" s="61"/>
      <c r="AJ1491" s="61"/>
      <c r="AK1491" s="61"/>
      <c r="AL1491" s="61"/>
      <c r="AR1491" s="61"/>
      <c r="AS1491" s="61"/>
    </row>
    <row r="1492" spans="2:45">
      <c r="B1492" s="30"/>
      <c r="C1492" s="30"/>
      <c r="D1492" s="30"/>
      <c r="E1492" s="30"/>
      <c r="G1492" s="61"/>
      <c r="H1492" s="61"/>
      <c r="I1492" s="61"/>
      <c r="J1492" s="61"/>
      <c r="K1492" s="61"/>
      <c r="L1492" s="61"/>
      <c r="R1492" s="61"/>
      <c r="T1492" s="61"/>
      <c r="U1492" s="61"/>
      <c r="V1492" s="61"/>
      <c r="W1492" s="61"/>
      <c r="X1492" s="61"/>
      <c r="Y1492" s="61"/>
      <c r="AE1492" s="61"/>
      <c r="AG1492" s="61"/>
      <c r="AH1492" s="61"/>
      <c r="AI1492" s="61"/>
      <c r="AJ1492" s="61"/>
      <c r="AK1492" s="61"/>
      <c r="AL1492" s="61"/>
      <c r="AR1492" s="61"/>
      <c r="AS1492" s="61"/>
    </row>
    <row r="1493" spans="2:45">
      <c r="B1493" s="30"/>
      <c r="C1493" s="30"/>
      <c r="D1493" s="30"/>
      <c r="E1493" s="30"/>
      <c r="G1493" s="61"/>
      <c r="H1493" s="61"/>
      <c r="I1493" s="61"/>
      <c r="J1493" s="61"/>
      <c r="K1493" s="61"/>
      <c r="L1493" s="61"/>
      <c r="R1493" s="61"/>
      <c r="T1493" s="61"/>
      <c r="U1493" s="61"/>
      <c r="V1493" s="61"/>
      <c r="W1493" s="61"/>
      <c r="X1493" s="61"/>
      <c r="Y1493" s="61"/>
      <c r="AE1493" s="61"/>
      <c r="AG1493" s="61"/>
      <c r="AH1493" s="61"/>
      <c r="AI1493" s="61"/>
      <c r="AJ1493" s="61"/>
      <c r="AK1493" s="61"/>
      <c r="AL1493" s="61"/>
      <c r="AR1493" s="61"/>
      <c r="AS1493" s="61"/>
    </row>
    <row r="1494" spans="2:45">
      <c r="B1494" s="30"/>
      <c r="C1494" s="30"/>
      <c r="D1494" s="30"/>
      <c r="E1494" s="30"/>
      <c r="G1494" s="61"/>
      <c r="H1494" s="61"/>
      <c r="I1494" s="61"/>
      <c r="J1494" s="61"/>
      <c r="K1494" s="61"/>
      <c r="L1494" s="61"/>
      <c r="R1494" s="61"/>
      <c r="T1494" s="61"/>
      <c r="U1494" s="61"/>
      <c r="V1494" s="61"/>
      <c r="W1494" s="61"/>
      <c r="X1494" s="61"/>
      <c r="Y1494" s="61"/>
      <c r="AE1494" s="61"/>
      <c r="AG1494" s="61"/>
      <c r="AH1494" s="61"/>
      <c r="AI1494" s="61"/>
      <c r="AJ1494" s="61"/>
      <c r="AK1494" s="61"/>
      <c r="AL1494" s="61"/>
      <c r="AR1494" s="61"/>
      <c r="AS1494" s="61"/>
    </row>
    <row r="1495" spans="2:45">
      <c r="B1495" s="30"/>
      <c r="C1495" s="30"/>
      <c r="D1495" s="30"/>
      <c r="E1495" s="30"/>
      <c r="G1495" s="61"/>
      <c r="H1495" s="61"/>
      <c r="I1495" s="61"/>
      <c r="J1495" s="61"/>
      <c r="K1495" s="61"/>
      <c r="L1495" s="61"/>
      <c r="R1495" s="61"/>
      <c r="T1495" s="61"/>
      <c r="U1495" s="61"/>
      <c r="V1495" s="61"/>
      <c r="W1495" s="61"/>
      <c r="X1495" s="61"/>
      <c r="Y1495" s="61"/>
      <c r="AE1495" s="61"/>
      <c r="AG1495" s="61"/>
      <c r="AH1495" s="61"/>
      <c r="AI1495" s="61"/>
      <c r="AJ1495" s="61"/>
      <c r="AK1495" s="61"/>
      <c r="AL1495" s="61"/>
      <c r="AR1495" s="61"/>
      <c r="AS1495" s="61"/>
    </row>
    <row r="1496" spans="2:45">
      <c r="B1496" s="30"/>
      <c r="C1496" s="30"/>
      <c r="D1496" s="30"/>
      <c r="E1496" s="30"/>
      <c r="G1496" s="61"/>
      <c r="H1496" s="61"/>
      <c r="I1496" s="61"/>
      <c r="J1496" s="61"/>
      <c r="K1496" s="61"/>
      <c r="L1496" s="61"/>
      <c r="R1496" s="61"/>
      <c r="T1496" s="61"/>
      <c r="U1496" s="61"/>
      <c r="V1496" s="61"/>
      <c r="W1496" s="61"/>
      <c r="X1496" s="61"/>
      <c r="Y1496" s="61"/>
      <c r="AE1496" s="61"/>
      <c r="AG1496" s="61"/>
      <c r="AH1496" s="61"/>
      <c r="AI1496" s="61"/>
      <c r="AJ1496" s="61"/>
      <c r="AK1496" s="61"/>
      <c r="AL1496" s="61"/>
      <c r="AR1496" s="61"/>
      <c r="AS1496" s="61"/>
    </row>
    <row r="1497" spans="2:45">
      <c r="B1497" s="30"/>
      <c r="C1497" s="30"/>
      <c r="D1497" s="30"/>
      <c r="E1497" s="30"/>
      <c r="G1497" s="61"/>
      <c r="H1497" s="61"/>
      <c r="I1497" s="61"/>
      <c r="J1497" s="61"/>
      <c r="K1497" s="61"/>
      <c r="L1497" s="61"/>
      <c r="R1497" s="61"/>
      <c r="T1497" s="61"/>
      <c r="U1497" s="61"/>
      <c r="V1497" s="61"/>
      <c r="W1497" s="61"/>
      <c r="X1497" s="61"/>
      <c r="Y1497" s="61"/>
      <c r="AE1497" s="61"/>
      <c r="AG1497" s="61"/>
      <c r="AH1497" s="61"/>
      <c r="AI1497" s="61"/>
      <c r="AJ1497" s="61"/>
      <c r="AK1497" s="61"/>
      <c r="AL1497" s="61"/>
      <c r="AR1497" s="61"/>
      <c r="AS1497" s="61"/>
    </row>
    <row r="1498" spans="2:45">
      <c r="B1498" s="30"/>
      <c r="C1498" s="30"/>
      <c r="D1498" s="30"/>
      <c r="E1498" s="30"/>
      <c r="G1498" s="61"/>
      <c r="H1498" s="61"/>
      <c r="I1498" s="61"/>
      <c r="J1498" s="61"/>
      <c r="K1498" s="61"/>
      <c r="L1498" s="61"/>
      <c r="R1498" s="61"/>
      <c r="T1498" s="61"/>
      <c r="U1498" s="61"/>
      <c r="V1498" s="61"/>
      <c r="W1498" s="61"/>
      <c r="X1498" s="61"/>
      <c r="Y1498" s="61"/>
      <c r="AE1498" s="61"/>
      <c r="AG1498" s="61"/>
      <c r="AH1498" s="61"/>
      <c r="AI1498" s="61"/>
      <c r="AJ1498" s="61"/>
      <c r="AK1498" s="61"/>
      <c r="AL1498" s="61"/>
      <c r="AR1498" s="61"/>
      <c r="AS1498" s="61"/>
    </row>
    <row r="1499" spans="2:45">
      <c r="B1499" s="30"/>
      <c r="C1499" s="30"/>
      <c r="D1499" s="30"/>
      <c r="E1499" s="30"/>
      <c r="G1499" s="61"/>
      <c r="H1499" s="61"/>
      <c r="I1499" s="61"/>
      <c r="J1499" s="61"/>
      <c r="K1499" s="61"/>
      <c r="L1499" s="61"/>
      <c r="R1499" s="61"/>
      <c r="T1499" s="61"/>
      <c r="U1499" s="61"/>
      <c r="V1499" s="61"/>
      <c r="W1499" s="61"/>
      <c r="X1499" s="61"/>
      <c r="Y1499" s="61"/>
      <c r="AE1499" s="61"/>
      <c r="AG1499" s="61"/>
      <c r="AH1499" s="61"/>
      <c r="AI1499" s="61"/>
      <c r="AJ1499" s="61"/>
      <c r="AK1499" s="61"/>
      <c r="AL1499" s="61"/>
      <c r="AR1499" s="61"/>
      <c r="AS1499" s="61"/>
    </row>
    <row r="1500" spans="2:45">
      <c r="B1500" s="30"/>
      <c r="C1500" s="30"/>
      <c r="D1500" s="30"/>
      <c r="E1500" s="30"/>
      <c r="G1500" s="61"/>
      <c r="H1500" s="61"/>
      <c r="I1500" s="61"/>
      <c r="J1500" s="61"/>
      <c r="K1500" s="61"/>
      <c r="L1500" s="61"/>
      <c r="R1500" s="61"/>
      <c r="T1500" s="61"/>
      <c r="U1500" s="61"/>
      <c r="V1500" s="61"/>
      <c r="W1500" s="61"/>
      <c r="X1500" s="61"/>
      <c r="Y1500" s="61"/>
      <c r="AE1500" s="61"/>
      <c r="AG1500" s="61"/>
      <c r="AH1500" s="61"/>
      <c r="AI1500" s="61"/>
      <c r="AJ1500" s="61"/>
      <c r="AK1500" s="61"/>
      <c r="AL1500" s="61"/>
      <c r="AR1500" s="61"/>
      <c r="AS1500" s="61"/>
    </row>
    <row r="1501" spans="2:45">
      <c r="B1501" s="30"/>
      <c r="C1501" s="30"/>
      <c r="D1501" s="30"/>
      <c r="E1501" s="30"/>
      <c r="G1501" s="61"/>
      <c r="H1501" s="61"/>
      <c r="I1501" s="61"/>
      <c r="J1501" s="61"/>
      <c r="K1501" s="61"/>
      <c r="L1501" s="61"/>
      <c r="R1501" s="61"/>
      <c r="T1501" s="61"/>
      <c r="U1501" s="61"/>
      <c r="V1501" s="61"/>
      <c r="W1501" s="61"/>
      <c r="X1501" s="61"/>
      <c r="Y1501" s="61"/>
      <c r="AE1501" s="61"/>
      <c r="AG1501" s="61"/>
      <c r="AH1501" s="61"/>
      <c r="AI1501" s="61"/>
      <c r="AJ1501" s="61"/>
      <c r="AK1501" s="61"/>
      <c r="AL1501" s="61"/>
      <c r="AR1501" s="61"/>
      <c r="AS1501" s="61"/>
    </row>
    <row r="1502" spans="2:45">
      <c r="B1502" s="30"/>
      <c r="C1502" s="30"/>
      <c r="D1502" s="30"/>
      <c r="E1502" s="30"/>
      <c r="G1502" s="61"/>
      <c r="H1502" s="61"/>
      <c r="I1502" s="61"/>
      <c r="J1502" s="61"/>
      <c r="K1502" s="61"/>
      <c r="L1502" s="61"/>
      <c r="R1502" s="61"/>
      <c r="T1502" s="61"/>
      <c r="U1502" s="61"/>
      <c r="V1502" s="61"/>
      <c r="W1502" s="61"/>
      <c r="X1502" s="61"/>
      <c r="Y1502" s="61"/>
      <c r="AE1502" s="61"/>
      <c r="AG1502" s="61"/>
      <c r="AH1502" s="61"/>
      <c r="AI1502" s="61"/>
      <c r="AJ1502" s="61"/>
      <c r="AK1502" s="61"/>
      <c r="AL1502" s="61"/>
      <c r="AR1502" s="61"/>
      <c r="AS1502" s="61"/>
    </row>
    <row r="1503" spans="2:45">
      <c r="B1503" s="30"/>
      <c r="C1503" s="30"/>
      <c r="D1503" s="30"/>
      <c r="E1503" s="30"/>
      <c r="G1503" s="61"/>
      <c r="H1503" s="61"/>
      <c r="I1503" s="61"/>
      <c r="J1503" s="61"/>
      <c r="K1503" s="61"/>
      <c r="L1503" s="61"/>
      <c r="R1503" s="61"/>
      <c r="T1503" s="61"/>
      <c r="U1503" s="61"/>
      <c r="V1503" s="61"/>
      <c r="W1503" s="61"/>
      <c r="X1503" s="61"/>
      <c r="Y1503" s="61"/>
      <c r="AE1503" s="61"/>
      <c r="AG1503" s="61"/>
      <c r="AH1503" s="61"/>
      <c r="AI1503" s="61"/>
      <c r="AJ1503" s="61"/>
      <c r="AK1503" s="61"/>
      <c r="AL1503" s="61"/>
      <c r="AR1503" s="61"/>
      <c r="AS1503" s="61"/>
    </row>
    <row r="1504" spans="2:45">
      <c r="B1504" s="30"/>
      <c r="C1504" s="30"/>
      <c r="D1504" s="30"/>
      <c r="E1504" s="30"/>
      <c r="G1504" s="61"/>
      <c r="H1504" s="61"/>
      <c r="I1504" s="61"/>
      <c r="J1504" s="61"/>
      <c r="K1504" s="61"/>
      <c r="L1504" s="61"/>
      <c r="R1504" s="61"/>
      <c r="T1504" s="61"/>
      <c r="U1504" s="61"/>
      <c r="V1504" s="61"/>
      <c r="W1504" s="61"/>
      <c r="X1504" s="61"/>
      <c r="Y1504" s="61"/>
      <c r="AE1504" s="61"/>
      <c r="AG1504" s="61"/>
      <c r="AH1504" s="61"/>
      <c r="AI1504" s="61"/>
      <c r="AJ1504" s="61"/>
      <c r="AK1504" s="61"/>
      <c r="AL1504" s="61"/>
      <c r="AR1504" s="61"/>
      <c r="AS1504" s="61"/>
    </row>
    <row r="1505" spans="2:45">
      <c r="B1505" s="30"/>
      <c r="C1505" s="30"/>
      <c r="D1505" s="30"/>
      <c r="E1505" s="30"/>
      <c r="G1505" s="61"/>
      <c r="H1505" s="61"/>
      <c r="I1505" s="61"/>
      <c r="J1505" s="61"/>
      <c r="K1505" s="61"/>
      <c r="L1505" s="61"/>
      <c r="R1505" s="61"/>
      <c r="T1505" s="61"/>
      <c r="U1505" s="61"/>
      <c r="V1505" s="61"/>
      <c r="W1505" s="61"/>
      <c r="X1505" s="61"/>
      <c r="Y1505" s="61"/>
      <c r="AE1505" s="61"/>
      <c r="AG1505" s="61"/>
      <c r="AH1505" s="61"/>
      <c r="AI1505" s="61"/>
      <c r="AJ1505" s="61"/>
      <c r="AK1505" s="61"/>
      <c r="AL1505" s="61"/>
      <c r="AR1505" s="61"/>
      <c r="AS1505" s="61"/>
    </row>
    <row r="1506" spans="2:45">
      <c r="B1506" s="30"/>
      <c r="C1506" s="30"/>
      <c r="D1506" s="30"/>
      <c r="E1506" s="30"/>
      <c r="G1506" s="61"/>
      <c r="H1506" s="61"/>
      <c r="I1506" s="61"/>
      <c r="J1506" s="61"/>
      <c r="K1506" s="61"/>
      <c r="L1506" s="61"/>
      <c r="R1506" s="61"/>
      <c r="T1506" s="61"/>
      <c r="U1506" s="61"/>
      <c r="V1506" s="61"/>
      <c r="W1506" s="61"/>
      <c r="X1506" s="61"/>
      <c r="Y1506" s="61"/>
      <c r="AE1506" s="61"/>
      <c r="AG1506" s="61"/>
      <c r="AH1506" s="61"/>
      <c r="AI1506" s="61"/>
      <c r="AJ1506" s="61"/>
      <c r="AK1506" s="61"/>
      <c r="AL1506" s="61"/>
      <c r="AR1506" s="61"/>
      <c r="AS1506" s="61"/>
    </row>
    <row r="1507" spans="2:45">
      <c r="B1507" s="30"/>
      <c r="C1507" s="30"/>
      <c r="D1507" s="30"/>
      <c r="E1507" s="30"/>
      <c r="G1507" s="61"/>
      <c r="H1507" s="61"/>
      <c r="I1507" s="61"/>
      <c r="J1507" s="61"/>
      <c r="K1507" s="61"/>
      <c r="L1507" s="61"/>
      <c r="R1507" s="61"/>
      <c r="T1507" s="61"/>
      <c r="U1507" s="61"/>
      <c r="V1507" s="61"/>
      <c r="W1507" s="61"/>
      <c r="X1507" s="61"/>
      <c r="Y1507" s="61"/>
      <c r="AE1507" s="61"/>
      <c r="AG1507" s="61"/>
      <c r="AH1507" s="61"/>
      <c r="AI1507" s="61"/>
      <c r="AJ1507" s="61"/>
      <c r="AK1507" s="61"/>
      <c r="AL1507" s="61"/>
      <c r="AR1507" s="61"/>
      <c r="AS1507" s="61"/>
    </row>
    <row r="1508" spans="2:45">
      <c r="B1508" s="30"/>
      <c r="C1508" s="30"/>
      <c r="D1508" s="30"/>
      <c r="E1508" s="30"/>
      <c r="G1508" s="61"/>
      <c r="H1508" s="61"/>
      <c r="I1508" s="61"/>
      <c r="J1508" s="61"/>
      <c r="K1508" s="61"/>
      <c r="L1508" s="61"/>
      <c r="R1508" s="61"/>
      <c r="T1508" s="61"/>
      <c r="U1508" s="61"/>
      <c r="V1508" s="61"/>
      <c r="W1508" s="61"/>
      <c r="X1508" s="61"/>
      <c r="Y1508" s="61"/>
      <c r="AE1508" s="61"/>
      <c r="AG1508" s="61"/>
      <c r="AH1508" s="61"/>
      <c r="AI1508" s="61"/>
      <c r="AJ1508" s="61"/>
      <c r="AK1508" s="61"/>
      <c r="AL1508" s="61"/>
      <c r="AR1508" s="61"/>
      <c r="AS1508" s="61"/>
    </row>
    <row r="1509" spans="2:45">
      <c r="B1509" s="30"/>
      <c r="C1509" s="30"/>
      <c r="D1509" s="30"/>
      <c r="E1509" s="30"/>
      <c r="G1509" s="61"/>
      <c r="H1509" s="61"/>
      <c r="I1509" s="61"/>
      <c r="J1509" s="61"/>
      <c r="K1509" s="61"/>
      <c r="L1509" s="61"/>
      <c r="R1509" s="61"/>
      <c r="T1509" s="61"/>
      <c r="U1509" s="61"/>
      <c r="V1509" s="61"/>
      <c r="W1509" s="61"/>
      <c r="X1509" s="61"/>
      <c r="Y1509" s="61"/>
      <c r="AE1509" s="61"/>
      <c r="AG1509" s="61"/>
      <c r="AH1509" s="61"/>
      <c r="AI1509" s="61"/>
      <c r="AJ1509" s="61"/>
      <c r="AK1509" s="61"/>
      <c r="AL1509" s="61"/>
      <c r="AR1509" s="61"/>
      <c r="AS1509" s="61"/>
    </row>
    <row r="1510" spans="2:45">
      <c r="B1510" s="30"/>
      <c r="C1510" s="30"/>
      <c r="D1510" s="30"/>
      <c r="E1510" s="30"/>
      <c r="G1510" s="61"/>
      <c r="H1510" s="61"/>
      <c r="I1510" s="61"/>
      <c r="J1510" s="61"/>
      <c r="K1510" s="61"/>
      <c r="L1510" s="61"/>
      <c r="R1510" s="61"/>
      <c r="T1510" s="61"/>
      <c r="U1510" s="61"/>
      <c r="V1510" s="61"/>
      <c r="W1510" s="61"/>
      <c r="X1510" s="61"/>
      <c r="Y1510" s="61"/>
      <c r="AE1510" s="61"/>
      <c r="AG1510" s="61"/>
      <c r="AH1510" s="61"/>
      <c r="AI1510" s="61"/>
      <c r="AJ1510" s="61"/>
      <c r="AK1510" s="61"/>
      <c r="AL1510" s="61"/>
      <c r="AR1510" s="61"/>
      <c r="AS1510" s="61"/>
    </row>
    <row r="1511" spans="2:45">
      <c r="B1511" s="30"/>
      <c r="C1511" s="30"/>
      <c r="D1511" s="30"/>
      <c r="E1511" s="30"/>
      <c r="G1511" s="61"/>
      <c r="H1511" s="61"/>
      <c r="I1511" s="61"/>
      <c r="J1511" s="61"/>
      <c r="K1511" s="61"/>
      <c r="L1511" s="61"/>
      <c r="R1511" s="61"/>
      <c r="T1511" s="61"/>
      <c r="U1511" s="61"/>
      <c r="V1511" s="61"/>
      <c r="W1511" s="61"/>
      <c r="X1511" s="61"/>
      <c r="Y1511" s="61"/>
      <c r="AE1511" s="61"/>
      <c r="AG1511" s="61"/>
      <c r="AH1511" s="61"/>
      <c r="AI1511" s="61"/>
      <c r="AJ1511" s="61"/>
      <c r="AK1511" s="61"/>
      <c r="AL1511" s="61"/>
      <c r="AR1511" s="61"/>
      <c r="AS1511" s="61"/>
    </row>
    <row r="1512" spans="2:45">
      <c r="B1512" s="30"/>
      <c r="C1512" s="30"/>
      <c r="D1512" s="30"/>
      <c r="E1512" s="30"/>
      <c r="G1512" s="61"/>
      <c r="H1512" s="61"/>
      <c r="I1512" s="61"/>
      <c r="J1512" s="61"/>
      <c r="K1512" s="61"/>
      <c r="L1512" s="61"/>
      <c r="R1512" s="61"/>
      <c r="T1512" s="61"/>
      <c r="U1512" s="61"/>
      <c r="V1512" s="61"/>
      <c r="W1512" s="61"/>
      <c r="X1512" s="61"/>
      <c r="Y1512" s="61"/>
      <c r="AE1512" s="61"/>
      <c r="AG1512" s="61"/>
      <c r="AH1512" s="61"/>
      <c r="AI1512" s="61"/>
      <c r="AJ1512" s="61"/>
      <c r="AK1512" s="61"/>
      <c r="AL1512" s="61"/>
      <c r="AR1512" s="61"/>
      <c r="AS1512" s="61"/>
    </row>
    <row r="1513" spans="2:45">
      <c r="B1513" s="30"/>
      <c r="C1513" s="30"/>
      <c r="D1513" s="30"/>
      <c r="E1513" s="30"/>
      <c r="G1513" s="61"/>
      <c r="H1513" s="61"/>
      <c r="I1513" s="61"/>
      <c r="J1513" s="61"/>
      <c r="K1513" s="61"/>
      <c r="L1513" s="61"/>
      <c r="R1513" s="61"/>
      <c r="T1513" s="61"/>
      <c r="U1513" s="61"/>
      <c r="V1513" s="61"/>
      <c r="W1513" s="61"/>
      <c r="X1513" s="61"/>
      <c r="Y1513" s="61"/>
      <c r="AE1513" s="61"/>
      <c r="AG1513" s="61"/>
      <c r="AH1513" s="61"/>
      <c r="AI1513" s="61"/>
      <c r="AJ1513" s="61"/>
      <c r="AK1513" s="61"/>
      <c r="AL1513" s="61"/>
      <c r="AR1513" s="61"/>
      <c r="AS1513" s="61"/>
    </row>
    <row r="1514" spans="2:45">
      <c r="B1514" s="30"/>
      <c r="C1514" s="30"/>
      <c r="D1514" s="30"/>
      <c r="E1514" s="30"/>
      <c r="G1514" s="61"/>
      <c r="H1514" s="61"/>
      <c r="I1514" s="61"/>
      <c r="J1514" s="61"/>
      <c r="K1514" s="61"/>
      <c r="L1514" s="61"/>
      <c r="R1514" s="61"/>
      <c r="T1514" s="61"/>
      <c r="U1514" s="61"/>
      <c r="V1514" s="61"/>
      <c r="W1514" s="61"/>
      <c r="X1514" s="61"/>
      <c r="Y1514" s="61"/>
      <c r="AE1514" s="61"/>
      <c r="AG1514" s="61"/>
      <c r="AH1514" s="61"/>
      <c r="AI1514" s="61"/>
      <c r="AJ1514" s="61"/>
      <c r="AK1514" s="61"/>
      <c r="AL1514" s="61"/>
      <c r="AR1514" s="61"/>
      <c r="AS1514" s="61"/>
    </row>
    <row r="1515" spans="2:45">
      <c r="B1515" s="30"/>
      <c r="C1515" s="30"/>
      <c r="D1515" s="30"/>
      <c r="E1515" s="30"/>
      <c r="G1515" s="61"/>
      <c r="H1515" s="61"/>
      <c r="I1515" s="61"/>
      <c r="J1515" s="61"/>
      <c r="K1515" s="61"/>
      <c r="L1515" s="61"/>
      <c r="R1515" s="61"/>
      <c r="T1515" s="61"/>
      <c r="U1515" s="61"/>
      <c r="V1515" s="61"/>
      <c r="W1515" s="61"/>
      <c r="X1515" s="61"/>
      <c r="Y1515" s="61"/>
      <c r="AE1515" s="61"/>
      <c r="AG1515" s="61"/>
      <c r="AH1515" s="61"/>
      <c r="AI1515" s="61"/>
      <c r="AJ1515" s="61"/>
      <c r="AK1515" s="61"/>
      <c r="AL1515" s="61"/>
      <c r="AR1515" s="61"/>
      <c r="AS1515" s="61"/>
    </row>
    <row r="1516" spans="2:45">
      <c r="B1516" s="30"/>
      <c r="C1516" s="30"/>
      <c r="D1516" s="30"/>
      <c r="E1516" s="30"/>
      <c r="G1516" s="61"/>
      <c r="H1516" s="61"/>
      <c r="I1516" s="61"/>
      <c r="J1516" s="61"/>
      <c r="K1516" s="61"/>
      <c r="L1516" s="61"/>
      <c r="R1516" s="61"/>
      <c r="T1516" s="61"/>
      <c r="U1516" s="61"/>
      <c r="V1516" s="61"/>
      <c r="W1516" s="61"/>
      <c r="X1516" s="61"/>
      <c r="Y1516" s="61"/>
      <c r="AE1516" s="61"/>
      <c r="AG1516" s="61"/>
      <c r="AH1516" s="61"/>
      <c r="AI1516" s="61"/>
      <c r="AJ1516" s="61"/>
      <c r="AK1516" s="61"/>
      <c r="AL1516" s="61"/>
      <c r="AR1516" s="61"/>
      <c r="AS1516" s="61"/>
    </row>
    <row r="1517" spans="2:45">
      <c r="B1517" s="30"/>
      <c r="C1517" s="30"/>
      <c r="D1517" s="30"/>
      <c r="E1517" s="30"/>
      <c r="G1517" s="61"/>
      <c r="H1517" s="61"/>
      <c r="I1517" s="61"/>
      <c r="J1517" s="61"/>
      <c r="K1517" s="61"/>
      <c r="L1517" s="61"/>
      <c r="R1517" s="61"/>
      <c r="T1517" s="61"/>
      <c r="U1517" s="61"/>
      <c r="V1517" s="61"/>
      <c r="W1517" s="61"/>
      <c r="X1517" s="61"/>
      <c r="Y1517" s="61"/>
      <c r="AE1517" s="61"/>
      <c r="AG1517" s="61"/>
      <c r="AH1517" s="61"/>
      <c r="AI1517" s="61"/>
      <c r="AJ1517" s="61"/>
      <c r="AK1517" s="61"/>
      <c r="AL1517" s="61"/>
      <c r="AR1517" s="61"/>
      <c r="AS1517" s="61"/>
    </row>
    <row r="1518" spans="2:45">
      <c r="B1518" s="30"/>
      <c r="C1518" s="30"/>
      <c r="D1518" s="30"/>
      <c r="E1518" s="30"/>
      <c r="G1518" s="61"/>
      <c r="H1518" s="61"/>
      <c r="I1518" s="61"/>
      <c r="J1518" s="61"/>
      <c r="K1518" s="61"/>
      <c r="L1518" s="61"/>
      <c r="R1518" s="61"/>
      <c r="T1518" s="61"/>
      <c r="U1518" s="61"/>
      <c r="V1518" s="61"/>
      <c r="W1518" s="61"/>
      <c r="X1518" s="61"/>
      <c r="Y1518" s="61"/>
      <c r="AE1518" s="61"/>
      <c r="AG1518" s="61"/>
      <c r="AH1518" s="61"/>
      <c r="AI1518" s="61"/>
      <c r="AJ1518" s="61"/>
      <c r="AK1518" s="61"/>
      <c r="AL1518" s="61"/>
      <c r="AR1518" s="61"/>
      <c r="AS1518" s="61"/>
    </row>
    <row r="1519" spans="2:45">
      <c r="B1519" s="30"/>
      <c r="C1519" s="30"/>
      <c r="D1519" s="30"/>
      <c r="E1519" s="30"/>
      <c r="G1519" s="61"/>
      <c r="H1519" s="61"/>
      <c r="I1519" s="61"/>
      <c r="J1519" s="61"/>
      <c r="K1519" s="61"/>
      <c r="L1519" s="61"/>
      <c r="R1519" s="61"/>
      <c r="T1519" s="61"/>
      <c r="U1519" s="61"/>
      <c r="V1519" s="61"/>
      <c r="W1519" s="61"/>
      <c r="X1519" s="61"/>
      <c r="Y1519" s="61"/>
      <c r="AE1519" s="61"/>
      <c r="AG1519" s="61"/>
      <c r="AH1519" s="61"/>
      <c r="AI1519" s="61"/>
      <c r="AJ1519" s="61"/>
      <c r="AK1519" s="61"/>
      <c r="AL1519" s="61"/>
      <c r="AR1519" s="61"/>
      <c r="AS1519" s="61"/>
    </row>
    <row r="1520" spans="2:45">
      <c r="B1520" s="30"/>
      <c r="C1520" s="30"/>
      <c r="D1520" s="30"/>
      <c r="E1520" s="30"/>
      <c r="G1520" s="61"/>
      <c r="H1520" s="61"/>
      <c r="I1520" s="61"/>
      <c r="J1520" s="61"/>
      <c r="K1520" s="61"/>
      <c r="L1520" s="61"/>
      <c r="R1520" s="61"/>
      <c r="T1520" s="61"/>
      <c r="U1520" s="61"/>
      <c r="V1520" s="61"/>
      <c r="W1520" s="61"/>
      <c r="X1520" s="61"/>
      <c r="Y1520" s="61"/>
      <c r="AE1520" s="61"/>
      <c r="AG1520" s="61"/>
      <c r="AH1520" s="61"/>
      <c r="AI1520" s="61"/>
      <c r="AJ1520" s="61"/>
      <c r="AK1520" s="61"/>
      <c r="AL1520" s="61"/>
      <c r="AR1520" s="61"/>
      <c r="AS1520" s="61"/>
    </row>
    <row r="1521" spans="2:45">
      <c r="B1521" s="30"/>
      <c r="C1521" s="30"/>
      <c r="D1521" s="30"/>
      <c r="E1521" s="30"/>
      <c r="G1521" s="61"/>
      <c r="H1521" s="61"/>
      <c r="I1521" s="61"/>
      <c r="J1521" s="61"/>
      <c r="K1521" s="61"/>
      <c r="L1521" s="61"/>
      <c r="R1521" s="61"/>
      <c r="T1521" s="61"/>
      <c r="U1521" s="61"/>
      <c r="V1521" s="61"/>
      <c r="W1521" s="61"/>
      <c r="X1521" s="61"/>
      <c r="Y1521" s="61"/>
      <c r="AE1521" s="61"/>
      <c r="AG1521" s="61"/>
      <c r="AH1521" s="61"/>
      <c r="AI1521" s="61"/>
      <c r="AJ1521" s="61"/>
      <c r="AK1521" s="61"/>
      <c r="AL1521" s="61"/>
      <c r="AR1521" s="61"/>
      <c r="AS1521" s="61"/>
    </row>
    <row r="1522" spans="2:45">
      <c r="B1522" s="30"/>
      <c r="C1522" s="30"/>
      <c r="D1522" s="30"/>
      <c r="E1522" s="30"/>
      <c r="G1522" s="61"/>
      <c r="H1522" s="61"/>
      <c r="I1522" s="61"/>
      <c r="J1522" s="61"/>
      <c r="K1522" s="61"/>
      <c r="L1522" s="61"/>
      <c r="R1522" s="61"/>
      <c r="T1522" s="61"/>
      <c r="U1522" s="61"/>
      <c r="V1522" s="61"/>
      <c r="W1522" s="61"/>
      <c r="X1522" s="61"/>
      <c r="Y1522" s="61"/>
      <c r="AE1522" s="61"/>
      <c r="AG1522" s="61"/>
      <c r="AH1522" s="61"/>
      <c r="AI1522" s="61"/>
      <c r="AJ1522" s="61"/>
      <c r="AK1522" s="61"/>
      <c r="AL1522" s="61"/>
      <c r="AR1522" s="61"/>
      <c r="AS1522" s="61"/>
    </row>
    <row r="1523" spans="2:45">
      <c r="B1523" s="30"/>
      <c r="C1523" s="30"/>
      <c r="D1523" s="30"/>
      <c r="E1523" s="30"/>
      <c r="G1523" s="61"/>
      <c r="H1523" s="61"/>
      <c r="I1523" s="61"/>
      <c r="J1523" s="61"/>
      <c r="K1523" s="61"/>
      <c r="L1523" s="61"/>
      <c r="R1523" s="61"/>
      <c r="T1523" s="61"/>
      <c r="U1523" s="61"/>
      <c r="V1523" s="61"/>
      <c r="W1523" s="61"/>
      <c r="X1523" s="61"/>
      <c r="Y1523" s="61"/>
      <c r="AE1523" s="61"/>
      <c r="AG1523" s="61"/>
      <c r="AH1523" s="61"/>
      <c r="AI1523" s="61"/>
      <c r="AJ1523" s="61"/>
      <c r="AK1523" s="61"/>
      <c r="AL1523" s="61"/>
      <c r="AR1523" s="61"/>
      <c r="AS1523" s="61"/>
    </row>
    <row r="1524" spans="2:45">
      <c r="B1524" s="30"/>
      <c r="C1524" s="30"/>
      <c r="D1524" s="30"/>
      <c r="E1524" s="30"/>
      <c r="G1524" s="61"/>
      <c r="H1524" s="61"/>
      <c r="I1524" s="61"/>
      <c r="J1524" s="61"/>
      <c r="K1524" s="61"/>
      <c r="L1524" s="61"/>
      <c r="R1524" s="61"/>
      <c r="T1524" s="61"/>
      <c r="U1524" s="61"/>
      <c r="V1524" s="61"/>
      <c r="W1524" s="61"/>
      <c r="X1524" s="61"/>
      <c r="Y1524" s="61"/>
      <c r="AE1524" s="61"/>
      <c r="AG1524" s="61"/>
      <c r="AH1524" s="61"/>
      <c r="AI1524" s="61"/>
      <c r="AJ1524" s="61"/>
      <c r="AK1524" s="61"/>
      <c r="AL1524" s="61"/>
      <c r="AR1524" s="61"/>
      <c r="AS1524" s="61"/>
    </row>
    <row r="1525" spans="2:45">
      <c r="B1525" s="30"/>
      <c r="C1525" s="30"/>
      <c r="D1525" s="30"/>
      <c r="E1525" s="30"/>
      <c r="G1525" s="61"/>
      <c r="H1525" s="61"/>
      <c r="I1525" s="61"/>
      <c r="J1525" s="61"/>
      <c r="K1525" s="61"/>
      <c r="L1525" s="61"/>
      <c r="R1525" s="61"/>
      <c r="T1525" s="61"/>
      <c r="U1525" s="61"/>
      <c r="V1525" s="61"/>
      <c r="W1525" s="61"/>
      <c r="X1525" s="61"/>
      <c r="Y1525" s="61"/>
      <c r="AE1525" s="61"/>
      <c r="AG1525" s="61"/>
      <c r="AH1525" s="61"/>
      <c r="AI1525" s="61"/>
      <c r="AJ1525" s="61"/>
      <c r="AK1525" s="61"/>
      <c r="AL1525" s="61"/>
      <c r="AR1525" s="61"/>
      <c r="AS1525" s="61"/>
    </row>
    <row r="1526" spans="2:45">
      <c r="B1526" s="30"/>
      <c r="C1526" s="30"/>
      <c r="D1526" s="30"/>
      <c r="E1526" s="30"/>
      <c r="G1526" s="61"/>
      <c r="H1526" s="61"/>
      <c r="I1526" s="61"/>
      <c r="J1526" s="61"/>
      <c r="K1526" s="61"/>
      <c r="L1526" s="61"/>
      <c r="R1526" s="61"/>
      <c r="T1526" s="61"/>
      <c r="U1526" s="61"/>
      <c r="V1526" s="61"/>
      <c r="W1526" s="61"/>
      <c r="X1526" s="61"/>
      <c r="Y1526" s="61"/>
      <c r="AE1526" s="61"/>
      <c r="AG1526" s="61"/>
      <c r="AH1526" s="61"/>
      <c r="AI1526" s="61"/>
      <c r="AJ1526" s="61"/>
      <c r="AK1526" s="61"/>
      <c r="AL1526" s="61"/>
      <c r="AR1526" s="61"/>
      <c r="AS1526" s="61"/>
    </row>
    <row r="1527" spans="2:45">
      <c r="B1527" s="30"/>
      <c r="C1527" s="30"/>
      <c r="D1527" s="30"/>
      <c r="E1527" s="30"/>
      <c r="G1527" s="61"/>
      <c r="H1527" s="61"/>
      <c r="I1527" s="61"/>
      <c r="J1527" s="61"/>
      <c r="K1527" s="61"/>
      <c r="L1527" s="61"/>
      <c r="R1527" s="61"/>
      <c r="T1527" s="61"/>
      <c r="U1527" s="61"/>
      <c r="V1527" s="61"/>
      <c r="W1527" s="61"/>
      <c r="X1527" s="61"/>
      <c r="Y1527" s="61"/>
      <c r="AE1527" s="61"/>
      <c r="AG1527" s="61"/>
      <c r="AH1527" s="61"/>
      <c r="AI1527" s="61"/>
      <c r="AJ1527" s="61"/>
      <c r="AK1527" s="61"/>
      <c r="AL1527" s="61"/>
      <c r="AR1527" s="61"/>
      <c r="AS1527" s="61"/>
    </row>
    <row r="1528" spans="2:45">
      <c r="B1528" s="30"/>
      <c r="C1528" s="30"/>
      <c r="D1528" s="30"/>
      <c r="E1528" s="30"/>
      <c r="G1528" s="61"/>
      <c r="H1528" s="61"/>
      <c r="I1528" s="61"/>
      <c r="J1528" s="61"/>
      <c r="K1528" s="61"/>
      <c r="L1528" s="61"/>
      <c r="R1528" s="61"/>
      <c r="T1528" s="61"/>
      <c r="U1528" s="61"/>
      <c r="V1528" s="61"/>
      <c r="W1528" s="61"/>
      <c r="X1528" s="61"/>
      <c r="Y1528" s="61"/>
      <c r="AE1528" s="61"/>
      <c r="AG1528" s="61"/>
      <c r="AH1528" s="61"/>
      <c r="AI1528" s="61"/>
      <c r="AJ1528" s="61"/>
      <c r="AK1528" s="61"/>
      <c r="AL1528" s="61"/>
      <c r="AR1528" s="61"/>
      <c r="AS1528" s="61"/>
    </row>
    <row r="1529" spans="2:45">
      <c r="B1529" s="30"/>
      <c r="C1529" s="30"/>
      <c r="D1529" s="30"/>
      <c r="E1529" s="30"/>
      <c r="G1529" s="61"/>
      <c r="H1529" s="61"/>
      <c r="I1529" s="61"/>
      <c r="J1529" s="61"/>
      <c r="K1529" s="61"/>
      <c r="L1529" s="61"/>
      <c r="R1529" s="61"/>
      <c r="T1529" s="61"/>
      <c r="U1529" s="61"/>
      <c r="V1529" s="61"/>
      <c r="W1529" s="61"/>
      <c r="X1529" s="61"/>
      <c r="Y1529" s="61"/>
      <c r="AE1529" s="61"/>
      <c r="AG1529" s="61"/>
      <c r="AH1529" s="61"/>
      <c r="AI1529" s="61"/>
      <c r="AJ1529" s="61"/>
      <c r="AK1529" s="61"/>
      <c r="AL1529" s="61"/>
      <c r="AR1529" s="61"/>
      <c r="AS1529" s="61"/>
    </row>
    <row r="1530" spans="2:45">
      <c r="B1530" s="30"/>
      <c r="C1530" s="30"/>
      <c r="D1530" s="30"/>
      <c r="E1530" s="30"/>
      <c r="G1530" s="61"/>
      <c r="H1530" s="61"/>
      <c r="I1530" s="61"/>
      <c r="J1530" s="61"/>
      <c r="K1530" s="61"/>
      <c r="L1530" s="61"/>
      <c r="R1530" s="61"/>
      <c r="T1530" s="61"/>
      <c r="U1530" s="61"/>
      <c r="V1530" s="61"/>
      <c r="W1530" s="61"/>
      <c r="X1530" s="61"/>
      <c r="Y1530" s="61"/>
      <c r="AE1530" s="61"/>
      <c r="AG1530" s="61"/>
      <c r="AH1530" s="61"/>
      <c r="AI1530" s="61"/>
      <c r="AJ1530" s="61"/>
      <c r="AK1530" s="61"/>
      <c r="AL1530" s="61"/>
      <c r="AR1530" s="61"/>
      <c r="AS1530" s="61"/>
    </row>
    <row r="1531" spans="2:45">
      <c r="B1531" s="30"/>
      <c r="C1531" s="30"/>
      <c r="D1531" s="30"/>
      <c r="E1531" s="30"/>
      <c r="G1531" s="61"/>
      <c r="H1531" s="61"/>
      <c r="I1531" s="61"/>
      <c r="J1531" s="61"/>
      <c r="K1531" s="61"/>
      <c r="L1531" s="61"/>
      <c r="R1531" s="61"/>
      <c r="T1531" s="61"/>
      <c r="U1531" s="61"/>
      <c r="V1531" s="61"/>
      <c r="W1531" s="61"/>
      <c r="X1531" s="61"/>
      <c r="Y1531" s="61"/>
      <c r="AE1531" s="61"/>
      <c r="AG1531" s="61"/>
      <c r="AH1531" s="61"/>
      <c r="AI1531" s="61"/>
      <c r="AJ1531" s="61"/>
      <c r="AK1531" s="61"/>
      <c r="AL1531" s="61"/>
      <c r="AR1531" s="61"/>
      <c r="AS1531" s="61"/>
    </row>
    <row r="1532" spans="2:45">
      <c r="B1532" s="30"/>
      <c r="C1532" s="30"/>
      <c r="D1532" s="30"/>
      <c r="E1532" s="30"/>
      <c r="G1532" s="61"/>
      <c r="H1532" s="61"/>
      <c r="I1532" s="61"/>
      <c r="J1532" s="61"/>
      <c r="K1532" s="61"/>
      <c r="L1532" s="61"/>
      <c r="R1532" s="61"/>
      <c r="T1532" s="61"/>
      <c r="U1532" s="61"/>
      <c r="V1532" s="61"/>
      <c r="W1532" s="61"/>
      <c r="X1532" s="61"/>
      <c r="Y1532" s="61"/>
      <c r="AE1532" s="61"/>
      <c r="AG1532" s="61"/>
      <c r="AH1532" s="61"/>
      <c r="AI1532" s="61"/>
      <c r="AJ1532" s="61"/>
      <c r="AK1532" s="61"/>
      <c r="AL1532" s="61"/>
      <c r="AR1532" s="61"/>
      <c r="AS1532" s="61"/>
    </row>
    <row r="1533" spans="2:45">
      <c r="B1533" s="30"/>
      <c r="C1533" s="30"/>
      <c r="D1533" s="30"/>
      <c r="E1533" s="30"/>
      <c r="G1533" s="61"/>
      <c r="H1533" s="61"/>
      <c r="I1533" s="61"/>
      <c r="J1533" s="61"/>
      <c r="K1533" s="61"/>
      <c r="L1533" s="61"/>
      <c r="R1533" s="61"/>
      <c r="T1533" s="61"/>
      <c r="U1533" s="61"/>
      <c r="V1533" s="61"/>
      <c r="W1533" s="61"/>
      <c r="X1533" s="61"/>
      <c r="Y1533" s="61"/>
      <c r="AE1533" s="61"/>
      <c r="AG1533" s="61"/>
      <c r="AH1533" s="61"/>
      <c r="AI1533" s="61"/>
      <c r="AJ1533" s="61"/>
      <c r="AK1533" s="61"/>
      <c r="AL1533" s="61"/>
      <c r="AR1533" s="61"/>
      <c r="AS1533" s="61"/>
    </row>
    <row r="1534" spans="2:45">
      <c r="B1534" s="30"/>
      <c r="C1534" s="30"/>
      <c r="D1534" s="30"/>
      <c r="E1534" s="30"/>
      <c r="G1534" s="61"/>
      <c r="H1534" s="61"/>
      <c r="I1534" s="61"/>
      <c r="J1534" s="61"/>
      <c r="K1534" s="61"/>
      <c r="L1534" s="61"/>
      <c r="R1534" s="61"/>
      <c r="T1534" s="61"/>
      <c r="U1534" s="61"/>
      <c r="V1534" s="61"/>
      <c r="W1534" s="61"/>
      <c r="X1534" s="61"/>
      <c r="Y1534" s="61"/>
      <c r="AE1534" s="61"/>
      <c r="AG1534" s="61"/>
      <c r="AH1534" s="61"/>
      <c r="AI1534" s="61"/>
      <c r="AJ1534" s="61"/>
      <c r="AK1534" s="61"/>
      <c r="AL1534" s="61"/>
      <c r="AR1534" s="61"/>
      <c r="AS1534" s="61"/>
    </row>
    <row r="1535" spans="2:45">
      <c r="B1535" s="30"/>
      <c r="C1535" s="30"/>
      <c r="D1535" s="30"/>
      <c r="E1535" s="30"/>
      <c r="G1535" s="61"/>
      <c r="H1535" s="61"/>
      <c r="I1535" s="61"/>
      <c r="J1535" s="61"/>
      <c r="K1535" s="61"/>
      <c r="L1535" s="61"/>
      <c r="R1535" s="61"/>
      <c r="T1535" s="61"/>
      <c r="U1535" s="61"/>
      <c r="V1535" s="61"/>
      <c r="W1535" s="61"/>
      <c r="X1535" s="61"/>
      <c r="Y1535" s="61"/>
      <c r="AE1535" s="61"/>
      <c r="AG1535" s="61"/>
      <c r="AH1535" s="61"/>
      <c r="AI1535" s="61"/>
      <c r="AJ1535" s="61"/>
      <c r="AK1535" s="61"/>
      <c r="AL1535" s="61"/>
      <c r="AR1535" s="61"/>
      <c r="AS1535" s="61"/>
    </row>
    <row r="1536" spans="2:45">
      <c r="B1536" s="30"/>
      <c r="C1536" s="30"/>
      <c r="D1536" s="30"/>
      <c r="E1536" s="30"/>
      <c r="G1536" s="61"/>
      <c r="H1536" s="61"/>
      <c r="I1536" s="61"/>
      <c r="J1536" s="61"/>
      <c r="K1536" s="61"/>
      <c r="L1536" s="61"/>
      <c r="R1536" s="61"/>
      <c r="T1536" s="61"/>
      <c r="U1536" s="61"/>
      <c r="V1536" s="61"/>
      <c r="W1536" s="61"/>
      <c r="X1536" s="61"/>
      <c r="Y1536" s="61"/>
      <c r="AE1536" s="61"/>
      <c r="AG1536" s="61"/>
      <c r="AH1536" s="61"/>
      <c r="AI1536" s="61"/>
      <c r="AJ1536" s="61"/>
      <c r="AK1536" s="61"/>
      <c r="AL1536" s="61"/>
      <c r="AR1536" s="61"/>
      <c r="AS1536" s="61"/>
    </row>
    <row r="1537" spans="2:45">
      <c r="B1537" s="30"/>
      <c r="C1537" s="30"/>
      <c r="D1537" s="30"/>
      <c r="E1537" s="30"/>
      <c r="G1537" s="61"/>
      <c r="H1537" s="61"/>
      <c r="I1537" s="61"/>
      <c r="J1537" s="61"/>
      <c r="K1537" s="61"/>
      <c r="L1537" s="61"/>
      <c r="R1537" s="61"/>
      <c r="T1537" s="61"/>
      <c r="U1537" s="61"/>
      <c r="V1537" s="61"/>
      <c r="W1537" s="61"/>
      <c r="X1537" s="61"/>
      <c r="Y1537" s="61"/>
      <c r="AE1537" s="61"/>
      <c r="AG1537" s="61"/>
      <c r="AH1537" s="61"/>
      <c r="AI1537" s="61"/>
      <c r="AJ1537" s="61"/>
      <c r="AK1537" s="61"/>
      <c r="AL1537" s="61"/>
      <c r="AR1537" s="61"/>
      <c r="AS1537" s="61"/>
    </row>
    <row r="1538" spans="2:45">
      <c r="B1538" s="30"/>
      <c r="C1538" s="30"/>
      <c r="D1538" s="30"/>
      <c r="E1538" s="30"/>
      <c r="G1538" s="61"/>
      <c r="H1538" s="61"/>
      <c r="I1538" s="61"/>
      <c r="J1538" s="61"/>
      <c r="K1538" s="61"/>
      <c r="L1538" s="61"/>
      <c r="R1538" s="61"/>
      <c r="T1538" s="61"/>
      <c r="U1538" s="61"/>
      <c r="V1538" s="61"/>
      <c r="W1538" s="61"/>
      <c r="X1538" s="61"/>
      <c r="Y1538" s="61"/>
      <c r="AE1538" s="61"/>
      <c r="AG1538" s="61"/>
      <c r="AH1538" s="61"/>
      <c r="AI1538" s="61"/>
      <c r="AJ1538" s="61"/>
      <c r="AK1538" s="61"/>
      <c r="AL1538" s="61"/>
      <c r="AR1538" s="61"/>
      <c r="AS1538" s="61"/>
    </row>
    <row r="1539" spans="2:45">
      <c r="B1539" s="30"/>
      <c r="C1539" s="30"/>
      <c r="D1539" s="30"/>
      <c r="E1539" s="30"/>
      <c r="G1539" s="61"/>
      <c r="H1539" s="61"/>
      <c r="I1539" s="61"/>
      <c r="J1539" s="61"/>
      <c r="K1539" s="61"/>
      <c r="L1539" s="61"/>
      <c r="R1539" s="61"/>
      <c r="T1539" s="61"/>
      <c r="U1539" s="61"/>
      <c r="V1539" s="61"/>
      <c r="W1539" s="61"/>
      <c r="X1539" s="61"/>
      <c r="Y1539" s="61"/>
      <c r="AE1539" s="61"/>
      <c r="AG1539" s="61"/>
      <c r="AH1539" s="61"/>
      <c r="AI1539" s="61"/>
      <c r="AJ1539" s="61"/>
      <c r="AK1539" s="61"/>
      <c r="AL1539" s="61"/>
      <c r="AR1539" s="61"/>
      <c r="AS1539" s="61"/>
    </row>
    <row r="1540" spans="2:45">
      <c r="B1540" s="30"/>
      <c r="C1540" s="30"/>
      <c r="D1540" s="30"/>
      <c r="E1540" s="30"/>
      <c r="G1540" s="61"/>
      <c r="H1540" s="61"/>
      <c r="I1540" s="61"/>
      <c r="J1540" s="61"/>
      <c r="K1540" s="61"/>
      <c r="L1540" s="61"/>
      <c r="R1540" s="61"/>
      <c r="T1540" s="61"/>
      <c r="U1540" s="61"/>
      <c r="V1540" s="61"/>
      <c r="W1540" s="61"/>
      <c r="X1540" s="61"/>
      <c r="Y1540" s="61"/>
      <c r="AE1540" s="61"/>
      <c r="AG1540" s="61"/>
      <c r="AH1540" s="61"/>
      <c r="AI1540" s="61"/>
      <c r="AJ1540" s="61"/>
      <c r="AK1540" s="61"/>
      <c r="AL1540" s="61"/>
      <c r="AR1540" s="61"/>
      <c r="AS1540" s="61"/>
    </row>
    <row r="1541" spans="2:45">
      <c r="B1541" s="30"/>
      <c r="C1541" s="30"/>
      <c r="D1541" s="30"/>
      <c r="E1541" s="30"/>
      <c r="G1541" s="61"/>
      <c r="H1541" s="61"/>
      <c r="I1541" s="61"/>
      <c r="J1541" s="61"/>
      <c r="K1541" s="61"/>
      <c r="L1541" s="61"/>
      <c r="R1541" s="61"/>
      <c r="T1541" s="61"/>
      <c r="U1541" s="61"/>
      <c r="V1541" s="61"/>
      <c r="W1541" s="61"/>
      <c r="X1541" s="61"/>
      <c r="Y1541" s="61"/>
      <c r="AE1541" s="61"/>
      <c r="AG1541" s="61"/>
      <c r="AH1541" s="61"/>
      <c r="AI1541" s="61"/>
      <c r="AJ1541" s="61"/>
      <c r="AK1541" s="61"/>
      <c r="AL1541" s="61"/>
      <c r="AR1541" s="61"/>
      <c r="AS1541" s="61"/>
    </row>
    <row r="1542" spans="2:45">
      <c r="B1542" s="30"/>
      <c r="C1542" s="30"/>
      <c r="D1542" s="30"/>
      <c r="E1542" s="30"/>
      <c r="G1542" s="61"/>
      <c r="H1542" s="61"/>
      <c r="I1542" s="61"/>
      <c r="J1542" s="61"/>
      <c r="K1542" s="61"/>
      <c r="L1542" s="61"/>
      <c r="R1542" s="61"/>
      <c r="T1542" s="61"/>
      <c r="U1542" s="61"/>
      <c r="V1542" s="61"/>
      <c r="W1542" s="61"/>
      <c r="X1542" s="61"/>
      <c r="Y1542" s="61"/>
      <c r="AE1542" s="61"/>
      <c r="AG1542" s="61"/>
      <c r="AH1542" s="61"/>
      <c r="AI1542" s="61"/>
      <c r="AJ1542" s="61"/>
      <c r="AK1542" s="61"/>
      <c r="AL1542" s="61"/>
      <c r="AR1542" s="61"/>
      <c r="AS1542" s="61"/>
    </row>
    <row r="1543" spans="2:45">
      <c r="B1543" s="30"/>
      <c r="C1543" s="30"/>
      <c r="D1543" s="30"/>
      <c r="E1543" s="30"/>
      <c r="G1543" s="61"/>
      <c r="H1543" s="61"/>
      <c r="I1543" s="61"/>
      <c r="J1543" s="61"/>
      <c r="K1543" s="61"/>
      <c r="L1543" s="61"/>
      <c r="R1543" s="61"/>
      <c r="T1543" s="61"/>
      <c r="U1543" s="61"/>
      <c r="V1543" s="61"/>
      <c r="W1543" s="61"/>
      <c r="X1543" s="61"/>
      <c r="Y1543" s="61"/>
      <c r="AE1543" s="61"/>
      <c r="AG1543" s="61"/>
      <c r="AH1543" s="61"/>
      <c r="AI1543" s="61"/>
      <c r="AJ1543" s="61"/>
      <c r="AK1543" s="61"/>
      <c r="AL1543" s="61"/>
      <c r="AR1543" s="61"/>
      <c r="AS1543" s="61"/>
    </row>
    <row r="1544" spans="2:45">
      <c r="B1544" s="30"/>
      <c r="C1544" s="30"/>
      <c r="D1544" s="30"/>
      <c r="E1544" s="30"/>
      <c r="G1544" s="61"/>
      <c r="H1544" s="61"/>
      <c r="I1544" s="61"/>
      <c r="J1544" s="61"/>
      <c r="K1544" s="61"/>
      <c r="L1544" s="61"/>
      <c r="R1544" s="61"/>
      <c r="T1544" s="61"/>
      <c r="U1544" s="61"/>
      <c r="V1544" s="61"/>
      <c r="W1544" s="61"/>
      <c r="X1544" s="61"/>
      <c r="Y1544" s="61"/>
      <c r="AE1544" s="61"/>
      <c r="AG1544" s="61"/>
      <c r="AH1544" s="61"/>
      <c r="AI1544" s="61"/>
      <c r="AJ1544" s="61"/>
      <c r="AK1544" s="61"/>
      <c r="AL1544" s="61"/>
      <c r="AR1544" s="61"/>
      <c r="AS1544" s="61"/>
    </row>
    <row r="1545" spans="2:45">
      <c r="B1545" s="30"/>
      <c r="C1545" s="30"/>
      <c r="D1545" s="30"/>
      <c r="E1545" s="30"/>
      <c r="G1545" s="61"/>
      <c r="H1545" s="61"/>
      <c r="I1545" s="61"/>
      <c r="J1545" s="61"/>
      <c r="K1545" s="61"/>
      <c r="L1545" s="61"/>
      <c r="R1545" s="61"/>
      <c r="T1545" s="61"/>
      <c r="U1545" s="61"/>
      <c r="V1545" s="61"/>
      <c r="W1545" s="61"/>
      <c r="X1545" s="61"/>
      <c r="Y1545" s="61"/>
      <c r="AE1545" s="61"/>
      <c r="AG1545" s="61"/>
      <c r="AH1545" s="61"/>
      <c r="AI1545" s="61"/>
      <c r="AJ1545" s="61"/>
      <c r="AK1545" s="61"/>
      <c r="AL1545" s="61"/>
      <c r="AR1545" s="61"/>
      <c r="AS1545" s="61"/>
    </row>
    <row r="1546" spans="2:45">
      <c r="B1546" s="30"/>
      <c r="C1546" s="30"/>
      <c r="D1546" s="30"/>
      <c r="E1546" s="30"/>
      <c r="G1546" s="61"/>
      <c r="H1546" s="61"/>
      <c r="I1546" s="61"/>
      <c r="J1546" s="61"/>
      <c r="K1546" s="61"/>
      <c r="L1546" s="61"/>
      <c r="R1546" s="61"/>
      <c r="T1546" s="61"/>
      <c r="U1546" s="61"/>
      <c r="V1546" s="61"/>
      <c r="W1546" s="61"/>
      <c r="X1546" s="61"/>
      <c r="Y1546" s="61"/>
      <c r="AE1546" s="61"/>
      <c r="AG1546" s="61"/>
      <c r="AH1546" s="61"/>
      <c r="AI1546" s="61"/>
      <c r="AJ1546" s="61"/>
      <c r="AK1546" s="61"/>
      <c r="AL1546" s="61"/>
      <c r="AR1546" s="61"/>
      <c r="AS1546" s="61"/>
    </row>
    <row r="1547" spans="2:45">
      <c r="B1547" s="30"/>
      <c r="C1547" s="30"/>
      <c r="D1547" s="30"/>
      <c r="E1547" s="30"/>
      <c r="G1547" s="61"/>
      <c r="H1547" s="61"/>
      <c r="I1547" s="61"/>
      <c r="J1547" s="61"/>
      <c r="K1547" s="61"/>
      <c r="L1547" s="61"/>
      <c r="R1547" s="61"/>
      <c r="T1547" s="61"/>
      <c r="U1547" s="61"/>
      <c r="V1547" s="61"/>
      <c r="W1547" s="61"/>
      <c r="X1547" s="61"/>
      <c r="Y1547" s="61"/>
      <c r="AE1547" s="61"/>
      <c r="AG1547" s="61"/>
      <c r="AH1547" s="61"/>
      <c r="AI1547" s="61"/>
      <c r="AJ1547" s="61"/>
      <c r="AK1547" s="61"/>
      <c r="AL1547" s="61"/>
      <c r="AR1547" s="61"/>
      <c r="AS1547" s="61"/>
    </row>
    <row r="1548" spans="2:45">
      <c r="B1548" s="30"/>
      <c r="C1548" s="30"/>
      <c r="D1548" s="30"/>
      <c r="E1548" s="30"/>
      <c r="G1548" s="61"/>
      <c r="H1548" s="61"/>
      <c r="I1548" s="61"/>
      <c r="J1548" s="61"/>
      <c r="K1548" s="61"/>
      <c r="L1548" s="61"/>
      <c r="R1548" s="61"/>
      <c r="T1548" s="61"/>
      <c r="U1548" s="61"/>
      <c r="V1548" s="61"/>
      <c r="W1548" s="61"/>
      <c r="X1548" s="61"/>
      <c r="Y1548" s="61"/>
      <c r="AE1548" s="61"/>
      <c r="AG1548" s="61"/>
      <c r="AH1548" s="61"/>
      <c r="AI1548" s="61"/>
      <c r="AJ1548" s="61"/>
      <c r="AK1548" s="61"/>
      <c r="AL1548" s="61"/>
      <c r="AR1548" s="61"/>
      <c r="AS1548" s="61"/>
    </row>
    <row r="1549" spans="2:45">
      <c r="B1549" s="30"/>
      <c r="C1549" s="30"/>
      <c r="D1549" s="30"/>
      <c r="E1549" s="30"/>
      <c r="G1549" s="61"/>
      <c r="H1549" s="61"/>
      <c r="I1549" s="61"/>
      <c r="J1549" s="61"/>
      <c r="K1549" s="61"/>
      <c r="L1549" s="61"/>
      <c r="R1549" s="61"/>
      <c r="T1549" s="61"/>
      <c r="U1549" s="61"/>
      <c r="V1549" s="61"/>
      <c r="W1549" s="61"/>
      <c r="X1549" s="61"/>
      <c r="Y1549" s="61"/>
      <c r="AE1549" s="61"/>
      <c r="AG1549" s="61"/>
      <c r="AH1549" s="61"/>
      <c r="AI1549" s="61"/>
      <c r="AJ1549" s="61"/>
      <c r="AK1549" s="61"/>
      <c r="AL1549" s="61"/>
      <c r="AR1549" s="61"/>
      <c r="AS1549" s="61"/>
    </row>
    <row r="1550" spans="2:45">
      <c r="B1550" s="30"/>
      <c r="C1550" s="30"/>
      <c r="D1550" s="30"/>
      <c r="E1550" s="30"/>
      <c r="G1550" s="61"/>
      <c r="H1550" s="61"/>
      <c r="I1550" s="61"/>
      <c r="J1550" s="61"/>
      <c r="K1550" s="61"/>
      <c r="L1550" s="61"/>
      <c r="R1550" s="61"/>
      <c r="T1550" s="61"/>
      <c r="U1550" s="61"/>
      <c r="V1550" s="61"/>
      <c r="W1550" s="61"/>
      <c r="X1550" s="61"/>
      <c r="Y1550" s="61"/>
      <c r="AE1550" s="61"/>
      <c r="AG1550" s="61"/>
      <c r="AH1550" s="61"/>
      <c r="AI1550" s="61"/>
      <c r="AJ1550" s="61"/>
      <c r="AK1550" s="61"/>
      <c r="AL1550" s="61"/>
      <c r="AR1550" s="61"/>
      <c r="AS1550" s="61"/>
    </row>
    <row r="1551" spans="2:45">
      <c r="B1551" s="30"/>
      <c r="C1551" s="30"/>
      <c r="D1551" s="30"/>
      <c r="E1551" s="30"/>
      <c r="G1551" s="61"/>
      <c r="H1551" s="61"/>
      <c r="I1551" s="61"/>
      <c r="J1551" s="61"/>
      <c r="K1551" s="61"/>
      <c r="L1551" s="61"/>
      <c r="R1551" s="61"/>
      <c r="T1551" s="61"/>
      <c r="U1551" s="61"/>
      <c r="V1551" s="61"/>
      <c r="W1551" s="61"/>
      <c r="X1551" s="61"/>
      <c r="Y1551" s="61"/>
      <c r="AE1551" s="61"/>
      <c r="AG1551" s="61"/>
      <c r="AH1551" s="61"/>
      <c r="AI1551" s="61"/>
      <c r="AJ1551" s="61"/>
      <c r="AK1551" s="61"/>
      <c r="AL1551" s="61"/>
      <c r="AR1551" s="61"/>
      <c r="AS1551" s="61"/>
    </row>
    <row r="1552" spans="2:45">
      <c r="B1552" s="30"/>
      <c r="C1552" s="30"/>
      <c r="D1552" s="30"/>
      <c r="E1552" s="30"/>
      <c r="G1552" s="61"/>
      <c r="H1552" s="61"/>
      <c r="I1552" s="61"/>
      <c r="J1552" s="61"/>
      <c r="K1552" s="61"/>
      <c r="L1552" s="61"/>
      <c r="R1552" s="61"/>
      <c r="T1552" s="61"/>
      <c r="U1552" s="61"/>
      <c r="V1552" s="61"/>
      <c r="W1552" s="61"/>
      <c r="X1552" s="61"/>
      <c r="Y1552" s="61"/>
      <c r="AE1552" s="61"/>
      <c r="AG1552" s="61"/>
      <c r="AH1552" s="61"/>
      <c r="AI1552" s="61"/>
      <c r="AJ1552" s="61"/>
      <c r="AK1552" s="61"/>
      <c r="AL1552" s="61"/>
      <c r="AR1552" s="61"/>
      <c r="AS1552" s="61"/>
    </row>
    <row r="1553" spans="2:45">
      <c r="B1553" s="30"/>
      <c r="C1553" s="30"/>
      <c r="D1553" s="30"/>
      <c r="E1553" s="30"/>
      <c r="G1553" s="61"/>
      <c r="H1553" s="61"/>
      <c r="I1553" s="61"/>
      <c r="J1553" s="61"/>
      <c r="K1553" s="61"/>
      <c r="L1553" s="61"/>
      <c r="R1553" s="61"/>
      <c r="T1553" s="61"/>
      <c r="U1553" s="61"/>
      <c r="V1553" s="61"/>
      <c r="W1553" s="61"/>
      <c r="X1553" s="61"/>
      <c r="Y1553" s="61"/>
      <c r="AE1553" s="61"/>
      <c r="AG1553" s="61"/>
      <c r="AH1553" s="61"/>
      <c r="AI1553" s="61"/>
      <c r="AJ1553" s="61"/>
      <c r="AK1553" s="61"/>
      <c r="AL1553" s="61"/>
      <c r="AR1553" s="61"/>
      <c r="AS1553" s="61"/>
    </row>
    <row r="1554" spans="2:45">
      <c r="B1554" s="30"/>
      <c r="C1554" s="30"/>
      <c r="D1554" s="30"/>
      <c r="E1554" s="30"/>
      <c r="G1554" s="61"/>
      <c r="H1554" s="61"/>
      <c r="I1554" s="61"/>
      <c r="J1554" s="61"/>
      <c r="K1554" s="61"/>
      <c r="L1554" s="61"/>
      <c r="R1554" s="61"/>
      <c r="T1554" s="61"/>
      <c r="U1554" s="61"/>
      <c r="V1554" s="61"/>
      <c r="W1554" s="61"/>
      <c r="X1554" s="61"/>
      <c r="Y1554" s="61"/>
      <c r="AE1554" s="61"/>
      <c r="AG1554" s="61"/>
      <c r="AH1554" s="61"/>
      <c r="AI1554" s="61"/>
      <c r="AJ1554" s="61"/>
      <c r="AK1554" s="61"/>
      <c r="AL1554" s="61"/>
      <c r="AR1554" s="61"/>
      <c r="AS1554" s="61"/>
    </row>
    <row r="1555" spans="2:45">
      <c r="B1555" s="30"/>
      <c r="C1555" s="30"/>
      <c r="D1555" s="30"/>
      <c r="E1555" s="30"/>
      <c r="G1555" s="61"/>
      <c r="H1555" s="61"/>
      <c r="I1555" s="61"/>
      <c r="J1555" s="61"/>
      <c r="K1555" s="61"/>
      <c r="L1555" s="61"/>
      <c r="R1555" s="61"/>
      <c r="T1555" s="61"/>
      <c r="U1555" s="61"/>
      <c r="V1555" s="61"/>
      <c r="W1555" s="61"/>
      <c r="X1555" s="61"/>
      <c r="Y1555" s="61"/>
      <c r="AE1555" s="61"/>
      <c r="AG1555" s="61"/>
      <c r="AH1555" s="61"/>
      <c r="AI1555" s="61"/>
      <c r="AJ1555" s="61"/>
      <c r="AK1555" s="61"/>
      <c r="AL1555" s="61"/>
      <c r="AR1555" s="61"/>
      <c r="AS1555" s="61"/>
    </row>
    <row r="1556" spans="2:45">
      <c r="B1556" s="30"/>
      <c r="C1556" s="30"/>
      <c r="D1556" s="30"/>
      <c r="E1556" s="30"/>
      <c r="G1556" s="61"/>
      <c r="H1556" s="61"/>
      <c r="I1556" s="61"/>
      <c r="J1556" s="61"/>
      <c r="K1556" s="61"/>
      <c r="L1556" s="61"/>
      <c r="R1556" s="61"/>
      <c r="T1556" s="61"/>
      <c r="U1556" s="61"/>
      <c r="V1556" s="61"/>
      <c r="W1556" s="61"/>
      <c r="X1556" s="61"/>
      <c r="Y1556" s="61"/>
      <c r="AE1556" s="61"/>
      <c r="AG1556" s="61"/>
      <c r="AH1556" s="61"/>
      <c r="AI1556" s="61"/>
      <c r="AJ1556" s="61"/>
      <c r="AK1556" s="61"/>
      <c r="AL1556" s="61"/>
      <c r="AR1556" s="61"/>
      <c r="AS1556" s="61"/>
    </row>
    <row r="1557" spans="2:45">
      <c r="B1557" s="30"/>
      <c r="C1557" s="30"/>
      <c r="D1557" s="30"/>
      <c r="E1557" s="30"/>
      <c r="G1557" s="61"/>
      <c r="H1557" s="61"/>
      <c r="I1557" s="61"/>
      <c r="J1557" s="61"/>
      <c r="K1557" s="61"/>
      <c r="L1557" s="61"/>
      <c r="R1557" s="61"/>
      <c r="T1557" s="61"/>
      <c r="U1557" s="61"/>
      <c r="V1557" s="61"/>
      <c r="W1557" s="61"/>
      <c r="X1557" s="61"/>
      <c r="Y1557" s="61"/>
      <c r="AE1557" s="61"/>
      <c r="AG1557" s="61"/>
      <c r="AH1557" s="61"/>
      <c r="AI1557" s="61"/>
      <c r="AJ1557" s="61"/>
      <c r="AK1557" s="61"/>
      <c r="AL1557" s="61"/>
      <c r="AR1557" s="61"/>
      <c r="AS1557" s="61"/>
    </row>
    <row r="1558" spans="2:45">
      <c r="B1558" s="30"/>
      <c r="C1558" s="30"/>
      <c r="D1558" s="30"/>
      <c r="E1558" s="30"/>
      <c r="G1558" s="61"/>
      <c r="H1558" s="61"/>
      <c r="I1558" s="61"/>
      <c r="J1558" s="61"/>
      <c r="K1558" s="61"/>
      <c r="L1558" s="61"/>
      <c r="R1558" s="61"/>
      <c r="T1558" s="61"/>
      <c r="U1558" s="61"/>
      <c r="V1558" s="61"/>
      <c r="W1558" s="61"/>
      <c r="X1558" s="61"/>
      <c r="Y1558" s="61"/>
      <c r="AE1558" s="61"/>
      <c r="AG1558" s="61"/>
      <c r="AH1558" s="61"/>
      <c r="AI1558" s="61"/>
      <c r="AJ1558" s="61"/>
      <c r="AK1558" s="61"/>
      <c r="AL1558" s="61"/>
      <c r="AR1558" s="61"/>
      <c r="AS1558" s="61"/>
    </row>
    <row r="1559" spans="2:45">
      <c r="B1559" s="30"/>
      <c r="C1559" s="30"/>
      <c r="D1559" s="30"/>
      <c r="E1559" s="30"/>
      <c r="G1559" s="61"/>
      <c r="H1559" s="61"/>
      <c r="I1559" s="61"/>
      <c r="J1559" s="61"/>
      <c r="K1559" s="61"/>
      <c r="L1559" s="61"/>
      <c r="R1559" s="61"/>
      <c r="T1559" s="61"/>
      <c r="U1559" s="61"/>
      <c r="V1559" s="61"/>
      <c r="W1559" s="61"/>
      <c r="X1559" s="61"/>
      <c r="Y1559" s="61"/>
      <c r="AE1559" s="61"/>
      <c r="AG1559" s="61"/>
      <c r="AH1559" s="61"/>
      <c r="AI1559" s="61"/>
      <c r="AJ1559" s="61"/>
      <c r="AK1559" s="61"/>
      <c r="AL1559" s="61"/>
      <c r="AR1559" s="61"/>
      <c r="AS1559" s="61"/>
    </row>
    <row r="1560" spans="2:45">
      <c r="B1560" s="30"/>
      <c r="C1560" s="30"/>
      <c r="D1560" s="30"/>
      <c r="E1560" s="30"/>
      <c r="G1560" s="61"/>
      <c r="H1560" s="61"/>
      <c r="I1560" s="61"/>
      <c r="J1560" s="61"/>
      <c r="K1560" s="61"/>
      <c r="L1560" s="61"/>
      <c r="R1560" s="61"/>
      <c r="T1560" s="61"/>
      <c r="U1560" s="61"/>
      <c r="V1560" s="61"/>
      <c r="W1560" s="61"/>
      <c r="X1560" s="61"/>
      <c r="Y1560" s="61"/>
      <c r="AE1560" s="61"/>
      <c r="AG1560" s="61"/>
      <c r="AH1560" s="61"/>
      <c r="AI1560" s="61"/>
      <c r="AJ1560" s="61"/>
      <c r="AK1560" s="61"/>
      <c r="AL1560" s="61"/>
      <c r="AR1560" s="61"/>
      <c r="AS1560" s="61"/>
    </row>
    <row r="1561" spans="2:45">
      <c r="B1561" s="30"/>
      <c r="C1561" s="30"/>
      <c r="D1561" s="30"/>
      <c r="E1561" s="30"/>
      <c r="G1561" s="61"/>
      <c r="H1561" s="61"/>
      <c r="I1561" s="61"/>
      <c r="J1561" s="61"/>
      <c r="K1561" s="61"/>
      <c r="L1561" s="61"/>
      <c r="R1561" s="61"/>
      <c r="T1561" s="61"/>
      <c r="U1561" s="61"/>
      <c r="V1561" s="61"/>
      <c r="W1561" s="61"/>
      <c r="X1561" s="61"/>
      <c r="Y1561" s="61"/>
      <c r="AE1561" s="61"/>
      <c r="AG1561" s="61"/>
      <c r="AH1561" s="61"/>
      <c r="AI1561" s="61"/>
      <c r="AJ1561" s="61"/>
      <c r="AK1561" s="61"/>
      <c r="AL1561" s="61"/>
      <c r="AR1561" s="61"/>
      <c r="AS1561" s="61"/>
    </row>
    <row r="1562" spans="2:45">
      <c r="B1562" s="30"/>
      <c r="C1562" s="30"/>
      <c r="D1562" s="30"/>
      <c r="E1562" s="30"/>
      <c r="G1562" s="61"/>
      <c r="H1562" s="61"/>
      <c r="I1562" s="61"/>
      <c r="J1562" s="61"/>
      <c r="K1562" s="61"/>
      <c r="L1562" s="61"/>
      <c r="R1562" s="61"/>
      <c r="T1562" s="61"/>
      <c r="U1562" s="61"/>
      <c r="V1562" s="61"/>
      <c r="W1562" s="61"/>
      <c r="X1562" s="61"/>
      <c r="Y1562" s="61"/>
      <c r="AE1562" s="61"/>
      <c r="AG1562" s="61"/>
      <c r="AH1562" s="61"/>
      <c r="AI1562" s="61"/>
      <c r="AJ1562" s="61"/>
      <c r="AK1562" s="61"/>
      <c r="AL1562" s="61"/>
      <c r="AR1562" s="61"/>
      <c r="AS1562" s="61"/>
    </row>
    <row r="1563" spans="2:45">
      <c r="B1563" s="30"/>
      <c r="C1563" s="30"/>
      <c r="D1563" s="30"/>
      <c r="E1563" s="30"/>
      <c r="G1563" s="61"/>
      <c r="H1563" s="61"/>
      <c r="I1563" s="61"/>
      <c r="J1563" s="61"/>
      <c r="K1563" s="61"/>
      <c r="L1563" s="61"/>
      <c r="R1563" s="61"/>
      <c r="T1563" s="61"/>
      <c r="U1563" s="61"/>
      <c r="V1563" s="61"/>
      <c r="W1563" s="61"/>
      <c r="X1563" s="61"/>
      <c r="Y1563" s="61"/>
      <c r="AE1563" s="61"/>
      <c r="AG1563" s="61"/>
      <c r="AH1563" s="61"/>
      <c r="AI1563" s="61"/>
      <c r="AJ1563" s="61"/>
      <c r="AK1563" s="61"/>
      <c r="AL1563" s="61"/>
      <c r="AR1563" s="61"/>
      <c r="AS1563" s="61"/>
    </row>
    <row r="1564" spans="2:45">
      <c r="B1564" s="30"/>
      <c r="C1564" s="30"/>
      <c r="D1564" s="30"/>
      <c r="E1564" s="30"/>
      <c r="G1564" s="61"/>
      <c r="H1564" s="61"/>
      <c r="I1564" s="61"/>
      <c r="J1564" s="61"/>
      <c r="K1564" s="61"/>
      <c r="L1564" s="61"/>
      <c r="R1564" s="61"/>
      <c r="T1564" s="61"/>
      <c r="U1564" s="61"/>
      <c r="V1564" s="61"/>
      <c r="W1564" s="61"/>
      <c r="X1564" s="61"/>
      <c r="Y1564" s="61"/>
      <c r="AE1564" s="61"/>
      <c r="AG1564" s="61"/>
      <c r="AH1564" s="61"/>
      <c r="AI1564" s="61"/>
      <c r="AJ1564" s="61"/>
      <c r="AK1564" s="61"/>
      <c r="AL1564" s="61"/>
      <c r="AR1564" s="61"/>
      <c r="AS1564" s="61"/>
    </row>
    <row r="1565" spans="2:45">
      <c r="B1565" s="30"/>
      <c r="C1565" s="30"/>
      <c r="D1565" s="30"/>
      <c r="E1565" s="30"/>
      <c r="G1565" s="61"/>
      <c r="H1565" s="61"/>
      <c r="I1565" s="61"/>
      <c r="J1565" s="61"/>
      <c r="K1565" s="61"/>
      <c r="L1565" s="61"/>
      <c r="R1565" s="61"/>
      <c r="T1565" s="61"/>
      <c r="U1565" s="61"/>
      <c r="V1565" s="61"/>
      <c r="W1565" s="61"/>
      <c r="X1565" s="61"/>
      <c r="Y1565" s="61"/>
      <c r="AE1565" s="61"/>
      <c r="AG1565" s="61"/>
      <c r="AH1565" s="61"/>
      <c r="AI1565" s="61"/>
      <c r="AJ1565" s="61"/>
      <c r="AK1565" s="61"/>
      <c r="AL1565" s="61"/>
      <c r="AR1565" s="61"/>
      <c r="AS1565" s="61"/>
    </row>
    <row r="1566" spans="2:45">
      <c r="B1566" s="30"/>
      <c r="C1566" s="30"/>
      <c r="D1566" s="30"/>
      <c r="E1566" s="30"/>
      <c r="G1566" s="61"/>
      <c r="H1566" s="61"/>
      <c r="I1566" s="61"/>
      <c r="J1566" s="61"/>
      <c r="K1566" s="61"/>
      <c r="L1566" s="61"/>
      <c r="R1566" s="61"/>
      <c r="T1566" s="61"/>
      <c r="U1566" s="61"/>
      <c r="V1566" s="61"/>
      <c r="W1566" s="61"/>
      <c r="X1566" s="61"/>
      <c r="Y1566" s="61"/>
      <c r="AE1566" s="61"/>
      <c r="AG1566" s="61"/>
      <c r="AH1566" s="61"/>
      <c r="AI1566" s="61"/>
      <c r="AJ1566" s="61"/>
      <c r="AK1566" s="61"/>
      <c r="AL1566" s="61"/>
      <c r="AR1566" s="61"/>
      <c r="AS1566" s="61"/>
    </row>
    <row r="1567" spans="2:45">
      <c r="B1567" s="30"/>
      <c r="C1567" s="30"/>
      <c r="D1567" s="30"/>
      <c r="E1567" s="30"/>
      <c r="G1567" s="61"/>
      <c r="H1567" s="61"/>
      <c r="I1567" s="61"/>
      <c r="J1567" s="61"/>
      <c r="K1567" s="61"/>
      <c r="L1567" s="61"/>
      <c r="R1567" s="61"/>
      <c r="T1567" s="61"/>
      <c r="U1567" s="61"/>
      <c r="V1567" s="61"/>
      <c r="W1567" s="61"/>
      <c r="X1567" s="61"/>
      <c r="Y1567" s="61"/>
      <c r="AE1567" s="61"/>
      <c r="AG1567" s="61"/>
      <c r="AH1567" s="61"/>
      <c r="AI1567" s="61"/>
      <c r="AJ1567" s="61"/>
      <c r="AK1567" s="61"/>
      <c r="AL1567" s="61"/>
      <c r="AR1567" s="61"/>
      <c r="AS1567" s="61"/>
    </row>
    <row r="1568" spans="2:45">
      <c r="B1568" s="30"/>
      <c r="C1568" s="30"/>
      <c r="D1568" s="30"/>
      <c r="E1568" s="30"/>
      <c r="G1568" s="61"/>
      <c r="H1568" s="61"/>
      <c r="I1568" s="61"/>
      <c r="J1568" s="61"/>
      <c r="K1568" s="61"/>
      <c r="L1568" s="61"/>
      <c r="R1568" s="61"/>
      <c r="T1568" s="61"/>
      <c r="U1568" s="61"/>
      <c r="V1568" s="61"/>
      <c r="W1568" s="61"/>
      <c r="X1568" s="61"/>
      <c r="Y1568" s="61"/>
      <c r="AE1568" s="61"/>
      <c r="AG1568" s="61"/>
      <c r="AH1568" s="61"/>
      <c r="AI1568" s="61"/>
      <c r="AJ1568" s="61"/>
      <c r="AK1568" s="61"/>
      <c r="AL1568" s="61"/>
      <c r="AR1568" s="61"/>
      <c r="AS1568" s="61"/>
    </row>
    <row r="1569" spans="2:45">
      <c r="B1569" s="30"/>
      <c r="C1569" s="30"/>
      <c r="D1569" s="30"/>
      <c r="E1569" s="30"/>
      <c r="G1569" s="61"/>
      <c r="H1569" s="61"/>
      <c r="I1569" s="61"/>
      <c r="J1569" s="61"/>
      <c r="K1569" s="61"/>
      <c r="L1569" s="61"/>
      <c r="R1569" s="61"/>
      <c r="T1569" s="61"/>
      <c r="U1569" s="61"/>
      <c r="V1569" s="61"/>
      <c r="W1569" s="61"/>
      <c r="X1569" s="61"/>
      <c r="Y1569" s="61"/>
      <c r="AE1569" s="61"/>
      <c r="AG1569" s="61"/>
      <c r="AH1569" s="61"/>
      <c r="AI1569" s="61"/>
      <c r="AJ1569" s="61"/>
      <c r="AK1569" s="61"/>
      <c r="AL1569" s="61"/>
      <c r="AR1569" s="61"/>
      <c r="AS1569" s="61"/>
    </row>
    <row r="1570" spans="2:45">
      <c r="B1570" s="30"/>
      <c r="C1570" s="30"/>
      <c r="D1570" s="30"/>
      <c r="E1570" s="30"/>
      <c r="G1570" s="61"/>
      <c r="H1570" s="61"/>
      <c r="I1570" s="61"/>
      <c r="J1570" s="61"/>
      <c r="K1570" s="61"/>
      <c r="L1570" s="61"/>
      <c r="R1570" s="61"/>
      <c r="T1570" s="61"/>
      <c r="U1570" s="61"/>
      <c r="V1570" s="61"/>
      <c r="W1570" s="61"/>
      <c r="X1570" s="61"/>
      <c r="Y1570" s="61"/>
      <c r="AE1570" s="61"/>
      <c r="AG1570" s="61"/>
      <c r="AH1570" s="61"/>
      <c r="AI1570" s="61"/>
      <c r="AJ1570" s="61"/>
      <c r="AK1570" s="61"/>
      <c r="AL1570" s="61"/>
      <c r="AR1570" s="61"/>
      <c r="AS1570" s="61"/>
    </row>
    <row r="1571" spans="2:45">
      <c r="B1571" s="30"/>
      <c r="C1571" s="30"/>
      <c r="D1571" s="30"/>
      <c r="E1571" s="30"/>
      <c r="G1571" s="61"/>
      <c r="H1571" s="61"/>
      <c r="I1571" s="61"/>
      <c r="J1571" s="61"/>
      <c r="K1571" s="61"/>
      <c r="L1571" s="61"/>
      <c r="R1571" s="61"/>
      <c r="T1571" s="61"/>
      <c r="U1571" s="61"/>
      <c r="V1571" s="61"/>
      <c r="W1571" s="61"/>
      <c r="X1571" s="61"/>
      <c r="Y1571" s="61"/>
      <c r="AE1571" s="61"/>
      <c r="AG1571" s="61"/>
      <c r="AH1571" s="61"/>
      <c r="AI1571" s="61"/>
      <c r="AJ1571" s="61"/>
      <c r="AK1571" s="61"/>
      <c r="AL1571" s="61"/>
      <c r="AR1571" s="61"/>
      <c r="AS1571" s="61"/>
    </row>
    <row r="1572" spans="2:45">
      <c r="B1572" s="30"/>
      <c r="C1572" s="30"/>
      <c r="D1572" s="30"/>
      <c r="E1572" s="30"/>
      <c r="G1572" s="61"/>
      <c r="H1572" s="61"/>
      <c r="I1572" s="61"/>
      <c r="J1572" s="61"/>
      <c r="K1572" s="61"/>
      <c r="L1572" s="61"/>
      <c r="R1572" s="61"/>
      <c r="T1572" s="61"/>
      <c r="U1572" s="61"/>
      <c r="V1572" s="61"/>
      <c r="W1572" s="61"/>
      <c r="X1572" s="61"/>
      <c r="Y1572" s="61"/>
      <c r="AE1572" s="61"/>
      <c r="AG1572" s="61"/>
      <c r="AH1572" s="61"/>
      <c r="AI1572" s="61"/>
      <c r="AJ1572" s="61"/>
      <c r="AK1572" s="61"/>
      <c r="AL1572" s="61"/>
      <c r="AR1572" s="61"/>
      <c r="AS1572" s="61"/>
    </row>
    <row r="1573" spans="2:45">
      <c r="G1573" s="61"/>
      <c r="H1573" s="61"/>
      <c r="I1573" s="61"/>
      <c r="J1573" s="61"/>
      <c r="K1573" s="61"/>
      <c r="L1573" s="61"/>
      <c r="R1573" s="61"/>
      <c r="T1573" s="61"/>
      <c r="U1573" s="61"/>
      <c r="V1573" s="61"/>
      <c r="W1573" s="61"/>
      <c r="X1573" s="61"/>
      <c r="Y1573" s="61"/>
      <c r="AE1573" s="61"/>
      <c r="AG1573" s="61"/>
      <c r="AH1573" s="61"/>
      <c r="AI1573" s="61"/>
      <c r="AJ1573" s="61"/>
      <c r="AK1573" s="61"/>
      <c r="AL1573" s="61"/>
      <c r="AR1573" s="61"/>
      <c r="AS1573" s="61"/>
    </row>
    <row r="1574" spans="2:45">
      <c r="G1574" s="61"/>
      <c r="H1574" s="61"/>
      <c r="I1574" s="61"/>
      <c r="J1574" s="61"/>
      <c r="K1574" s="61"/>
      <c r="L1574" s="61"/>
      <c r="R1574" s="61"/>
      <c r="T1574" s="61"/>
      <c r="U1574" s="61"/>
      <c r="V1574" s="61"/>
      <c r="W1574" s="61"/>
      <c r="X1574" s="61"/>
      <c r="Y1574" s="61"/>
      <c r="AE1574" s="61"/>
      <c r="AG1574" s="61"/>
      <c r="AH1574" s="61"/>
      <c r="AI1574" s="61"/>
      <c r="AJ1574" s="61"/>
      <c r="AK1574" s="61"/>
      <c r="AL1574" s="61"/>
      <c r="AR1574" s="61"/>
      <c r="AS1574" s="61"/>
    </row>
    <row r="1575" spans="2:45">
      <c r="G1575" s="61"/>
      <c r="H1575" s="61"/>
      <c r="I1575" s="61"/>
      <c r="J1575" s="61"/>
      <c r="K1575" s="61"/>
      <c r="L1575" s="61"/>
      <c r="R1575" s="61"/>
      <c r="T1575" s="61"/>
      <c r="U1575" s="61"/>
      <c r="V1575" s="61"/>
      <c r="W1575" s="61"/>
      <c r="X1575" s="61"/>
      <c r="Y1575" s="61"/>
      <c r="AE1575" s="61"/>
      <c r="AG1575" s="61"/>
      <c r="AH1575" s="61"/>
      <c r="AI1575" s="61"/>
      <c r="AJ1575" s="61"/>
      <c r="AK1575" s="61"/>
      <c r="AL1575" s="61"/>
      <c r="AR1575" s="61"/>
      <c r="AS1575" s="61"/>
    </row>
    <row r="1576" spans="2:45">
      <c r="G1576" s="61"/>
      <c r="H1576" s="61"/>
      <c r="I1576" s="61"/>
      <c r="J1576" s="61"/>
      <c r="K1576" s="61"/>
      <c r="L1576" s="61"/>
      <c r="R1576" s="61"/>
      <c r="T1576" s="61"/>
      <c r="U1576" s="61"/>
      <c r="V1576" s="61"/>
      <c r="W1576" s="61"/>
      <c r="X1576" s="61"/>
      <c r="Y1576" s="61"/>
      <c r="AE1576" s="61"/>
      <c r="AG1576" s="61"/>
      <c r="AH1576" s="61"/>
      <c r="AI1576" s="61"/>
      <c r="AJ1576" s="61"/>
      <c r="AK1576" s="61"/>
      <c r="AL1576" s="61"/>
      <c r="AR1576" s="61"/>
      <c r="AS1576" s="61"/>
    </row>
    <row r="1577" spans="2:45">
      <c r="G1577" s="61"/>
      <c r="H1577" s="61"/>
      <c r="I1577" s="61"/>
      <c r="J1577" s="61"/>
      <c r="K1577" s="61"/>
      <c r="L1577" s="61"/>
      <c r="R1577" s="61"/>
      <c r="T1577" s="61"/>
      <c r="U1577" s="61"/>
      <c r="V1577" s="61"/>
      <c r="W1577" s="61"/>
      <c r="X1577" s="61"/>
      <c r="Y1577" s="61"/>
      <c r="AE1577" s="61"/>
      <c r="AG1577" s="61"/>
      <c r="AH1577" s="61"/>
      <c r="AI1577" s="61"/>
      <c r="AJ1577" s="61"/>
      <c r="AK1577" s="61"/>
      <c r="AL1577" s="61"/>
      <c r="AR1577" s="61"/>
      <c r="AS1577" s="61"/>
    </row>
    <row r="1578" spans="2:45">
      <c r="G1578" s="61"/>
      <c r="H1578" s="61"/>
      <c r="I1578" s="61"/>
      <c r="J1578" s="61"/>
      <c r="K1578" s="61"/>
      <c r="L1578" s="61"/>
      <c r="R1578" s="61"/>
      <c r="T1578" s="61"/>
      <c r="U1578" s="61"/>
      <c r="V1578" s="61"/>
      <c r="W1578" s="61"/>
      <c r="X1578" s="61"/>
      <c r="Y1578" s="61"/>
      <c r="AE1578" s="61"/>
      <c r="AG1578" s="61"/>
      <c r="AH1578" s="61"/>
      <c r="AI1578" s="61"/>
      <c r="AJ1578" s="61"/>
      <c r="AK1578" s="61"/>
      <c r="AL1578" s="61"/>
      <c r="AR1578" s="61"/>
      <c r="AS1578" s="61"/>
    </row>
    <row r="1579" spans="2:45">
      <c r="G1579" s="61"/>
      <c r="H1579" s="61"/>
      <c r="I1579" s="61"/>
      <c r="J1579" s="61"/>
      <c r="K1579" s="61"/>
      <c r="L1579" s="61"/>
      <c r="R1579" s="61"/>
      <c r="T1579" s="61"/>
      <c r="U1579" s="61"/>
      <c r="V1579" s="61"/>
      <c r="W1579" s="61"/>
      <c r="X1579" s="61"/>
      <c r="Y1579" s="61"/>
      <c r="AE1579" s="61"/>
      <c r="AG1579" s="61"/>
      <c r="AH1579" s="61"/>
      <c r="AI1579" s="61"/>
      <c r="AJ1579" s="61"/>
      <c r="AK1579" s="61"/>
      <c r="AL1579" s="61"/>
      <c r="AR1579" s="61"/>
      <c r="AS1579" s="61"/>
    </row>
    <row r="1580" spans="2:45">
      <c r="G1580" s="61"/>
      <c r="H1580" s="61"/>
      <c r="I1580" s="61"/>
      <c r="J1580" s="61"/>
      <c r="K1580" s="61"/>
      <c r="L1580" s="61"/>
      <c r="R1580" s="61"/>
      <c r="T1580" s="61"/>
      <c r="U1580" s="61"/>
      <c r="V1580" s="61"/>
      <c r="W1580" s="61"/>
      <c r="X1580" s="61"/>
      <c r="Y1580" s="61"/>
      <c r="AE1580" s="61"/>
      <c r="AG1580" s="61"/>
      <c r="AH1580" s="61"/>
      <c r="AI1580" s="61"/>
      <c r="AJ1580" s="61"/>
      <c r="AK1580" s="61"/>
      <c r="AL1580" s="61"/>
      <c r="AR1580" s="61"/>
      <c r="AS1580" s="61"/>
    </row>
    <row r="1581" spans="2:45">
      <c r="G1581" s="61"/>
      <c r="H1581" s="61"/>
      <c r="I1581" s="61"/>
      <c r="J1581" s="61"/>
      <c r="K1581" s="61"/>
      <c r="L1581" s="61"/>
      <c r="R1581" s="61"/>
      <c r="T1581" s="61"/>
      <c r="U1581" s="61"/>
      <c r="V1581" s="61"/>
      <c r="W1581" s="61"/>
      <c r="X1581" s="61"/>
      <c r="Y1581" s="61"/>
      <c r="AE1581" s="61"/>
      <c r="AG1581" s="61"/>
      <c r="AH1581" s="61"/>
      <c r="AI1581" s="61"/>
      <c r="AJ1581" s="61"/>
      <c r="AK1581" s="61"/>
      <c r="AL1581" s="61"/>
      <c r="AR1581" s="61"/>
      <c r="AS1581" s="61"/>
    </row>
    <row r="1582" spans="2:45">
      <c r="G1582" s="61"/>
      <c r="H1582" s="61"/>
      <c r="I1582" s="61"/>
      <c r="J1582" s="61"/>
      <c r="K1582" s="61"/>
      <c r="L1582" s="61"/>
      <c r="R1582" s="61"/>
      <c r="T1582" s="61"/>
      <c r="U1582" s="61"/>
      <c r="V1582" s="61"/>
      <c r="W1582" s="61"/>
      <c r="X1582" s="61"/>
      <c r="Y1582" s="61"/>
      <c r="AE1582" s="61"/>
      <c r="AG1582" s="61"/>
      <c r="AH1582" s="61"/>
      <c r="AI1582" s="61"/>
      <c r="AJ1582" s="61"/>
      <c r="AK1582" s="61"/>
      <c r="AL1582" s="61"/>
      <c r="AR1582" s="61"/>
      <c r="AS1582" s="61"/>
    </row>
    <row r="1583" spans="2:45">
      <c r="G1583" s="61"/>
      <c r="H1583" s="61"/>
      <c r="I1583" s="61"/>
      <c r="J1583" s="61"/>
      <c r="K1583" s="61"/>
      <c r="L1583" s="61"/>
      <c r="R1583" s="61"/>
      <c r="T1583" s="61"/>
      <c r="U1583" s="61"/>
      <c r="V1583" s="61"/>
      <c r="W1583" s="61"/>
      <c r="X1583" s="61"/>
      <c r="Y1583" s="61"/>
      <c r="AE1583" s="61"/>
      <c r="AG1583" s="61"/>
      <c r="AH1583" s="61"/>
      <c r="AI1583" s="61"/>
      <c r="AJ1583" s="61"/>
      <c r="AK1583" s="61"/>
      <c r="AL1583" s="61"/>
      <c r="AR1583" s="61"/>
      <c r="AS1583" s="61"/>
    </row>
    <row r="1584" spans="2:45">
      <c r="G1584" s="61"/>
      <c r="H1584" s="61"/>
      <c r="I1584" s="61"/>
      <c r="J1584" s="61"/>
      <c r="K1584" s="61"/>
      <c r="L1584" s="61"/>
      <c r="R1584" s="61"/>
      <c r="T1584" s="61"/>
      <c r="U1584" s="61"/>
      <c r="V1584" s="61"/>
      <c r="W1584" s="61"/>
      <c r="X1584" s="61"/>
      <c r="Y1584" s="61"/>
      <c r="AE1584" s="61"/>
      <c r="AG1584" s="61"/>
      <c r="AH1584" s="61"/>
      <c r="AI1584" s="61"/>
      <c r="AJ1584" s="61"/>
      <c r="AK1584" s="61"/>
      <c r="AL1584" s="61"/>
      <c r="AR1584" s="61"/>
      <c r="AS1584" s="61"/>
    </row>
    <row r="1585" spans="7:45">
      <c r="G1585" s="61"/>
      <c r="H1585" s="61"/>
      <c r="I1585" s="61"/>
      <c r="J1585" s="61"/>
      <c r="K1585" s="61"/>
      <c r="L1585" s="61"/>
      <c r="R1585" s="61"/>
      <c r="T1585" s="61"/>
      <c r="U1585" s="61"/>
      <c r="V1585" s="61"/>
      <c r="W1585" s="61"/>
      <c r="X1585" s="61"/>
      <c r="Y1585" s="61"/>
      <c r="AE1585" s="61"/>
      <c r="AG1585" s="61"/>
      <c r="AH1585" s="61"/>
      <c r="AI1585" s="61"/>
      <c r="AJ1585" s="61"/>
      <c r="AK1585" s="61"/>
      <c r="AL1585" s="61"/>
      <c r="AR1585" s="61"/>
      <c r="AS1585" s="61"/>
    </row>
    <row r="1586" spans="7:45">
      <c r="G1586" s="61"/>
      <c r="H1586" s="61"/>
      <c r="I1586" s="61"/>
      <c r="J1586" s="61"/>
      <c r="K1586" s="61"/>
      <c r="L1586" s="61"/>
      <c r="R1586" s="61"/>
      <c r="T1586" s="61"/>
      <c r="U1586" s="61"/>
      <c r="V1586" s="61"/>
      <c r="W1586" s="61"/>
      <c r="X1586" s="61"/>
      <c r="Y1586" s="61"/>
      <c r="AE1586" s="61"/>
      <c r="AG1586" s="61"/>
      <c r="AH1586" s="61"/>
      <c r="AI1586" s="61"/>
      <c r="AJ1586" s="61"/>
      <c r="AK1586" s="61"/>
      <c r="AL1586" s="61"/>
      <c r="AR1586" s="61"/>
      <c r="AS1586" s="61"/>
    </row>
    <row r="1587" spans="7:45">
      <c r="G1587" s="61"/>
      <c r="H1587" s="61"/>
      <c r="I1587" s="61"/>
      <c r="J1587" s="61"/>
      <c r="K1587" s="61"/>
      <c r="L1587" s="61"/>
      <c r="R1587" s="61"/>
      <c r="T1587" s="61"/>
      <c r="U1587" s="61"/>
      <c r="V1587" s="61"/>
      <c r="W1587" s="61"/>
      <c r="X1587" s="61"/>
      <c r="Y1587" s="61"/>
      <c r="AE1587" s="61"/>
      <c r="AG1587" s="61"/>
      <c r="AH1587" s="61"/>
      <c r="AI1587" s="61"/>
      <c r="AJ1587" s="61"/>
      <c r="AK1587" s="61"/>
      <c r="AL1587" s="61"/>
      <c r="AR1587" s="61"/>
      <c r="AS1587" s="61"/>
    </row>
    <row r="1588" spans="7:45">
      <c r="G1588" s="61"/>
      <c r="H1588" s="61"/>
      <c r="I1588" s="61"/>
      <c r="J1588" s="61"/>
      <c r="K1588" s="61"/>
      <c r="L1588" s="61"/>
      <c r="R1588" s="61"/>
      <c r="T1588" s="61"/>
      <c r="U1588" s="61"/>
      <c r="V1588" s="61"/>
      <c r="W1588" s="61"/>
      <c r="X1588" s="61"/>
      <c r="Y1588" s="61"/>
      <c r="AE1588" s="61"/>
      <c r="AG1588" s="61"/>
      <c r="AH1588" s="61"/>
      <c r="AI1588" s="61"/>
      <c r="AJ1588" s="61"/>
      <c r="AK1588" s="61"/>
      <c r="AL1588" s="61"/>
      <c r="AR1588" s="61"/>
      <c r="AS1588" s="61"/>
    </row>
    <row r="1589" spans="7:45">
      <c r="G1589" s="61"/>
      <c r="H1589" s="61"/>
      <c r="I1589" s="61"/>
      <c r="J1589" s="61"/>
      <c r="K1589" s="61"/>
      <c r="L1589" s="61"/>
      <c r="R1589" s="61"/>
      <c r="T1589" s="61"/>
      <c r="U1589" s="61"/>
      <c r="V1589" s="61"/>
      <c r="W1589" s="61"/>
      <c r="X1589" s="61"/>
      <c r="Y1589" s="61"/>
      <c r="AE1589" s="61"/>
      <c r="AG1589" s="61"/>
      <c r="AH1589" s="61"/>
      <c r="AI1589" s="61"/>
      <c r="AJ1589" s="61"/>
      <c r="AK1589" s="61"/>
      <c r="AL1589" s="61"/>
      <c r="AR1589" s="61"/>
      <c r="AS1589" s="61"/>
    </row>
    <row r="1590" spans="7:45">
      <c r="G1590" s="61"/>
      <c r="H1590" s="61"/>
      <c r="I1590" s="61"/>
      <c r="J1590" s="61"/>
      <c r="K1590" s="61"/>
      <c r="L1590" s="61"/>
      <c r="R1590" s="61"/>
      <c r="T1590" s="61"/>
      <c r="U1590" s="61"/>
      <c r="V1590" s="61"/>
      <c r="W1590" s="61"/>
      <c r="X1590" s="61"/>
      <c r="Y1590" s="61"/>
      <c r="AE1590" s="61"/>
      <c r="AG1590" s="61"/>
      <c r="AH1590" s="61"/>
      <c r="AI1590" s="61"/>
      <c r="AJ1590" s="61"/>
      <c r="AK1590" s="61"/>
      <c r="AL1590" s="61"/>
      <c r="AR1590" s="61"/>
      <c r="AS1590" s="61"/>
    </row>
    <row r="1591" spans="7:45">
      <c r="G1591" s="61"/>
      <c r="H1591" s="61"/>
      <c r="I1591" s="61"/>
      <c r="J1591" s="61"/>
      <c r="K1591" s="61"/>
      <c r="L1591" s="61"/>
      <c r="R1591" s="61"/>
      <c r="T1591" s="61"/>
      <c r="U1591" s="61"/>
      <c r="V1591" s="61"/>
      <c r="W1591" s="61"/>
      <c r="X1591" s="61"/>
      <c r="Y1591" s="61"/>
      <c r="AE1591" s="61"/>
      <c r="AG1591" s="61"/>
      <c r="AH1591" s="61"/>
      <c r="AI1591" s="61"/>
      <c r="AJ1591" s="61"/>
      <c r="AK1591" s="61"/>
      <c r="AL1591" s="61"/>
      <c r="AR1591" s="61"/>
      <c r="AS1591" s="61"/>
    </row>
    <row r="1592" spans="7:45">
      <c r="G1592" s="61"/>
      <c r="H1592" s="61"/>
      <c r="I1592" s="61"/>
      <c r="J1592" s="61"/>
      <c r="K1592" s="61"/>
      <c r="L1592" s="61"/>
      <c r="R1592" s="61"/>
      <c r="T1592" s="61"/>
      <c r="U1592" s="61"/>
      <c r="V1592" s="61"/>
      <c r="W1592" s="61"/>
      <c r="X1592" s="61"/>
      <c r="Y1592" s="61"/>
      <c r="AE1592" s="61"/>
      <c r="AG1592" s="61"/>
      <c r="AH1592" s="61"/>
      <c r="AI1592" s="61"/>
      <c r="AJ1592" s="61"/>
      <c r="AK1592" s="61"/>
      <c r="AL1592" s="61"/>
      <c r="AR1592" s="61"/>
      <c r="AS1592" s="61"/>
    </row>
    <row r="1593" spans="7:45">
      <c r="G1593" s="61"/>
      <c r="H1593" s="61"/>
      <c r="I1593" s="61"/>
      <c r="J1593" s="61"/>
      <c r="K1593" s="61"/>
      <c r="L1593" s="61"/>
      <c r="R1593" s="61"/>
      <c r="T1593" s="61"/>
      <c r="U1593" s="61"/>
      <c r="V1593" s="61"/>
      <c r="W1593" s="61"/>
      <c r="X1593" s="61"/>
      <c r="Y1593" s="61"/>
      <c r="AE1593" s="61"/>
      <c r="AG1593" s="61"/>
      <c r="AH1593" s="61"/>
      <c r="AI1593" s="61"/>
      <c r="AJ1593" s="61"/>
      <c r="AK1593" s="61"/>
      <c r="AL1593" s="61"/>
      <c r="AR1593" s="61"/>
      <c r="AS1593" s="61"/>
    </row>
    <row r="1594" spans="7:45">
      <c r="G1594" s="61"/>
      <c r="H1594" s="61"/>
      <c r="I1594" s="61"/>
      <c r="J1594" s="61"/>
      <c r="K1594" s="61"/>
      <c r="L1594" s="61"/>
      <c r="R1594" s="61"/>
      <c r="T1594" s="61"/>
      <c r="U1594" s="61"/>
      <c r="V1594" s="61"/>
      <c r="W1594" s="61"/>
      <c r="X1594" s="61"/>
      <c r="Y1594" s="61"/>
      <c r="AE1594" s="61"/>
      <c r="AG1594" s="61"/>
      <c r="AH1594" s="61"/>
      <c r="AI1594" s="61"/>
      <c r="AJ1594" s="61"/>
      <c r="AK1594" s="61"/>
      <c r="AL1594" s="61"/>
      <c r="AR1594" s="61"/>
      <c r="AS1594" s="61"/>
    </row>
    <row r="1595" spans="7:45">
      <c r="G1595" s="61"/>
      <c r="H1595" s="61"/>
      <c r="I1595" s="61"/>
      <c r="J1595" s="61"/>
      <c r="K1595" s="61"/>
      <c r="L1595" s="61"/>
      <c r="R1595" s="61"/>
      <c r="T1595" s="61"/>
      <c r="U1595" s="61"/>
      <c r="V1595" s="61"/>
      <c r="W1595" s="61"/>
      <c r="X1595" s="61"/>
      <c r="Y1595" s="61"/>
      <c r="AE1595" s="61"/>
      <c r="AG1595" s="61"/>
      <c r="AH1595" s="61"/>
      <c r="AI1595" s="61"/>
      <c r="AJ1595" s="61"/>
      <c r="AK1595" s="61"/>
      <c r="AL1595" s="61"/>
      <c r="AR1595" s="61"/>
      <c r="AS1595" s="61"/>
    </row>
    <row r="1596" spans="7:45">
      <c r="G1596" s="61"/>
      <c r="H1596" s="61"/>
      <c r="I1596" s="61"/>
      <c r="J1596" s="61"/>
      <c r="K1596" s="61"/>
      <c r="L1596" s="61"/>
      <c r="R1596" s="61"/>
      <c r="T1596" s="61"/>
      <c r="U1596" s="61"/>
      <c r="V1596" s="61"/>
      <c r="W1596" s="61"/>
      <c r="X1596" s="61"/>
      <c r="Y1596" s="61"/>
      <c r="AE1596" s="61"/>
      <c r="AG1596" s="61"/>
      <c r="AH1596" s="61"/>
      <c r="AI1596" s="61"/>
      <c r="AJ1596" s="61"/>
      <c r="AK1596" s="61"/>
      <c r="AL1596" s="61"/>
      <c r="AR1596" s="61"/>
      <c r="AS1596" s="61"/>
    </row>
    <row r="1597" spans="7:45">
      <c r="G1597" s="61"/>
      <c r="H1597" s="61"/>
      <c r="I1597" s="61"/>
      <c r="J1597" s="61"/>
      <c r="K1597" s="61"/>
      <c r="L1597" s="61"/>
      <c r="R1597" s="61"/>
      <c r="T1597" s="61"/>
      <c r="U1597" s="61"/>
      <c r="V1597" s="61"/>
      <c r="W1597" s="61"/>
      <c r="X1597" s="61"/>
      <c r="Y1597" s="61"/>
      <c r="AE1597" s="61"/>
      <c r="AG1597" s="61"/>
      <c r="AH1597" s="61"/>
      <c r="AI1597" s="61"/>
      <c r="AJ1597" s="61"/>
      <c r="AK1597" s="61"/>
      <c r="AL1597" s="61"/>
      <c r="AR1597" s="61"/>
      <c r="AS1597" s="61"/>
    </row>
    <row r="1598" spans="7:45">
      <c r="G1598" s="61"/>
      <c r="H1598" s="61"/>
      <c r="I1598" s="61"/>
      <c r="J1598" s="61"/>
      <c r="K1598" s="61"/>
      <c r="L1598" s="61"/>
      <c r="R1598" s="61"/>
      <c r="T1598" s="61"/>
      <c r="U1598" s="61"/>
      <c r="V1598" s="61"/>
      <c r="W1598" s="61"/>
      <c r="X1598" s="61"/>
      <c r="Y1598" s="61"/>
      <c r="AE1598" s="61"/>
      <c r="AG1598" s="61"/>
      <c r="AH1598" s="61"/>
      <c r="AI1598" s="61"/>
      <c r="AJ1598" s="61"/>
      <c r="AK1598" s="61"/>
      <c r="AL1598" s="61"/>
      <c r="AR1598" s="61"/>
      <c r="AS1598" s="61"/>
    </row>
    <row r="1599" spans="7:45">
      <c r="G1599" s="61"/>
      <c r="H1599" s="61"/>
      <c r="I1599" s="61"/>
      <c r="J1599" s="61"/>
      <c r="K1599" s="61"/>
      <c r="L1599" s="61"/>
      <c r="R1599" s="61"/>
      <c r="T1599" s="61"/>
      <c r="U1599" s="61"/>
      <c r="V1599" s="61"/>
      <c r="W1599" s="61"/>
      <c r="X1599" s="61"/>
      <c r="Y1599" s="61"/>
      <c r="AE1599" s="61"/>
      <c r="AG1599" s="61"/>
      <c r="AH1599" s="61"/>
      <c r="AI1599" s="61"/>
      <c r="AJ1599" s="61"/>
      <c r="AK1599" s="61"/>
      <c r="AL1599" s="61"/>
      <c r="AR1599" s="61"/>
      <c r="AS1599" s="61"/>
    </row>
    <row r="1600" spans="7:45">
      <c r="G1600" s="61"/>
      <c r="H1600" s="61"/>
      <c r="I1600" s="61"/>
      <c r="J1600" s="61"/>
      <c r="K1600" s="61"/>
      <c r="L1600" s="61"/>
      <c r="R1600" s="61"/>
      <c r="T1600" s="61"/>
      <c r="U1600" s="61"/>
      <c r="V1600" s="61"/>
      <c r="W1600" s="61"/>
      <c r="X1600" s="61"/>
      <c r="Y1600" s="61"/>
      <c r="AE1600" s="61"/>
      <c r="AG1600" s="61"/>
      <c r="AH1600" s="61"/>
      <c r="AI1600" s="61"/>
      <c r="AJ1600" s="61"/>
      <c r="AK1600" s="61"/>
      <c r="AL1600" s="61"/>
      <c r="AR1600" s="61"/>
      <c r="AS1600" s="61"/>
    </row>
    <row r="1601" spans="7:45">
      <c r="G1601" s="61"/>
      <c r="H1601" s="61"/>
      <c r="I1601" s="61"/>
      <c r="J1601" s="61"/>
      <c r="K1601" s="61"/>
      <c r="L1601" s="61"/>
      <c r="R1601" s="61"/>
      <c r="T1601" s="61"/>
      <c r="U1601" s="61"/>
      <c r="V1601" s="61"/>
      <c r="W1601" s="61"/>
      <c r="X1601" s="61"/>
      <c r="Y1601" s="61"/>
      <c r="AE1601" s="61"/>
      <c r="AG1601" s="61"/>
      <c r="AH1601" s="61"/>
      <c r="AI1601" s="61"/>
      <c r="AJ1601" s="61"/>
      <c r="AK1601" s="61"/>
      <c r="AL1601" s="61"/>
      <c r="AR1601" s="61"/>
      <c r="AS1601" s="61"/>
    </row>
    <row r="1602" spans="7:45">
      <c r="G1602" s="61"/>
      <c r="H1602" s="61"/>
      <c r="I1602" s="61"/>
      <c r="J1602" s="61"/>
      <c r="K1602" s="61"/>
      <c r="L1602" s="61"/>
      <c r="R1602" s="61"/>
      <c r="T1602" s="61"/>
      <c r="U1602" s="61"/>
      <c r="V1602" s="61"/>
      <c r="W1602" s="61"/>
      <c r="X1602" s="61"/>
      <c r="Y1602" s="61"/>
      <c r="AE1602" s="61"/>
      <c r="AG1602" s="61"/>
      <c r="AH1602" s="61"/>
      <c r="AI1602" s="61"/>
      <c r="AJ1602" s="61"/>
      <c r="AK1602" s="61"/>
      <c r="AL1602" s="61"/>
      <c r="AR1602" s="61"/>
      <c r="AS1602" s="61"/>
    </row>
    <row r="1603" spans="7:45">
      <c r="G1603" s="61"/>
      <c r="H1603" s="61"/>
      <c r="I1603" s="61"/>
      <c r="J1603" s="61"/>
      <c r="K1603" s="61"/>
      <c r="L1603" s="61"/>
      <c r="R1603" s="61"/>
      <c r="T1603" s="61"/>
      <c r="U1603" s="61"/>
      <c r="V1603" s="61"/>
      <c r="W1603" s="61"/>
      <c r="X1603" s="61"/>
      <c r="Y1603" s="61"/>
      <c r="AE1603" s="61"/>
      <c r="AG1603" s="61"/>
      <c r="AH1603" s="61"/>
      <c r="AI1603" s="61"/>
      <c r="AJ1603" s="61"/>
      <c r="AK1603" s="61"/>
      <c r="AL1603" s="61"/>
      <c r="AR1603" s="61"/>
      <c r="AS1603" s="61"/>
    </row>
    <row r="1604" spans="7:45">
      <c r="G1604" s="61"/>
      <c r="H1604" s="61"/>
      <c r="I1604" s="61"/>
      <c r="J1604" s="61"/>
      <c r="K1604" s="61"/>
      <c r="L1604" s="61"/>
      <c r="R1604" s="61"/>
      <c r="T1604" s="61"/>
      <c r="U1604" s="61"/>
      <c r="V1604" s="61"/>
      <c r="W1604" s="61"/>
      <c r="X1604" s="61"/>
      <c r="Y1604" s="61"/>
      <c r="AE1604" s="61"/>
      <c r="AG1604" s="61"/>
      <c r="AH1604" s="61"/>
      <c r="AI1604" s="61"/>
      <c r="AJ1604" s="61"/>
      <c r="AK1604" s="61"/>
      <c r="AL1604" s="61"/>
      <c r="AR1604" s="61"/>
      <c r="AS1604" s="61"/>
    </row>
    <row r="1605" spans="7:45">
      <c r="G1605" s="61"/>
      <c r="H1605" s="61"/>
      <c r="I1605" s="61"/>
      <c r="J1605" s="61"/>
      <c r="K1605" s="61"/>
      <c r="L1605" s="61"/>
      <c r="R1605" s="61"/>
      <c r="T1605" s="61"/>
      <c r="U1605" s="61"/>
      <c r="V1605" s="61"/>
      <c r="W1605" s="61"/>
      <c r="X1605" s="61"/>
      <c r="Y1605" s="61"/>
      <c r="AE1605" s="61"/>
      <c r="AG1605" s="61"/>
      <c r="AH1605" s="61"/>
      <c r="AI1605" s="61"/>
      <c r="AJ1605" s="61"/>
      <c r="AK1605" s="61"/>
      <c r="AL1605" s="61"/>
      <c r="AR1605" s="61"/>
      <c r="AS1605" s="61"/>
    </row>
    <row r="1606" spans="7:45">
      <c r="G1606" s="61"/>
      <c r="H1606" s="61"/>
      <c r="I1606" s="61"/>
      <c r="J1606" s="61"/>
      <c r="K1606" s="61"/>
      <c r="L1606" s="61"/>
      <c r="R1606" s="61"/>
      <c r="T1606" s="61"/>
      <c r="U1606" s="61"/>
      <c r="V1606" s="61"/>
      <c r="W1606" s="61"/>
      <c r="X1606" s="61"/>
      <c r="Y1606" s="61"/>
      <c r="AE1606" s="61"/>
      <c r="AG1606" s="61"/>
      <c r="AH1606" s="61"/>
      <c r="AI1606" s="61"/>
      <c r="AJ1606" s="61"/>
      <c r="AK1606" s="61"/>
      <c r="AL1606" s="61"/>
      <c r="AR1606" s="61"/>
      <c r="AS1606" s="61"/>
    </row>
    <row r="1607" spans="7:45">
      <c r="G1607" s="61"/>
      <c r="H1607" s="61"/>
      <c r="I1607" s="61"/>
      <c r="J1607" s="61"/>
      <c r="K1607" s="61"/>
      <c r="L1607" s="61"/>
      <c r="R1607" s="61"/>
      <c r="T1607" s="61"/>
      <c r="U1607" s="61"/>
      <c r="V1607" s="61"/>
      <c r="W1607" s="61"/>
      <c r="X1607" s="61"/>
      <c r="Y1607" s="61"/>
      <c r="AE1607" s="61"/>
      <c r="AG1607" s="61"/>
      <c r="AH1607" s="61"/>
      <c r="AI1607" s="61"/>
      <c r="AJ1607" s="61"/>
      <c r="AK1607" s="61"/>
      <c r="AL1607" s="61"/>
      <c r="AR1607" s="61"/>
      <c r="AS1607" s="61"/>
    </row>
    <row r="1608" spans="7:45">
      <c r="G1608" s="61"/>
      <c r="H1608" s="61"/>
      <c r="I1608" s="61"/>
      <c r="J1608" s="61"/>
      <c r="K1608" s="61"/>
      <c r="L1608" s="61"/>
      <c r="R1608" s="61"/>
      <c r="T1608" s="61"/>
      <c r="U1608" s="61"/>
      <c r="V1608" s="61"/>
      <c r="W1608" s="61"/>
      <c r="X1608" s="61"/>
      <c r="Y1608" s="61"/>
      <c r="AE1608" s="61"/>
      <c r="AG1608" s="61"/>
      <c r="AH1608" s="61"/>
      <c r="AI1608" s="61"/>
      <c r="AJ1608" s="61"/>
      <c r="AK1608" s="61"/>
      <c r="AL1608" s="61"/>
      <c r="AR1608" s="61"/>
      <c r="AS1608" s="61"/>
    </row>
    <row r="1609" spans="7:45">
      <c r="G1609" s="61"/>
      <c r="H1609" s="61"/>
      <c r="I1609" s="61"/>
      <c r="J1609" s="61"/>
      <c r="K1609" s="61"/>
      <c r="L1609" s="61"/>
      <c r="R1609" s="61"/>
      <c r="T1609" s="61"/>
      <c r="U1609" s="61"/>
      <c r="V1609" s="61"/>
      <c r="W1609" s="61"/>
      <c r="X1609" s="61"/>
      <c r="Y1609" s="61"/>
      <c r="AE1609" s="61"/>
      <c r="AG1609" s="61"/>
      <c r="AH1609" s="61"/>
      <c r="AI1609" s="61"/>
      <c r="AJ1609" s="61"/>
      <c r="AK1609" s="61"/>
      <c r="AL1609" s="61"/>
      <c r="AR1609" s="61"/>
      <c r="AS1609" s="61"/>
    </row>
    <row r="1610" spans="7:45">
      <c r="G1610" s="61"/>
      <c r="H1610" s="61"/>
      <c r="I1610" s="61"/>
      <c r="J1610" s="61"/>
      <c r="K1610" s="61"/>
      <c r="L1610" s="61"/>
      <c r="R1610" s="61"/>
      <c r="T1610" s="61"/>
      <c r="U1610" s="61"/>
      <c r="V1610" s="61"/>
      <c r="W1610" s="61"/>
      <c r="X1610" s="61"/>
      <c r="Y1610" s="61"/>
      <c r="AE1610" s="61"/>
      <c r="AG1610" s="61"/>
      <c r="AH1610" s="61"/>
      <c r="AI1610" s="61"/>
      <c r="AJ1610" s="61"/>
      <c r="AK1610" s="61"/>
      <c r="AL1610" s="61"/>
      <c r="AR1610" s="61"/>
      <c r="AS1610" s="61"/>
    </row>
    <row r="1611" spans="7:45">
      <c r="G1611" s="61"/>
      <c r="H1611" s="61"/>
      <c r="I1611" s="61"/>
      <c r="J1611" s="61"/>
      <c r="K1611" s="61"/>
      <c r="L1611" s="61"/>
      <c r="R1611" s="61"/>
      <c r="T1611" s="61"/>
      <c r="U1611" s="61"/>
      <c r="V1611" s="61"/>
      <c r="W1611" s="61"/>
      <c r="X1611" s="61"/>
      <c r="Y1611" s="61"/>
      <c r="AE1611" s="61"/>
      <c r="AG1611" s="61"/>
      <c r="AH1611" s="61"/>
      <c r="AI1611" s="61"/>
      <c r="AJ1611" s="61"/>
      <c r="AK1611" s="61"/>
      <c r="AL1611" s="61"/>
      <c r="AR1611" s="61"/>
      <c r="AS1611" s="61"/>
    </row>
    <row r="1612" spans="7:45">
      <c r="G1612" s="61"/>
      <c r="H1612" s="61"/>
      <c r="I1612" s="61"/>
      <c r="J1612" s="61"/>
      <c r="K1612" s="61"/>
      <c r="L1612" s="61"/>
      <c r="R1612" s="61"/>
      <c r="T1612" s="61"/>
      <c r="U1612" s="61"/>
      <c r="V1612" s="61"/>
      <c r="W1612" s="61"/>
      <c r="X1612" s="61"/>
      <c r="Y1612" s="61"/>
      <c r="AE1612" s="61"/>
      <c r="AG1612" s="61"/>
      <c r="AH1612" s="61"/>
      <c r="AI1612" s="61"/>
      <c r="AJ1612" s="61"/>
      <c r="AK1612" s="61"/>
      <c r="AL1612" s="61"/>
      <c r="AR1612" s="61"/>
      <c r="AS1612" s="61"/>
    </row>
    <row r="1613" spans="7:45">
      <c r="G1613" s="61"/>
      <c r="H1613" s="61"/>
      <c r="I1613" s="61"/>
      <c r="J1613" s="61"/>
      <c r="K1613" s="61"/>
      <c r="L1613" s="61"/>
      <c r="R1613" s="61"/>
      <c r="T1613" s="61"/>
      <c r="U1613" s="61"/>
      <c r="V1613" s="61"/>
      <c r="W1613" s="61"/>
      <c r="X1613" s="61"/>
      <c r="Y1613" s="61"/>
      <c r="AE1613" s="61"/>
      <c r="AG1613" s="61"/>
      <c r="AH1613" s="61"/>
      <c r="AI1613" s="61"/>
      <c r="AJ1613" s="61"/>
      <c r="AK1613" s="61"/>
      <c r="AL1613" s="61"/>
      <c r="AR1613" s="61"/>
      <c r="AS1613" s="61"/>
    </row>
    <row r="1614" spans="7:45">
      <c r="G1614" s="61"/>
      <c r="H1614" s="61"/>
      <c r="I1614" s="61"/>
      <c r="J1614" s="61"/>
      <c r="K1614" s="61"/>
      <c r="L1614" s="61"/>
      <c r="R1614" s="61"/>
      <c r="T1614" s="61"/>
      <c r="U1614" s="61"/>
      <c r="V1614" s="61"/>
      <c r="W1614" s="61"/>
      <c r="X1614" s="61"/>
      <c r="Y1614" s="61"/>
      <c r="AE1614" s="61"/>
      <c r="AG1614" s="61"/>
      <c r="AH1614" s="61"/>
      <c r="AI1614" s="61"/>
      <c r="AJ1614" s="61"/>
      <c r="AK1614" s="61"/>
      <c r="AL1614" s="61"/>
      <c r="AR1614" s="61"/>
      <c r="AS1614" s="61"/>
    </row>
    <row r="1615" spans="7:45">
      <c r="G1615" s="61"/>
      <c r="H1615" s="61"/>
      <c r="I1615" s="61"/>
      <c r="J1615" s="61"/>
      <c r="K1615" s="61"/>
      <c r="L1615" s="61"/>
      <c r="R1615" s="61"/>
      <c r="T1615" s="61"/>
      <c r="U1615" s="61"/>
      <c r="V1615" s="61"/>
      <c r="W1615" s="61"/>
      <c r="X1615" s="61"/>
      <c r="Y1615" s="61"/>
      <c r="AE1615" s="61"/>
      <c r="AG1615" s="61"/>
      <c r="AH1615" s="61"/>
      <c r="AI1615" s="61"/>
      <c r="AJ1615" s="61"/>
      <c r="AK1615" s="61"/>
      <c r="AL1615" s="61"/>
      <c r="AR1615" s="61"/>
      <c r="AS1615" s="61"/>
    </row>
    <row r="1616" spans="7:45">
      <c r="G1616" s="61"/>
      <c r="H1616" s="61"/>
      <c r="I1616" s="61"/>
      <c r="J1616" s="61"/>
      <c r="K1616" s="61"/>
      <c r="L1616" s="61"/>
      <c r="R1616" s="61"/>
      <c r="T1616" s="61"/>
      <c r="U1616" s="61"/>
      <c r="V1616" s="61"/>
      <c r="W1616" s="61"/>
      <c r="X1616" s="61"/>
      <c r="Y1616" s="61"/>
      <c r="AE1616" s="61"/>
      <c r="AG1616" s="61"/>
      <c r="AH1616" s="61"/>
      <c r="AI1616" s="61"/>
      <c r="AJ1616" s="61"/>
      <c r="AK1616" s="61"/>
      <c r="AL1616" s="61"/>
      <c r="AR1616" s="61"/>
      <c r="AS1616" s="61"/>
    </row>
    <row r="1617" spans="7:45">
      <c r="G1617" s="61"/>
      <c r="H1617" s="61"/>
      <c r="I1617" s="61"/>
      <c r="J1617" s="61"/>
      <c r="K1617" s="61"/>
      <c r="L1617" s="61"/>
      <c r="R1617" s="61"/>
      <c r="T1617" s="61"/>
      <c r="U1617" s="61"/>
      <c r="V1617" s="61"/>
      <c r="W1617" s="61"/>
      <c r="X1617" s="61"/>
      <c r="Y1617" s="61"/>
      <c r="AE1617" s="61"/>
      <c r="AG1617" s="61"/>
      <c r="AH1617" s="61"/>
      <c r="AI1617" s="61"/>
      <c r="AJ1617" s="61"/>
      <c r="AK1617" s="61"/>
      <c r="AL1617" s="61"/>
      <c r="AR1617" s="61"/>
      <c r="AS1617" s="61"/>
    </row>
    <row r="1618" spans="7:45">
      <c r="G1618" s="61"/>
      <c r="H1618" s="61"/>
      <c r="I1618" s="61"/>
      <c r="J1618" s="61"/>
      <c r="K1618" s="61"/>
      <c r="L1618" s="61"/>
      <c r="R1618" s="61"/>
      <c r="T1618" s="61"/>
      <c r="U1618" s="61"/>
      <c r="V1618" s="61"/>
      <c r="W1618" s="61"/>
      <c r="X1618" s="61"/>
      <c r="Y1618" s="61"/>
      <c r="AE1618" s="61"/>
      <c r="AG1618" s="61"/>
      <c r="AH1618" s="61"/>
      <c r="AI1618" s="61"/>
      <c r="AJ1618" s="61"/>
      <c r="AK1618" s="61"/>
      <c r="AL1618" s="61"/>
      <c r="AR1618" s="61"/>
      <c r="AS1618" s="61"/>
    </row>
    <row r="1619" spans="7:45">
      <c r="G1619" s="61"/>
      <c r="H1619" s="61"/>
      <c r="I1619" s="61"/>
      <c r="J1619" s="61"/>
      <c r="K1619" s="61"/>
      <c r="L1619" s="61"/>
      <c r="R1619" s="61"/>
      <c r="T1619" s="61"/>
      <c r="U1619" s="61"/>
      <c r="V1619" s="61"/>
      <c r="W1619" s="61"/>
      <c r="X1619" s="61"/>
      <c r="Y1619" s="61"/>
      <c r="AE1619" s="61"/>
      <c r="AG1619" s="61"/>
      <c r="AH1619" s="61"/>
      <c r="AI1619" s="61"/>
      <c r="AJ1619" s="61"/>
      <c r="AK1619" s="61"/>
      <c r="AL1619" s="61"/>
      <c r="AR1619" s="61"/>
      <c r="AS1619" s="61"/>
    </row>
    <row r="1620" spans="7:45">
      <c r="G1620" s="61"/>
      <c r="H1620" s="61"/>
      <c r="I1620" s="61"/>
      <c r="J1620" s="61"/>
      <c r="K1620" s="61"/>
      <c r="L1620" s="61"/>
      <c r="R1620" s="61"/>
      <c r="T1620" s="61"/>
      <c r="U1620" s="61"/>
      <c r="V1620" s="61"/>
      <c r="W1620" s="61"/>
      <c r="X1620" s="61"/>
      <c r="Y1620" s="61"/>
      <c r="AE1620" s="61"/>
      <c r="AG1620" s="61"/>
      <c r="AH1620" s="61"/>
      <c r="AI1620" s="61"/>
      <c r="AJ1620" s="61"/>
      <c r="AK1620" s="61"/>
      <c r="AL1620" s="61"/>
      <c r="AR1620" s="61"/>
      <c r="AS1620" s="61"/>
    </row>
    <row r="1621" spans="7:45">
      <c r="G1621" s="61"/>
      <c r="H1621" s="61"/>
      <c r="I1621" s="61"/>
      <c r="J1621" s="61"/>
      <c r="K1621" s="61"/>
      <c r="L1621" s="61"/>
      <c r="R1621" s="61"/>
      <c r="T1621" s="61"/>
      <c r="U1621" s="61"/>
      <c r="V1621" s="61"/>
      <c r="W1621" s="61"/>
      <c r="X1621" s="61"/>
      <c r="Y1621" s="61"/>
      <c r="AE1621" s="61"/>
      <c r="AG1621" s="61"/>
      <c r="AH1621" s="61"/>
      <c r="AI1621" s="61"/>
      <c r="AJ1621" s="61"/>
      <c r="AK1621" s="61"/>
      <c r="AL1621" s="61"/>
      <c r="AR1621" s="61"/>
      <c r="AS1621" s="61"/>
    </row>
    <row r="1622" spans="7:45">
      <c r="G1622" s="61"/>
      <c r="H1622" s="61"/>
      <c r="I1622" s="61"/>
      <c r="J1622" s="61"/>
      <c r="K1622" s="61"/>
      <c r="L1622" s="61"/>
      <c r="R1622" s="61"/>
      <c r="T1622" s="61"/>
      <c r="U1622" s="61"/>
      <c r="V1622" s="61"/>
      <c r="W1622" s="61"/>
      <c r="X1622" s="61"/>
      <c r="Y1622" s="61"/>
      <c r="AE1622" s="61"/>
      <c r="AG1622" s="61"/>
      <c r="AH1622" s="61"/>
      <c r="AI1622" s="61"/>
      <c r="AJ1622" s="61"/>
      <c r="AK1622" s="61"/>
      <c r="AL1622" s="61"/>
      <c r="AR1622" s="61"/>
      <c r="AS1622" s="61"/>
    </row>
    <row r="1623" spans="7:45">
      <c r="G1623" s="61"/>
      <c r="H1623" s="61"/>
      <c r="I1623" s="61"/>
      <c r="J1623" s="61"/>
      <c r="K1623" s="61"/>
      <c r="L1623" s="61"/>
      <c r="R1623" s="61"/>
      <c r="T1623" s="61"/>
      <c r="U1623" s="61"/>
      <c r="V1623" s="61"/>
      <c r="W1623" s="61"/>
      <c r="X1623" s="61"/>
      <c r="Y1623" s="61"/>
      <c r="AE1623" s="61"/>
      <c r="AG1623" s="61"/>
      <c r="AH1623" s="61"/>
      <c r="AI1623" s="61"/>
      <c r="AJ1623" s="61"/>
      <c r="AK1623" s="61"/>
      <c r="AL1623" s="61"/>
      <c r="AR1623" s="61"/>
      <c r="AS1623" s="61"/>
    </row>
    <row r="1624" spans="7:45">
      <c r="G1624" s="61"/>
      <c r="H1624" s="61"/>
      <c r="I1624" s="61"/>
      <c r="J1624" s="61"/>
      <c r="K1624" s="61"/>
      <c r="L1624" s="61"/>
      <c r="R1624" s="61"/>
      <c r="T1624" s="61"/>
      <c r="U1624" s="61"/>
      <c r="V1624" s="61"/>
      <c r="W1624" s="61"/>
      <c r="X1624" s="61"/>
      <c r="Y1624" s="61"/>
      <c r="AE1624" s="61"/>
      <c r="AG1624" s="61"/>
      <c r="AH1624" s="61"/>
      <c r="AI1624" s="61"/>
      <c r="AJ1624" s="61"/>
      <c r="AK1624" s="61"/>
      <c r="AL1624" s="61"/>
      <c r="AR1624" s="61"/>
      <c r="AS1624" s="61"/>
    </row>
    <row r="1625" spans="7:45">
      <c r="G1625" s="61"/>
      <c r="H1625" s="61"/>
      <c r="I1625" s="61"/>
      <c r="J1625" s="61"/>
      <c r="K1625" s="61"/>
      <c r="L1625" s="61"/>
      <c r="R1625" s="61"/>
      <c r="T1625" s="61"/>
      <c r="U1625" s="61"/>
      <c r="V1625" s="61"/>
      <c r="W1625" s="61"/>
      <c r="X1625" s="61"/>
      <c r="Y1625" s="61"/>
      <c r="AE1625" s="61"/>
      <c r="AG1625" s="61"/>
      <c r="AH1625" s="61"/>
      <c r="AI1625" s="61"/>
      <c r="AJ1625" s="61"/>
      <c r="AK1625" s="61"/>
      <c r="AL1625" s="61"/>
      <c r="AR1625" s="61"/>
      <c r="AS1625" s="61"/>
    </row>
    <row r="1626" spans="7:45">
      <c r="G1626" s="61"/>
      <c r="H1626" s="61"/>
      <c r="I1626" s="61"/>
      <c r="J1626" s="61"/>
      <c r="K1626" s="61"/>
      <c r="L1626" s="61"/>
      <c r="R1626" s="61"/>
      <c r="T1626" s="61"/>
      <c r="U1626" s="61"/>
      <c r="V1626" s="61"/>
      <c r="W1626" s="61"/>
      <c r="X1626" s="61"/>
      <c r="Y1626" s="61"/>
      <c r="AE1626" s="61"/>
      <c r="AG1626" s="61"/>
      <c r="AH1626" s="61"/>
      <c r="AI1626" s="61"/>
      <c r="AJ1626" s="61"/>
      <c r="AK1626" s="61"/>
      <c r="AL1626" s="61"/>
      <c r="AR1626" s="61"/>
      <c r="AS1626" s="61"/>
    </row>
    <row r="1627" spans="7:45">
      <c r="G1627" s="61"/>
      <c r="H1627" s="61"/>
      <c r="I1627" s="61"/>
      <c r="J1627" s="61"/>
      <c r="K1627" s="61"/>
      <c r="L1627" s="61"/>
      <c r="R1627" s="61"/>
      <c r="T1627" s="61"/>
      <c r="U1627" s="61"/>
      <c r="V1627" s="61"/>
      <c r="W1627" s="61"/>
      <c r="X1627" s="61"/>
      <c r="Y1627" s="61"/>
      <c r="AE1627" s="61"/>
      <c r="AG1627" s="61"/>
      <c r="AH1627" s="61"/>
      <c r="AI1627" s="61"/>
      <c r="AJ1627" s="61"/>
      <c r="AK1627" s="61"/>
      <c r="AL1627" s="61"/>
      <c r="AR1627" s="61"/>
      <c r="AS1627" s="61"/>
    </row>
    <row r="1628" spans="7:45">
      <c r="G1628" s="61"/>
      <c r="H1628" s="61"/>
      <c r="I1628" s="61"/>
      <c r="J1628" s="61"/>
      <c r="K1628" s="61"/>
      <c r="L1628" s="61"/>
      <c r="R1628" s="61"/>
      <c r="T1628" s="61"/>
      <c r="U1628" s="61"/>
      <c r="V1628" s="61"/>
      <c r="W1628" s="61"/>
      <c r="X1628" s="61"/>
      <c r="Y1628" s="61"/>
      <c r="AE1628" s="61"/>
      <c r="AG1628" s="61"/>
      <c r="AH1628" s="61"/>
      <c r="AI1628" s="61"/>
      <c r="AJ1628" s="61"/>
      <c r="AK1628" s="61"/>
      <c r="AL1628" s="61"/>
      <c r="AR1628" s="61"/>
      <c r="AS1628" s="61"/>
    </row>
    <row r="1629" spans="7:45">
      <c r="G1629" s="61"/>
      <c r="H1629" s="61"/>
      <c r="I1629" s="61"/>
      <c r="J1629" s="61"/>
      <c r="K1629" s="61"/>
      <c r="L1629" s="61"/>
      <c r="R1629" s="61"/>
      <c r="T1629" s="61"/>
      <c r="U1629" s="61"/>
      <c r="V1629" s="61"/>
      <c r="W1629" s="61"/>
      <c r="X1629" s="61"/>
      <c r="Y1629" s="61"/>
      <c r="AE1629" s="61"/>
      <c r="AG1629" s="61"/>
      <c r="AH1629" s="61"/>
      <c r="AI1629" s="61"/>
      <c r="AJ1629" s="61"/>
      <c r="AK1629" s="61"/>
      <c r="AL1629" s="61"/>
      <c r="AR1629" s="61"/>
      <c r="AS1629" s="61"/>
    </row>
    <row r="1630" spans="7:45">
      <c r="G1630" s="61"/>
      <c r="H1630" s="61"/>
      <c r="I1630" s="61"/>
      <c r="J1630" s="61"/>
      <c r="K1630" s="61"/>
      <c r="L1630" s="61"/>
      <c r="R1630" s="61"/>
      <c r="T1630" s="61"/>
      <c r="U1630" s="61"/>
      <c r="V1630" s="61"/>
      <c r="W1630" s="61"/>
      <c r="X1630" s="61"/>
      <c r="Y1630" s="61"/>
      <c r="AE1630" s="61"/>
      <c r="AG1630" s="61"/>
      <c r="AH1630" s="61"/>
      <c r="AI1630" s="61"/>
      <c r="AJ1630" s="61"/>
      <c r="AK1630" s="61"/>
      <c r="AL1630" s="61"/>
      <c r="AR1630" s="61"/>
      <c r="AS1630" s="61"/>
    </row>
    <row r="1631" spans="7:45">
      <c r="G1631" s="61"/>
      <c r="H1631" s="61"/>
      <c r="I1631" s="61"/>
      <c r="J1631" s="61"/>
      <c r="K1631" s="61"/>
      <c r="L1631" s="61"/>
      <c r="R1631" s="61"/>
      <c r="T1631" s="61"/>
      <c r="U1631" s="61"/>
      <c r="V1631" s="61"/>
      <c r="W1631" s="61"/>
      <c r="X1631" s="61"/>
      <c r="Y1631" s="61"/>
      <c r="AE1631" s="61"/>
      <c r="AG1631" s="61"/>
      <c r="AH1631" s="61"/>
      <c r="AI1631" s="61"/>
      <c r="AJ1631" s="61"/>
      <c r="AK1631" s="61"/>
      <c r="AL1631" s="61"/>
      <c r="AR1631" s="61"/>
      <c r="AS1631" s="61"/>
    </row>
    <row r="1632" spans="7:45">
      <c r="G1632" s="61"/>
      <c r="H1632" s="61"/>
      <c r="I1632" s="61"/>
      <c r="J1632" s="61"/>
      <c r="K1632" s="61"/>
      <c r="L1632" s="61"/>
      <c r="R1632" s="61"/>
      <c r="T1632" s="61"/>
      <c r="U1632" s="61"/>
      <c r="V1632" s="61"/>
      <c r="W1632" s="61"/>
      <c r="X1632" s="61"/>
      <c r="Y1632" s="61"/>
      <c r="AE1632" s="61"/>
      <c r="AG1632" s="61"/>
      <c r="AH1632" s="61"/>
      <c r="AI1632" s="61"/>
      <c r="AJ1632" s="61"/>
      <c r="AK1632" s="61"/>
      <c r="AL1632" s="61"/>
      <c r="AR1632" s="61"/>
      <c r="AS1632" s="61"/>
    </row>
    <row r="1633" spans="7:45">
      <c r="G1633" s="61"/>
      <c r="H1633" s="61"/>
      <c r="I1633" s="61"/>
      <c r="J1633" s="61"/>
      <c r="K1633" s="61"/>
      <c r="L1633" s="61"/>
      <c r="R1633" s="61"/>
      <c r="T1633" s="61"/>
      <c r="U1633" s="61"/>
      <c r="V1633" s="61"/>
      <c r="W1633" s="61"/>
      <c r="X1633" s="61"/>
      <c r="Y1633" s="61"/>
      <c r="AE1633" s="61"/>
      <c r="AG1633" s="61"/>
      <c r="AH1633" s="61"/>
      <c r="AI1633" s="61"/>
      <c r="AJ1633" s="61"/>
      <c r="AK1633" s="61"/>
      <c r="AL1633" s="61"/>
      <c r="AR1633" s="61"/>
      <c r="AS1633" s="61"/>
    </row>
    <row r="1634" spans="7:45">
      <c r="G1634" s="61"/>
      <c r="H1634" s="61"/>
      <c r="I1634" s="61"/>
      <c r="J1634" s="61"/>
      <c r="K1634" s="61"/>
      <c r="L1634" s="61"/>
      <c r="R1634" s="61"/>
      <c r="T1634" s="61"/>
      <c r="U1634" s="61"/>
      <c r="V1634" s="61"/>
      <c r="W1634" s="61"/>
      <c r="X1634" s="61"/>
      <c r="Y1634" s="61"/>
      <c r="AE1634" s="61"/>
      <c r="AG1634" s="61"/>
      <c r="AH1634" s="61"/>
      <c r="AI1634" s="61"/>
      <c r="AJ1634" s="61"/>
      <c r="AK1634" s="61"/>
      <c r="AL1634" s="61"/>
      <c r="AR1634" s="61"/>
      <c r="AS1634" s="61"/>
    </row>
    <row r="1635" spans="7:45">
      <c r="G1635" s="61"/>
      <c r="H1635" s="61"/>
      <c r="I1635" s="61"/>
      <c r="J1635" s="61"/>
      <c r="K1635" s="61"/>
      <c r="L1635" s="61"/>
      <c r="R1635" s="61"/>
      <c r="T1635" s="61"/>
      <c r="U1635" s="61"/>
      <c r="V1635" s="61"/>
      <c r="W1635" s="61"/>
      <c r="X1635" s="61"/>
      <c r="Y1635" s="61"/>
      <c r="AE1635" s="61"/>
      <c r="AG1635" s="61"/>
      <c r="AH1635" s="61"/>
      <c r="AI1635" s="61"/>
      <c r="AJ1635" s="61"/>
      <c r="AK1635" s="61"/>
      <c r="AL1635" s="61"/>
      <c r="AR1635" s="61"/>
      <c r="AS1635" s="61"/>
    </row>
    <row r="1636" spans="7:45">
      <c r="G1636" s="61"/>
      <c r="H1636" s="61"/>
      <c r="I1636" s="61"/>
      <c r="J1636" s="61"/>
      <c r="K1636" s="61"/>
      <c r="L1636" s="61"/>
      <c r="R1636" s="61"/>
      <c r="T1636" s="61"/>
      <c r="U1636" s="61"/>
      <c r="V1636" s="61"/>
      <c r="W1636" s="61"/>
      <c r="X1636" s="61"/>
      <c r="Y1636" s="61"/>
      <c r="AE1636" s="61"/>
      <c r="AG1636" s="61"/>
      <c r="AH1636" s="61"/>
      <c r="AI1636" s="61"/>
      <c r="AJ1636" s="61"/>
      <c r="AK1636" s="61"/>
      <c r="AL1636" s="61"/>
      <c r="AR1636" s="61"/>
      <c r="AS1636" s="61"/>
    </row>
    <row r="1637" spans="7:45">
      <c r="G1637" s="61"/>
      <c r="H1637" s="61"/>
      <c r="I1637" s="61"/>
      <c r="J1637" s="61"/>
      <c r="K1637" s="61"/>
      <c r="L1637" s="61"/>
      <c r="R1637" s="61"/>
      <c r="T1637" s="61"/>
      <c r="U1637" s="61"/>
      <c r="V1637" s="61"/>
      <c r="W1637" s="61"/>
      <c r="X1637" s="61"/>
      <c r="Y1637" s="61"/>
      <c r="AE1637" s="61"/>
      <c r="AG1637" s="61"/>
      <c r="AH1637" s="61"/>
      <c r="AI1637" s="61"/>
      <c r="AJ1637" s="61"/>
      <c r="AK1637" s="61"/>
      <c r="AL1637" s="61"/>
      <c r="AR1637" s="61"/>
      <c r="AS1637" s="61"/>
    </row>
    <row r="1638" spans="7:45">
      <c r="G1638" s="61"/>
      <c r="H1638" s="61"/>
      <c r="I1638" s="61"/>
      <c r="J1638" s="61"/>
      <c r="K1638" s="61"/>
      <c r="L1638" s="61"/>
      <c r="R1638" s="61"/>
      <c r="T1638" s="61"/>
      <c r="U1638" s="61"/>
      <c r="V1638" s="61"/>
      <c r="W1638" s="61"/>
      <c r="X1638" s="61"/>
      <c r="Y1638" s="61"/>
      <c r="AE1638" s="61"/>
      <c r="AG1638" s="61"/>
      <c r="AH1638" s="61"/>
      <c r="AI1638" s="61"/>
      <c r="AJ1638" s="61"/>
      <c r="AK1638" s="61"/>
      <c r="AL1638" s="61"/>
      <c r="AR1638" s="61"/>
      <c r="AS1638" s="61"/>
    </row>
    <row r="1639" spans="7:45">
      <c r="G1639" s="61"/>
      <c r="H1639" s="61"/>
      <c r="I1639" s="61"/>
      <c r="J1639" s="61"/>
      <c r="K1639" s="61"/>
      <c r="L1639" s="61"/>
      <c r="R1639" s="61"/>
      <c r="T1639" s="61"/>
      <c r="U1639" s="61"/>
      <c r="V1639" s="61"/>
      <c r="W1639" s="61"/>
      <c r="X1639" s="61"/>
      <c r="Y1639" s="61"/>
      <c r="AE1639" s="61"/>
      <c r="AG1639" s="61"/>
      <c r="AH1639" s="61"/>
      <c r="AI1639" s="61"/>
      <c r="AJ1639" s="61"/>
      <c r="AK1639" s="61"/>
      <c r="AL1639" s="61"/>
      <c r="AR1639" s="61"/>
      <c r="AS1639" s="61"/>
    </row>
    <row r="1640" spans="7:45">
      <c r="G1640" s="61"/>
      <c r="H1640" s="61"/>
      <c r="I1640" s="61"/>
      <c r="J1640" s="61"/>
      <c r="K1640" s="61"/>
      <c r="L1640" s="61"/>
      <c r="R1640" s="61"/>
      <c r="T1640" s="61"/>
      <c r="U1640" s="61"/>
      <c r="V1640" s="61"/>
      <c r="W1640" s="61"/>
      <c r="X1640" s="61"/>
      <c r="Y1640" s="61"/>
      <c r="AE1640" s="61"/>
      <c r="AG1640" s="61"/>
      <c r="AH1640" s="61"/>
      <c r="AI1640" s="61"/>
      <c r="AJ1640" s="61"/>
      <c r="AK1640" s="61"/>
      <c r="AL1640" s="61"/>
      <c r="AR1640" s="61"/>
      <c r="AS1640" s="61"/>
    </row>
    <row r="1641" spans="7:45">
      <c r="G1641" s="61"/>
      <c r="H1641" s="61"/>
      <c r="I1641" s="61"/>
      <c r="J1641" s="61"/>
      <c r="K1641" s="61"/>
      <c r="L1641" s="61"/>
      <c r="R1641" s="61"/>
      <c r="T1641" s="61"/>
      <c r="U1641" s="61"/>
      <c r="V1641" s="61"/>
      <c r="W1641" s="61"/>
      <c r="X1641" s="61"/>
      <c r="Y1641" s="61"/>
      <c r="AE1641" s="61"/>
      <c r="AG1641" s="61"/>
      <c r="AH1641" s="61"/>
      <c r="AI1641" s="61"/>
      <c r="AJ1641" s="61"/>
      <c r="AK1641" s="61"/>
      <c r="AL1641" s="61"/>
      <c r="AR1641" s="61"/>
      <c r="AS1641" s="61"/>
    </row>
    <row r="1642" spans="7:45">
      <c r="G1642" s="61"/>
      <c r="H1642" s="61"/>
      <c r="I1642" s="61"/>
      <c r="J1642" s="61"/>
      <c r="K1642" s="61"/>
      <c r="L1642" s="61"/>
      <c r="R1642" s="61"/>
      <c r="T1642" s="61"/>
      <c r="U1642" s="61"/>
      <c r="V1642" s="61"/>
      <c r="W1642" s="61"/>
      <c r="X1642" s="61"/>
      <c r="Y1642" s="61"/>
      <c r="AE1642" s="61"/>
      <c r="AG1642" s="61"/>
      <c r="AH1642" s="61"/>
      <c r="AI1642" s="61"/>
      <c r="AJ1642" s="61"/>
      <c r="AK1642" s="61"/>
      <c r="AL1642" s="61"/>
      <c r="AR1642" s="61"/>
      <c r="AS1642" s="61"/>
    </row>
    <row r="1643" spans="7:45">
      <c r="G1643" s="61"/>
      <c r="H1643" s="61"/>
      <c r="I1643" s="61"/>
      <c r="J1643" s="61"/>
      <c r="K1643" s="61"/>
      <c r="L1643" s="61"/>
      <c r="R1643" s="61"/>
      <c r="T1643" s="61"/>
      <c r="U1643" s="61"/>
      <c r="V1643" s="61"/>
      <c r="W1643" s="61"/>
      <c r="X1643" s="61"/>
      <c r="Y1643" s="61"/>
      <c r="AE1643" s="61"/>
      <c r="AG1643" s="61"/>
      <c r="AH1643" s="61"/>
      <c r="AI1643" s="61"/>
      <c r="AJ1643" s="61"/>
      <c r="AK1643" s="61"/>
      <c r="AL1643" s="61"/>
      <c r="AR1643" s="61"/>
      <c r="AS1643" s="61"/>
    </row>
    <row r="1644" spans="7:45">
      <c r="G1644" s="61"/>
      <c r="H1644" s="61"/>
      <c r="I1644" s="61"/>
      <c r="J1644" s="61"/>
      <c r="K1644" s="61"/>
      <c r="L1644" s="61"/>
      <c r="R1644" s="61"/>
      <c r="T1644" s="61"/>
      <c r="U1644" s="61"/>
      <c r="V1644" s="61"/>
      <c r="W1644" s="61"/>
      <c r="X1644" s="61"/>
      <c r="Y1644" s="61"/>
      <c r="AE1644" s="61"/>
      <c r="AG1644" s="61"/>
      <c r="AH1644" s="61"/>
      <c r="AI1644" s="61"/>
      <c r="AJ1644" s="61"/>
      <c r="AK1644" s="61"/>
      <c r="AL1644" s="61"/>
      <c r="AR1644" s="61"/>
      <c r="AS1644" s="61"/>
    </row>
    <row r="1645" spans="7:45">
      <c r="G1645" s="61"/>
      <c r="H1645" s="61"/>
      <c r="I1645" s="61"/>
      <c r="J1645" s="61"/>
      <c r="K1645" s="61"/>
      <c r="L1645" s="61"/>
      <c r="R1645" s="61"/>
      <c r="T1645" s="61"/>
      <c r="U1645" s="61"/>
      <c r="V1645" s="61"/>
      <c r="W1645" s="61"/>
      <c r="X1645" s="61"/>
      <c r="Y1645" s="61"/>
      <c r="AE1645" s="61"/>
      <c r="AG1645" s="61"/>
      <c r="AH1645" s="61"/>
      <c r="AI1645" s="61"/>
      <c r="AJ1645" s="61"/>
      <c r="AK1645" s="61"/>
      <c r="AL1645" s="61"/>
      <c r="AR1645" s="61"/>
      <c r="AS1645" s="61"/>
    </row>
    <row r="1646" spans="7:45">
      <c r="G1646" s="61"/>
      <c r="H1646" s="61"/>
      <c r="I1646" s="61"/>
      <c r="J1646" s="61"/>
      <c r="K1646" s="61"/>
      <c r="L1646" s="61"/>
      <c r="R1646" s="61"/>
      <c r="T1646" s="61"/>
      <c r="U1646" s="61"/>
      <c r="V1646" s="61"/>
      <c r="W1646" s="61"/>
      <c r="X1646" s="61"/>
      <c r="Y1646" s="61"/>
      <c r="AE1646" s="61"/>
      <c r="AG1646" s="61"/>
      <c r="AH1646" s="61"/>
      <c r="AI1646" s="61"/>
      <c r="AJ1646" s="61"/>
      <c r="AK1646" s="61"/>
      <c r="AL1646" s="61"/>
      <c r="AR1646" s="61"/>
      <c r="AS1646" s="61"/>
    </row>
    <row r="1647" spans="7:45">
      <c r="G1647" s="61"/>
      <c r="H1647" s="61"/>
      <c r="I1647" s="61"/>
      <c r="J1647" s="61"/>
      <c r="K1647" s="61"/>
      <c r="L1647" s="61"/>
      <c r="R1647" s="61"/>
      <c r="T1647" s="61"/>
      <c r="U1647" s="61"/>
      <c r="V1647" s="61"/>
      <c r="W1647" s="61"/>
      <c r="X1647" s="61"/>
      <c r="Y1647" s="61"/>
      <c r="AE1647" s="61"/>
      <c r="AG1647" s="61"/>
      <c r="AH1647" s="61"/>
      <c r="AI1647" s="61"/>
      <c r="AJ1647" s="61"/>
      <c r="AK1647" s="61"/>
      <c r="AL1647" s="61"/>
      <c r="AR1647" s="61"/>
      <c r="AS1647" s="61"/>
    </row>
    <row r="1648" spans="7:45">
      <c r="G1648" s="61"/>
      <c r="H1648" s="61"/>
      <c r="I1648" s="61"/>
      <c r="J1648" s="61"/>
      <c r="K1648" s="61"/>
      <c r="L1648" s="61"/>
      <c r="R1648" s="61"/>
      <c r="T1648" s="61"/>
      <c r="U1648" s="61"/>
      <c r="V1648" s="61"/>
      <c r="W1648" s="61"/>
      <c r="X1648" s="61"/>
      <c r="Y1648" s="61"/>
      <c r="AE1648" s="61"/>
      <c r="AG1648" s="61"/>
      <c r="AH1648" s="61"/>
      <c r="AI1648" s="61"/>
      <c r="AJ1648" s="61"/>
      <c r="AK1648" s="61"/>
      <c r="AL1648" s="61"/>
      <c r="AR1648" s="61"/>
      <c r="AS1648" s="61"/>
    </row>
    <row r="1649" spans="7:45">
      <c r="G1649" s="61"/>
      <c r="H1649" s="61"/>
      <c r="I1649" s="61"/>
      <c r="J1649" s="61"/>
      <c r="K1649" s="61"/>
      <c r="L1649" s="61"/>
      <c r="R1649" s="61"/>
      <c r="T1649" s="61"/>
      <c r="U1649" s="61"/>
      <c r="V1649" s="61"/>
      <c r="W1649" s="61"/>
      <c r="X1649" s="61"/>
      <c r="Y1649" s="61"/>
      <c r="AE1649" s="61"/>
      <c r="AG1649" s="61"/>
      <c r="AH1649" s="61"/>
      <c r="AI1649" s="61"/>
      <c r="AJ1649" s="61"/>
      <c r="AK1649" s="61"/>
      <c r="AL1649" s="61"/>
      <c r="AR1649" s="61"/>
      <c r="AS1649" s="61"/>
    </row>
    <row r="1650" spans="7:45">
      <c r="G1650" s="61"/>
      <c r="H1650" s="61"/>
      <c r="I1650" s="61"/>
      <c r="J1650" s="61"/>
      <c r="K1650" s="61"/>
      <c r="L1650" s="61"/>
      <c r="R1650" s="61"/>
      <c r="T1650" s="61"/>
      <c r="U1650" s="61"/>
      <c r="V1650" s="61"/>
      <c r="W1650" s="61"/>
      <c r="X1650" s="61"/>
      <c r="Y1650" s="61"/>
      <c r="AE1650" s="61"/>
      <c r="AG1650" s="61"/>
      <c r="AH1650" s="61"/>
      <c r="AI1650" s="61"/>
      <c r="AJ1650" s="61"/>
      <c r="AK1650" s="61"/>
      <c r="AL1650" s="61"/>
      <c r="AR1650" s="61"/>
      <c r="AS1650" s="61"/>
    </row>
    <row r="1651" spans="7:45">
      <c r="G1651" s="61"/>
      <c r="H1651" s="61"/>
      <c r="I1651" s="61"/>
      <c r="J1651" s="61"/>
      <c r="K1651" s="61"/>
      <c r="L1651" s="61"/>
      <c r="R1651" s="61"/>
      <c r="T1651" s="61"/>
      <c r="U1651" s="61"/>
      <c r="V1651" s="61"/>
      <c r="W1651" s="61"/>
      <c r="X1651" s="61"/>
      <c r="Y1651" s="61"/>
      <c r="AE1651" s="61"/>
      <c r="AG1651" s="61"/>
      <c r="AH1651" s="61"/>
      <c r="AI1651" s="61"/>
      <c r="AJ1651" s="61"/>
      <c r="AK1651" s="61"/>
      <c r="AL1651" s="61"/>
      <c r="AR1651" s="61"/>
      <c r="AS1651" s="61"/>
    </row>
    <row r="1652" spans="7:45">
      <c r="G1652" s="61"/>
      <c r="H1652" s="61"/>
      <c r="I1652" s="61"/>
      <c r="J1652" s="61"/>
      <c r="K1652" s="61"/>
      <c r="L1652" s="61"/>
      <c r="R1652" s="61"/>
      <c r="T1652" s="61"/>
      <c r="U1652" s="61"/>
      <c r="V1652" s="61"/>
      <c r="W1652" s="61"/>
      <c r="X1652" s="61"/>
      <c r="Y1652" s="61"/>
      <c r="AE1652" s="61"/>
      <c r="AG1652" s="61"/>
      <c r="AH1652" s="61"/>
      <c r="AI1652" s="61"/>
      <c r="AJ1652" s="61"/>
      <c r="AK1652" s="61"/>
      <c r="AL1652" s="61"/>
      <c r="AR1652" s="61"/>
      <c r="AS1652" s="61"/>
    </row>
    <row r="1653" spans="7:45">
      <c r="G1653" s="61"/>
      <c r="H1653" s="61"/>
      <c r="I1653" s="61"/>
      <c r="J1653" s="61"/>
      <c r="K1653" s="61"/>
      <c r="L1653" s="61"/>
      <c r="R1653" s="61"/>
      <c r="T1653" s="61"/>
      <c r="U1653" s="61"/>
      <c r="V1653" s="61"/>
      <c r="W1653" s="61"/>
      <c r="X1653" s="61"/>
      <c r="Y1653" s="61"/>
      <c r="AE1653" s="61"/>
      <c r="AG1653" s="61"/>
      <c r="AH1653" s="61"/>
      <c r="AI1653" s="61"/>
      <c r="AJ1653" s="61"/>
      <c r="AK1653" s="61"/>
      <c r="AL1653" s="61"/>
      <c r="AR1653" s="61"/>
      <c r="AS1653" s="61"/>
    </row>
    <row r="1654" spans="7:45">
      <c r="G1654" s="61"/>
      <c r="H1654" s="61"/>
      <c r="I1654" s="61"/>
      <c r="J1654" s="61"/>
      <c r="K1654" s="61"/>
      <c r="L1654" s="61"/>
      <c r="R1654" s="61"/>
      <c r="T1654" s="61"/>
      <c r="U1654" s="61"/>
      <c r="V1654" s="61"/>
      <c r="W1654" s="61"/>
      <c r="X1654" s="61"/>
      <c r="Y1654" s="61"/>
      <c r="AE1654" s="61"/>
      <c r="AG1654" s="61"/>
      <c r="AH1654" s="61"/>
      <c r="AI1654" s="61"/>
      <c r="AJ1654" s="61"/>
      <c r="AK1654" s="61"/>
      <c r="AL1654" s="61"/>
      <c r="AR1654" s="61"/>
      <c r="AS1654" s="61"/>
    </row>
    <row r="1655" spans="7:45">
      <c r="G1655" s="61"/>
      <c r="H1655" s="61"/>
      <c r="I1655" s="61"/>
      <c r="J1655" s="61"/>
      <c r="K1655" s="61"/>
      <c r="L1655" s="61"/>
      <c r="R1655" s="61"/>
      <c r="T1655" s="61"/>
      <c r="U1655" s="61"/>
      <c r="V1655" s="61"/>
      <c r="W1655" s="61"/>
      <c r="X1655" s="61"/>
      <c r="Y1655" s="61"/>
      <c r="AE1655" s="61"/>
      <c r="AG1655" s="61"/>
      <c r="AH1655" s="61"/>
      <c r="AI1655" s="61"/>
      <c r="AJ1655" s="61"/>
      <c r="AK1655" s="61"/>
      <c r="AL1655" s="61"/>
      <c r="AR1655" s="61"/>
      <c r="AS1655" s="61"/>
    </row>
    <row r="1656" spans="7:45">
      <c r="G1656" s="61"/>
      <c r="H1656" s="61"/>
      <c r="I1656" s="61"/>
      <c r="J1656" s="61"/>
      <c r="K1656" s="61"/>
      <c r="L1656" s="61"/>
      <c r="R1656" s="61"/>
      <c r="T1656" s="61"/>
      <c r="U1656" s="61"/>
      <c r="V1656" s="61"/>
      <c r="W1656" s="61"/>
      <c r="X1656" s="61"/>
      <c r="Y1656" s="61"/>
      <c r="AE1656" s="61"/>
      <c r="AG1656" s="61"/>
      <c r="AH1656" s="61"/>
      <c r="AI1656" s="61"/>
      <c r="AJ1656" s="61"/>
      <c r="AK1656" s="61"/>
      <c r="AL1656" s="61"/>
      <c r="AR1656" s="61"/>
      <c r="AS1656" s="61"/>
    </row>
    <row r="1657" spans="7:45">
      <c r="G1657" s="61"/>
      <c r="H1657" s="61"/>
      <c r="I1657" s="61"/>
      <c r="J1657" s="61"/>
      <c r="K1657" s="61"/>
      <c r="L1657" s="61"/>
      <c r="R1657" s="61"/>
      <c r="T1657" s="61"/>
      <c r="U1657" s="61"/>
      <c r="V1657" s="61"/>
      <c r="W1657" s="61"/>
      <c r="X1657" s="61"/>
      <c r="Y1657" s="61"/>
      <c r="AE1657" s="61"/>
      <c r="AG1657" s="61"/>
      <c r="AH1657" s="61"/>
      <c r="AI1657" s="61"/>
      <c r="AJ1657" s="61"/>
      <c r="AK1657" s="61"/>
      <c r="AL1657" s="61"/>
      <c r="AR1657" s="61"/>
      <c r="AS1657" s="61"/>
    </row>
    <row r="1658" spans="7:45">
      <c r="G1658" s="61"/>
      <c r="H1658" s="61"/>
      <c r="I1658" s="61"/>
      <c r="J1658" s="61"/>
      <c r="K1658" s="61"/>
      <c r="L1658" s="61"/>
      <c r="R1658" s="61"/>
      <c r="T1658" s="61"/>
      <c r="U1658" s="61"/>
      <c r="V1658" s="61"/>
      <c r="W1658" s="61"/>
      <c r="X1658" s="61"/>
      <c r="Y1658" s="61"/>
      <c r="AE1658" s="61"/>
      <c r="AG1658" s="61"/>
      <c r="AH1658" s="61"/>
      <c r="AI1658" s="61"/>
      <c r="AJ1658" s="61"/>
      <c r="AK1658" s="61"/>
      <c r="AL1658" s="61"/>
      <c r="AR1658" s="61"/>
      <c r="AS1658" s="61"/>
    </row>
    <row r="1659" spans="7:45">
      <c r="G1659" s="61"/>
      <c r="H1659" s="61"/>
      <c r="I1659" s="61"/>
      <c r="J1659" s="61"/>
      <c r="K1659" s="61"/>
      <c r="L1659" s="61"/>
      <c r="R1659" s="61"/>
      <c r="T1659" s="61"/>
      <c r="U1659" s="61"/>
      <c r="V1659" s="61"/>
      <c r="W1659" s="61"/>
      <c r="X1659" s="61"/>
      <c r="Y1659" s="61"/>
      <c r="AE1659" s="61"/>
      <c r="AG1659" s="61"/>
      <c r="AH1659" s="61"/>
      <c r="AI1659" s="61"/>
      <c r="AJ1659" s="61"/>
      <c r="AK1659" s="61"/>
      <c r="AL1659" s="61"/>
      <c r="AR1659" s="61"/>
      <c r="AS1659" s="61"/>
    </row>
    <row r="1660" spans="7:45">
      <c r="G1660" s="61"/>
      <c r="H1660" s="61"/>
      <c r="I1660" s="61"/>
      <c r="J1660" s="61"/>
      <c r="K1660" s="61"/>
      <c r="L1660" s="61"/>
      <c r="R1660" s="61"/>
      <c r="T1660" s="61"/>
      <c r="U1660" s="61"/>
      <c r="V1660" s="61"/>
      <c r="W1660" s="61"/>
      <c r="X1660" s="61"/>
      <c r="Y1660" s="61"/>
      <c r="AE1660" s="61"/>
      <c r="AG1660" s="61"/>
      <c r="AH1660" s="61"/>
      <c r="AI1660" s="61"/>
      <c r="AJ1660" s="61"/>
      <c r="AK1660" s="61"/>
      <c r="AL1660" s="61"/>
      <c r="AR1660" s="61"/>
      <c r="AS1660" s="61"/>
    </row>
    <row r="1661" spans="7:45">
      <c r="G1661" s="61"/>
      <c r="H1661" s="61"/>
      <c r="I1661" s="61"/>
      <c r="J1661" s="61"/>
      <c r="K1661" s="61"/>
      <c r="L1661" s="61"/>
      <c r="R1661" s="61"/>
      <c r="T1661" s="61"/>
      <c r="U1661" s="61"/>
      <c r="V1661" s="61"/>
      <c r="W1661" s="61"/>
      <c r="X1661" s="61"/>
      <c r="Y1661" s="61"/>
      <c r="AE1661" s="61"/>
      <c r="AG1661" s="61"/>
      <c r="AH1661" s="61"/>
      <c r="AI1661" s="61"/>
      <c r="AJ1661" s="61"/>
      <c r="AK1661" s="61"/>
      <c r="AL1661" s="61"/>
      <c r="AR1661" s="61"/>
      <c r="AS1661" s="61"/>
    </row>
    <row r="1662" spans="7:45">
      <c r="G1662" s="61"/>
      <c r="H1662" s="61"/>
      <c r="I1662" s="61"/>
      <c r="J1662" s="61"/>
      <c r="K1662" s="61"/>
      <c r="L1662" s="61"/>
      <c r="R1662" s="61"/>
      <c r="T1662" s="61"/>
      <c r="U1662" s="61"/>
      <c r="V1662" s="61"/>
      <c r="W1662" s="61"/>
      <c r="X1662" s="61"/>
      <c r="Y1662" s="61"/>
      <c r="AE1662" s="61"/>
      <c r="AG1662" s="61"/>
      <c r="AH1662" s="61"/>
      <c r="AI1662" s="61"/>
      <c r="AJ1662" s="61"/>
      <c r="AK1662" s="61"/>
      <c r="AL1662" s="61"/>
      <c r="AR1662" s="61"/>
      <c r="AS1662" s="61"/>
    </row>
    <row r="1663" spans="7:45">
      <c r="G1663" s="61"/>
      <c r="H1663" s="61"/>
      <c r="I1663" s="61"/>
      <c r="J1663" s="61"/>
      <c r="K1663" s="61"/>
      <c r="L1663" s="61"/>
      <c r="R1663" s="61"/>
      <c r="T1663" s="61"/>
      <c r="U1663" s="61"/>
      <c r="V1663" s="61"/>
      <c r="W1663" s="61"/>
      <c r="X1663" s="61"/>
      <c r="Y1663" s="61"/>
      <c r="AE1663" s="61"/>
      <c r="AG1663" s="61"/>
      <c r="AH1663" s="61"/>
      <c r="AI1663" s="61"/>
      <c r="AJ1663" s="61"/>
      <c r="AK1663" s="61"/>
      <c r="AL1663" s="61"/>
      <c r="AR1663" s="61"/>
      <c r="AS1663" s="61"/>
    </row>
    <row r="1664" spans="7:45">
      <c r="G1664" s="61"/>
      <c r="H1664" s="61"/>
      <c r="I1664" s="61"/>
      <c r="J1664" s="61"/>
      <c r="K1664" s="61"/>
      <c r="L1664" s="61"/>
      <c r="R1664" s="61"/>
      <c r="T1664" s="61"/>
      <c r="U1664" s="61"/>
      <c r="V1664" s="61"/>
      <c r="W1664" s="61"/>
      <c r="X1664" s="61"/>
      <c r="Y1664" s="61"/>
      <c r="AE1664" s="61"/>
      <c r="AG1664" s="61"/>
      <c r="AH1664" s="61"/>
      <c r="AI1664" s="61"/>
      <c r="AJ1664" s="61"/>
      <c r="AK1664" s="61"/>
      <c r="AL1664" s="61"/>
      <c r="AR1664" s="61"/>
      <c r="AS1664" s="61"/>
    </row>
    <row r="1665" spans="7:45">
      <c r="G1665" s="61"/>
      <c r="H1665" s="61"/>
      <c r="I1665" s="61"/>
      <c r="J1665" s="61"/>
      <c r="K1665" s="61"/>
      <c r="L1665" s="61"/>
      <c r="R1665" s="61"/>
      <c r="T1665" s="61"/>
      <c r="U1665" s="61"/>
      <c r="V1665" s="61"/>
      <c r="W1665" s="61"/>
      <c r="X1665" s="61"/>
      <c r="Y1665" s="61"/>
      <c r="AE1665" s="61"/>
      <c r="AG1665" s="61"/>
      <c r="AH1665" s="61"/>
      <c r="AI1665" s="61"/>
      <c r="AJ1665" s="61"/>
      <c r="AK1665" s="61"/>
      <c r="AL1665" s="61"/>
      <c r="AR1665" s="61"/>
      <c r="AS1665" s="61"/>
    </row>
    <row r="1666" spans="7:45">
      <c r="G1666" s="61"/>
      <c r="H1666" s="61"/>
      <c r="I1666" s="61"/>
      <c r="J1666" s="61"/>
      <c r="K1666" s="61"/>
      <c r="L1666" s="61"/>
      <c r="R1666" s="61"/>
      <c r="T1666" s="61"/>
      <c r="U1666" s="61"/>
      <c r="V1666" s="61"/>
      <c r="W1666" s="61"/>
      <c r="X1666" s="61"/>
      <c r="Y1666" s="61"/>
      <c r="AE1666" s="61"/>
      <c r="AG1666" s="61"/>
      <c r="AH1666" s="61"/>
      <c r="AI1666" s="61"/>
      <c r="AJ1666" s="61"/>
      <c r="AK1666" s="61"/>
      <c r="AL1666" s="61"/>
      <c r="AR1666" s="61"/>
      <c r="AS1666" s="61"/>
    </row>
    <row r="1667" spans="7:45">
      <c r="G1667" s="61"/>
      <c r="H1667" s="61"/>
      <c r="I1667" s="61"/>
      <c r="J1667" s="61"/>
      <c r="K1667" s="61"/>
      <c r="L1667" s="61"/>
      <c r="R1667" s="61"/>
      <c r="T1667" s="61"/>
      <c r="U1667" s="61"/>
      <c r="V1667" s="61"/>
      <c r="W1667" s="61"/>
      <c r="X1667" s="61"/>
      <c r="Y1667" s="61"/>
      <c r="AE1667" s="61"/>
      <c r="AG1667" s="61"/>
      <c r="AH1667" s="61"/>
      <c r="AI1667" s="61"/>
      <c r="AJ1667" s="61"/>
      <c r="AK1667" s="61"/>
      <c r="AL1667" s="61"/>
      <c r="AR1667" s="61"/>
      <c r="AS1667" s="61"/>
    </row>
    <row r="1668" spans="7:45">
      <c r="G1668" s="61"/>
      <c r="H1668" s="61"/>
      <c r="I1668" s="61"/>
      <c r="J1668" s="61"/>
      <c r="K1668" s="61"/>
      <c r="L1668" s="61"/>
      <c r="R1668" s="61"/>
      <c r="T1668" s="61"/>
      <c r="U1668" s="61"/>
      <c r="V1668" s="61"/>
      <c r="W1668" s="61"/>
      <c r="X1668" s="61"/>
      <c r="Y1668" s="61"/>
      <c r="AE1668" s="61"/>
      <c r="AG1668" s="61"/>
      <c r="AH1668" s="61"/>
      <c r="AI1668" s="61"/>
      <c r="AJ1668" s="61"/>
      <c r="AK1668" s="61"/>
      <c r="AL1668" s="61"/>
      <c r="AR1668" s="61"/>
      <c r="AS1668" s="61"/>
    </row>
    <row r="1669" spans="7:45">
      <c r="G1669" s="61"/>
      <c r="H1669" s="61"/>
      <c r="I1669" s="61"/>
      <c r="J1669" s="61"/>
      <c r="K1669" s="61"/>
      <c r="L1669" s="61"/>
      <c r="R1669" s="61"/>
      <c r="T1669" s="61"/>
      <c r="U1669" s="61"/>
      <c r="V1669" s="61"/>
      <c r="W1669" s="61"/>
      <c r="X1669" s="61"/>
      <c r="Y1669" s="61"/>
      <c r="AE1669" s="61"/>
      <c r="AG1669" s="61"/>
      <c r="AH1669" s="61"/>
      <c r="AI1669" s="61"/>
      <c r="AJ1669" s="61"/>
      <c r="AK1669" s="61"/>
      <c r="AL1669" s="61"/>
      <c r="AR1669" s="61"/>
      <c r="AS1669" s="61"/>
    </row>
    <row r="1670" spans="7:45">
      <c r="G1670" s="61"/>
      <c r="H1670" s="61"/>
      <c r="I1670" s="61"/>
      <c r="J1670" s="61"/>
      <c r="K1670" s="61"/>
      <c r="L1670" s="61"/>
      <c r="R1670" s="61"/>
      <c r="T1670" s="61"/>
      <c r="U1670" s="61"/>
      <c r="V1670" s="61"/>
      <c r="W1670" s="61"/>
      <c r="X1670" s="61"/>
      <c r="Y1670" s="61"/>
      <c r="AE1670" s="61"/>
      <c r="AG1670" s="61"/>
      <c r="AH1670" s="61"/>
      <c r="AI1670" s="61"/>
      <c r="AJ1670" s="61"/>
      <c r="AK1670" s="61"/>
      <c r="AL1670" s="61"/>
      <c r="AR1670" s="61"/>
      <c r="AS1670" s="61"/>
    </row>
    <row r="1671" spans="7:45">
      <c r="G1671" s="61"/>
      <c r="H1671" s="61"/>
      <c r="I1671" s="61"/>
      <c r="J1671" s="61"/>
      <c r="K1671" s="61"/>
      <c r="L1671" s="61"/>
      <c r="R1671" s="61"/>
      <c r="T1671" s="61"/>
      <c r="U1671" s="61"/>
      <c r="V1671" s="61"/>
      <c r="W1671" s="61"/>
      <c r="X1671" s="61"/>
      <c r="Y1671" s="61"/>
      <c r="AE1671" s="61"/>
      <c r="AG1671" s="61"/>
      <c r="AH1671" s="61"/>
      <c r="AI1671" s="61"/>
      <c r="AJ1671" s="61"/>
      <c r="AK1671" s="61"/>
      <c r="AL1671" s="61"/>
      <c r="AR1671" s="61"/>
      <c r="AS1671" s="61"/>
    </row>
    <row r="1672" spans="7:45">
      <c r="G1672" s="61"/>
      <c r="H1672" s="61"/>
      <c r="I1672" s="61"/>
      <c r="J1672" s="61"/>
      <c r="K1672" s="61"/>
      <c r="L1672" s="61"/>
      <c r="R1672" s="61"/>
      <c r="T1672" s="61"/>
      <c r="U1672" s="61"/>
      <c r="V1672" s="61"/>
      <c r="W1672" s="61"/>
      <c r="X1672" s="61"/>
      <c r="Y1672" s="61"/>
      <c r="AE1672" s="61"/>
      <c r="AG1672" s="61"/>
      <c r="AH1672" s="61"/>
      <c r="AI1672" s="61"/>
      <c r="AJ1672" s="61"/>
      <c r="AK1672" s="61"/>
      <c r="AL1672" s="61"/>
      <c r="AR1672" s="61"/>
      <c r="AS1672" s="61"/>
    </row>
    <row r="1673" spans="7:45">
      <c r="G1673" s="61"/>
      <c r="H1673" s="61"/>
      <c r="I1673" s="61"/>
      <c r="J1673" s="61"/>
      <c r="K1673" s="61"/>
      <c r="L1673" s="61"/>
      <c r="R1673" s="61"/>
      <c r="T1673" s="61"/>
      <c r="U1673" s="61"/>
      <c r="V1673" s="61"/>
      <c r="W1673" s="61"/>
      <c r="X1673" s="61"/>
      <c r="Y1673" s="61"/>
      <c r="AE1673" s="61"/>
      <c r="AG1673" s="61"/>
      <c r="AH1673" s="61"/>
      <c r="AI1673" s="61"/>
      <c r="AJ1673" s="61"/>
      <c r="AK1673" s="61"/>
      <c r="AL1673" s="61"/>
      <c r="AR1673" s="61"/>
      <c r="AS1673" s="61"/>
    </row>
    <row r="1674" spans="7:45">
      <c r="G1674" s="61"/>
      <c r="H1674" s="61"/>
      <c r="I1674" s="61"/>
      <c r="J1674" s="61"/>
      <c r="K1674" s="61"/>
      <c r="L1674" s="61"/>
      <c r="R1674" s="61"/>
      <c r="T1674" s="61"/>
      <c r="U1674" s="61"/>
      <c r="V1674" s="61"/>
      <c r="W1674" s="61"/>
      <c r="X1674" s="61"/>
      <c r="Y1674" s="61"/>
      <c r="AE1674" s="61"/>
      <c r="AG1674" s="61"/>
      <c r="AH1674" s="61"/>
      <c r="AI1674" s="61"/>
      <c r="AJ1674" s="61"/>
      <c r="AK1674" s="61"/>
      <c r="AL1674" s="61"/>
      <c r="AR1674" s="61"/>
      <c r="AS1674" s="61"/>
    </row>
    <row r="1675" spans="7:45">
      <c r="G1675" s="61"/>
      <c r="H1675" s="61"/>
      <c r="I1675" s="61"/>
      <c r="J1675" s="61"/>
      <c r="K1675" s="61"/>
      <c r="L1675" s="61"/>
      <c r="R1675" s="61"/>
      <c r="T1675" s="61"/>
      <c r="U1675" s="61"/>
      <c r="V1675" s="61"/>
      <c r="W1675" s="61"/>
      <c r="X1675" s="61"/>
      <c r="Y1675" s="61"/>
      <c r="AE1675" s="61"/>
      <c r="AG1675" s="61"/>
      <c r="AH1675" s="61"/>
      <c r="AI1675" s="61"/>
      <c r="AJ1675" s="61"/>
      <c r="AK1675" s="61"/>
      <c r="AL1675" s="61"/>
      <c r="AR1675" s="61"/>
      <c r="AS1675" s="61"/>
    </row>
    <row r="1676" spans="7:45">
      <c r="G1676" s="61"/>
      <c r="H1676" s="61"/>
      <c r="I1676" s="61"/>
      <c r="J1676" s="61"/>
      <c r="K1676" s="61"/>
      <c r="L1676" s="61"/>
      <c r="R1676" s="61"/>
      <c r="T1676" s="61"/>
      <c r="U1676" s="61"/>
      <c r="V1676" s="61"/>
      <c r="W1676" s="61"/>
      <c r="X1676" s="61"/>
      <c r="Y1676" s="61"/>
      <c r="AE1676" s="61"/>
      <c r="AG1676" s="61"/>
      <c r="AH1676" s="61"/>
      <c r="AI1676" s="61"/>
      <c r="AJ1676" s="61"/>
      <c r="AK1676" s="61"/>
      <c r="AL1676" s="61"/>
      <c r="AR1676" s="61"/>
      <c r="AS1676" s="61"/>
    </row>
    <row r="1677" spans="7:45">
      <c r="G1677" s="61"/>
      <c r="H1677" s="61"/>
      <c r="I1677" s="61"/>
      <c r="J1677" s="61"/>
      <c r="K1677" s="61"/>
      <c r="L1677" s="61"/>
      <c r="R1677" s="61"/>
      <c r="T1677" s="61"/>
      <c r="U1677" s="61"/>
      <c r="V1677" s="61"/>
      <c r="W1677" s="61"/>
      <c r="X1677" s="61"/>
      <c r="Y1677" s="61"/>
      <c r="AE1677" s="61"/>
      <c r="AG1677" s="61"/>
      <c r="AH1677" s="61"/>
      <c r="AI1677" s="61"/>
      <c r="AJ1677" s="61"/>
      <c r="AK1677" s="61"/>
      <c r="AL1677" s="61"/>
      <c r="AR1677" s="61"/>
      <c r="AS1677" s="61"/>
    </row>
    <row r="1678" spans="7:45">
      <c r="G1678" s="61"/>
      <c r="H1678" s="61"/>
      <c r="I1678" s="61"/>
      <c r="J1678" s="61"/>
      <c r="K1678" s="61"/>
      <c r="L1678" s="61"/>
      <c r="R1678" s="61"/>
      <c r="T1678" s="61"/>
      <c r="U1678" s="61"/>
      <c r="V1678" s="61"/>
      <c r="W1678" s="61"/>
      <c r="X1678" s="61"/>
      <c r="Y1678" s="61"/>
      <c r="AE1678" s="61"/>
      <c r="AG1678" s="61"/>
      <c r="AH1678" s="61"/>
      <c r="AI1678" s="61"/>
      <c r="AJ1678" s="61"/>
      <c r="AK1678" s="61"/>
      <c r="AL1678" s="61"/>
      <c r="AR1678" s="61"/>
      <c r="AS1678" s="61"/>
    </row>
    <row r="1679" spans="7:45">
      <c r="G1679" s="61"/>
      <c r="H1679" s="61"/>
      <c r="I1679" s="61"/>
      <c r="J1679" s="61"/>
      <c r="K1679" s="61"/>
      <c r="L1679" s="61"/>
      <c r="R1679" s="61"/>
      <c r="T1679" s="61"/>
      <c r="U1679" s="61"/>
      <c r="V1679" s="61"/>
      <c r="W1679" s="61"/>
      <c r="X1679" s="61"/>
      <c r="Y1679" s="61"/>
      <c r="AE1679" s="61"/>
      <c r="AG1679" s="61"/>
      <c r="AH1679" s="61"/>
      <c r="AI1679" s="61"/>
      <c r="AJ1679" s="61"/>
      <c r="AK1679" s="61"/>
      <c r="AL1679" s="61"/>
      <c r="AR1679" s="61"/>
      <c r="AS1679" s="61"/>
    </row>
    <row r="1680" spans="7:45">
      <c r="G1680" s="61"/>
      <c r="H1680" s="61"/>
      <c r="I1680" s="61"/>
      <c r="J1680" s="61"/>
      <c r="K1680" s="61"/>
      <c r="L1680" s="61"/>
      <c r="R1680" s="61"/>
      <c r="T1680" s="61"/>
      <c r="U1680" s="61"/>
      <c r="V1680" s="61"/>
      <c r="W1680" s="61"/>
      <c r="X1680" s="61"/>
      <c r="Y1680" s="61"/>
      <c r="AE1680" s="61"/>
      <c r="AG1680" s="61"/>
      <c r="AH1680" s="61"/>
      <c r="AI1680" s="61"/>
      <c r="AJ1680" s="61"/>
      <c r="AK1680" s="61"/>
      <c r="AL1680" s="61"/>
      <c r="AR1680" s="61"/>
      <c r="AS1680" s="61"/>
    </row>
    <row r="1681" spans="7:45">
      <c r="G1681" s="61"/>
      <c r="H1681" s="61"/>
      <c r="I1681" s="61"/>
      <c r="J1681" s="61"/>
      <c r="K1681" s="61"/>
      <c r="L1681" s="61"/>
      <c r="R1681" s="61"/>
      <c r="T1681" s="61"/>
      <c r="U1681" s="61"/>
      <c r="V1681" s="61"/>
      <c r="W1681" s="61"/>
      <c r="X1681" s="61"/>
      <c r="Y1681" s="61"/>
      <c r="AE1681" s="61"/>
      <c r="AG1681" s="61"/>
      <c r="AH1681" s="61"/>
      <c r="AI1681" s="61"/>
      <c r="AJ1681" s="61"/>
      <c r="AK1681" s="61"/>
      <c r="AL1681" s="61"/>
      <c r="AR1681" s="61"/>
      <c r="AS1681" s="61"/>
    </row>
    <row r="1682" spans="7:45">
      <c r="G1682" s="61"/>
      <c r="H1682" s="61"/>
      <c r="I1682" s="61"/>
      <c r="J1682" s="61"/>
      <c r="K1682" s="61"/>
      <c r="L1682" s="61"/>
      <c r="R1682" s="61"/>
      <c r="T1682" s="61"/>
      <c r="U1682" s="61"/>
      <c r="V1682" s="61"/>
      <c r="W1682" s="61"/>
      <c r="X1682" s="61"/>
      <c r="Y1682" s="61"/>
      <c r="AE1682" s="61"/>
      <c r="AG1682" s="61"/>
      <c r="AH1682" s="61"/>
      <c r="AI1682" s="61"/>
      <c r="AJ1682" s="61"/>
      <c r="AK1682" s="61"/>
      <c r="AL1682" s="61"/>
      <c r="AR1682" s="61"/>
      <c r="AS1682" s="61"/>
    </row>
    <row r="1683" spans="7:45">
      <c r="G1683" s="61"/>
      <c r="H1683" s="61"/>
      <c r="I1683" s="61"/>
      <c r="J1683" s="61"/>
      <c r="K1683" s="61"/>
      <c r="L1683" s="61"/>
      <c r="R1683" s="61"/>
      <c r="T1683" s="61"/>
      <c r="U1683" s="61"/>
      <c r="V1683" s="61"/>
      <c r="W1683" s="61"/>
      <c r="X1683" s="61"/>
      <c r="Y1683" s="61"/>
      <c r="AE1683" s="61"/>
      <c r="AG1683" s="61"/>
      <c r="AH1683" s="61"/>
      <c r="AI1683" s="61"/>
      <c r="AJ1683" s="61"/>
      <c r="AK1683" s="61"/>
      <c r="AL1683" s="61"/>
      <c r="AR1683" s="61"/>
      <c r="AS1683" s="61"/>
    </row>
    <row r="1684" spans="7:45">
      <c r="G1684" s="61"/>
      <c r="H1684" s="61"/>
      <c r="I1684" s="61"/>
      <c r="J1684" s="61"/>
      <c r="K1684" s="61"/>
      <c r="L1684" s="61"/>
      <c r="R1684" s="61"/>
      <c r="T1684" s="61"/>
      <c r="U1684" s="61"/>
      <c r="V1684" s="61"/>
      <c r="W1684" s="61"/>
      <c r="X1684" s="61"/>
      <c r="Y1684" s="61"/>
      <c r="AE1684" s="61"/>
      <c r="AG1684" s="61"/>
      <c r="AH1684" s="61"/>
      <c r="AI1684" s="61"/>
      <c r="AJ1684" s="61"/>
      <c r="AK1684" s="61"/>
      <c r="AL1684" s="61"/>
      <c r="AR1684" s="61"/>
      <c r="AS1684" s="61"/>
    </row>
    <row r="1685" spans="7:45">
      <c r="G1685" s="61"/>
      <c r="H1685" s="61"/>
      <c r="I1685" s="61"/>
      <c r="J1685" s="61"/>
      <c r="K1685" s="61"/>
      <c r="L1685" s="61"/>
      <c r="R1685" s="61"/>
      <c r="T1685" s="61"/>
      <c r="U1685" s="61"/>
      <c r="V1685" s="61"/>
      <c r="W1685" s="61"/>
      <c r="X1685" s="61"/>
      <c r="Y1685" s="61"/>
      <c r="AE1685" s="61"/>
      <c r="AG1685" s="61"/>
      <c r="AH1685" s="61"/>
      <c r="AI1685" s="61"/>
      <c r="AJ1685" s="61"/>
      <c r="AK1685" s="61"/>
      <c r="AL1685" s="61"/>
      <c r="AR1685" s="61"/>
      <c r="AS1685" s="61"/>
    </row>
    <row r="1686" spans="7:45">
      <c r="G1686" s="61"/>
      <c r="H1686" s="61"/>
      <c r="I1686" s="61"/>
      <c r="J1686" s="61"/>
      <c r="K1686" s="61"/>
      <c r="L1686" s="61"/>
      <c r="R1686" s="61"/>
      <c r="T1686" s="61"/>
      <c r="U1686" s="61"/>
      <c r="V1686" s="61"/>
      <c r="W1686" s="61"/>
      <c r="X1686" s="61"/>
      <c r="Y1686" s="61"/>
      <c r="AE1686" s="61"/>
      <c r="AG1686" s="61"/>
      <c r="AH1686" s="61"/>
      <c r="AI1686" s="61"/>
      <c r="AJ1686" s="61"/>
      <c r="AK1686" s="61"/>
      <c r="AL1686" s="61"/>
      <c r="AR1686" s="61"/>
      <c r="AS1686" s="61"/>
    </row>
    <row r="1687" spans="7:45">
      <c r="G1687" s="61"/>
      <c r="H1687" s="61"/>
      <c r="I1687" s="61"/>
      <c r="J1687" s="61"/>
      <c r="K1687" s="61"/>
      <c r="L1687" s="61"/>
      <c r="R1687" s="61"/>
      <c r="T1687" s="61"/>
      <c r="U1687" s="61"/>
      <c r="V1687" s="61"/>
      <c r="W1687" s="61"/>
      <c r="X1687" s="61"/>
      <c r="Y1687" s="61"/>
      <c r="AE1687" s="61"/>
      <c r="AG1687" s="61"/>
      <c r="AH1687" s="61"/>
      <c r="AI1687" s="61"/>
      <c r="AJ1687" s="61"/>
      <c r="AK1687" s="61"/>
      <c r="AL1687" s="61"/>
      <c r="AR1687" s="61"/>
      <c r="AS1687" s="61"/>
    </row>
    <row r="1688" spans="7:45">
      <c r="G1688" s="61"/>
      <c r="H1688" s="61"/>
      <c r="I1688" s="61"/>
      <c r="J1688" s="61"/>
      <c r="K1688" s="61"/>
      <c r="L1688" s="61"/>
      <c r="R1688" s="61"/>
      <c r="T1688" s="61"/>
      <c r="U1688" s="61"/>
      <c r="V1688" s="61"/>
      <c r="W1688" s="61"/>
      <c r="X1688" s="61"/>
      <c r="Y1688" s="61"/>
      <c r="AE1688" s="61"/>
      <c r="AG1688" s="61"/>
      <c r="AH1688" s="61"/>
      <c r="AI1688" s="61"/>
      <c r="AJ1688" s="61"/>
      <c r="AK1688" s="61"/>
      <c r="AL1688" s="61"/>
      <c r="AR1688" s="61"/>
      <c r="AS1688" s="61"/>
    </row>
    <row r="1689" spans="7:45">
      <c r="G1689" s="61"/>
      <c r="H1689" s="61"/>
      <c r="I1689" s="61"/>
      <c r="J1689" s="61"/>
      <c r="K1689" s="61"/>
      <c r="L1689" s="61"/>
      <c r="R1689" s="61"/>
      <c r="T1689" s="61"/>
      <c r="U1689" s="61"/>
      <c r="V1689" s="61"/>
      <c r="W1689" s="61"/>
      <c r="X1689" s="61"/>
      <c r="Y1689" s="61"/>
      <c r="AE1689" s="61"/>
      <c r="AG1689" s="61"/>
      <c r="AH1689" s="61"/>
      <c r="AI1689" s="61"/>
      <c r="AJ1689" s="61"/>
      <c r="AK1689" s="61"/>
      <c r="AL1689" s="61"/>
      <c r="AR1689" s="61"/>
      <c r="AS1689" s="61"/>
    </row>
    <row r="1690" spans="7:45">
      <c r="G1690" s="61"/>
      <c r="H1690" s="61"/>
      <c r="I1690" s="61"/>
      <c r="J1690" s="61"/>
      <c r="K1690" s="61"/>
      <c r="L1690" s="61"/>
      <c r="R1690" s="61"/>
      <c r="T1690" s="61"/>
      <c r="U1690" s="61"/>
      <c r="V1690" s="61"/>
      <c r="W1690" s="61"/>
      <c r="X1690" s="61"/>
      <c r="Y1690" s="61"/>
      <c r="AE1690" s="61"/>
      <c r="AG1690" s="61"/>
      <c r="AH1690" s="61"/>
      <c r="AI1690" s="61"/>
      <c r="AJ1690" s="61"/>
      <c r="AK1690" s="61"/>
      <c r="AL1690" s="61"/>
      <c r="AR1690" s="61"/>
      <c r="AS1690" s="61"/>
    </row>
    <row r="1691" spans="7:45">
      <c r="G1691" s="61"/>
      <c r="H1691" s="61"/>
      <c r="I1691" s="61"/>
      <c r="J1691" s="61"/>
      <c r="K1691" s="61"/>
      <c r="L1691" s="61"/>
      <c r="R1691" s="61"/>
      <c r="T1691" s="61"/>
      <c r="U1691" s="61"/>
      <c r="V1691" s="61"/>
      <c r="W1691" s="61"/>
      <c r="X1691" s="61"/>
      <c r="Y1691" s="61"/>
      <c r="AE1691" s="61"/>
      <c r="AG1691" s="61"/>
      <c r="AH1691" s="61"/>
      <c r="AI1691" s="61"/>
      <c r="AJ1691" s="61"/>
      <c r="AK1691" s="61"/>
      <c r="AL1691" s="61"/>
      <c r="AR1691" s="61"/>
      <c r="AS1691" s="61"/>
    </row>
    <row r="1692" spans="7:45">
      <c r="G1692" s="61"/>
      <c r="H1692" s="61"/>
      <c r="I1692" s="61"/>
      <c r="J1692" s="61"/>
      <c r="K1692" s="61"/>
      <c r="L1692" s="61"/>
      <c r="R1692" s="61"/>
      <c r="T1692" s="61"/>
      <c r="U1692" s="61"/>
      <c r="V1692" s="61"/>
      <c r="W1692" s="61"/>
      <c r="X1692" s="61"/>
      <c r="Y1692" s="61"/>
      <c r="AE1692" s="61"/>
      <c r="AG1692" s="61"/>
      <c r="AH1692" s="61"/>
      <c r="AI1692" s="61"/>
      <c r="AJ1692" s="61"/>
      <c r="AK1692" s="61"/>
      <c r="AL1692" s="61"/>
      <c r="AR1692" s="61"/>
      <c r="AS1692" s="61"/>
    </row>
    <row r="1693" spans="7:45">
      <c r="G1693" s="61"/>
      <c r="H1693" s="61"/>
      <c r="I1693" s="61"/>
      <c r="J1693" s="61"/>
      <c r="K1693" s="61"/>
      <c r="L1693" s="61"/>
      <c r="R1693" s="61"/>
      <c r="T1693" s="61"/>
      <c r="U1693" s="61"/>
      <c r="V1693" s="61"/>
      <c r="W1693" s="61"/>
      <c r="X1693" s="61"/>
      <c r="Y1693" s="61"/>
      <c r="AE1693" s="61"/>
      <c r="AG1693" s="61"/>
      <c r="AH1693" s="61"/>
      <c r="AI1693" s="61"/>
      <c r="AJ1693" s="61"/>
      <c r="AK1693" s="61"/>
      <c r="AL1693" s="61"/>
      <c r="AR1693" s="61"/>
      <c r="AS1693" s="61"/>
    </row>
    <row r="1694" spans="7:45">
      <c r="G1694" s="61"/>
      <c r="H1694" s="61"/>
      <c r="I1694" s="61"/>
      <c r="J1694" s="61"/>
      <c r="K1694" s="61"/>
      <c r="L1694" s="61"/>
      <c r="R1694" s="61"/>
      <c r="T1694" s="61"/>
      <c r="U1694" s="61"/>
      <c r="V1694" s="61"/>
      <c r="W1694" s="61"/>
      <c r="X1694" s="61"/>
      <c r="Y1694" s="61"/>
      <c r="AE1694" s="61"/>
      <c r="AG1694" s="61"/>
      <c r="AH1694" s="61"/>
      <c r="AI1694" s="61"/>
      <c r="AJ1694" s="61"/>
      <c r="AK1694" s="61"/>
      <c r="AL1694" s="61"/>
      <c r="AR1694" s="61"/>
      <c r="AS1694" s="61"/>
    </row>
    <row r="1695" spans="7:45">
      <c r="G1695" s="61"/>
      <c r="H1695" s="61"/>
      <c r="I1695" s="61"/>
      <c r="J1695" s="61"/>
      <c r="K1695" s="61"/>
      <c r="L1695" s="61"/>
      <c r="R1695" s="61"/>
      <c r="T1695" s="61"/>
      <c r="U1695" s="61"/>
      <c r="V1695" s="61"/>
      <c r="W1695" s="61"/>
      <c r="X1695" s="61"/>
      <c r="Y1695" s="61"/>
      <c r="AE1695" s="61"/>
      <c r="AG1695" s="61"/>
      <c r="AH1695" s="61"/>
      <c r="AI1695" s="61"/>
      <c r="AJ1695" s="61"/>
      <c r="AK1695" s="61"/>
      <c r="AL1695" s="61"/>
      <c r="AR1695" s="61"/>
      <c r="AS1695" s="61"/>
    </row>
    <row r="1696" spans="7:45">
      <c r="G1696" s="61"/>
      <c r="H1696" s="61"/>
      <c r="I1696" s="61"/>
      <c r="J1696" s="61"/>
      <c r="K1696" s="61"/>
      <c r="L1696" s="61"/>
      <c r="R1696" s="61"/>
      <c r="T1696" s="61"/>
      <c r="U1696" s="61"/>
      <c r="V1696" s="61"/>
      <c r="W1696" s="61"/>
      <c r="X1696" s="61"/>
      <c r="Y1696" s="61"/>
      <c r="AE1696" s="61"/>
      <c r="AG1696" s="61"/>
      <c r="AH1696" s="61"/>
      <c r="AI1696" s="61"/>
      <c r="AJ1696" s="61"/>
      <c r="AK1696" s="61"/>
      <c r="AL1696" s="61"/>
      <c r="AR1696" s="61"/>
      <c r="AS1696" s="61"/>
    </row>
    <row r="1697" spans="7:45">
      <c r="G1697" s="61"/>
      <c r="H1697" s="61"/>
      <c r="I1697" s="61"/>
      <c r="J1697" s="61"/>
      <c r="K1697" s="61"/>
      <c r="L1697" s="61"/>
      <c r="R1697" s="61"/>
      <c r="T1697" s="61"/>
      <c r="U1697" s="61"/>
      <c r="V1697" s="61"/>
      <c r="W1697" s="61"/>
      <c r="X1697" s="61"/>
      <c r="Y1697" s="61"/>
      <c r="AE1697" s="61"/>
      <c r="AG1697" s="61"/>
      <c r="AH1697" s="61"/>
      <c r="AI1697" s="61"/>
      <c r="AJ1697" s="61"/>
      <c r="AK1697" s="61"/>
      <c r="AL1697" s="61"/>
      <c r="AR1697" s="61"/>
      <c r="AS1697" s="61"/>
    </row>
    <row r="1698" spans="7:45">
      <c r="G1698" s="61"/>
      <c r="H1698" s="61"/>
      <c r="I1698" s="61"/>
      <c r="J1698" s="61"/>
      <c r="K1698" s="61"/>
      <c r="L1698" s="61"/>
      <c r="R1698" s="61"/>
      <c r="T1698" s="61"/>
      <c r="U1698" s="61"/>
      <c r="V1698" s="61"/>
      <c r="W1698" s="61"/>
      <c r="X1698" s="61"/>
      <c r="Y1698" s="61"/>
      <c r="AE1698" s="61"/>
      <c r="AG1698" s="61"/>
      <c r="AH1698" s="61"/>
      <c r="AI1698" s="61"/>
      <c r="AJ1698" s="61"/>
      <c r="AK1698" s="61"/>
      <c r="AL1698" s="61"/>
      <c r="AR1698" s="61"/>
      <c r="AS1698" s="61"/>
    </row>
    <row r="1699" spans="7:45">
      <c r="G1699" s="61"/>
      <c r="H1699" s="61"/>
      <c r="I1699" s="61"/>
      <c r="J1699" s="61"/>
      <c r="K1699" s="61"/>
      <c r="L1699" s="61"/>
      <c r="R1699" s="61"/>
      <c r="T1699" s="61"/>
      <c r="U1699" s="61"/>
      <c r="V1699" s="61"/>
      <c r="W1699" s="61"/>
      <c r="X1699" s="61"/>
      <c r="Y1699" s="61"/>
      <c r="AE1699" s="61"/>
      <c r="AG1699" s="61"/>
      <c r="AH1699" s="61"/>
      <c r="AI1699" s="61"/>
      <c r="AJ1699" s="61"/>
      <c r="AK1699" s="61"/>
      <c r="AL1699" s="61"/>
      <c r="AR1699" s="61"/>
      <c r="AS1699" s="61"/>
    </row>
    <row r="1700" spans="7:45">
      <c r="G1700" s="61"/>
      <c r="H1700" s="61"/>
      <c r="I1700" s="61"/>
      <c r="J1700" s="61"/>
      <c r="K1700" s="61"/>
      <c r="L1700" s="61"/>
      <c r="R1700" s="61"/>
      <c r="T1700" s="61"/>
      <c r="U1700" s="61"/>
      <c r="V1700" s="61"/>
      <c r="W1700" s="61"/>
      <c r="X1700" s="61"/>
      <c r="Y1700" s="61"/>
      <c r="AE1700" s="61"/>
      <c r="AG1700" s="61"/>
      <c r="AH1700" s="61"/>
      <c r="AI1700" s="61"/>
      <c r="AJ1700" s="61"/>
      <c r="AK1700" s="61"/>
      <c r="AL1700" s="61"/>
      <c r="AR1700" s="61"/>
      <c r="AS1700" s="61"/>
    </row>
    <row r="1701" spans="7:45">
      <c r="G1701" s="61"/>
      <c r="H1701" s="61"/>
      <c r="I1701" s="61"/>
      <c r="J1701" s="61"/>
      <c r="K1701" s="61"/>
      <c r="L1701" s="61"/>
      <c r="R1701" s="61"/>
      <c r="T1701" s="61"/>
      <c r="U1701" s="61"/>
      <c r="V1701" s="61"/>
      <c r="W1701" s="61"/>
      <c r="X1701" s="61"/>
      <c r="Y1701" s="61"/>
      <c r="AE1701" s="61"/>
      <c r="AG1701" s="61"/>
      <c r="AH1701" s="61"/>
      <c r="AI1701" s="61"/>
      <c r="AJ1701" s="61"/>
      <c r="AK1701" s="61"/>
      <c r="AL1701" s="61"/>
      <c r="AR1701" s="61"/>
      <c r="AS1701" s="61"/>
    </row>
    <row r="1702" spans="7:45">
      <c r="G1702" s="61"/>
      <c r="H1702" s="61"/>
      <c r="I1702" s="61"/>
      <c r="J1702" s="61"/>
      <c r="K1702" s="61"/>
      <c r="L1702" s="61"/>
      <c r="R1702" s="61"/>
      <c r="T1702" s="61"/>
      <c r="U1702" s="61"/>
      <c r="V1702" s="61"/>
      <c r="W1702" s="61"/>
      <c r="X1702" s="61"/>
      <c r="Y1702" s="61"/>
      <c r="AE1702" s="61"/>
      <c r="AG1702" s="61"/>
      <c r="AH1702" s="61"/>
      <c r="AI1702" s="61"/>
      <c r="AJ1702" s="61"/>
      <c r="AK1702" s="61"/>
      <c r="AL1702" s="61"/>
      <c r="AR1702" s="61"/>
      <c r="AS1702" s="61"/>
    </row>
    <row r="1703" spans="7:45">
      <c r="G1703" s="61"/>
      <c r="H1703" s="61"/>
      <c r="I1703" s="61"/>
      <c r="J1703" s="61"/>
      <c r="K1703" s="61"/>
      <c r="L1703" s="61"/>
      <c r="R1703" s="61"/>
      <c r="T1703" s="61"/>
      <c r="U1703" s="61"/>
      <c r="V1703" s="61"/>
      <c r="W1703" s="61"/>
      <c r="X1703" s="61"/>
      <c r="Y1703" s="61"/>
      <c r="AE1703" s="61"/>
      <c r="AG1703" s="61"/>
      <c r="AH1703" s="61"/>
      <c r="AI1703" s="61"/>
      <c r="AJ1703" s="61"/>
      <c r="AK1703" s="61"/>
      <c r="AL1703" s="61"/>
      <c r="AR1703" s="61"/>
      <c r="AS1703" s="61"/>
    </row>
    <row r="1704" spans="7:45">
      <c r="G1704" s="61"/>
      <c r="H1704" s="61"/>
      <c r="I1704" s="61"/>
      <c r="J1704" s="61"/>
      <c r="K1704" s="61"/>
      <c r="L1704" s="61"/>
      <c r="R1704" s="61"/>
      <c r="T1704" s="61"/>
      <c r="U1704" s="61"/>
      <c r="V1704" s="61"/>
      <c r="W1704" s="61"/>
      <c r="X1704" s="61"/>
      <c r="Y1704" s="61"/>
      <c r="AE1704" s="61"/>
      <c r="AG1704" s="61"/>
      <c r="AH1704" s="61"/>
      <c r="AI1704" s="61"/>
      <c r="AJ1704" s="61"/>
      <c r="AK1704" s="61"/>
      <c r="AL1704" s="61"/>
      <c r="AR1704" s="61"/>
      <c r="AS1704" s="61"/>
    </row>
    <row r="1705" spans="7:45">
      <c r="G1705" s="61"/>
      <c r="H1705" s="61"/>
      <c r="I1705" s="61"/>
      <c r="J1705" s="61"/>
      <c r="K1705" s="61"/>
      <c r="L1705" s="61"/>
      <c r="R1705" s="61"/>
      <c r="T1705" s="61"/>
      <c r="U1705" s="61"/>
      <c r="V1705" s="61"/>
      <c r="W1705" s="61"/>
      <c r="X1705" s="61"/>
      <c r="Y1705" s="61"/>
      <c r="AE1705" s="61"/>
      <c r="AG1705" s="61"/>
      <c r="AH1705" s="61"/>
      <c r="AI1705" s="61"/>
      <c r="AJ1705" s="61"/>
      <c r="AK1705" s="61"/>
      <c r="AL1705" s="61"/>
      <c r="AR1705" s="61"/>
      <c r="AS1705" s="61"/>
    </row>
    <row r="1706" spans="7:45">
      <c r="G1706" s="61"/>
      <c r="H1706" s="61"/>
      <c r="I1706" s="61"/>
      <c r="J1706" s="61"/>
      <c r="K1706" s="61"/>
      <c r="L1706" s="61"/>
      <c r="R1706" s="61"/>
      <c r="T1706" s="61"/>
      <c r="U1706" s="61"/>
      <c r="V1706" s="61"/>
      <c r="W1706" s="61"/>
      <c r="X1706" s="61"/>
      <c r="Y1706" s="61"/>
      <c r="AE1706" s="61"/>
      <c r="AG1706" s="61"/>
      <c r="AH1706" s="61"/>
      <c r="AI1706" s="61"/>
      <c r="AJ1706" s="61"/>
      <c r="AK1706" s="61"/>
      <c r="AL1706" s="61"/>
      <c r="AR1706" s="61"/>
      <c r="AS1706" s="61"/>
    </row>
    <row r="1707" spans="7:45">
      <c r="G1707" s="61"/>
      <c r="H1707" s="61"/>
      <c r="I1707" s="61"/>
      <c r="J1707" s="61"/>
      <c r="K1707" s="61"/>
      <c r="L1707" s="61"/>
      <c r="R1707" s="61"/>
      <c r="T1707" s="61"/>
      <c r="U1707" s="61"/>
      <c r="V1707" s="61"/>
      <c r="W1707" s="61"/>
      <c r="X1707" s="61"/>
      <c r="Y1707" s="61"/>
      <c r="AE1707" s="61"/>
      <c r="AG1707" s="61"/>
      <c r="AH1707" s="61"/>
      <c r="AI1707" s="61"/>
      <c r="AJ1707" s="61"/>
      <c r="AK1707" s="61"/>
      <c r="AL1707" s="61"/>
      <c r="AR1707" s="61"/>
      <c r="AS1707" s="61"/>
    </row>
    <row r="1708" spans="7:45">
      <c r="G1708" s="61"/>
      <c r="H1708" s="61"/>
      <c r="I1708" s="61"/>
      <c r="J1708" s="61"/>
      <c r="K1708" s="61"/>
      <c r="L1708" s="61"/>
      <c r="R1708" s="61"/>
      <c r="T1708" s="61"/>
      <c r="U1708" s="61"/>
      <c r="V1708" s="61"/>
      <c r="W1708" s="61"/>
      <c r="X1708" s="61"/>
      <c r="Y1708" s="61"/>
      <c r="AE1708" s="61"/>
      <c r="AG1708" s="61"/>
      <c r="AH1708" s="61"/>
      <c r="AI1708" s="61"/>
      <c r="AJ1708" s="61"/>
      <c r="AK1708" s="61"/>
      <c r="AL1708" s="61"/>
      <c r="AR1708" s="61"/>
      <c r="AS1708" s="61"/>
    </row>
    <row r="1709" spans="7:45">
      <c r="G1709" s="61"/>
      <c r="H1709" s="61"/>
      <c r="I1709" s="61"/>
      <c r="J1709" s="61"/>
      <c r="K1709" s="61"/>
      <c r="L1709" s="61"/>
      <c r="R1709" s="61"/>
      <c r="T1709" s="61"/>
      <c r="U1709" s="61"/>
      <c r="V1709" s="61"/>
      <c r="W1709" s="61"/>
      <c r="X1709" s="61"/>
      <c r="Y1709" s="61"/>
      <c r="AE1709" s="61"/>
      <c r="AG1709" s="61"/>
      <c r="AH1709" s="61"/>
      <c r="AI1709" s="61"/>
      <c r="AJ1709" s="61"/>
      <c r="AK1709" s="61"/>
      <c r="AL1709" s="61"/>
      <c r="AR1709" s="61"/>
      <c r="AS1709" s="61"/>
    </row>
    <row r="1710" spans="7:45">
      <c r="G1710" s="61"/>
      <c r="H1710" s="61"/>
      <c r="I1710" s="61"/>
      <c r="J1710" s="61"/>
      <c r="K1710" s="61"/>
      <c r="L1710" s="61"/>
      <c r="R1710" s="61"/>
      <c r="T1710" s="61"/>
      <c r="U1710" s="61"/>
      <c r="V1710" s="61"/>
      <c r="W1710" s="61"/>
      <c r="X1710" s="61"/>
      <c r="Y1710" s="61"/>
      <c r="AE1710" s="61"/>
      <c r="AG1710" s="61"/>
      <c r="AH1710" s="61"/>
      <c r="AI1710" s="61"/>
      <c r="AJ1710" s="61"/>
      <c r="AK1710" s="61"/>
      <c r="AL1710" s="61"/>
      <c r="AR1710" s="61"/>
      <c r="AS1710" s="61"/>
    </row>
    <row r="1711" spans="7:45">
      <c r="G1711" s="61"/>
      <c r="H1711" s="61"/>
      <c r="I1711" s="61"/>
      <c r="J1711" s="61"/>
      <c r="K1711" s="61"/>
      <c r="L1711" s="61"/>
      <c r="R1711" s="61"/>
      <c r="T1711" s="61"/>
      <c r="U1711" s="61"/>
      <c r="V1711" s="61"/>
      <c r="W1711" s="61"/>
      <c r="X1711" s="61"/>
      <c r="Y1711" s="61"/>
      <c r="AE1711" s="61"/>
      <c r="AG1711" s="61"/>
      <c r="AH1711" s="61"/>
      <c r="AI1711" s="61"/>
      <c r="AJ1711" s="61"/>
      <c r="AK1711" s="61"/>
      <c r="AL1711" s="61"/>
      <c r="AR1711" s="61"/>
      <c r="AS1711" s="61"/>
    </row>
    <row r="1712" spans="7:45">
      <c r="G1712" s="61"/>
      <c r="H1712" s="61"/>
      <c r="I1712" s="61"/>
      <c r="J1712" s="61"/>
      <c r="K1712" s="61"/>
      <c r="L1712" s="61"/>
      <c r="R1712" s="61"/>
      <c r="T1712" s="61"/>
      <c r="U1712" s="61"/>
      <c r="V1712" s="61"/>
      <c r="W1712" s="61"/>
      <c r="X1712" s="61"/>
      <c r="Y1712" s="61"/>
      <c r="AE1712" s="61"/>
      <c r="AG1712" s="61"/>
      <c r="AH1712" s="61"/>
      <c r="AI1712" s="61"/>
      <c r="AJ1712" s="61"/>
      <c r="AK1712" s="61"/>
      <c r="AL1712" s="61"/>
      <c r="AR1712" s="61"/>
      <c r="AS1712" s="61"/>
    </row>
    <row r="1713" spans="7:45">
      <c r="G1713" s="61"/>
      <c r="H1713" s="61"/>
      <c r="I1713" s="61"/>
      <c r="J1713" s="61"/>
      <c r="K1713" s="61"/>
      <c r="L1713" s="61"/>
      <c r="R1713" s="61"/>
      <c r="T1713" s="61"/>
      <c r="U1713" s="61"/>
      <c r="V1713" s="61"/>
      <c r="W1713" s="61"/>
      <c r="X1713" s="61"/>
      <c r="Y1713" s="61"/>
      <c r="AE1713" s="61"/>
      <c r="AG1713" s="61"/>
      <c r="AH1713" s="61"/>
      <c r="AI1713" s="61"/>
      <c r="AJ1713" s="61"/>
      <c r="AK1713" s="61"/>
      <c r="AL1713" s="61"/>
      <c r="AR1713" s="61"/>
      <c r="AS1713" s="61"/>
    </row>
    <row r="1714" spans="7:45">
      <c r="G1714" s="61"/>
      <c r="H1714" s="61"/>
      <c r="I1714" s="61"/>
      <c r="J1714" s="61"/>
      <c r="K1714" s="61"/>
      <c r="L1714" s="61"/>
      <c r="R1714" s="61"/>
      <c r="T1714" s="61"/>
      <c r="U1714" s="61"/>
      <c r="V1714" s="61"/>
      <c r="W1714" s="61"/>
      <c r="X1714" s="61"/>
      <c r="Y1714" s="61"/>
      <c r="AE1714" s="61"/>
      <c r="AG1714" s="61"/>
      <c r="AH1714" s="61"/>
      <c r="AI1714" s="61"/>
      <c r="AJ1714" s="61"/>
      <c r="AK1714" s="61"/>
      <c r="AL1714" s="61"/>
      <c r="AR1714" s="61"/>
      <c r="AS1714" s="61"/>
    </row>
    <row r="1715" spans="7:45">
      <c r="G1715" s="61"/>
      <c r="H1715" s="61"/>
      <c r="I1715" s="61"/>
      <c r="J1715" s="61"/>
      <c r="K1715" s="61"/>
      <c r="L1715" s="61"/>
      <c r="R1715" s="61"/>
      <c r="T1715" s="61"/>
      <c r="U1715" s="61"/>
      <c r="V1715" s="61"/>
      <c r="W1715" s="61"/>
      <c r="X1715" s="61"/>
      <c r="Y1715" s="61"/>
      <c r="AE1715" s="61"/>
      <c r="AG1715" s="61"/>
      <c r="AH1715" s="61"/>
      <c r="AI1715" s="61"/>
      <c r="AJ1715" s="61"/>
      <c r="AK1715" s="61"/>
      <c r="AL1715" s="61"/>
      <c r="AR1715" s="61"/>
      <c r="AS1715" s="61"/>
    </row>
    <row r="1716" spans="7:45">
      <c r="G1716" s="61"/>
      <c r="H1716" s="61"/>
      <c r="I1716" s="61"/>
      <c r="J1716" s="61"/>
      <c r="K1716" s="61"/>
      <c r="L1716" s="61"/>
      <c r="R1716" s="61"/>
      <c r="T1716" s="61"/>
      <c r="U1716" s="61"/>
      <c r="V1716" s="61"/>
      <c r="W1716" s="61"/>
      <c r="X1716" s="61"/>
      <c r="Y1716" s="61"/>
      <c r="AE1716" s="61"/>
      <c r="AG1716" s="61"/>
      <c r="AH1716" s="61"/>
      <c r="AI1716" s="61"/>
      <c r="AJ1716" s="61"/>
      <c r="AK1716" s="61"/>
      <c r="AL1716" s="61"/>
      <c r="AR1716" s="61"/>
      <c r="AS1716" s="61"/>
    </row>
    <row r="1717" spans="7:45">
      <c r="G1717" s="61"/>
      <c r="H1717" s="61"/>
      <c r="I1717" s="61"/>
      <c r="J1717" s="61"/>
      <c r="K1717" s="61"/>
      <c r="L1717" s="61"/>
      <c r="R1717" s="61"/>
      <c r="T1717" s="61"/>
      <c r="U1717" s="61"/>
      <c r="V1717" s="61"/>
      <c r="W1717" s="61"/>
      <c r="X1717" s="61"/>
      <c r="Y1717" s="61"/>
      <c r="AE1717" s="61"/>
      <c r="AG1717" s="61"/>
      <c r="AH1717" s="61"/>
      <c r="AI1717" s="61"/>
      <c r="AJ1717" s="61"/>
      <c r="AK1717" s="61"/>
      <c r="AL1717" s="61"/>
      <c r="AR1717" s="61"/>
      <c r="AS1717" s="61"/>
    </row>
    <row r="1718" spans="7:45">
      <c r="G1718" s="61"/>
      <c r="H1718" s="61"/>
      <c r="I1718" s="61"/>
      <c r="J1718" s="61"/>
      <c r="K1718" s="61"/>
      <c r="L1718" s="61"/>
      <c r="R1718" s="61"/>
      <c r="T1718" s="61"/>
      <c r="U1718" s="61"/>
      <c r="V1718" s="61"/>
      <c r="W1718" s="61"/>
      <c r="X1718" s="61"/>
      <c r="Y1718" s="61"/>
      <c r="AE1718" s="61"/>
      <c r="AG1718" s="61"/>
      <c r="AH1718" s="61"/>
      <c r="AI1718" s="61"/>
      <c r="AJ1718" s="61"/>
      <c r="AK1718" s="61"/>
      <c r="AL1718" s="61"/>
      <c r="AR1718" s="61"/>
      <c r="AS1718" s="61"/>
    </row>
    <row r="1719" spans="7:45">
      <c r="G1719" s="61"/>
      <c r="H1719" s="61"/>
      <c r="I1719" s="61"/>
      <c r="J1719" s="61"/>
      <c r="K1719" s="61"/>
      <c r="L1719" s="61"/>
      <c r="R1719" s="61"/>
      <c r="T1719" s="61"/>
      <c r="U1719" s="61"/>
      <c r="V1719" s="61"/>
      <c r="W1719" s="61"/>
      <c r="X1719" s="61"/>
      <c r="Y1719" s="61"/>
      <c r="AE1719" s="61"/>
      <c r="AG1719" s="61"/>
      <c r="AH1719" s="61"/>
      <c r="AI1719" s="61"/>
      <c r="AJ1719" s="61"/>
      <c r="AK1719" s="61"/>
      <c r="AL1719" s="61"/>
      <c r="AR1719" s="61"/>
      <c r="AS1719" s="61"/>
    </row>
    <row r="1720" spans="7:45">
      <c r="G1720" s="61"/>
      <c r="H1720" s="61"/>
      <c r="I1720" s="61"/>
      <c r="J1720" s="61"/>
      <c r="K1720" s="61"/>
      <c r="L1720" s="61"/>
      <c r="R1720" s="61"/>
      <c r="T1720" s="61"/>
      <c r="U1720" s="61"/>
      <c r="V1720" s="61"/>
      <c r="W1720" s="61"/>
      <c r="X1720" s="61"/>
      <c r="Y1720" s="61"/>
      <c r="AE1720" s="61"/>
      <c r="AG1720" s="61"/>
      <c r="AH1720" s="61"/>
      <c r="AI1720" s="61"/>
      <c r="AJ1720" s="61"/>
      <c r="AK1720" s="61"/>
      <c r="AL1720" s="61"/>
      <c r="AR1720" s="61"/>
      <c r="AS1720" s="61"/>
    </row>
    <row r="1721" spans="7:45">
      <c r="G1721" s="61"/>
      <c r="H1721" s="61"/>
      <c r="I1721" s="61"/>
      <c r="J1721" s="61"/>
      <c r="K1721" s="61"/>
      <c r="L1721" s="61"/>
      <c r="R1721" s="61"/>
      <c r="T1721" s="61"/>
      <c r="U1721" s="61"/>
      <c r="V1721" s="61"/>
      <c r="W1721" s="61"/>
      <c r="X1721" s="61"/>
      <c r="Y1721" s="61"/>
      <c r="AE1721" s="61"/>
      <c r="AG1721" s="61"/>
      <c r="AH1721" s="61"/>
      <c r="AI1721" s="61"/>
      <c r="AJ1721" s="61"/>
      <c r="AK1721" s="61"/>
      <c r="AL1721" s="61"/>
      <c r="AR1721" s="61"/>
      <c r="AS1721" s="61"/>
    </row>
    <row r="1722" spans="7:45">
      <c r="G1722" s="61"/>
      <c r="H1722" s="61"/>
      <c r="I1722" s="61"/>
      <c r="J1722" s="61"/>
      <c r="K1722" s="61"/>
      <c r="L1722" s="61"/>
      <c r="R1722" s="61"/>
      <c r="T1722" s="61"/>
      <c r="U1722" s="61"/>
      <c r="V1722" s="61"/>
      <c r="W1722" s="61"/>
      <c r="X1722" s="61"/>
      <c r="Y1722" s="61"/>
      <c r="AE1722" s="61"/>
      <c r="AG1722" s="61"/>
      <c r="AH1722" s="61"/>
      <c r="AI1722" s="61"/>
      <c r="AJ1722" s="61"/>
      <c r="AK1722" s="61"/>
      <c r="AL1722" s="61"/>
      <c r="AR1722" s="61"/>
      <c r="AS1722" s="61"/>
    </row>
    <row r="1723" spans="7:45">
      <c r="G1723" s="61"/>
      <c r="H1723" s="61"/>
      <c r="I1723" s="61"/>
      <c r="J1723" s="61"/>
      <c r="K1723" s="61"/>
      <c r="L1723" s="61"/>
      <c r="R1723" s="61"/>
      <c r="T1723" s="61"/>
      <c r="U1723" s="61"/>
      <c r="V1723" s="61"/>
      <c r="W1723" s="61"/>
      <c r="X1723" s="61"/>
      <c r="Y1723" s="61"/>
      <c r="AE1723" s="61"/>
      <c r="AG1723" s="61"/>
      <c r="AH1723" s="61"/>
      <c r="AI1723" s="61"/>
      <c r="AJ1723" s="61"/>
      <c r="AK1723" s="61"/>
      <c r="AL1723" s="61"/>
      <c r="AR1723" s="61"/>
      <c r="AS1723" s="61"/>
    </row>
    <row r="1724" spans="7:45">
      <c r="G1724" s="61"/>
      <c r="H1724" s="61"/>
      <c r="I1724" s="61"/>
      <c r="J1724" s="61"/>
      <c r="K1724" s="61"/>
      <c r="L1724" s="61"/>
      <c r="R1724" s="61"/>
      <c r="T1724" s="61"/>
      <c r="U1724" s="61"/>
      <c r="V1724" s="61"/>
      <c r="W1724" s="61"/>
      <c r="X1724" s="61"/>
      <c r="Y1724" s="61"/>
      <c r="AE1724" s="61"/>
      <c r="AG1724" s="61"/>
      <c r="AH1724" s="61"/>
      <c r="AI1724" s="61"/>
      <c r="AJ1724" s="61"/>
      <c r="AK1724" s="61"/>
      <c r="AL1724" s="61"/>
      <c r="AR1724" s="61"/>
      <c r="AS1724" s="61"/>
    </row>
    <row r="1725" spans="7:45">
      <c r="G1725" s="61"/>
      <c r="H1725" s="61"/>
      <c r="I1725" s="61"/>
      <c r="J1725" s="61"/>
      <c r="K1725" s="61"/>
      <c r="L1725" s="61"/>
      <c r="R1725" s="61"/>
      <c r="T1725" s="61"/>
      <c r="U1725" s="61"/>
      <c r="V1725" s="61"/>
      <c r="W1725" s="61"/>
      <c r="X1725" s="61"/>
      <c r="Y1725" s="61"/>
      <c r="AE1725" s="61"/>
      <c r="AG1725" s="61"/>
      <c r="AH1725" s="61"/>
      <c r="AI1725" s="61"/>
      <c r="AJ1725" s="61"/>
      <c r="AK1725" s="61"/>
      <c r="AL1725" s="61"/>
      <c r="AR1725" s="61"/>
      <c r="AS1725" s="61"/>
    </row>
    <row r="1726" spans="7:45">
      <c r="G1726" s="61"/>
      <c r="H1726" s="61"/>
      <c r="I1726" s="61"/>
      <c r="J1726" s="61"/>
      <c r="K1726" s="61"/>
      <c r="L1726" s="61"/>
      <c r="R1726" s="61"/>
      <c r="T1726" s="61"/>
      <c r="U1726" s="61"/>
      <c r="V1726" s="61"/>
      <c r="W1726" s="61"/>
      <c r="X1726" s="61"/>
      <c r="Y1726" s="61"/>
      <c r="AE1726" s="61"/>
      <c r="AG1726" s="61"/>
      <c r="AH1726" s="61"/>
      <c r="AI1726" s="61"/>
      <c r="AJ1726" s="61"/>
      <c r="AK1726" s="61"/>
      <c r="AL1726" s="61"/>
      <c r="AR1726" s="61"/>
      <c r="AS1726" s="61"/>
    </row>
    <row r="1727" spans="7:45">
      <c r="G1727" s="61"/>
      <c r="H1727" s="61"/>
      <c r="I1727" s="61"/>
      <c r="J1727" s="61"/>
      <c r="K1727" s="61"/>
      <c r="L1727" s="61"/>
      <c r="R1727" s="61"/>
      <c r="T1727" s="61"/>
      <c r="U1727" s="61"/>
      <c r="V1727" s="61"/>
      <c r="W1727" s="61"/>
      <c r="X1727" s="61"/>
      <c r="Y1727" s="61"/>
      <c r="AE1727" s="61"/>
      <c r="AG1727" s="61"/>
      <c r="AH1727" s="61"/>
      <c r="AI1727" s="61"/>
      <c r="AJ1727" s="61"/>
      <c r="AK1727" s="61"/>
      <c r="AL1727" s="61"/>
      <c r="AR1727" s="61"/>
      <c r="AS1727" s="61"/>
    </row>
    <row r="1728" spans="7:45">
      <c r="G1728" s="61"/>
      <c r="H1728" s="61"/>
      <c r="I1728" s="61"/>
      <c r="J1728" s="61"/>
      <c r="K1728" s="61"/>
      <c r="L1728" s="61"/>
      <c r="R1728" s="61"/>
      <c r="T1728" s="61"/>
      <c r="U1728" s="61"/>
      <c r="V1728" s="61"/>
      <c r="W1728" s="61"/>
      <c r="X1728" s="61"/>
      <c r="Y1728" s="61"/>
      <c r="AE1728" s="61"/>
      <c r="AG1728" s="61"/>
      <c r="AH1728" s="61"/>
      <c r="AI1728" s="61"/>
      <c r="AJ1728" s="61"/>
      <c r="AK1728" s="61"/>
      <c r="AL1728" s="61"/>
      <c r="AR1728" s="61"/>
      <c r="AS1728" s="61"/>
    </row>
    <row r="1729" spans="7:45">
      <c r="G1729" s="61"/>
      <c r="H1729" s="61"/>
      <c r="I1729" s="61"/>
      <c r="J1729" s="61"/>
      <c r="K1729" s="61"/>
      <c r="L1729" s="61"/>
      <c r="R1729" s="61"/>
      <c r="T1729" s="61"/>
      <c r="U1729" s="61"/>
      <c r="V1729" s="61"/>
      <c r="W1729" s="61"/>
      <c r="X1729" s="61"/>
      <c r="Y1729" s="61"/>
      <c r="AE1729" s="61"/>
      <c r="AG1729" s="61"/>
      <c r="AH1729" s="61"/>
      <c r="AI1729" s="61"/>
      <c r="AJ1729" s="61"/>
      <c r="AK1729" s="61"/>
      <c r="AL1729" s="61"/>
      <c r="AR1729" s="61"/>
      <c r="AS1729" s="61"/>
    </row>
    <row r="1730" spans="7:45">
      <c r="G1730" s="61"/>
      <c r="H1730" s="61"/>
      <c r="I1730" s="61"/>
      <c r="J1730" s="61"/>
      <c r="K1730" s="61"/>
      <c r="L1730" s="61"/>
      <c r="R1730" s="61"/>
      <c r="T1730" s="61"/>
      <c r="U1730" s="61"/>
      <c r="V1730" s="61"/>
      <c r="W1730" s="61"/>
      <c r="X1730" s="61"/>
      <c r="Y1730" s="61"/>
      <c r="AE1730" s="61"/>
      <c r="AG1730" s="61"/>
      <c r="AH1730" s="61"/>
      <c r="AI1730" s="61"/>
      <c r="AJ1730" s="61"/>
      <c r="AK1730" s="61"/>
      <c r="AL1730" s="61"/>
      <c r="AR1730" s="61"/>
      <c r="AS1730" s="61"/>
    </row>
    <row r="1731" spans="7:45">
      <c r="G1731" s="61"/>
      <c r="H1731" s="61"/>
      <c r="I1731" s="61"/>
      <c r="J1731" s="61"/>
      <c r="K1731" s="61"/>
      <c r="L1731" s="61"/>
      <c r="R1731" s="61"/>
      <c r="T1731" s="61"/>
      <c r="U1731" s="61"/>
      <c r="V1731" s="61"/>
      <c r="W1731" s="61"/>
      <c r="X1731" s="61"/>
      <c r="Y1731" s="61"/>
      <c r="AE1731" s="61"/>
      <c r="AG1731" s="61"/>
      <c r="AH1731" s="61"/>
      <c r="AI1731" s="61"/>
      <c r="AJ1731" s="61"/>
      <c r="AK1731" s="61"/>
      <c r="AL1731" s="61"/>
      <c r="AR1731" s="61"/>
      <c r="AS1731" s="61"/>
    </row>
    <row r="1732" spans="7:45">
      <c r="G1732" s="61"/>
      <c r="H1732" s="61"/>
      <c r="I1732" s="61"/>
      <c r="J1732" s="61"/>
      <c r="K1732" s="61"/>
      <c r="L1732" s="61"/>
      <c r="R1732" s="61"/>
      <c r="T1732" s="61"/>
      <c r="U1732" s="61"/>
      <c r="V1732" s="61"/>
      <c r="W1732" s="61"/>
      <c r="X1732" s="61"/>
      <c r="Y1732" s="61"/>
      <c r="AE1732" s="61"/>
      <c r="AG1732" s="61"/>
      <c r="AH1732" s="61"/>
      <c r="AI1732" s="61"/>
      <c r="AJ1732" s="61"/>
      <c r="AK1732" s="61"/>
      <c r="AL1732" s="61"/>
      <c r="AR1732" s="61"/>
      <c r="AS1732" s="61"/>
    </row>
    <row r="1733" spans="7:45">
      <c r="G1733" s="61"/>
      <c r="H1733" s="61"/>
      <c r="I1733" s="61"/>
      <c r="J1733" s="61"/>
      <c r="K1733" s="61"/>
      <c r="L1733" s="61"/>
      <c r="R1733" s="61"/>
      <c r="T1733" s="61"/>
      <c r="U1733" s="61"/>
      <c r="V1733" s="61"/>
      <c r="W1733" s="61"/>
      <c r="X1733" s="61"/>
      <c r="Y1733" s="61"/>
      <c r="AE1733" s="61"/>
      <c r="AG1733" s="61"/>
      <c r="AH1733" s="61"/>
      <c r="AI1733" s="61"/>
      <c r="AJ1733" s="61"/>
      <c r="AK1733" s="61"/>
      <c r="AL1733" s="61"/>
      <c r="AR1733" s="61"/>
      <c r="AS1733" s="61"/>
    </row>
    <row r="1734" spans="7:45">
      <c r="G1734" s="61"/>
      <c r="H1734" s="61"/>
      <c r="I1734" s="61"/>
      <c r="J1734" s="61"/>
      <c r="K1734" s="61"/>
      <c r="L1734" s="61"/>
      <c r="R1734" s="61"/>
      <c r="T1734" s="61"/>
      <c r="U1734" s="61"/>
      <c r="V1734" s="61"/>
      <c r="W1734" s="61"/>
      <c r="X1734" s="61"/>
      <c r="Y1734" s="61"/>
      <c r="AE1734" s="61"/>
      <c r="AG1734" s="61"/>
      <c r="AH1734" s="61"/>
      <c r="AI1734" s="61"/>
      <c r="AJ1734" s="61"/>
      <c r="AK1734" s="61"/>
      <c r="AL1734" s="61"/>
      <c r="AR1734" s="61"/>
      <c r="AS1734" s="61"/>
    </row>
    <row r="1735" spans="7:45">
      <c r="G1735" s="61"/>
      <c r="H1735" s="61"/>
      <c r="I1735" s="61"/>
      <c r="J1735" s="61"/>
      <c r="K1735" s="61"/>
      <c r="L1735" s="61"/>
      <c r="R1735" s="61"/>
      <c r="T1735" s="61"/>
      <c r="U1735" s="61"/>
      <c r="V1735" s="61"/>
      <c r="W1735" s="61"/>
      <c r="X1735" s="61"/>
      <c r="Y1735" s="61"/>
      <c r="AE1735" s="61"/>
      <c r="AG1735" s="61"/>
      <c r="AH1735" s="61"/>
      <c r="AI1735" s="61"/>
      <c r="AJ1735" s="61"/>
      <c r="AK1735" s="61"/>
      <c r="AL1735" s="61"/>
      <c r="AR1735" s="61"/>
      <c r="AS1735" s="61"/>
    </row>
    <row r="1736" spans="7:45">
      <c r="G1736" s="61"/>
      <c r="H1736" s="61"/>
      <c r="I1736" s="61"/>
      <c r="J1736" s="61"/>
      <c r="K1736" s="61"/>
      <c r="L1736" s="61"/>
      <c r="R1736" s="61"/>
      <c r="T1736" s="61"/>
      <c r="U1736" s="61"/>
      <c r="V1736" s="61"/>
      <c r="W1736" s="61"/>
      <c r="X1736" s="61"/>
      <c r="Y1736" s="61"/>
      <c r="AE1736" s="61"/>
      <c r="AG1736" s="61"/>
      <c r="AH1736" s="61"/>
      <c r="AI1736" s="61"/>
      <c r="AJ1736" s="61"/>
      <c r="AK1736" s="61"/>
      <c r="AL1736" s="61"/>
      <c r="AR1736" s="61"/>
      <c r="AS1736" s="61"/>
    </row>
    <row r="1737" spans="7:45">
      <c r="G1737" s="61"/>
      <c r="H1737" s="61"/>
      <c r="I1737" s="61"/>
      <c r="J1737" s="61"/>
      <c r="K1737" s="61"/>
      <c r="L1737" s="61"/>
      <c r="R1737" s="61"/>
      <c r="T1737" s="61"/>
      <c r="U1737" s="61"/>
      <c r="V1737" s="61"/>
      <c r="W1737" s="61"/>
      <c r="X1737" s="61"/>
      <c r="Y1737" s="61"/>
      <c r="AE1737" s="61"/>
      <c r="AG1737" s="61"/>
      <c r="AH1737" s="61"/>
      <c r="AI1737" s="61"/>
      <c r="AJ1737" s="61"/>
      <c r="AK1737" s="61"/>
      <c r="AL1737" s="61"/>
      <c r="AR1737" s="61"/>
      <c r="AS1737" s="61"/>
    </row>
    <row r="1738" spans="7:45">
      <c r="G1738" s="61"/>
      <c r="H1738" s="61"/>
      <c r="I1738" s="61"/>
      <c r="J1738" s="61"/>
      <c r="K1738" s="61"/>
      <c r="L1738" s="61"/>
      <c r="R1738" s="61"/>
      <c r="T1738" s="61"/>
      <c r="U1738" s="61"/>
      <c r="V1738" s="61"/>
      <c r="W1738" s="61"/>
      <c r="X1738" s="61"/>
      <c r="Y1738" s="61"/>
      <c r="AE1738" s="61"/>
      <c r="AG1738" s="61"/>
      <c r="AH1738" s="61"/>
      <c r="AI1738" s="61"/>
      <c r="AJ1738" s="61"/>
      <c r="AK1738" s="61"/>
      <c r="AL1738" s="61"/>
      <c r="AR1738" s="61"/>
      <c r="AS1738" s="61"/>
    </row>
    <row r="1739" spans="7:45">
      <c r="G1739" s="61"/>
      <c r="H1739" s="61"/>
      <c r="I1739" s="61"/>
      <c r="J1739" s="61"/>
      <c r="K1739" s="61"/>
      <c r="L1739" s="61"/>
      <c r="R1739" s="61"/>
      <c r="T1739" s="61"/>
      <c r="U1739" s="61"/>
      <c r="V1739" s="61"/>
      <c r="W1739" s="61"/>
      <c r="X1739" s="61"/>
      <c r="Y1739" s="61"/>
      <c r="AE1739" s="61"/>
      <c r="AG1739" s="61"/>
      <c r="AH1739" s="61"/>
      <c r="AI1739" s="61"/>
      <c r="AJ1739" s="61"/>
      <c r="AK1739" s="61"/>
      <c r="AL1739" s="61"/>
      <c r="AR1739" s="61"/>
      <c r="AS1739" s="61"/>
    </row>
    <row r="1740" spans="7:45">
      <c r="G1740" s="61"/>
      <c r="H1740" s="61"/>
      <c r="I1740" s="61"/>
      <c r="J1740" s="61"/>
      <c r="K1740" s="61"/>
      <c r="L1740" s="61"/>
      <c r="R1740" s="61"/>
      <c r="T1740" s="61"/>
      <c r="U1740" s="61"/>
      <c r="V1740" s="61"/>
      <c r="W1740" s="61"/>
      <c r="X1740" s="61"/>
      <c r="Y1740" s="61"/>
      <c r="AE1740" s="61"/>
      <c r="AG1740" s="61"/>
      <c r="AH1740" s="61"/>
      <c r="AI1740" s="61"/>
      <c r="AJ1740" s="61"/>
      <c r="AK1740" s="61"/>
      <c r="AL1740" s="61"/>
      <c r="AR1740" s="61"/>
      <c r="AS1740" s="61"/>
    </row>
    <row r="1741" spans="7:45">
      <c r="G1741" s="61"/>
      <c r="H1741" s="61"/>
      <c r="I1741" s="61"/>
      <c r="J1741" s="61"/>
      <c r="K1741" s="61"/>
      <c r="L1741" s="61"/>
      <c r="R1741" s="61"/>
      <c r="T1741" s="61"/>
      <c r="U1741" s="61"/>
      <c r="V1741" s="61"/>
      <c r="W1741" s="61"/>
      <c r="X1741" s="61"/>
      <c r="Y1741" s="61"/>
      <c r="AE1741" s="61"/>
      <c r="AG1741" s="61"/>
      <c r="AH1741" s="61"/>
      <c r="AI1741" s="61"/>
      <c r="AJ1741" s="61"/>
      <c r="AK1741" s="61"/>
      <c r="AL1741" s="61"/>
      <c r="AR1741" s="61"/>
      <c r="AS1741" s="61"/>
    </row>
    <row r="1742" spans="7:45">
      <c r="G1742" s="61"/>
      <c r="H1742" s="61"/>
      <c r="I1742" s="61"/>
      <c r="J1742" s="61"/>
      <c r="K1742" s="61"/>
      <c r="L1742" s="61"/>
      <c r="R1742" s="61"/>
      <c r="T1742" s="61"/>
      <c r="U1742" s="61"/>
      <c r="V1742" s="61"/>
      <c r="W1742" s="61"/>
      <c r="X1742" s="61"/>
      <c r="Y1742" s="61"/>
      <c r="AE1742" s="61"/>
      <c r="AG1742" s="61"/>
      <c r="AH1742" s="61"/>
      <c r="AI1742" s="61"/>
      <c r="AJ1742" s="61"/>
      <c r="AK1742" s="61"/>
      <c r="AL1742" s="61"/>
      <c r="AR1742" s="61"/>
      <c r="AS1742" s="61"/>
    </row>
    <row r="1743" spans="7:45">
      <c r="G1743" s="61"/>
      <c r="H1743" s="61"/>
      <c r="I1743" s="61"/>
      <c r="J1743" s="61"/>
      <c r="K1743" s="61"/>
      <c r="L1743" s="61"/>
      <c r="R1743" s="61"/>
      <c r="T1743" s="61"/>
      <c r="U1743" s="61"/>
      <c r="V1743" s="61"/>
      <c r="W1743" s="61"/>
      <c r="X1743" s="61"/>
      <c r="Y1743" s="61"/>
      <c r="AE1743" s="61"/>
      <c r="AG1743" s="61"/>
      <c r="AH1743" s="61"/>
      <c r="AI1743" s="61"/>
      <c r="AJ1743" s="61"/>
      <c r="AK1743" s="61"/>
      <c r="AL1743" s="61"/>
      <c r="AR1743" s="61"/>
      <c r="AS1743" s="61"/>
    </row>
    <row r="1744" spans="7:45">
      <c r="G1744" s="61"/>
      <c r="H1744" s="61"/>
      <c r="I1744" s="61"/>
      <c r="J1744" s="61"/>
      <c r="K1744" s="61"/>
      <c r="L1744" s="61"/>
      <c r="R1744" s="61"/>
      <c r="T1744" s="61"/>
      <c r="U1744" s="61"/>
      <c r="V1744" s="61"/>
      <c r="W1744" s="61"/>
      <c r="X1744" s="61"/>
      <c r="Y1744" s="61"/>
      <c r="AE1744" s="61"/>
      <c r="AG1744" s="61"/>
      <c r="AH1744" s="61"/>
      <c r="AI1744" s="61"/>
      <c r="AJ1744" s="61"/>
      <c r="AK1744" s="61"/>
      <c r="AL1744" s="61"/>
      <c r="AR1744" s="61"/>
      <c r="AS1744" s="61"/>
    </row>
    <row r="1745" spans="7:45">
      <c r="G1745" s="61"/>
      <c r="H1745" s="61"/>
      <c r="I1745" s="61"/>
      <c r="J1745" s="61"/>
      <c r="K1745" s="61"/>
      <c r="L1745" s="61"/>
      <c r="R1745" s="61"/>
      <c r="T1745" s="61"/>
      <c r="U1745" s="61"/>
      <c r="V1745" s="61"/>
      <c r="W1745" s="61"/>
      <c r="X1745" s="61"/>
      <c r="Y1745" s="61"/>
      <c r="AE1745" s="61"/>
      <c r="AG1745" s="61"/>
      <c r="AH1745" s="61"/>
      <c r="AI1745" s="61"/>
      <c r="AJ1745" s="61"/>
      <c r="AK1745" s="61"/>
      <c r="AL1745" s="61"/>
      <c r="AR1745" s="61"/>
      <c r="AS1745" s="61"/>
    </row>
    <row r="1746" spans="7:45">
      <c r="G1746" s="61"/>
      <c r="H1746" s="61"/>
      <c r="I1746" s="61"/>
      <c r="J1746" s="61"/>
      <c r="K1746" s="61"/>
      <c r="L1746" s="61"/>
      <c r="R1746" s="61"/>
      <c r="T1746" s="61"/>
      <c r="U1746" s="61"/>
      <c r="V1746" s="61"/>
      <c r="W1746" s="61"/>
      <c r="X1746" s="61"/>
      <c r="Y1746" s="61"/>
      <c r="AE1746" s="61"/>
      <c r="AG1746" s="61"/>
      <c r="AH1746" s="61"/>
      <c r="AI1746" s="61"/>
      <c r="AJ1746" s="61"/>
      <c r="AK1746" s="61"/>
      <c r="AL1746" s="61"/>
      <c r="AR1746" s="61"/>
      <c r="AS1746" s="61"/>
    </row>
    <row r="1747" spans="7:45">
      <c r="G1747" s="61"/>
      <c r="H1747" s="61"/>
      <c r="I1747" s="61"/>
      <c r="J1747" s="61"/>
      <c r="K1747" s="61"/>
      <c r="L1747" s="61"/>
      <c r="R1747" s="61"/>
      <c r="T1747" s="61"/>
      <c r="U1747" s="61"/>
      <c r="V1747" s="61"/>
      <c r="W1747" s="61"/>
      <c r="X1747" s="61"/>
      <c r="Y1747" s="61"/>
      <c r="AE1747" s="61"/>
      <c r="AG1747" s="61"/>
      <c r="AH1747" s="61"/>
      <c r="AI1747" s="61"/>
      <c r="AJ1747" s="61"/>
      <c r="AK1747" s="61"/>
      <c r="AL1747" s="61"/>
      <c r="AR1747" s="61"/>
      <c r="AS1747" s="61"/>
    </row>
    <row r="1748" spans="7:45">
      <c r="G1748" s="61"/>
      <c r="H1748" s="61"/>
      <c r="I1748" s="61"/>
      <c r="J1748" s="61"/>
      <c r="K1748" s="61"/>
      <c r="L1748" s="61"/>
      <c r="R1748" s="61"/>
      <c r="T1748" s="61"/>
      <c r="U1748" s="61"/>
      <c r="V1748" s="61"/>
      <c r="W1748" s="61"/>
      <c r="X1748" s="61"/>
      <c r="Y1748" s="61"/>
      <c r="AE1748" s="61"/>
      <c r="AG1748" s="61"/>
      <c r="AH1748" s="61"/>
      <c r="AI1748" s="61"/>
      <c r="AJ1748" s="61"/>
      <c r="AK1748" s="61"/>
      <c r="AL1748" s="61"/>
      <c r="AR1748" s="61"/>
      <c r="AS1748" s="61"/>
    </row>
    <row r="1749" spans="7:45">
      <c r="G1749" s="61"/>
      <c r="H1749" s="61"/>
      <c r="I1749" s="61"/>
      <c r="J1749" s="61"/>
      <c r="K1749" s="61"/>
      <c r="L1749" s="61"/>
      <c r="R1749" s="61"/>
      <c r="T1749" s="61"/>
      <c r="U1749" s="61"/>
      <c r="V1749" s="61"/>
      <c r="W1749" s="61"/>
      <c r="X1749" s="61"/>
      <c r="Y1749" s="61"/>
      <c r="AE1749" s="61"/>
      <c r="AG1749" s="61"/>
      <c r="AH1749" s="61"/>
      <c r="AI1749" s="61"/>
      <c r="AJ1749" s="61"/>
      <c r="AK1749" s="61"/>
      <c r="AL1749" s="61"/>
      <c r="AR1749" s="61"/>
      <c r="AS1749" s="61"/>
    </row>
    <row r="1750" spans="7:45">
      <c r="G1750" s="61"/>
      <c r="H1750" s="61"/>
      <c r="I1750" s="61"/>
      <c r="J1750" s="61"/>
      <c r="K1750" s="61"/>
      <c r="L1750" s="61"/>
      <c r="R1750" s="61"/>
      <c r="T1750" s="61"/>
      <c r="U1750" s="61"/>
      <c r="V1750" s="61"/>
      <c r="W1750" s="61"/>
      <c r="X1750" s="61"/>
      <c r="Y1750" s="61"/>
      <c r="AE1750" s="61"/>
      <c r="AG1750" s="61"/>
      <c r="AH1750" s="61"/>
      <c r="AI1750" s="61"/>
      <c r="AJ1750" s="61"/>
      <c r="AK1750" s="61"/>
      <c r="AL1750" s="61"/>
      <c r="AR1750" s="61"/>
      <c r="AS1750" s="61"/>
    </row>
    <row r="1751" spans="7:45">
      <c r="G1751" s="61"/>
      <c r="H1751" s="61"/>
      <c r="I1751" s="61"/>
      <c r="J1751" s="61"/>
      <c r="K1751" s="61"/>
      <c r="L1751" s="61"/>
      <c r="R1751" s="61"/>
      <c r="T1751" s="61"/>
      <c r="U1751" s="61"/>
      <c r="V1751" s="61"/>
      <c r="W1751" s="61"/>
      <c r="X1751" s="61"/>
      <c r="Y1751" s="61"/>
      <c r="AE1751" s="61"/>
      <c r="AG1751" s="61"/>
      <c r="AH1751" s="61"/>
      <c r="AI1751" s="61"/>
      <c r="AJ1751" s="61"/>
      <c r="AK1751" s="61"/>
      <c r="AL1751" s="61"/>
      <c r="AR1751" s="61"/>
      <c r="AS1751" s="61"/>
    </row>
    <row r="1752" spans="7:45">
      <c r="G1752" s="61"/>
      <c r="H1752" s="61"/>
      <c r="I1752" s="61"/>
      <c r="J1752" s="61"/>
      <c r="K1752" s="61"/>
      <c r="L1752" s="61"/>
      <c r="R1752" s="61"/>
      <c r="T1752" s="61"/>
      <c r="U1752" s="61"/>
      <c r="V1752" s="61"/>
      <c r="W1752" s="61"/>
      <c r="X1752" s="61"/>
      <c r="Y1752" s="61"/>
      <c r="AE1752" s="61"/>
      <c r="AG1752" s="61"/>
      <c r="AH1752" s="61"/>
      <c r="AI1752" s="61"/>
      <c r="AJ1752" s="61"/>
      <c r="AK1752" s="61"/>
      <c r="AL1752" s="61"/>
      <c r="AR1752" s="61"/>
      <c r="AS1752" s="61"/>
    </row>
    <row r="1753" spans="7:45">
      <c r="G1753" s="61"/>
      <c r="H1753" s="61"/>
      <c r="I1753" s="61"/>
      <c r="J1753" s="61"/>
      <c r="K1753" s="61"/>
      <c r="L1753" s="61"/>
      <c r="R1753" s="61"/>
      <c r="T1753" s="61"/>
      <c r="U1753" s="61"/>
      <c r="V1753" s="61"/>
      <c r="W1753" s="61"/>
      <c r="X1753" s="61"/>
      <c r="Y1753" s="61"/>
      <c r="AE1753" s="61"/>
      <c r="AG1753" s="61"/>
      <c r="AH1753" s="61"/>
      <c r="AI1753" s="61"/>
      <c r="AJ1753" s="61"/>
      <c r="AK1753" s="61"/>
      <c r="AL1753" s="61"/>
      <c r="AR1753" s="61"/>
      <c r="AS1753" s="61"/>
    </row>
    <row r="1754" spans="7:45">
      <c r="G1754" s="61"/>
      <c r="H1754" s="61"/>
      <c r="I1754" s="61"/>
      <c r="J1754" s="61"/>
      <c r="K1754" s="61"/>
      <c r="L1754" s="61"/>
      <c r="R1754" s="61"/>
      <c r="T1754" s="61"/>
      <c r="U1754" s="61"/>
      <c r="V1754" s="61"/>
      <c r="W1754" s="61"/>
      <c r="X1754" s="61"/>
      <c r="Y1754" s="61"/>
      <c r="AE1754" s="61"/>
      <c r="AG1754" s="61"/>
      <c r="AH1754" s="61"/>
      <c r="AI1754" s="61"/>
      <c r="AJ1754" s="61"/>
      <c r="AK1754" s="61"/>
      <c r="AL1754" s="61"/>
      <c r="AR1754" s="61"/>
      <c r="AS1754" s="61"/>
    </row>
    <row r="1755" spans="7:45">
      <c r="G1755" s="61"/>
      <c r="H1755" s="61"/>
      <c r="I1755" s="61"/>
      <c r="J1755" s="61"/>
      <c r="K1755" s="61"/>
      <c r="L1755" s="61"/>
      <c r="R1755" s="61"/>
      <c r="T1755" s="61"/>
      <c r="U1755" s="61"/>
      <c r="V1755" s="61"/>
      <c r="W1755" s="61"/>
      <c r="X1755" s="61"/>
      <c r="Y1755" s="61"/>
      <c r="AE1755" s="61"/>
      <c r="AG1755" s="61"/>
      <c r="AH1755" s="61"/>
      <c r="AI1755" s="61"/>
      <c r="AJ1755" s="61"/>
      <c r="AK1755" s="61"/>
      <c r="AL1755" s="61"/>
      <c r="AR1755" s="61"/>
      <c r="AS1755" s="61"/>
    </row>
    <row r="1756" spans="7:45">
      <c r="G1756" s="61"/>
      <c r="H1756" s="61"/>
      <c r="I1756" s="61"/>
      <c r="J1756" s="61"/>
      <c r="K1756" s="61"/>
      <c r="L1756" s="61"/>
      <c r="R1756" s="61"/>
      <c r="T1756" s="61"/>
      <c r="U1756" s="61"/>
      <c r="V1756" s="61"/>
      <c r="W1756" s="61"/>
      <c r="X1756" s="61"/>
      <c r="Y1756" s="61"/>
      <c r="AE1756" s="61"/>
      <c r="AG1756" s="61"/>
      <c r="AH1756" s="61"/>
      <c r="AI1756" s="61"/>
      <c r="AJ1756" s="61"/>
      <c r="AK1756" s="61"/>
      <c r="AL1756" s="61"/>
      <c r="AR1756" s="61"/>
      <c r="AS1756" s="61"/>
    </row>
    <row r="1757" spans="7:45">
      <c r="G1757" s="61"/>
      <c r="H1757" s="61"/>
      <c r="I1757" s="61"/>
      <c r="J1757" s="61"/>
      <c r="K1757" s="61"/>
      <c r="L1757" s="61"/>
      <c r="R1757" s="61"/>
      <c r="T1757" s="61"/>
      <c r="U1757" s="61"/>
      <c r="V1757" s="61"/>
      <c r="W1757" s="61"/>
      <c r="X1757" s="61"/>
      <c r="Y1757" s="61"/>
      <c r="AE1757" s="61"/>
      <c r="AG1757" s="61"/>
      <c r="AH1757" s="61"/>
      <c r="AI1757" s="61"/>
      <c r="AJ1757" s="61"/>
      <c r="AK1757" s="61"/>
      <c r="AL1757" s="61"/>
      <c r="AR1757" s="61"/>
      <c r="AS1757" s="61"/>
    </row>
    <row r="1758" spans="7:45">
      <c r="G1758" s="61"/>
      <c r="H1758" s="61"/>
      <c r="I1758" s="61"/>
      <c r="J1758" s="61"/>
      <c r="K1758" s="61"/>
      <c r="L1758" s="61"/>
      <c r="R1758" s="61"/>
      <c r="T1758" s="61"/>
      <c r="U1758" s="61"/>
      <c r="V1758" s="61"/>
      <c r="W1758" s="61"/>
      <c r="X1758" s="61"/>
      <c r="Y1758" s="61"/>
      <c r="AE1758" s="61"/>
      <c r="AG1758" s="61"/>
      <c r="AH1758" s="61"/>
      <c r="AI1758" s="61"/>
      <c r="AJ1758" s="61"/>
      <c r="AK1758" s="61"/>
      <c r="AL1758" s="61"/>
      <c r="AR1758" s="61"/>
      <c r="AS1758" s="61"/>
    </row>
    <row r="1759" spans="7:45">
      <c r="G1759" s="61"/>
      <c r="H1759" s="61"/>
      <c r="I1759" s="61"/>
      <c r="J1759" s="61"/>
      <c r="K1759" s="61"/>
      <c r="L1759" s="61"/>
      <c r="R1759" s="61"/>
      <c r="T1759" s="61"/>
      <c r="U1759" s="61"/>
      <c r="V1759" s="61"/>
      <c r="W1759" s="61"/>
      <c r="X1759" s="61"/>
      <c r="Y1759" s="61"/>
      <c r="AE1759" s="61"/>
      <c r="AG1759" s="61"/>
      <c r="AH1759" s="61"/>
      <c r="AI1759" s="61"/>
      <c r="AJ1759" s="61"/>
      <c r="AK1759" s="61"/>
      <c r="AL1759" s="61"/>
      <c r="AR1759" s="61"/>
      <c r="AS1759" s="61"/>
    </row>
    <row r="1760" spans="7:45">
      <c r="G1760" s="61"/>
      <c r="H1760" s="61"/>
      <c r="I1760" s="61"/>
      <c r="J1760" s="61"/>
      <c r="K1760" s="61"/>
      <c r="L1760" s="61"/>
      <c r="R1760" s="61"/>
      <c r="T1760" s="61"/>
      <c r="U1760" s="61"/>
      <c r="V1760" s="61"/>
      <c r="W1760" s="61"/>
      <c r="X1760" s="61"/>
      <c r="Y1760" s="61"/>
      <c r="AE1760" s="61"/>
      <c r="AG1760" s="61"/>
      <c r="AH1760" s="61"/>
      <c r="AI1760" s="61"/>
      <c r="AJ1760" s="61"/>
      <c r="AK1760" s="61"/>
      <c r="AL1760" s="61"/>
      <c r="AR1760" s="61"/>
      <c r="AS1760" s="61"/>
    </row>
    <row r="1761" spans="7:45">
      <c r="G1761" s="61"/>
      <c r="H1761" s="61"/>
      <c r="I1761" s="61"/>
      <c r="J1761" s="61"/>
      <c r="K1761" s="61"/>
      <c r="L1761" s="61"/>
      <c r="R1761" s="61"/>
      <c r="T1761" s="61"/>
      <c r="U1761" s="61"/>
      <c r="V1761" s="61"/>
      <c r="W1761" s="61"/>
      <c r="X1761" s="61"/>
      <c r="Y1761" s="61"/>
      <c r="AE1761" s="61"/>
      <c r="AG1761" s="61"/>
      <c r="AH1761" s="61"/>
      <c r="AI1761" s="61"/>
      <c r="AJ1761" s="61"/>
      <c r="AK1761" s="61"/>
      <c r="AL1761" s="61"/>
      <c r="AR1761" s="61"/>
      <c r="AS1761" s="61"/>
    </row>
    <row r="1762" spans="7:45">
      <c r="G1762" s="61"/>
      <c r="H1762" s="61"/>
      <c r="I1762" s="61"/>
      <c r="J1762" s="61"/>
      <c r="K1762" s="61"/>
      <c r="L1762" s="61"/>
      <c r="R1762" s="61"/>
      <c r="T1762" s="61"/>
      <c r="U1762" s="61"/>
      <c r="V1762" s="61"/>
      <c r="W1762" s="61"/>
      <c r="X1762" s="61"/>
      <c r="Y1762" s="61"/>
      <c r="AE1762" s="61"/>
      <c r="AG1762" s="61"/>
      <c r="AH1762" s="61"/>
      <c r="AI1762" s="61"/>
      <c r="AJ1762" s="61"/>
      <c r="AK1762" s="61"/>
      <c r="AL1762" s="61"/>
      <c r="AR1762" s="61"/>
      <c r="AS1762" s="61"/>
    </row>
    <row r="1763" spans="7:45">
      <c r="G1763" s="61"/>
      <c r="H1763" s="61"/>
      <c r="I1763" s="61"/>
      <c r="J1763" s="61"/>
      <c r="K1763" s="61"/>
      <c r="L1763" s="61"/>
      <c r="R1763" s="61"/>
      <c r="T1763" s="61"/>
      <c r="U1763" s="61"/>
      <c r="V1763" s="61"/>
      <c r="W1763" s="61"/>
      <c r="X1763" s="61"/>
      <c r="Y1763" s="61"/>
      <c r="AE1763" s="61"/>
      <c r="AG1763" s="61"/>
      <c r="AH1763" s="61"/>
      <c r="AI1763" s="61"/>
      <c r="AJ1763" s="61"/>
      <c r="AK1763" s="61"/>
      <c r="AL1763" s="61"/>
      <c r="AR1763" s="61"/>
      <c r="AS1763" s="61"/>
    </row>
    <row r="1764" spans="7:45">
      <c r="G1764" s="61"/>
      <c r="H1764" s="61"/>
      <c r="I1764" s="61"/>
      <c r="J1764" s="61"/>
      <c r="K1764" s="61"/>
      <c r="L1764" s="61"/>
      <c r="R1764" s="61"/>
      <c r="T1764" s="61"/>
      <c r="U1764" s="61"/>
      <c r="V1764" s="61"/>
      <c r="W1764" s="61"/>
      <c r="X1764" s="61"/>
      <c r="Y1764" s="61"/>
      <c r="AE1764" s="61"/>
      <c r="AG1764" s="61"/>
      <c r="AH1764" s="61"/>
      <c r="AI1764" s="61"/>
      <c r="AJ1764" s="61"/>
      <c r="AK1764" s="61"/>
      <c r="AL1764" s="61"/>
      <c r="AR1764" s="61"/>
      <c r="AS1764" s="61"/>
    </row>
    <row r="1765" spans="7:45">
      <c r="G1765" s="61"/>
      <c r="H1765" s="61"/>
      <c r="I1765" s="61"/>
      <c r="J1765" s="61"/>
      <c r="K1765" s="61"/>
      <c r="L1765" s="61"/>
      <c r="R1765" s="61"/>
      <c r="T1765" s="61"/>
      <c r="U1765" s="61"/>
      <c r="V1765" s="61"/>
      <c r="W1765" s="61"/>
      <c r="X1765" s="61"/>
      <c r="Y1765" s="61"/>
      <c r="AE1765" s="61"/>
      <c r="AG1765" s="61"/>
      <c r="AH1765" s="61"/>
      <c r="AI1765" s="61"/>
      <c r="AJ1765" s="61"/>
      <c r="AK1765" s="61"/>
      <c r="AL1765" s="61"/>
      <c r="AR1765" s="61"/>
      <c r="AS1765" s="61"/>
    </row>
    <row r="1766" spans="7:45">
      <c r="G1766" s="61"/>
      <c r="H1766" s="61"/>
      <c r="I1766" s="61"/>
      <c r="J1766" s="61"/>
      <c r="K1766" s="61"/>
      <c r="L1766" s="61"/>
      <c r="R1766" s="61"/>
      <c r="T1766" s="61"/>
      <c r="U1766" s="61"/>
      <c r="V1766" s="61"/>
      <c r="W1766" s="61"/>
      <c r="X1766" s="61"/>
      <c r="Y1766" s="61"/>
      <c r="AE1766" s="61"/>
      <c r="AG1766" s="61"/>
      <c r="AH1766" s="61"/>
      <c r="AI1766" s="61"/>
      <c r="AJ1766" s="61"/>
      <c r="AK1766" s="61"/>
      <c r="AL1766" s="61"/>
      <c r="AR1766" s="61"/>
      <c r="AS1766" s="61"/>
    </row>
    <row r="1767" spans="7:45">
      <c r="G1767" s="61"/>
      <c r="H1767" s="61"/>
      <c r="I1767" s="61"/>
      <c r="J1767" s="61"/>
      <c r="K1767" s="61"/>
      <c r="L1767" s="61"/>
      <c r="R1767" s="61"/>
      <c r="T1767" s="61"/>
      <c r="U1767" s="61"/>
      <c r="V1767" s="61"/>
      <c r="W1767" s="61"/>
      <c r="X1767" s="61"/>
      <c r="Y1767" s="61"/>
      <c r="AE1767" s="61"/>
      <c r="AG1767" s="61"/>
      <c r="AH1767" s="61"/>
      <c r="AI1767" s="61"/>
      <c r="AJ1767" s="61"/>
      <c r="AK1767" s="61"/>
      <c r="AL1767" s="61"/>
      <c r="AR1767" s="61"/>
      <c r="AS1767" s="61"/>
    </row>
    <row r="1768" spans="7:45">
      <c r="G1768" s="61"/>
      <c r="H1768" s="61"/>
      <c r="I1768" s="61"/>
      <c r="J1768" s="61"/>
      <c r="K1768" s="61"/>
      <c r="L1768" s="61"/>
      <c r="R1768" s="61"/>
      <c r="T1768" s="61"/>
      <c r="U1768" s="61"/>
      <c r="V1768" s="61"/>
      <c r="W1768" s="61"/>
      <c r="X1768" s="61"/>
      <c r="Y1768" s="61"/>
      <c r="AE1768" s="61"/>
      <c r="AG1768" s="61"/>
      <c r="AH1768" s="61"/>
      <c r="AI1768" s="61"/>
      <c r="AJ1768" s="61"/>
      <c r="AK1768" s="61"/>
      <c r="AL1768" s="61"/>
      <c r="AR1768" s="61"/>
      <c r="AS1768" s="61"/>
    </row>
    <row r="1769" spans="7:45">
      <c r="G1769" s="61"/>
      <c r="H1769" s="61"/>
      <c r="I1769" s="61"/>
      <c r="J1769" s="61"/>
      <c r="K1769" s="61"/>
      <c r="L1769" s="61"/>
      <c r="R1769" s="61"/>
      <c r="T1769" s="61"/>
      <c r="U1769" s="61"/>
      <c r="V1769" s="61"/>
      <c r="W1769" s="61"/>
      <c r="X1769" s="61"/>
      <c r="Y1769" s="61"/>
      <c r="AE1769" s="61"/>
      <c r="AG1769" s="61"/>
      <c r="AH1769" s="61"/>
      <c r="AI1769" s="61"/>
      <c r="AJ1769" s="61"/>
      <c r="AK1769" s="61"/>
      <c r="AL1769" s="61"/>
      <c r="AR1769" s="61"/>
      <c r="AS1769" s="61"/>
    </row>
    <row r="1770" spans="7:45">
      <c r="G1770" s="61"/>
      <c r="H1770" s="61"/>
      <c r="I1770" s="61"/>
      <c r="J1770" s="61"/>
      <c r="K1770" s="61"/>
      <c r="L1770" s="61"/>
      <c r="R1770" s="61"/>
      <c r="T1770" s="61"/>
      <c r="U1770" s="61"/>
      <c r="V1770" s="61"/>
      <c r="W1770" s="61"/>
      <c r="X1770" s="61"/>
      <c r="Y1770" s="61"/>
      <c r="AE1770" s="61"/>
      <c r="AG1770" s="61"/>
      <c r="AH1770" s="61"/>
      <c r="AI1770" s="61"/>
      <c r="AJ1770" s="61"/>
      <c r="AK1770" s="61"/>
      <c r="AL1770" s="61"/>
      <c r="AR1770" s="61"/>
      <c r="AS1770" s="61"/>
    </row>
    <row r="1771" spans="7:45">
      <c r="G1771" s="61"/>
      <c r="H1771" s="61"/>
      <c r="I1771" s="61"/>
      <c r="J1771" s="61"/>
      <c r="K1771" s="61"/>
      <c r="L1771" s="61"/>
      <c r="R1771" s="61"/>
      <c r="T1771" s="61"/>
      <c r="U1771" s="61"/>
      <c r="V1771" s="61"/>
      <c r="W1771" s="61"/>
      <c r="X1771" s="61"/>
      <c r="Y1771" s="61"/>
      <c r="AE1771" s="61"/>
      <c r="AG1771" s="61"/>
      <c r="AH1771" s="61"/>
      <c r="AI1771" s="61"/>
      <c r="AJ1771" s="61"/>
      <c r="AK1771" s="61"/>
      <c r="AL1771" s="61"/>
      <c r="AR1771" s="61"/>
      <c r="AS1771" s="61"/>
    </row>
    <row r="1772" spans="7:45">
      <c r="G1772" s="61"/>
      <c r="H1772" s="61"/>
      <c r="I1772" s="61"/>
      <c r="J1772" s="61"/>
      <c r="K1772" s="61"/>
      <c r="L1772" s="61"/>
      <c r="R1772" s="61"/>
      <c r="T1772" s="61"/>
      <c r="U1772" s="61"/>
      <c r="V1772" s="61"/>
      <c r="W1772" s="61"/>
      <c r="X1772" s="61"/>
      <c r="Y1772" s="61"/>
      <c r="AE1772" s="61"/>
      <c r="AG1772" s="61"/>
      <c r="AH1772" s="61"/>
      <c r="AI1772" s="61"/>
      <c r="AJ1772" s="61"/>
      <c r="AK1772" s="61"/>
      <c r="AL1772" s="61"/>
      <c r="AR1772" s="61"/>
      <c r="AS1772" s="61"/>
    </row>
    <row r="1773" spans="7:45">
      <c r="G1773" s="61"/>
      <c r="H1773" s="61"/>
      <c r="I1773" s="61"/>
      <c r="J1773" s="61"/>
      <c r="K1773" s="61"/>
      <c r="L1773" s="61"/>
      <c r="R1773" s="61"/>
      <c r="T1773" s="61"/>
      <c r="U1773" s="61"/>
      <c r="V1773" s="61"/>
      <c r="W1773" s="61"/>
      <c r="X1773" s="61"/>
      <c r="Y1773" s="61"/>
      <c r="AE1773" s="61"/>
      <c r="AG1773" s="61"/>
      <c r="AH1773" s="61"/>
      <c r="AI1773" s="61"/>
      <c r="AJ1773" s="61"/>
      <c r="AK1773" s="61"/>
      <c r="AL1773" s="61"/>
      <c r="AR1773" s="61"/>
      <c r="AS1773" s="61"/>
    </row>
    <row r="1774" spans="7:45">
      <c r="G1774" s="61"/>
      <c r="H1774" s="61"/>
      <c r="I1774" s="61"/>
      <c r="J1774" s="61"/>
      <c r="K1774" s="61"/>
      <c r="L1774" s="61"/>
      <c r="R1774" s="61"/>
      <c r="T1774" s="61"/>
      <c r="U1774" s="61"/>
      <c r="V1774" s="61"/>
      <c r="W1774" s="61"/>
      <c r="X1774" s="61"/>
      <c r="Y1774" s="61"/>
      <c r="AE1774" s="61"/>
      <c r="AG1774" s="61"/>
      <c r="AH1774" s="61"/>
      <c r="AI1774" s="61"/>
      <c r="AJ1774" s="61"/>
      <c r="AK1774" s="61"/>
      <c r="AL1774" s="61"/>
      <c r="AR1774" s="61"/>
      <c r="AS1774" s="61"/>
    </row>
    <row r="1775" spans="7:45">
      <c r="G1775" s="61"/>
      <c r="H1775" s="61"/>
      <c r="I1775" s="61"/>
      <c r="J1775" s="61"/>
      <c r="K1775" s="61"/>
      <c r="L1775" s="61"/>
      <c r="R1775" s="61"/>
      <c r="T1775" s="61"/>
      <c r="U1775" s="61"/>
      <c r="V1775" s="61"/>
      <c r="W1775" s="61"/>
      <c r="X1775" s="61"/>
      <c r="Y1775" s="61"/>
      <c r="AE1775" s="61"/>
      <c r="AG1775" s="61"/>
      <c r="AH1775" s="61"/>
      <c r="AI1775" s="61"/>
      <c r="AJ1775" s="61"/>
      <c r="AK1775" s="61"/>
      <c r="AL1775" s="61"/>
      <c r="AR1775" s="61"/>
      <c r="AS1775" s="61"/>
    </row>
    <row r="1776" spans="7:45">
      <c r="G1776" s="61"/>
      <c r="H1776" s="61"/>
      <c r="I1776" s="61"/>
      <c r="J1776" s="61"/>
      <c r="K1776" s="61"/>
      <c r="L1776" s="61"/>
      <c r="R1776" s="61"/>
      <c r="T1776" s="61"/>
      <c r="U1776" s="61"/>
      <c r="V1776" s="61"/>
      <c r="W1776" s="61"/>
      <c r="X1776" s="61"/>
      <c r="Y1776" s="61"/>
      <c r="AE1776" s="61"/>
      <c r="AG1776" s="61"/>
      <c r="AH1776" s="61"/>
      <c r="AI1776" s="61"/>
      <c r="AJ1776" s="61"/>
      <c r="AK1776" s="61"/>
      <c r="AL1776" s="61"/>
      <c r="AR1776" s="61"/>
      <c r="AS1776" s="61"/>
    </row>
    <row r="1777" spans="7:45">
      <c r="G1777" s="61"/>
      <c r="H1777" s="61"/>
      <c r="I1777" s="61"/>
      <c r="J1777" s="61"/>
      <c r="K1777" s="61"/>
      <c r="L1777" s="61"/>
      <c r="R1777" s="61"/>
      <c r="T1777" s="61"/>
      <c r="U1777" s="61"/>
      <c r="V1777" s="61"/>
      <c r="W1777" s="61"/>
      <c r="X1777" s="61"/>
      <c r="Y1777" s="61"/>
      <c r="AE1777" s="61"/>
      <c r="AG1777" s="61"/>
      <c r="AH1777" s="61"/>
      <c r="AI1777" s="61"/>
      <c r="AJ1777" s="61"/>
      <c r="AK1777" s="61"/>
      <c r="AL1777" s="61"/>
      <c r="AR1777" s="61"/>
      <c r="AS1777" s="61"/>
    </row>
    <row r="1778" spans="7:45">
      <c r="G1778" s="61"/>
      <c r="H1778" s="61"/>
      <c r="I1778" s="61"/>
      <c r="J1778" s="61"/>
      <c r="K1778" s="61"/>
      <c r="L1778" s="61"/>
      <c r="R1778" s="61"/>
      <c r="T1778" s="61"/>
      <c r="U1778" s="61"/>
      <c r="V1778" s="61"/>
      <c r="W1778" s="61"/>
      <c r="X1778" s="61"/>
      <c r="Y1778" s="61"/>
      <c r="AE1778" s="61"/>
      <c r="AG1778" s="61"/>
      <c r="AH1778" s="61"/>
      <c r="AI1778" s="61"/>
      <c r="AJ1778" s="61"/>
      <c r="AK1778" s="61"/>
      <c r="AL1778" s="61"/>
      <c r="AR1778" s="61"/>
      <c r="AS1778" s="61"/>
    </row>
    <row r="1779" spans="7:45">
      <c r="G1779" s="61"/>
      <c r="H1779" s="61"/>
      <c r="I1779" s="61"/>
      <c r="J1779" s="61"/>
      <c r="K1779" s="61"/>
      <c r="L1779" s="61"/>
      <c r="R1779" s="61"/>
      <c r="T1779" s="61"/>
      <c r="U1779" s="61"/>
      <c r="V1779" s="61"/>
      <c r="W1779" s="61"/>
      <c r="X1779" s="61"/>
      <c r="Y1779" s="61"/>
      <c r="AE1779" s="61"/>
      <c r="AG1779" s="61"/>
      <c r="AH1779" s="61"/>
      <c r="AI1779" s="61"/>
      <c r="AJ1779" s="61"/>
      <c r="AK1779" s="61"/>
      <c r="AL1779" s="61"/>
      <c r="AR1779" s="61"/>
      <c r="AS1779" s="61"/>
    </row>
    <row r="1780" spans="7:45">
      <c r="G1780" s="61"/>
      <c r="H1780" s="61"/>
      <c r="I1780" s="61"/>
      <c r="J1780" s="61"/>
      <c r="K1780" s="61"/>
      <c r="L1780" s="61"/>
      <c r="R1780" s="61"/>
      <c r="T1780" s="61"/>
      <c r="U1780" s="61"/>
      <c r="V1780" s="61"/>
      <c r="W1780" s="61"/>
      <c r="X1780" s="61"/>
      <c r="Y1780" s="61"/>
      <c r="AE1780" s="61"/>
      <c r="AG1780" s="61"/>
      <c r="AH1780" s="61"/>
      <c r="AI1780" s="61"/>
      <c r="AJ1780" s="61"/>
      <c r="AK1780" s="61"/>
      <c r="AL1780" s="61"/>
      <c r="AR1780" s="61"/>
      <c r="AS1780" s="61"/>
    </row>
    <row r="1781" spans="7:45">
      <c r="G1781" s="61"/>
      <c r="H1781" s="61"/>
      <c r="I1781" s="61"/>
      <c r="J1781" s="61"/>
      <c r="K1781" s="61"/>
      <c r="L1781" s="61"/>
      <c r="R1781" s="61"/>
      <c r="T1781" s="61"/>
      <c r="U1781" s="61"/>
      <c r="V1781" s="61"/>
      <c r="W1781" s="61"/>
      <c r="X1781" s="61"/>
      <c r="Y1781" s="61"/>
      <c r="AE1781" s="61"/>
      <c r="AG1781" s="61"/>
      <c r="AH1781" s="61"/>
      <c r="AI1781" s="61"/>
      <c r="AJ1781" s="61"/>
      <c r="AK1781" s="61"/>
      <c r="AL1781" s="61"/>
      <c r="AR1781" s="61"/>
      <c r="AS1781" s="61"/>
    </row>
    <row r="1782" spans="7:45">
      <c r="G1782" s="61"/>
      <c r="H1782" s="61"/>
      <c r="I1782" s="61"/>
      <c r="J1782" s="61"/>
      <c r="K1782" s="61"/>
      <c r="L1782" s="61"/>
      <c r="R1782" s="61"/>
      <c r="T1782" s="61"/>
      <c r="U1782" s="61"/>
      <c r="V1782" s="61"/>
      <c r="W1782" s="61"/>
      <c r="X1782" s="61"/>
      <c r="Y1782" s="61"/>
      <c r="AE1782" s="61"/>
      <c r="AG1782" s="61"/>
      <c r="AH1782" s="61"/>
      <c r="AI1782" s="61"/>
      <c r="AJ1782" s="61"/>
      <c r="AK1782" s="61"/>
      <c r="AL1782" s="61"/>
      <c r="AR1782" s="61"/>
      <c r="AS1782" s="61"/>
    </row>
    <row r="1783" spans="7:45">
      <c r="G1783" s="61"/>
      <c r="H1783" s="61"/>
      <c r="I1783" s="61"/>
      <c r="J1783" s="61"/>
      <c r="K1783" s="61"/>
      <c r="L1783" s="61"/>
      <c r="R1783" s="61"/>
      <c r="T1783" s="61"/>
      <c r="U1783" s="61"/>
      <c r="V1783" s="61"/>
      <c r="W1783" s="61"/>
      <c r="X1783" s="61"/>
      <c r="Y1783" s="61"/>
      <c r="AE1783" s="61"/>
      <c r="AG1783" s="61"/>
      <c r="AH1783" s="61"/>
      <c r="AI1783" s="61"/>
      <c r="AJ1783" s="61"/>
      <c r="AK1783" s="61"/>
      <c r="AL1783" s="61"/>
      <c r="AR1783" s="61"/>
      <c r="AS1783" s="61"/>
    </row>
    <row r="1784" spans="7:45">
      <c r="G1784" s="61"/>
      <c r="H1784" s="61"/>
      <c r="I1784" s="61"/>
      <c r="J1784" s="61"/>
      <c r="K1784" s="61"/>
      <c r="L1784" s="61"/>
      <c r="R1784" s="61"/>
      <c r="T1784" s="61"/>
      <c r="U1784" s="61"/>
      <c r="V1784" s="61"/>
      <c r="W1784" s="61"/>
      <c r="X1784" s="61"/>
      <c r="Y1784" s="61"/>
      <c r="AE1784" s="61"/>
      <c r="AG1784" s="61"/>
      <c r="AH1784" s="61"/>
      <c r="AI1784" s="61"/>
      <c r="AJ1784" s="61"/>
      <c r="AK1784" s="61"/>
      <c r="AL1784" s="61"/>
      <c r="AR1784" s="61"/>
      <c r="AS1784" s="61"/>
    </row>
    <row r="1785" spans="7:45">
      <c r="G1785" s="61"/>
      <c r="H1785" s="61"/>
      <c r="I1785" s="61"/>
      <c r="J1785" s="61"/>
      <c r="K1785" s="61"/>
      <c r="L1785" s="61"/>
      <c r="R1785" s="61"/>
      <c r="T1785" s="61"/>
      <c r="U1785" s="61"/>
      <c r="V1785" s="61"/>
      <c r="W1785" s="61"/>
      <c r="X1785" s="61"/>
      <c r="Y1785" s="61"/>
      <c r="AE1785" s="61"/>
      <c r="AG1785" s="61"/>
      <c r="AH1785" s="61"/>
      <c r="AI1785" s="61"/>
      <c r="AJ1785" s="61"/>
      <c r="AK1785" s="61"/>
      <c r="AL1785" s="61"/>
      <c r="AR1785" s="61"/>
      <c r="AS1785" s="61"/>
    </row>
    <row r="1786" spans="7:45">
      <c r="G1786" s="61"/>
      <c r="H1786" s="61"/>
      <c r="I1786" s="61"/>
      <c r="J1786" s="61"/>
      <c r="K1786" s="61"/>
      <c r="L1786" s="61"/>
      <c r="R1786" s="61"/>
      <c r="T1786" s="61"/>
      <c r="U1786" s="61"/>
      <c r="V1786" s="61"/>
      <c r="W1786" s="61"/>
      <c r="X1786" s="61"/>
      <c r="Y1786" s="61"/>
      <c r="AE1786" s="61"/>
      <c r="AG1786" s="61"/>
      <c r="AH1786" s="61"/>
      <c r="AI1786" s="61"/>
      <c r="AJ1786" s="61"/>
      <c r="AK1786" s="61"/>
      <c r="AL1786" s="61"/>
      <c r="AR1786" s="61"/>
      <c r="AS1786" s="61"/>
    </row>
    <row r="1787" spans="7:45">
      <c r="G1787" s="61"/>
      <c r="H1787" s="61"/>
      <c r="I1787" s="61"/>
      <c r="J1787" s="61"/>
      <c r="K1787" s="61"/>
      <c r="L1787" s="61"/>
      <c r="R1787" s="61"/>
      <c r="T1787" s="61"/>
      <c r="U1787" s="61"/>
      <c r="V1787" s="61"/>
      <c r="W1787" s="61"/>
      <c r="X1787" s="61"/>
      <c r="Y1787" s="61"/>
      <c r="AE1787" s="61"/>
      <c r="AG1787" s="61"/>
      <c r="AH1787" s="61"/>
      <c r="AI1787" s="61"/>
      <c r="AJ1787" s="61"/>
      <c r="AK1787" s="61"/>
      <c r="AL1787" s="61"/>
      <c r="AR1787" s="61"/>
      <c r="AS1787" s="61"/>
    </row>
    <row r="1788" spans="7:45">
      <c r="G1788" s="61"/>
      <c r="H1788" s="61"/>
      <c r="I1788" s="61"/>
      <c r="J1788" s="61"/>
      <c r="K1788" s="61"/>
      <c r="L1788" s="61"/>
      <c r="R1788" s="61"/>
      <c r="T1788" s="61"/>
      <c r="U1788" s="61"/>
      <c r="V1788" s="61"/>
      <c r="W1788" s="61"/>
      <c r="X1788" s="61"/>
      <c r="Y1788" s="61"/>
      <c r="AE1788" s="61"/>
      <c r="AG1788" s="61"/>
      <c r="AH1788" s="61"/>
      <c r="AI1788" s="61"/>
      <c r="AJ1788" s="61"/>
      <c r="AK1788" s="61"/>
      <c r="AL1788" s="61"/>
      <c r="AR1788" s="61"/>
      <c r="AS1788" s="61"/>
    </row>
    <row r="1789" spans="7:45">
      <c r="G1789" s="61"/>
      <c r="H1789" s="61"/>
      <c r="I1789" s="61"/>
      <c r="J1789" s="61"/>
      <c r="K1789" s="61"/>
      <c r="L1789" s="61"/>
      <c r="R1789" s="61"/>
      <c r="T1789" s="61"/>
      <c r="U1789" s="61"/>
      <c r="V1789" s="61"/>
      <c r="W1789" s="61"/>
      <c r="X1789" s="61"/>
      <c r="Y1789" s="61"/>
      <c r="AE1789" s="61"/>
      <c r="AG1789" s="61"/>
      <c r="AH1789" s="61"/>
      <c r="AI1789" s="61"/>
      <c r="AJ1789" s="61"/>
      <c r="AK1789" s="61"/>
      <c r="AL1789" s="61"/>
      <c r="AR1789" s="61"/>
      <c r="AS1789" s="61"/>
    </row>
    <row r="1790" spans="7:45">
      <c r="G1790" s="61"/>
      <c r="H1790" s="61"/>
      <c r="I1790" s="61"/>
      <c r="J1790" s="61"/>
      <c r="K1790" s="61"/>
      <c r="L1790" s="61"/>
      <c r="R1790" s="61"/>
      <c r="T1790" s="61"/>
      <c r="U1790" s="61"/>
      <c r="V1790" s="61"/>
      <c r="W1790" s="61"/>
      <c r="X1790" s="61"/>
      <c r="Y1790" s="61"/>
      <c r="AE1790" s="61"/>
      <c r="AG1790" s="61"/>
      <c r="AH1790" s="61"/>
      <c r="AI1790" s="61"/>
      <c r="AJ1790" s="61"/>
      <c r="AK1790" s="61"/>
      <c r="AL1790" s="61"/>
      <c r="AR1790" s="61"/>
      <c r="AS1790" s="61"/>
    </row>
    <row r="1791" spans="7:45">
      <c r="G1791" s="61"/>
      <c r="H1791" s="61"/>
      <c r="I1791" s="61"/>
      <c r="J1791" s="61"/>
      <c r="K1791" s="61"/>
      <c r="L1791" s="61"/>
      <c r="R1791" s="61"/>
      <c r="T1791" s="61"/>
      <c r="U1791" s="61"/>
      <c r="V1791" s="61"/>
      <c r="W1791" s="61"/>
      <c r="X1791" s="61"/>
      <c r="Y1791" s="61"/>
      <c r="AE1791" s="61"/>
      <c r="AG1791" s="61"/>
      <c r="AH1791" s="61"/>
      <c r="AI1791" s="61"/>
      <c r="AJ1791" s="61"/>
      <c r="AK1791" s="61"/>
      <c r="AL1791" s="61"/>
      <c r="AR1791" s="61"/>
      <c r="AS1791" s="61"/>
    </row>
    <row r="1792" spans="7:45">
      <c r="G1792" s="61"/>
      <c r="H1792" s="61"/>
      <c r="I1792" s="61"/>
      <c r="J1792" s="61"/>
      <c r="K1792" s="61"/>
      <c r="L1792" s="61"/>
      <c r="R1792" s="61"/>
      <c r="T1792" s="61"/>
      <c r="U1792" s="61"/>
      <c r="V1792" s="61"/>
      <c r="W1792" s="61"/>
      <c r="X1792" s="61"/>
      <c r="Y1792" s="61"/>
      <c r="AE1792" s="61"/>
      <c r="AG1792" s="61"/>
      <c r="AH1792" s="61"/>
      <c r="AI1792" s="61"/>
      <c r="AJ1792" s="61"/>
      <c r="AK1792" s="61"/>
      <c r="AL1792" s="61"/>
      <c r="AR1792" s="61"/>
      <c r="AS1792" s="61"/>
    </row>
    <row r="1793" spans="7:45">
      <c r="G1793" s="61"/>
      <c r="H1793" s="61"/>
      <c r="I1793" s="61"/>
      <c r="J1793" s="61"/>
      <c r="K1793" s="61"/>
      <c r="L1793" s="61"/>
      <c r="R1793" s="61"/>
      <c r="T1793" s="61"/>
      <c r="U1793" s="61"/>
      <c r="V1793" s="61"/>
      <c r="W1793" s="61"/>
      <c r="X1793" s="61"/>
      <c r="Y1793" s="61"/>
      <c r="AE1793" s="61"/>
      <c r="AG1793" s="61"/>
      <c r="AH1793" s="61"/>
      <c r="AI1793" s="61"/>
      <c r="AJ1793" s="61"/>
      <c r="AK1793" s="61"/>
      <c r="AL1793" s="61"/>
      <c r="AR1793" s="61"/>
      <c r="AS1793" s="61"/>
    </row>
    <row r="1794" spans="7:45">
      <c r="G1794" s="61"/>
      <c r="H1794" s="61"/>
      <c r="I1794" s="61"/>
      <c r="J1794" s="61"/>
      <c r="K1794" s="61"/>
      <c r="L1794" s="61"/>
      <c r="R1794" s="61"/>
      <c r="T1794" s="61"/>
      <c r="U1794" s="61"/>
      <c r="V1794" s="61"/>
      <c r="W1794" s="61"/>
      <c r="X1794" s="61"/>
      <c r="Y1794" s="61"/>
      <c r="AE1794" s="61"/>
      <c r="AG1794" s="61"/>
      <c r="AH1794" s="61"/>
      <c r="AI1794" s="61"/>
      <c r="AJ1794" s="61"/>
      <c r="AK1794" s="61"/>
      <c r="AL1794" s="61"/>
      <c r="AR1794" s="61"/>
      <c r="AS1794" s="61"/>
    </row>
    <row r="1795" spans="7:45">
      <c r="G1795" s="61"/>
      <c r="H1795" s="61"/>
      <c r="I1795" s="61"/>
      <c r="J1795" s="61"/>
      <c r="K1795" s="61"/>
      <c r="L1795" s="61"/>
      <c r="R1795" s="61"/>
      <c r="T1795" s="61"/>
      <c r="U1795" s="61"/>
      <c r="V1795" s="61"/>
      <c r="W1795" s="61"/>
      <c r="X1795" s="61"/>
      <c r="Y1795" s="61"/>
      <c r="AE1795" s="61"/>
      <c r="AG1795" s="61"/>
      <c r="AH1795" s="61"/>
      <c r="AI1795" s="61"/>
      <c r="AJ1795" s="61"/>
      <c r="AK1795" s="61"/>
      <c r="AL1795" s="61"/>
      <c r="AR1795" s="61"/>
      <c r="AS1795" s="61"/>
    </row>
    <row r="1796" spans="7:45">
      <c r="G1796" s="61"/>
      <c r="H1796" s="61"/>
      <c r="I1796" s="61"/>
      <c r="J1796" s="61"/>
      <c r="K1796" s="61"/>
      <c r="L1796" s="61"/>
      <c r="R1796" s="61"/>
      <c r="T1796" s="61"/>
      <c r="U1796" s="61"/>
      <c r="V1796" s="61"/>
      <c r="W1796" s="61"/>
      <c r="X1796" s="61"/>
      <c r="Y1796" s="61"/>
      <c r="AE1796" s="61"/>
      <c r="AG1796" s="61"/>
      <c r="AH1796" s="61"/>
      <c r="AI1796" s="61"/>
      <c r="AJ1796" s="61"/>
      <c r="AK1796" s="61"/>
      <c r="AL1796" s="61"/>
      <c r="AR1796" s="61"/>
      <c r="AS1796" s="61"/>
    </row>
    <row r="1797" spans="7:45">
      <c r="G1797" s="61"/>
      <c r="H1797" s="61"/>
      <c r="I1797" s="61"/>
      <c r="J1797" s="61"/>
      <c r="K1797" s="61"/>
      <c r="L1797" s="61"/>
      <c r="R1797" s="61"/>
      <c r="T1797" s="61"/>
      <c r="U1797" s="61"/>
      <c r="V1797" s="61"/>
      <c r="W1797" s="61"/>
      <c r="X1797" s="61"/>
      <c r="Y1797" s="61"/>
      <c r="AE1797" s="61"/>
      <c r="AG1797" s="61"/>
      <c r="AH1797" s="61"/>
      <c r="AI1797" s="61"/>
      <c r="AJ1797" s="61"/>
      <c r="AK1797" s="61"/>
      <c r="AL1797" s="61"/>
      <c r="AR1797" s="61"/>
      <c r="AS1797" s="61"/>
    </row>
    <row r="1798" spans="7:45">
      <c r="G1798" s="61"/>
      <c r="H1798" s="61"/>
      <c r="I1798" s="61"/>
      <c r="J1798" s="61"/>
      <c r="K1798" s="61"/>
      <c r="L1798" s="61"/>
      <c r="R1798" s="61"/>
      <c r="T1798" s="61"/>
      <c r="U1798" s="61"/>
      <c r="V1798" s="61"/>
      <c r="W1798" s="61"/>
      <c r="X1798" s="61"/>
      <c r="Y1798" s="61"/>
      <c r="AE1798" s="61"/>
      <c r="AG1798" s="61"/>
      <c r="AH1798" s="61"/>
      <c r="AI1798" s="61"/>
      <c r="AJ1798" s="61"/>
      <c r="AK1798" s="61"/>
      <c r="AL1798" s="61"/>
      <c r="AR1798" s="61"/>
      <c r="AS1798" s="61"/>
    </row>
    <row r="1799" spans="7:45">
      <c r="G1799" s="61"/>
      <c r="H1799" s="61"/>
      <c r="I1799" s="61"/>
      <c r="J1799" s="61"/>
      <c r="K1799" s="61"/>
      <c r="L1799" s="61"/>
      <c r="R1799" s="61"/>
      <c r="T1799" s="61"/>
      <c r="U1799" s="61"/>
      <c r="V1799" s="61"/>
      <c r="W1799" s="61"/>
      <c r="X1799" s="61"/>
      <c r="Y1799" s="61"/>
      <c r="AE1799" s="61"/>
      <c r="AG1799" s="61"/>
      <c r="AH1799" s="61"/>
      <c r="AI1799" s="61"/>
      <c r="AJ1799" s="61"/>
      <c r="AK1799" s="61"/>
      <c r="AL1799" s="61"/>
      <c r="AR1799" s="61"/>
      <c r="AS1799" s="61"/>
    </row>
    <row r="1800" spans="7:45">
      <c r="G1800" s="61"/>
      <c r="H1800" s="61"/>
      <c r="I1800" s="61"/>
      <c r="J1800" s="61"/>
      <c r="K1800" s="61"/>
      <c r="L1800" s="61"/>
      <c r="R1800" s="61"/>
      <c r="T1800" s="61"/>
      <c r="U1800" s="61"/>
      <c r="V1800" s="61"/>
      <c r="W1800" s="61"/>
      <c r="X1800" s="61"/>
      <c r="Y1800" s="61"/>
      <c r="AE1800" s="61"/>
      <c r="AG1800" s="61"/>
      <c r="AH1800" s="61"/>
      <c r="AI1800" s="61"/>
      <c r="AJ1800" s="61"/>
      <c r="AK1800" s="61"/>
      <c r="AL1800" s="61"/>
      <c r="AR1800" s="61"/>
      <c r="AS1800" s="61"/>
    </row>
    <row r="1801" spans="7:45">
      <c r="G1801" s="61"/>
      <c r="H1801" s="61"/>
      <c r="I1801" s="61"/>
      <c r="J1801" s="61"/>
      <c r="K1801" s="61"/>
      <c r="L1801" s="61"/>
      <c r="R1801" s="61"/>
      <c r="T1801" s="61"/>
      <c r="U1801" s="61"/>
      <c r="V1801" s="61"/>
      <c r="W1801" s="61"/>
      <c r="X1801" s="61"/>
      <c r="Y1801" s="61"/>
      <c r="AE1801" s="61"/>
      <c r="AG1801" s="61"/>
      <c r="AH1801" s="61"/>
      <c r="AI1801" s="61"/>
      <c r="AJ1801" s="61"/>
      <c r="AK1801" s="61"/>
      <c r="AL1801" s="61"/>
      <c r="AR1801" s="61"/>
      <c r="AS1801" s="61"/>
    </row>
    <row r="1802" spans="7:45">
      <c r="G1802" s="61"/>
      <c r="H1802" s="61"/>
      <c r="I1802" s="61"/>
      <c r="J1802" s="61"/>
      <c r="K1802" s="61"/>
      <c r="L1802" s="61"/>
      <c r="R1802" s="61"/>
      <c r="T1802" s="61"/>
      <c r="U1802" s="61"/>
      <c r="V1802" s="61"/>
      <c r="W1802" s="61"/>
      <c r="X1802" s="61"/>
      <c r="Y1802" s="61"/>
      <c r="AE1802" s="61"/>
      <c r="AG1802" s="61"/>
      <c r="AH1802" s="61"/>
      <c r="AI1802" s="61"/>
      <c r="AJ1802" s="61"/>
      <c r="AK1802" s="61"/>
      <c r="AL1802" s="61"/>
      <c r="AR1802" s="61"/>
      <c r="AS1802" s="61"/>
    </row>
    <row r="1803" spans="7:45">
      <c r="G1803" s="61"/>
      <c r="H1803" s="61"/>
      <c r="I1803" s="61"/>
      <c r="J1803" s="61"/>
      <c r="K1803" s="61"/>
      <c r="L1803" s="61"/>
      <c r="R1803" s="61"/>
      <c r="T1803" s="61"/>
      <c r="U1803" s="61"/>
      <c r="V1803" s="61"/>
      <c r="W1803" s="61"/>
      <c r="X1803" s="61"/>
      <c r="Y1803" s="61"/>
      <c r="AE1803" s="61"/>
      <c r="AG1803" s="61"/>
      <c r="AH1803" s="61"/>
      <c r="AI1803" s="61"/>
      <c r="AJ1803" s="61"/>
      <c r="AK1803" s="61"/>
      <c r="AL1803" s="61"/>
      <c r="AR1803" s="61"/>
      <c r="AS1803" s="61"/>
    </row>
    <row r="1804" spans="7:45">
      <c r="G1804" s="61"/>
      <c r="H1804" s="61"/>
      <c r="I1804" s="61"/>
      <c r="J1804" s="61"/>
      <c r="K1804" s="61"/>
      <c r="L1804" s="61"/>
      <c r="R1804" s="61"/>
      <c r="T1804" s="61"/>
      <c r="U1804" s="61"/>
      <c r="V1804" s="61"/>
      <c r="W1804" s="61"/>
      <c r="X1804" s="61"/>
      <c r="Y1804" s="61"/>
      <c r="AE1804" s="61"/>
      <c r="AG1804" s="61"/>
      <c r="AH1804" s="61"/>
      <c r="AI1804" s="61"/>
      <c r="AJ1804" s="61"/>
      <c r="AK1804" s="61"/>
      <c r="AL1804" s="61"/>
      <c r="AR1804" s="61"/>
      <c r="AS1804" s="61"/>
    </row>
    <row r="1805" spans="7:45">
      <c r="G1805" s="61"/>
      <c r="H1805" s="61"/>
      <c r="I1805" s="61"/>
      <c r="J1805" s="61"/>
      <c r="K1805" s="61"/>
      <c r="L1805" s="61"/>
      <c r="R1805" s="61"/>
      <c r="T1805" s="61"/>
      <c r="U1805" s="61"/>
      <c r="V1805" s="61"/>
      <c r="W1805" s="61"/>
      <c r="X1805" s="61"/>
      <c r="Y1805" s="61"/>
      <c r="AE1805" s="61"/>
      <c r="AG1805" s="61"/>
      <c r="AH1805" s="61"/>
      <c r="AI1805" s="61"/>
      <c r="AJ1805" s="61"/>
      <c r="AK1805" s="61"/>
      <c r="AL1805" s="61"/>
      <c r="AR1805" s="61"/>
      <c r="AS1805" s="61"/>
    </row>
    <row r="1806" spans="7:45">
      <c r="G1806" s="61"/>
      <c r="H1806" s="61"/>
      <c r="I1806" s="61"/>
      <c r="J1806" s="61"/>
      <c r="K1806" s="61"/>
      <c r="L1806" s="61"/>
      <c r="R1806" s="61"/>
      <c r="T1806" s="61"/>
      <c r="U1806" s="61"/>
      <c r="V1806" s="61"/>
      <c r="W1806" s="61"/>
      <c r="X1806" s="61"/>
      <c r="Y1806" s="61"/>
      <c r="AE1806" s="61"/>
      <c r="AG1806" s="61"/>
      <c r="AH1806" s="61"/>
      <c r="AI1806" s="61"/>
      <c r="AJ1806" s="61"/>
      <c r="AK1806" s="61"/>
      <c r="AL1806" s="61"/>
      <c r="AR1806" s="61"/>
      <c r="AS1806" s="61"/>
    </row>
    <row r="1807" spans="7:45">
      <c r="G1807" s="61"/>
      <c r="H1807" s="61"/>
      <c r="I1807" s="61"/>
      <c r="J1807" s="61"/>
      <c r="K1807" s="61"/>
      <c r="L1807" s="61"/>
      <c r="R1807" s="61"/>
      <c r="T1807" s="61"/>
      <c r="U1807" s="61"/>
      <c r="V1807" s="61"/>
      <c r="W1807" s="61"/>
      <c r="X1807" s="61"/>
      <c r="Y1807" s="61"/>
      <c r="AE1807" s="61"/>
      <c r="AG1807" s="61"/>
      <c r="AH1807" s="61"/>
      <c r="AI1807" s="61"/>
      <c r="AJ1807" s="61"/>
      <c r="AK1807" s="61"/>
      <c r="AL1807" s="61"/>
      <c r="AR1807" s="61"/>
      <c r="AS1807" s="61"/>
    </row>
    <row r="1808" spans="7:45">
      <c r="G1808" s="61"/>
      <c r="H1808" s="61"/>
      <c r="I1808" s="61"/>
      <c r="J1808" s="61"/>
      <c r="K1808" s="61"/>
      <c r="L1808" s="61"/>
      <c r="R1808" s="61"/>
      <c r="T1808" s="61"/>
      <c r="U1808" s="61"/>
      <c r="V1808" s="61"/>
      <c r="W1808" s="61"/>
      <c r="X1808" s="61"/>
      <c r="Y1808" s="61"/>
      <c r="AE1808" s="61"/>
      <c r="AG1808" s="61"/>
      <c r="AH1808" s="61"/>
      <c r="AI1808" s="61"/>
      <c r="AJ1808" s="61"/>
      <c r="AK1808" s="61"/>
      <c r="AL1808" s="61"/>
      <c r="AR1808" s="61"/>
      <c r="AS1808" s="61"/>
    </row>
    <row r="1809" spans="7:45">
      <c r="G1809" s="61"/>
      <c r="H1809" s="61"/>
      <c r="I1809" s="61"/>
      <c r="J1809" s="61"/>
      <c r="K1809" s="61"/>
      <c r="L1809" s="61"/>
      <c r="R1809" s="61"/>
      <c r="T1809" s="61"/>
      <c r="U1809" s="61"/>
      <c r="V1809" s="61"/>
      <c r="W1809" s="61"/>
      <c r="X1809" s="61"/>
      <c r="Y1809" s="61"/>
      <c r="AE1809" s="61"/>
      <c r="AG1809" s="61"/>
      <c r="AH1809" s="61"/>
      <c r="AI1809" s="61"/>
      <c r="AJ1809" s="61"/>
      <c r="AK1809" s="61"/>
      <c r="AL1809" s="61"/>
      <c r="AR1809" s="61"/>
      <c r="AS1809" s="61"/>
    </row>
    <row r="1810" spans="7:45">
      <c r="G1810" s="61"/>
      <c r="H1810" s="61"/>
      <c r="I1810" s="61"/>
      <c r="J1810" s="61"/>
      <c r="K1810" s="61"/>
      <c r="L1810" s="61"/>
      <c r="R1810" s="61"/>
      <c r="T1810" s="61"/>
      <c r="U1810" s="61"/>
      <c r="V1810" s="61"/>
      <c r="W1810" s="61"/>
      <c r="X1810" s="61"/>
      <c r="Y1810" s="61"/>
      <c r="AE1810" s="61"/>
      <c r="AG1810" s="61"/>
      <c r="AH1810" s="61"/>
      <c r="AI1810" s="61"/>
      <c r="AJ1810" s="61"/>
      <c r="AK1810" s="61"/>
      <c r="AL1810" s="61"/>
      <c r="AR1810" s="61"/>
      <c r="AS1810" s="61"/>
    </row>
    <row r="1811" spans="7:45">
      <c r="G1811" s="61"/>
      <c r="H1811" s="61"/>
      <c r="I1811" s="61"/>
      <c r="J1811" s="61"/>
      <c r="K1811" s="61"/>
      <c r="L1811" s="61"/>
      <c r="R1811" s="61"/>
      <c r="T1811" s="61"/>
      <c r="U1811" s="61"/>
      <c r="V1811" s="61"/>
      <c r="W1811" s="61"/>
      <c r="X1811" s="61"/>
      <c r="Y1811" s="61"/>
      <c r="AE1811" s="61"/>
      <c r="AG1811" s="61"/>
      <c r="AH1811" s="61"/>
      <c r="AI1811" s="61"/>
      <c r="AJ1811" s="61"/>
      <c r="AK1811" s="61"/>
      <c r="AL1811" s="61"/>
      <c r="AR1811" s="61"/>
      <c r="AS1811" s="61"/>
    </row>
    <row r="1812" spans="7:45">
      <c r="G1812" s="61"/>
      <c r="H1812" s="61"/>
      <c r="I1812" s="61"/>
      <c r="J1812" s="61"/>
      <c r="K1812" s="61"/>
      <c r="L1812" s="61"/>
      <c r="R1812" s="61"/>
      <c r="T1812" s="61"/>
      <c r="U1812" s="61"/>
      <c r="V1812" s="61"/>
      <c r="W1812" s="61"/>
      <c r="X1812" s="61"/>
      <c r="Y1812" s="61"/>
      <c r="AE1812" s="61"/>
      <c r="AG1812" s="61"/>
      <c r="AH1812" s="61"/>
      <c r="AI1812" s="61"/>
      <c r="AJ1812" s="61"/>
      <c r="AK1812" s="61"/>
      <c r="AL1812" s="61"/>
      <c r="AR1812" s="61"/>
      <c r="AS1812" s="61"/>
    </row>
    <row r="1813" spans="7:45">
      <c r="G1813" s="61"/>
      <c r="H1813" s="61"/>
      <c r="I1813" s="61"/>
      <c r="J1813" s="61"/>
      <c r="K1813" s="61"/>
      <c r="L1813" s="61"/>
      <c r="R1813" s="61"/>
      <c r="T1813" s="61"/>
      <c r="U1813" s="61"/>
      <c r="V1813" s="61"/>
      <c r="W1813" s="61"/>
      <c r="X1813" s="61"/>
      <c r="Y1813" s="61"/>
      <c r="AE1813" s="61"/>
      <c r="AG1813" s="61"/>
      <c r="AH1813" s="61"/>
      <c r="AI1813" s="61"/>
      <c r="AJ1813" s="61"/>
      <c r="AK1813" s="61"/>
      <c r="AL1813" s="61"/>
      <c r="AR1813" s="61"/>
      <c r="AS1813" s="61"/>
    </row>
    <row r="1814" spans="7:45">
      <c r="G1814" s="61"/>
      <c r="H1814" s="61"/>
      <c r="I1814" s="61"/>
      <c r="J1814" s="61"/>
      <c r="K1814" s="61"/>
      <c r="L1814" s="61"/>
      <c r="R1814" s="61"/>
      <c r="T1814" s="61"/>
      <c r="U1814" s="61"/>
      <c r="V1814" s="61"/>
      <c r="W1814" s="61"/>
      <c r="X1814" s="61"/>
      <c r="Y1814" s="61"/>
      <c r="AE1814" s="61"/>
      <c r="AG1814" s="61"/>
      <c r="AH1814" s="61"/>
      <c r="AI1814" s="61"/>
      <c r="AJ1814" s="61"/>
      <c r="AK1814" s="61"/>
      <c r="AL1814" s="61"/>
      <c r="AR1814" s="61"/>
      <c r="AS1814" s="61"/>
    </row>
    <row r="1815" spans="7:45">
      <c r="G1815" s="61"/>
      <c r="H1815" s="61"/>
      <c r="I1815" s="61"/>
      <c r="J1815" s="61"/>
      <c r="K1815" s="61"/>
      <c r="L1815" s="61"/>
      <c r="R1815" s="61"/>
      <c r="T1815" s="61"/>
      <c r="U1815" s="61"/>
      <c r="V1815" s="61"/>
      <c r="W1815" s="61"/>
      <c r="X1815" s="61"/>
      <c r="Y1815" s="61"/>
      <c r="AE1815" s="61"/>
      <c r="AG1815" s="61"/>
      <c r="AH1815" s="61"/>
      <c r="AI1815" s="61"/>
      <c r="AJ1815" s="61"/>
      <c r="AK1815" s="61"/>
      <c r="AL1815" s="61"/>
      <c r="AR1815" s="61"/>
      <c r="AS1815" s="61"/>
    </row>
    <row r="1816" spans="7:45">
      <c r="G1816" s="61"/>
      <c r="H1816" s="61"/>
      <c r="I1816" s="61"/>
      <c r="J1816" s="61"/>
      <c r="K1816" s="61"/>
      <c r="L1816" s="61"/>
      <c r="R1816" s="61"/>
      <c r="T1816" s="61"/>
      <c r="U1816" s="61"/>
      <c r="V1816" s="61"/>
      <c r="W1816" s="61"/>
      <c r="X1816" s="61"/>
      <c r="Y1816" s="61"/>
      <c r="AE1816" s="61"/>
      <c r="AG1816" s="61"/>
      <c r="AH1816" s="61"/>
      <c r="AI1816" s="61"/>
      <c r="AJ1816" s="61"/>
      <c r="AK1816" s="61"/>
      <c r="AL1816" s="61"/>
      <c r="AR1816" s="61"/>
      <c r="AS1816" s="61"/>
    </row>
    <row r="1817" spans="7:45">
      <c r="G1817" s="61"/>
      <c r="H1817" s="61"/>
      <c r="I1817" s="61"/>
      <c r="J1817" s="61"/>
      <c r="K1817" s="61"/>
      <c r="L1817" s="61"/>
      <c r="R1817" s="61"/>
      <c r="T1817" s="61"/>
      <c r="U1817" s="61"/>
      <c r="V1817" s="61"/>
      <c r="W1817" s="61"/>
      <c r="X1817" s="61"/>
      <c r="Y1817" s="61"/>
      <c r="AE1817" s="61"/>
      <c r="AG1817" s="61"/>
      <c r="AH1817" s="61"/>
      <c r="AI1817" s="61"/>
      <c r="AJ1817" s="61"/>
      <c r="AK1817" s="61"/>
      <c r="AL1817" s="61"/>
      <c r="AR1817" s="61"/>
      <c r="AS1817" s="61"/>
    </row>
    <row r="1818" spans="7:45">
      <c r="G1818" s="61"/>
      <c r="H1818" s="61"/>
      <c r="I1818" s="61"/>
      <c r="J1818" s="61"/>
      <c r="K1818" s="61"/>
      <c r="L1818" s="61"/>
      <c r="R1818" s="61"/>
      <c r="T1818" s="61"/>
      <c r="U1818" s="61"/>
      <c r="V1818" s="61"/>
      <c r="W1818" s="61"/>
      <c r="X1818" s="61"/>
      <c r="Y1818" s="61"/>
      <c r="AE1818" s="61"/>
      <c r="AG1818" s="61"/>
      <c r="AH1818" s="61"/>
      <c r="AI1818" s="61"/>
      <c r="AJ1818" s="61"/>
      <c r="AK1818" s="61"/>
      <c r="AL1818" s="61"/>
      <c r="AR1818" s="61"/>
      <c r="AS1818" s="61"/>
    </row>
    <row r="1819" spans="7:45">
      <c r="G1819" s="61"/>
      <c r="H1819" s="61"/>
      <c r="I1819" s="61"/>
      <c r="J1819" s="61"/>
      <c r="K1819" s="61"/>
      <c r="L1819" s="61"/>
      <c r="R1819" s="61"/>
      <c r="T1819" s="61"/>
      <c r="U1819" s="61"/>
      <c r="V1819" s="61"/>
      <c r="W1819" s="61"/>
      <c r="X1819" s="61"/>
      <c r="Y1819" s="61"/>
      <c r="AE1819" s="61"/>
      <c r="AG1819" s="61"/>
      <c r="AH1819" s="61"/>
      <c r="AI1819" s="61"/>
      <c r="AJ1819" s="61"/>
      <c r="AK1819" s="61"/>
      <c r="AL1819" s="61"/>
      <c r="AR1819" s="61"/>
      <c r="AS1819" s="61"/>
    </row>
    <row r="1820" spans="7:45">
      <c r="G1820" s="61"/>
      <c r="H1820" s="61"/>
      <c r="I1820" s="61"/>
      <c r="J1820" s="61"/>
      <c r="K1820" s="61"/>
      <c r="L1820" s="61"/>
      <c r="R1820" s="61"/>
      <c r="T1820" s="61"/>
      <c r="U1820" s="61"/>
      <c r="V1820" s="61"/>
      <c r="W1820" s="61"/>
      <c r="X1820" s="61"/>
      <c r="Y1820" s="61"/>
      <c r="AE1820" s="61"/>
      <c r="AG1820" s="61"/>
      <c r="AH1820" s="61"/>
      <c r="AI1820" s="61"/>
      <c r="AJ1820" s="61"/>
      <c r="AK1820" s="61"/>
      <c r="AL1820" s="61"/>
      <c r="AR1820" s="61"/>
      <c r="AS1820" s="61"/>
    </row>
    <row r="1821" spans="7:45">
      <c r="G1821" s="61"/>
      <c r="H1821" s="61"/>
      <c r="I1821" s="61"/>
      <c r="J1821" s="61"/>
      <c r="K1821" s="61"/>
      <c r="L1821" s="61"/>
      <c r="R1821" s="61"/>
      <c r="T1821" s="61"/>
      <c r="U1821" s="61"/>
      <c r="V1821" s="61"/>
      <c r="W1821" s="61"/>
      <c r="X1821" s="61"/>
      <c r="Y1821" s="61"/>
      <c r="AE1821" s="61"/>
      <c r="AG1821" s="61"/>
      <c r="AH1821" s="61"/>
      <c r="AI1821" s="61"/>
      <c r="AJ1821" s="61"/>
      <c r="AK1821" s="61"/>
      <c r="AL1821" s="61"/>
      <c r="AR1821" s="61"/>
      <c r="AS1821" s="61"/>
    </row>
    <row r="1822" spans="7:45">
      <c r="G1822" s="61"/>
      <c r="H1822" s="61"/>
      <c r="I1822" s="61"/>
      <c r="J1822" s="61"/>
      <c r="K1822" s="61"/>
      <c r="L1822" s="61"/>
      <c r="R1822" s="61"/>
      <c r="T1822" s="61"/>
      <c r="U1822" s="61"/>
      <c r="V1822" s="61"/>
      <c r="W1822" s="61"/>
      <c r="X1822" s="61"/>
      <c r="Y1822" s="61"/>
      <c r="AE1822" s="61"/>
      <c r="AG1822" s="61"/>
      <c r="AH1822" s="61"/>
      <c r="AI1822" s="61"/>
      <c r="AJ1822" s="61"/>
      <c r="AK1822" s="61"/>
      <c r="AL1822" s="61"/>
      <c r="AR1822" s="61"/>
      <c r="AS1822" s="61"/>
    </row>
    <row r="1823" spans="7:45">
      <c r="G1823" s="61"/>
      <c r="H1823" s="61"/>
      <c r="I1823" s="61"/>
      <c r="J1823" s="61"/>
      <c r="K1823" s="61"/>
      <c r="L1823" s="61"/>
      <c r="R1823" s="61"/>
      <c r="T1823" s="61"/>
      <c r="U1823" s="61"/>
      <c r="V1823" s="61"/>
      <c r="W1823" s="61"/>
      <c r="X1823" s="61"/>
      <c r="Y1823" s="61"/>
      <c r="AE1823" s="61"/>
      <c r="AG1823" s="61"/>
      <c r="AH1823" s="61"/>
      <c r="AI1823" s="61"/>
      <c r="AJ1823" s="61"/>
      <c r="AK1823" s="61"/>
      <c r="AL1823" s="61"/>
      <c r="AR1823" s="61"/>
      <c r="AS1823" s="61"/>
    </row>
    <row r="1824" spans="7:45">
      <c r="G1824" s="61"/>
      <c r="H1824" s="61"/>
      <c r="I1824" s="61"/>
      <c r="J1824" s="61"/>
      <c r="K1824" s="61"/>
      <c r="L1824" s="61"/>
      <c r="R1824" s="61"/>
      <c r="T1824" s="61"/>
      <c r="U1824" s="61"/>
      <c r="V1824" s="61"/>
      <c r="W1824" s="61"/>
      <c r="X1824" s="61"/>
      <c r="Y1824" s="61"/>
      <c r="AE1824" s="61"/>
      <c r="AG1824" s="61"/>
      <c r="AH1824" s="61"/>
      <c r="AI1824" s="61"/>
      <c r="AJ1824" s="61"/>
      <c r="AK1824" s="61"/>
      <c r="AL1824" s="61"/>
      <c r="AR1824" s="61"/>
      <c r="AS1824" s="61"/>
    </row>
    <row r="1825" spans="7:45">
      <c r="G1825" s="61"/>
      <c r="H1825" s="61"/>
      <c r="I1825" s="61"/>
      <c r="J1825" s="61"/>
      <c r="K1825" s="61"/>
      <c r="L1825" s="61"/>
      <c r="R1825" s="61"/>
      <c r="T1825" s="61"/>
      <c r="U1825" s="61"/>
      <c r="V1825" s="61"/>
      <c r="W1825" s="61"/>
      <c r="X1825" s="61"/>
      <c r="Y1825" s="61"/>
      <c r="AE1825" s="61"/>
      <c r="AG1825" s="61"/>
      <c r="AH1825" s="61"/>
      <c r="AI1825" s="61"/>
      <c r="AJ1825" s="61"/>
      <c r="AK1825" s="61"/>
      <c r="AL1825" s="61"/>
      <c r="AR1825" s="61"/>
      <c r="AS1825" s="61"/>
    </row>
    <row r="1826" spans="7:45">
      <c r="G1826" s="61"/>
      <c r="H1826" s="61"/>
      <c r="I1826" s="61"/>
      <c r="J1826" s="61"/>
      <c r="K1826" s="61"/>
      <c r="L1826" s="61"/>
      <c r="R1826" s="61"/>
      <c r="T1826" s="61"/>
      <c r="U1826" s="61"/>
      <c r="V1826" s="61"/>
      <c r="W1826" s="61"/>
      <c r="X1826" s="61"/>
      <c r="Y1826" s="61"/>
      <c r="AE1826" s="61"/>
      <c r="AG1826" s="61"/>
      <c r="AH1826" s="61"/>
      <c r="AI1826" s="61"/>
      <c r="AJ1826" s="61"/>
      <c r="AK1826" s="61"/>
      <c r="AL1826" s="61"/>
      <c r="AR1826" s="61"/>
      <c r="AS1826" s="61"/>
    </row>
    <row r="1827" spans="7:45">
      <c r="G1827" s="61"/>
      <c r="H1827" s="61"/>
      <c r="I1827" s="61"/>
      <c r="J1827" s="61"/>
      <c r="K1827" s="61"/>
      <c r="L1827" s="61"/>
      <c r="R1827" s="61"/>
      <c r="T1827" s="61"/>
      <c r="U1827" s="61"/>
      <c r="V1827" s="61"/>
      <c r="W1827" s="61"/>
      <c r="X1827" s="61"/>
      <c r="Y1827" s="61"/>
      <c r="AE1827" s="61"/>
      <c r="AG1827" s="61"/>
      <c r="AH1827" s="61"/>
      <c r="AI1827" s="61"/>
      <c r="AJ1827" s="61"/>
      <c r="AK1827" s="61"/>
      <c r="AL1827" s="61"/>
      <c r="AR1827" s="61"/>
      <c r="AS1827" s="61"/>
    </row>
    <row r="1828" spans="7:45">
      <c r="G1828" s="61"/>
      <c r="H1828" s="61"/>
      <c r="I1828" s="61"/>
      <c r="J1828" s="61"/>
      <c r="K1828" s="61"/>
      <c r="L1828" s="61"/>
      <c r="R1828" s="61"/>
      <c r="T1828" s="61"/>
      <c r="U1828" s="61"/>
      <c r="V1828" s="61"/>
      <c r="W1828" s="61"/>
      <c r="X1828" s="61"/>
      <c r="Y1828" s="61"/>
      <c r="AE1828" s="61"/>
      <c r="AG1828" s="61"/>
      <c r="AH1828" s="61"/>
      <c r="AI1828" s="61"/>
      <c r="AJ1828" s="61"/>
      <c r="AK1828" s="61"/>
      <c r="AL1828" s="61"/>
      <c r="AR1828" s="61"/>
      <c r="AS1828" s="61"/>
    </row>
    <row r="1829" spans="7:45">
      <c r="G1829" s="61"/>
      <c r="H1829" s="61"/>
      <c r="I1829" s="61"/>
      <c r="J1829" s="61"/>
      <c r="K1829" s="61"/>
      <c r="L1829" s="61"/>
      <c r="R1829" s="61"/>
      <c r="T1829" s="61"/>
      <c r="U1829" s="61"/>
      <c r="V1829" s="61"/>
      <c r="W1829" s="61"/>
      <c r="X1829" s="61"/>
      <c r="Y1829" s="61"/>
      <c r="AE1829" s="61"/>
      <c r="AG1829" s="61"/>
      <c r="AH1829" s="61"/>
      <c r="AI1829" s="61"/>
      <c r="AJ1829" s="61"/>
      <c r="AK1829" s="61"/>
      <c r="AL1829" s="61"/>
      <c r="AR1829" s="61"/>
      <c r="AS1829" s="61"/>
    </row>
    <row r="1830" spans="7:45">
      <c r="G1830" s="61"/>
      <c r="H1830" s="61"/>
      <c r="I1830" s="61"/>
      <c r="J1830" s="61"/>
      <c r="K1830" s="61"/>
      <c r="L1830" s="61"/>
      <c r="R1830" s="61"/>
      <c r="T1830" s="61"/>
      <c r="U1830" s="61"/>
      <c r="V1830" s="61"/>
      <c r="W1830" s="61"/>
      <c r="X1830" s="61"/>
      <c r="Y1830" s="61"/>
      <c r="AE1830" s="61"/>
      <c r="AG1830" s="61"/>
      <c r="AH1830" s="61"/>
      <c r="AI1830" s="61"/>
      <c r="AJ1830" s="61"/>
      <c r="AK1830" s="61"/>
      <c r="AL1830" s="61"/>
      <c r="AR1830" s="61"/>
      <c r="AS1830" s="61"/>
    </row>
    <row r="1831" spans="7:45">
      <c r="G1831" s="61"/>
      <c r="H1831" s="61"/>
      <c r="I1831" s="61"/>
      <c r="J1831" s="61"/>
      <c r="K1831" s="61"/>
      <c r="L1831" s="61"/>
      <c r="R1831" s="61"/>
      <c r="T1831" s="61"/>
      <c r="U1831" s="61"/>
      <c r="V1831" s="61"/>
      <c r="W1831" s="61"/>
      <c r="X1831" s="61"/>
      <c r="Y1831" s="61"/>
      <c r="AE1831" s="61"/>
      <c r="AG1831" s="61"/>
      <c r="AH1831" s="61"/>
      <c r="AI1831" s="61"/>
      <c r="AJ1831" s="61"/>
      <c r="AK1831" s="61"/>
      <c r="AL1831" s="61"/>
      <c r="AR1831" s="61"/>
      <c r="AS1831" s="61"/>
    </row>
    <row r="1832" spans="7:45">
      <c r="G1832" s="61"/>
      <c r="H1832" s="61"/>
      <c r="I1832" s="61"/>
      <c r="J1832" s="61"/>
      <c r="K1832" s="61"/>
      <c r="L1832" s="61"/>
      <c r="R1832" s="61"/>
      <c r="T1832" s="61"/>
      <c r="U1832" s="61"/>
      <c r="V1832" s="61"/>
      <c r="W1832" s="61"/>
      <c r="X1832" s="61"/>
      <c r="Y1832" s="61"/>
      <c r="AE1832" s="61"/>
      <c r="AG1832" s="61"/>
      <c r="AH1832" s="61"/>
      <c r="AI1832" s="61"/>
      <c r="AJ1832" s="61"/>
      <c r="AK1832" s="61"/>
      <c r="AL1832" s="61"/>
      <c r="AR1832" s="61"/>
      <c r="AS1832" s="61"/>
    </row>
    <row r="1833" spans="7:45">
      <c r="G1833" s="61"/>
      <c r="H1833" s="61"/>
      <c r="I1833" s="61"/>
      <c r="J1833" s="61"/>
      <c r="K1833" s="61"/>
      <c r="L1833" s="61"/>
      <c r="R1833" s="61"/>
      <c r="T1833" s="61"/>
      <c r="U1833" s="61"/>
      <c r="V1833" s="61"/>
      <c r="W1833" s="61"/>
      <c r="X1833" s="61"/>
      <c r="Y1833" s="61"/>
      <c r="AE1833" s="61"/>
      <c r="AG1833" s="61"/>
      <c r="AH1833" s="61"/>
      <c r="AI1833" s="61"/>
      <c r="AJ1833" s="61"/>
      <c r="AK1833" s="61"/>
      <c r="AL1833" s="61"/>
      <c r="AR1833" s="61"/>
      <c r="AS1833" s="61"/>
    </row>
    <row r="1834" spans="7:45">
      <c r="G1834" s="61"/>
      <c r="H1834" s="61"/>
      <c r="I1834" s="61"/>
      <c r="J1834" s="61"/>
      <c r="K1834" s="61"/>
      <c r="L1834" s="61"/>
      <c r="R1834" s="61"/>
      <c r="T1834" s="61"/>
      <c r="U1834" s="61"/>
      <c r="V1834" s="61"/>
      <c r="W1834" s="61"/>
      <c r="X1834" s="61"/>
      <c r="Y1834" s="61"/>
      <c r="AE1834" s="61"/>
      <c r="AG1834" s="61"/>
      <c r="AH1834" s="61"/>
      <c r="AI1834" s="61"/>
      <c r="AJ1834" s="61"/>
      <c r="AK1834" s="61"/>
      <c r="AL1834" s="61"/>
      <c r="AR1834" s="61"/>
      <c r="AS1834" s="61"/>
    </row>
    <row r="1835" spans="7:45">
      <c r="G1835" s="61"/>
      <c r="H1835" s="61"/>
      <c r="I1835" s="61"/>
      <c r="J1835" s="61"/>
      <c r="K1835" s="61"/>
      <c r="L1835" s="61"/>
      <c r="R1835" s="61"/>
      <c r="T1835" s="61"/>
      <c r="U1835" s="61"/>
      <c r="V1835" s="61"/>
      <c r="W1835" s="61"/>
      <c r="X1835" s="61"/>
      <c r="Y1835" s="61"/>
      <c r="AE1835" s="61"/>
      <c r="AG1835" s="61"/>
      <c r="AH1835" s="61"/>
      <c r="AI1835" s="61"/>
      <c r="AJ1835" s="61"/>
      <c r="AK1835" s="61"/>
      <c r="AL1835" s="61"/>
      <c r="AR1835" s="61"/>
      <c r="AS1835" s="61"/>
    </row>
    <row r="1836" spans="7:45">
      <c r="G1836" s="61"/>
      <c r="H1836" s="61"/>
      <c r="I1836" s="61"/>
      <c r="J1836" s="61"/>
      <c r="K1836" s="61"/>
      <c r="L1836" s="61"/>
      <c r="R1836" s="61"/>
      <c r="T1836" s="61"/>
      <c r="U1836" s="61"/>
      <c r="V1836" s="61"/>
      <c r="W1836" s="61"/>
      <c r="X1836" s="61"/>
      <c r="Y1836" s="61"/>
      <c r="AE1836" s="61"/>
      <c r="AG1836" s="61"/>
      <c r="AH1836" s="61"/>
      <c r="AI1836" s="61"/>
      <c r="AJ1836" s="61"/>
      <c r="AK1836" s="61"/>
      <c r="AL1836" s="61"/>
      <c r="AR1836" s="61"/>
      <c r="AS1836" s="61"/>
    </row>
    <row r="1837" spans="7:45">
      <c r="G1837" s="61"/>
      <c r="H1837" s="61"/>
      <c r="I1837" s="61"/>
      <c r="J1837" s="61"/>
      <c r="K1837" s="61"/>
      <c r="L1837" s="61"/>
      <c r="R1837" s="61"/>
      <c r="T1837" s="61"/>
      <c r="U1837" s="61"/>
      <c r="V1837" s="61"/>
      <c r="W1837" s="61"/>
      <c r="X1837" s="61"/>
      <c r="Y1837" s="61"/>
      <c r="AE1837" s="61"/>
      <c r="AG1837" s="61"/>
      <c r="AH1837" s="61"/>
      <c r="AI1837" s="61"/>
      <c r="AJ1837" s="61"/>
      <c r="AK1837" s="61"/>
      <c r="AL1837" s="61"/>
      <c r="AR1837" s="61"/>
      <c r="AS1837" s="61"/>
    </row>
    <row r="1838" spans="7:45">
      <c r="G1838" s="61"/>
      <c r="H1838" s="61"/>
      <c r="I1838" s="61"/>
      <c r="J1838" s="61"/>
      <c r="K1838" s="61"/>
      <c r="L1838" s="61"/>
      <c r="R1838" s="61"/>
      <c r="T1838" s="61"/>
      <c r="U1838" s="61"/>
      <c r="V1838" s="61"/>
      <c r="W1838" s="61"/>
      <c r="X1838" s="61"/>
      <c r="Y1838" s="61"/>
      <c r="AE1838" s="61"/>
      <c r="AG1838" s="61"/>
      <c r="AH1838" s="61"/>
      <c r="AI1838" s="61"/>
      <c r="AJ1838" s="61"/>
      <c r="AK1838" s="61"/>
      <c r="AL1838" s="61"/>
      <c r="AR1838" s="61"/>
      <c r="AS1838" s="61"/>
    </row>
    <row r="1839" spans="7:45">
      <c r="G1839" s="61"/>
      <c r="H1839" s="61"/>
      <c r="I1839" s="61"/>
      <c r="J1839" s="61"/>
      <c r="K1839" s="61"/>
      <c r="L1839" s="61"/>
      <c r="R1839" s="61"/>
      <c r="T1839" s="61"/>
      <c r="U1839" s="61"/>
      <c r="V1839" s="61"/>
      <c r="W1839" s="61"/>
      <c r="X1839" s="61"/>
      <c r="Y1839" s="61"/>
      <c r="AE1839" s="61"/>
      <c r="AG1839" s="61"/>
      <c r="AH1839" s="61"/>
      <c r="AI1839" s="61"/>
      <c r="AJ1839" s="61"/>
      <c r="AK1839" s="61"/>
      <c r="AL1839" s="61"/>
      <c r="AR1839" s="61"/>
      <c r="AS1839" s="61"/>
    </row>
    <row r="1840" spans="7:45">
      <c r="G1840" s="61"/>
      <c r="H1840" s="61"/>
      <c r="I1840" s="61"/>
      <c r="J1840" s="61"/>
      <c r="K1840" s="61"/>
      <c r="L1840" s="61"/>
      <c r="R1840" s="61"/>
      <c r="T1840" s="61"/>
      <c r="U1840" s="61"/>
      <c r="V1840" s="61"/>
      <c r="W1840" s="61"/>
      <c r="X1840" s="61"/>
      <c r="Y1840" s="61"/>
      <c r="AE1840" s="61"/>
      <c r="AG1840" s="61"/>
      <c r="AH1840" s="61"/>
      <c r="AI1840" s="61"/>
      <c r="AJ1840" s="61"/>
      <c r="AK1840" s="61"/>
      <c r="AL1840" s="61"/>
      <c r="AR1840" s="61"/>
      <c r="AS1840" s="61"/>
    </row>
    <row r="1841" spans="7:45">
      <c r="G1841" s="61"/>
      <c r="H1841" s="61"/>
      <c r="I1841" s="61"/>
      <c r="J1841" s="61"/>
      <c r="K1841" s="61"/>
      <c r="L1841" s="61"/>
      <c r="R1841" s="61"/>
      <c r="T1841" s="61"/>
      <c r="U1841" s="61"/>
      <c r="V1841" s="61"/>
      <c r="W1841" s="61"/>
      <c r="X1841" s="61"/>
      <c r="Y1841" s="61"/>
      <c r="AE1841" s="61"/>
      <c r="AG1841" s="61"/>
      <c r="AH1841" s="61"/>
      <c r="AI1841" s="61"/>
      <c r="AJ1841" s="61"/>
      <c r="AK1841" s="61"/>
      <c r="AL1841" s="61"/>
      <c r="AR1841" s="61"/>
      <c r="AS1841" s="61"/>
    </row>
    <row r="1842" spans="7:45">
      <c r="G1842" s="61"/>
      <c r="H1842" s="61"/>
      <c r="I1842" s="61"/>
      <c r="J1842" s="61"/>
      <c r="K1842" s="61"/>
      <c r="L1842" s="61"/>
      <c r="R1842" s="61"/>
      <c r="T1842" s="61"/>
      <c r="U1842" s="61"/>
      <c r="V1842" s="61"/>
      <c r="W1842" s="61"/>
      <c r="X1842" s="61"/>
      <c r="Y1842" s="61"/>
      <c r="AE1842" s="61"/>
      <c r="AG1842" s="61"/>
      <c r="AH1842" s="61"/>
      <c r="AI1842" s="61"/>
      <c r="AJ1842" s="61"/>
      <c r="AK1842" s="61"/>
      <c r="AL1842" s="61"/>
      <c r="AR1842" s="61"/>
      <c r="AS1842" s="61"/>
    </row>
    <row r="1843" spans="7:45">
      <c r="G1843" s="61"/>
      <c r="H1843" s="61"/>
      <c r="I1843" s="61"/>
      <c r="J1843" s="61"/>
      <c r="K1843" s="61"/>
      <c r="L1843" s="61"/>
      <c r="R1843" s="61"/>
      <c r="T1843" s="61"/>
      <c r="U1843" s="61"/>
      <c r="V1843" s="61"/>
      <c r="W1843" s="61"/>
      <c r="X1843" s="61"/>
      <c r="Y1843" s="61"/>
      <c r="AE1843" s="61"/>
      <c r="AG1843" s="61"/>
      <c r="AH1843" s="61"/>
      <c r="AI1843" s="61"/>
      <c r="AJ1843" s="61"/>
      <c r="AK1843" s="61"/>
      <c r="AL1843" s="61"/>
      <c r="AR1843" s="61"/>
      <c r="AS1843" s="61"/>
    </row>
    <row r="1844" spans="7:45">
      <c r="G1844" s="61"/>
      <c r="H1844" s="61"/>
      <c r="I1844" s="61"/>
      <c r="J1844" s="61"/>
      <c r="K1844" s="61"/>
      <c r="L1844" s="61"/>
      <c r="R1844" s="61"/>
      <c r="T1844" s="61"/>
      <c r="U1844" s="61"/>
      <c r="V1844" s="61"/>
      <c r="W1844" s="61"/>
      <c r="X1844" s="61"/>
      <c r="Y1844" s="61"/>
      <c r="AE1844" s="61"/>
      <c r="AG1844" s="61"/>
      <c r="AH1844" s="61"/>
      <c r="AI1844" s="61"/>
      <c r="AJ1844" s="61"/>
      <c r="AK1844" s="61"/>
      <c r="AL1844" s="61"/>
      <c r="AR1844" s="61"/>
      <c r="AS1844" s="61"/>
    </row>
    <row r="1845" spans="7:45">
      <c r="G1845" s="61"/>
      <c r="H1845" s="61"/>
      <c r="I1845" s="61"/>
      <c r="J1845" s="61"/>
      <c r="K1845" s="61"/>
      <c r="L1845" s="61"/>
      <c r="R1845" s="61"/>
      <c r="T1845" s="61"/>
      <c r="U1845" s="61"/>
      <c r="V1845" s="61"/>
      <c r="W1845" s="61"/>
      <c r="X1845" s="61"/>
      <c r="Y1845" s="61"/>
      <c r="AE1845" s="61"/>
      <c r="AG1845" s="61"/>
      <c r="AH1845" s="61"/>
      <c r="AI1845" s="61"/>
      <c r="AJ1845" s="61"/>
      <c r="AK1845" s="61"/>
      <c r="AL1845" s="61"/>
      <c r="AR1845" s="61"/>
      <c r="AS1845" s="61"/>
    </row>
    <row r="1846" spans="7:45">
      <c r="G1846" s="61"/>
      <c r="H1846" s="61"/>
      <c r="I1846" s="61"/>
      <c r="J1846" s="61"/>
      <c r="K1846" s="61"/>
      <c r="L1846" s="61"/>
      <c r="R1846" s="61"/>
      <c r="T1846" s="61"/>
      <c r="U1846" s="61"/>
      <c r="V1846" s="61"/>
      <c r="W1846" s="61"/>
      <c r="X1846" s="61"/>
      <c r="Y1846" s="61"/>
      <c r="AE1846" s="61"/>
      <c r="AG1846" s="61"/>
      <c r="AH1846" s="61"/>
      <c r="AI1846" s="61"/>
      <c r="AJ1846" s="61"/>
      <c r="AK1846" s="61"/>
      <c r="AL1846" s="61"/>
      <c r="AR1846" s="61"/>
      <c r="AS1846" s="61"/>
    </row>
    <row r="1847" spans="7:45">
      <c r="G1847" s="61"/>
      <c r="H1847" s="61"/>
      <c r="I1847" s="61"/>
      <c r="J1847" s="61"/>
      <c r="K1847" s="61"/>
      <c r="L1847" s="61"/>
      <c r="R1847" s="61"/>
      <c r="T1847" s="61"/>
      <c r="U1847" s="61"/>
      <c r="V1847" s="61"/>
      <c r="W1847" s="61"/>
      <c r="X1847" s="61"/>
      <c r="Y1847" s="61"/>
      <c r="AE1847" s="61"/>
      <c r="AG1847" s="61"/>
      <c r="AH1847" s="61"/>
      <c r="AI1847" s="61"/>
      <c r="AJ1847" s="61"/>
      <c r="AK1847" s="61"/>
      <c r="AL1847" s="61"/>
      <c r="AR1847" s="61"/>
      <c r="AS1847" s="61"/>
    </row>
    <row r="1848" spans="7:45">
      <c r="G1848" s="61"/>
      <c r="H1848" s="61"/>
      <c r="I1848" s="61"/>
      <c r="J1848" s="61"/>
      <c r="K1848" s="61"/>
      <c r="L1848" s="61"/>
      <c r="R1848" s="61"/>
      <c r="T1848" s="61"/>
      <c r="U1848" s="61"/>
      <c r="V1848" s="61"/>
      <c r="W1848" s="61"/>
      <c r="X1848" s="61"/>
      <c r="Y1848" s="61"/>
      <c r="AE1848" s="61"/>
      <c r="AG1848" s="61"/>
      <c r="AH1848" s="61"/>
      <c r="AI1848" s="61"/>
      <c r="AJ1848" s="61"/>
      <c r="AK1848" s="61"/>
      <c r="AL1848" s="61"/>
      <c r="AR1848" s="61"/>
      <c r="AS1848" s="61"/>
    </row>
    <row r="1849" spans="7:45">
      <c r="G1849" s="61"/>
      <c r="H1849" s="61"/>
      <c r="I1849" s="61"/>
      <c r="J1849" s="61"/>
      <c r="K1849" s="61"/>
      <c r="L1849" s="61"/>
      <c r="R1849" s="61"/>
      <c r="T1849" s="61"/>
      <c r="U1849" s="61"/>
      <c r="V1849" s="61"/>
      <c r="W1849" s="61"/>
      <c r="X1849" s="61"/>
      <c r="Y1849" s="61"/>
      <c r="AE1849" s="61"/>
      <c r="AG1849" s="61"/>
      <c r="AH1849" s="61"/>
      <c r="AI1849" s="61"/>
      <c r="AJ1849" s="61"/>
      <c r="AK1849" s="61"/>
      <c r="AL1849" s="61"/>
      <c r="AR1849" s="61"/>
      <c r="AS1849" s="61"/>
    </row>
    <row r="1850" spans="7:45">
      <c r="G1850" s="61"/>
      <c r="H1850" s="61"/>
      <c r="I1850" s="61"/>
      <c r="J1850" s="61"/>
      <c r="K1850" s="61"/>
      <c r="L1850" s="61"/>
      <c r="R1850" s="61"/>
      <c r="T1850" s="61"/>
      <c r="U1850" s="61"/>
      <c r="V1850" s="61"/>
      <c r="W1850" s="61"/>
      <c r="X1850" s="61"/>
      <c r="Y1850" s="61"/>
      <c r="AE1850" s="61"/>
      <c r="AG1850" s="61"/>
      <c r="AH1850" s="61"/>
      <c r="AI1850" s="61"/>
      <c r="AJ1850" s="61"/>
      <c r="AK1850" s="61"/>
      <c r="AL1850" s="61"/>
      <c r="AR1850" s="61"/>
      <c r="AS1850" s="61"/>
    </row>
    <row r="1851" spans="7:45">
      <c r="G1851" s="61"/>
      <c r="H1851" s="61"/>
      <c r="I1851" s="61"/>
      <c r="J1851" s="61"/>
      <c r="K1851" s="61"/>
      <c r="L1851" s="61"/>
      <c r="R1851" s="61"/>
      <c r="T1851" s="61"/>
      <c r="U1851" s="61"/>
      <c r="V1851" s="61"/>
      <c r="W1851" s="61"/>
      <c r="X1851" s="61"/>
      <c r="Y1851" s="61"/>
      <c r="AE1851" s="61"/>
      <c r="AG1851" s="61"/>
      <c r="AH1851" s="61"/>
      <c r="AI1851" s="61"/>
      <c r="AJ1851" s="61"/>
      <c r="AK1851" s="61"/>
      <c r="AL1851" s="61"/>
      <c r="AR1851" s="61"/>
      <c r="AS1851" s="61"/>
    </row>
    <row r="1852" spans="7:45">
      <c r="G1852" s="61"/>
      <c r="H1852" s="61"/>
      <c r="I1852" s="61"/>
      <c r="J1852" s="61"/>
      <c r="K1852" s="61"/>
      <c r="L1852" s="61"/>
      <c r="R1852" s="61"/>
      <c r="T1852" s="61"/>
      <c r="U1852" s="61"/>
      <c r="V1852" s="61"/>
      <c r="W1852" s="61"/>
      <c r="X1852" s="61"/>
      <c r="Y1852" s="61"/>
      <c r="AE1852" s="61"/>
      <c r="AG1852" s="61"/>
      <c r="AH1852" s="61"/>
      <c r="AI1852" s="61"/>
      <c r="AJ1852" s="61"/>
      <c r="AK1852" s="61"/>
      <c r="AL1852" s="61"/>
      <c r="AR1852" s="61"/>
      <c r="AS1852" s="61"/>
    </row>
    <row r="1853" spans="7:45">
      <c r="G1853" s="61"/>
      <c r="H1853" s="61"/>
      <c r="I1853" s="61"/>
      <c r="J1853" s="61"/>
      <c r="K1853" s="61"/>
      <c r="L1853" s="61"/>
      <c r="R1853" s="61"/>
      <c r="T1853" s="61"/>
      <c r="U1853" s="61"/>
      <c r="V1853" s="61"/>
      <c r="W1853" s="61"/>
      <c r="X1853" s="61"/>
      <c r="Y1853" s="61"/>
      <c r="AE1853" s="61"/>
      <c r="AG1853" s="61"/>
      <c r="AH1853" s="61"/>
      <c r="AI1853" s="61"/>
      <c r="AJ1853" s="61"/>
      <c r="AK1853" s="61"/>
      <c r="AL1853" s="61"/>
      <c r="AR1853" s="61"/>
      <c r="AS1853" s="61"/>
    </row>
    <row r="1854" spans="7:45">
      <c r="G1854" s="61"/>
      <c r="H1854" s="61"/>
      <c r="I1854" s="61"/>
      <c r="J1854" s="61"/>
      <c r="K1854" s="61"/>
      <c r="L1854" s="61"/>
      <c r="R1854" s="61"/>
      <c r="T1854" s="61"/>
      <c r="U1854" s="61"/>
      <c r="V1854" s="61"/>
      <c r="W1854" s="61"/>
      <c r="X1854" s="61"/>
      <c r="Y1854" s="61"/>
      <c r="AE1854" s="61"/>
      <c r="AG1854" s="61"/>
      <c r="AH1854" s="61"/>
      <c r="AI1854" s="61"/>
      <c r="AJ1854" s="61"/>
      <c r="AK1854" s="61"/>
      <c r="AL1854" s="61"/>
      <c r="AR1854" s="61"/>
      <c r="AS1854" s="61"/>
    </row>
    <row r="1855" spans="7:45">
      <c r="G1855" s="61"/>
      <c r="H1855" s="61"/>
      <c r="I1855" s="61"/>
      <c r="J1855" s="61"/>
      <c r="K1855" s="61"/>
      <c r="L1855" s="61"/>
      <c r="R1855" s="61"/>
      <c r="T1855" s="61"/>
      <c r="U1855" s="61"/>
      <c r="V1855" s="61"/>
      <c r="W1855" s="61"/>
      <c r="X1855" s="61"/>
      <c r="Y1855" s="61"/>
      <c r="AE1855" s="61"/>
      <c r="AG1855" s="61"/>
      <c r="AH1855" s="61"/>
      <c r="AI1855" s="61"/>
      <c r="AJ1855" s="61"/>
      <c r="AK1855" s="61"/>
      <c r="AL1855" s="61"/>
      <c r="AR1855" s="61"/>
      <c r="AS1855" s="61"/>
    </row>
    <row r="1856" spans="7:45">
      <c r="G1856" s="61"/>
      <c r="H1856" s="61"/>
      <c r="I1856" s="61"/>
      <c r="J1856" s="61"/>
      <c r="K1856" s="61"/>
      <c r="L1856" s="61"/>
      <c r="R1856" s="61"/>
      <c r="T1856" s="61"/>
      <c r="U1856" s="61"/>
      <c r="V1856" s="61"/>
      <c r="W1856" s="61"/>
      <c r="X1856" s="61"/>
      <c r="Y1856" s="61"/>
      <c r="AE1856" s="61"/>
      <c r="AG1856" s="61"/>
      <c r="AH1856" s="61"/>
      <c r="AI1856" s="61"/>
      <c r="AJ1856" s="61"/>
      <c r="AK1856" s="61"/>
      <c r="AL1856" s="61"/>
      <c r="AR1856" s="61"/>
      <c r="AS1856" s="61"/>
    </row>
    <row r="1857" spans="7:45">
      <c r="G1857" s="61"/>
      <c r="H1857" s="61"/>
      <c r="I1857" s="61"/>
      <c r="J1857" s="61"/>
      <c r="K1857" s="61"/>
      <c r="L1857" s="61"/>
      <c r="R1857" s="61"/>
      <c r="T1857" s="61"/>
      <c r="U1857" s="61"/>
      <c r="V1857" s="61"/>
      <c r="W1857" s="61"/>
      <c r="X1857" s="61"/>
      <c r="Y1857" s="61"/>
      <c r="AE1857" s="61"/>
      <c r="AG1857" s="61"/>
      <c r="AH1857" s="61"/>
      <c r="AI1857" s="61"/>
      <c r="AJ1857" s="61"/>
      <c r="AK1857" s="61"/>
      <c r="AL1857" s="61"/>
      <c r="AR1857" s="61"/>
      <c r="AS1857" s="61"/>
    </row>
    <row r="1858" spans="7:45">
      <c r="G1858" s="61"/>
      <c r="H1858" s="61"/>
      <c r="I1858" s="61"/>
      <c r="J1858" s="61"/>
      <c r="K1858" s="61"/>
      <c r="L1858" s="61"/>
      <c r="R1858" s="61"/>
      <c r="T1858" s="61"/>
      <c r="U1858" s="61"/>
      <c r="V1858" s="61"/>
      <c r="W1858" s="61"/>
      <c r="X1858" s="61"/>
      <c r="Y1858" s="61"/>
      <c r="AE1858" s="61"/>
      <c r="AG1858" s="61"/>
      <c r="AH1858" s="61"/>
      <c r="AI1858" s="61"/>
      <c r="AJ1858" s="61"/>
      <c r="AK1858" s="61"/>
      <c r="AL1858" s="61"/>
      <c r="AR1858" s="61"/>
      <c r="AS1858" s="61"/>
    </row>
    <row r="1859" spans="7:45">
      <c r="G1859" s="61"/>
      <c r="H1859" s="61"/>
      <c r="I1859" s="61"/>
      <c r="J1859" s="61"/>
      <c r="K1859" s="61"/>
      <c r="L1859" s="61"/>
      <c r="R1859" s="61"/>
      <c r="T1859" s="61"/>
      <c r="U1859" s="61"/>
      <c r="V1859" s="61"/>
      <c r="W1859" s="61"/>
      <c r="X1859" s="61"/>
      <c r="Y1859" s="61"/>
      <c r="AE1859" s="61"/>
      <c r="AG1859" s="61"/>
      <c r="AH1859" s="61"/>
      <c r="AI1859" s="61"/>
      <c r="AJ1859" s="61"/>
      <c r="AK1859" s="61"/>
      <c r="AL1859" s="61"/>
      <c r="AR1859" s="61"/>
      <c r="AS1859" s="61"/>
    </row>
    <row r="1860" spans="7:45">
      <c r="G1860" s="61"/>
      <c r="H1860" s="61"/>
      <c r="I1860" s="61"/>
      <c r="J1860" s="61"/>
      <c r="K1860" s="61"/>
      <c r="L1860" s="61"/>
      <c r="R1860" s="61"/>
      <c r="T1860" s="61"/>
      <c r="U1860" s="61"/>
      <c r="V1860" s="61"/>
      <c r="W1860" s="61"/>
      <c r="X1860" s="61"/>
      <c r="Y1860" s="61"/>
      <c r="AE1860" s="61"/>
      <c r="AG1860" s="61"/>
      <c r="AH1860" s="61"/>
      <c r="AI1860" s="61"/>
      <c r="AJ1860" s="61"/>
      <c r="AK1860" s="61"/>
      <c r="AL1860" s="61"/>
      <c r="AR1860" s="61"/>
      <c r="AS1860" s="61"/>
    </row>
    <row r="1861" spans="7:45">
      <c r="G1861" s="61"/>
      <c r="H1861" s="61"/>
      <c r="I1861" s="61"/>
      <c r="J1861" s="61"/>
      <c r="K1861" s="61"/>
      <c r="L1861" s="61"/>
      <c r="R1861" s="61"/>
      <c r="T1861" s="61"/>
      <c r="U1861" s="61"/>
      <c r="V1861" s="61"/>
      <c r="W1861" s="61"/>
      <c r="X1861" s="61"/>
      <c r="Y1861" s="61"/>
      <c r="AE1861" s="61"/>
      <c r="AG1861" s="61"/>
      <c r="AH1861" s="61"/>
      <c r="AI1861" s="61"/>
      <c r="AJ1861" s="61"/>
      <c r="AK1861" s="61"/>
      <c r="AL1861" s="61"/>
      <c r="AR1861" s="61"/>
      <c r="AS1861" s="61"/>
    </row>
    <row r="1862" spans="7:45">
      <c r="G1862" s="61"/>
      <c r="H1862" s="61"/>
      <c r="I1862" s="61"/>
      <c r="J1862" s="61"/>
      <c r="K1862" s="61"/>
      <c r="L1862" s="61"/>
      <c r="R1862" s="61"/>
      <c r="T1862" s="61"/>
      <c r="U1862" s="61"/>
      <c r="V1862" s="61"/>
      <c r="W1862" s="61"/>
      <c r="X1862" s="61"/>
      <c r="Y1862" s="61"/>
      <c r="AE1862" s="61"/>
      <c r="AG1862" s="61"/>
      <c r="AH1862" s="61"/>
      <c r="AI1862" s="61"/>
      <c r="AJ1862" s="61"/>
      <c r="AK1862" s="61"/>
      <c r="AL1862" s="61"/>
      <c r="AR1862" s="61"/>
      <c r="AS1862" s="61"/>
    </row>
    <row r="1863" spans="7:45">
      <c r="G1863" s="61"/>
      <c r="H1863" s="61"/>
      <c r="I1863" s="61"/>
      <c r="J1863" s="61"/>
      <c r="K1863" s="61"/>
      <c r="L1863" s="61"/>
      <c r="R1863" s="61"/>
      <c r="T1863" s="61"/>
      <c r="U1863" s="61"/>
      <c r="V1863" s="61"/>
      <c r="W1863" s="61"/>
      <c r="X1863" s="61"/>
      <c r="Y1863" s="61"/>
      <c r="AE1863" s="61"/>
      <c r="AG1863" s="61"/>
      <c r="AH1863" s="61"/>
      <c r="AI1863" s="61"/>
      <c r="AJ1863" s="61"/>
      <c r="AK1863" s="61"/>
      <c r="AL1863" s="61"/>
      <c r="AR1863" s="61"/>
      <c r="AS1863" s="61"/>
    </row>
    <row r="1864" spans="7:45">
      <c r="G1864" s="61"/>
      <c r="H1864" s="61"/>
      <c r="I1864" s="61"/>
      <c r="J1864" s="61"/>
      <c r="K1864" s="61"/>
      <c r="L1864" s="61"/>
      <c r="R1864" s="61"/>
      <c r="T1864" s="61"/>
      <c r="U1864" s="61"/>
      <c r="V1864" s="61"/>
      <c r="W1864" s="61"/>
      <c r="X1864" s="61"/>
      <c r="Y1864" s="61"/>
      <c r="AE1864" s="61"/>
      <c r="AG1864" s="61"/>
      <c r="AH1864" s="61"/>
      <c r="AI1864" s="61"/>
      <c r="AJ1864" s="61"/>
      <c r="AK1864" s="61"/>
      <c r="AL1864" s="61"/>
      <c r="AR1864" s="61"/>
      <c r="AS1864" s="61"/>
    </row>
    <row r="1865" spans="7:45">
      <c r="G1865" s="61"/>
      <c r="H1865" s="61"/>
      <c r="I1865" s="61"/>
      <c r="J1865" s="61"/>
      <c r="K1865" s="61"/>
      <c r="L1865" s="61"/>
      <c r="R1865" s="61"/>
      <c r="T1865" s="61"/>
      <c r="U1865" s="61"/>
      <c r="V1865" s="61"/>
      <c r="W1865" s="61"/>
      <c r="X1865" s="61"/>
      <c r="Y1865" s="61"/>
      <c r="AE1865" s="61"/>
      <c r="AG1865" s="61"/>
      <c r="AH1865" s="61"/>
      <c r="AI1865" s="61"/>
      <c r="AJ1865" s="61"/>
      <c r="AK1865" s="61"/>
      <c r="AL1865" s="61"/>
      <c r="AR1865" s="61"/>
      <c r="AS1865" s="61"/>
    </row>
    <row r="1866" spans="7:45">
      <c r="G1866" s="61"/>
      <c r="H1866" s="61"/>
      <c r="I1866" s="61"/>
      <c r="J1866" s="61"/>
      <c r="K1866" s="61"/>
      <c r="L1866" s="61"/>
      <c r="R1866" s="61"/>
      <c r="T1866" s="61"/>
      <c r="U1866" s="61"/>
      <c r="V1866" s="61"/>
      <c r="W1866" s="61"/>
      <c r="X1866" s="61"/>
      <c r="Y1866" s="61"/>
      <c r="AE1866" s="61"/>
      <c r="AG1866" s="61"/>
      <c r="AH1866" s="61"/>
      <c r="AI1866" s="61"/>
      <c r="AJ1866" s="61"/>
      <c r="AK1866" s="61"/>
      <c r="AL1866" s="61"/>
      <c r="AR1866" s="61"/>
      <c r="AS1866" s="61"/>
    </row>
    <row r="1867" spans="7:45">
      <c r="G1867" s="61"/>
      <c r="H1867" s="61"/>
      <c r="I1867" s="61"/>
      <c r="J1867" s="61"/>
      <c r="K1867" s="61"/>
      <c r="L1867" s="61"/>
      <c r="R1867" s="61"/>
      <c r="T1867" s="61"/>
      <c r="U1867" s="61"/>
      <c r="V1867" s="61"/>
      <c r="W1867" s="61"/>
      <c r="X1867" s="61"/>
      <c r="Y1867" s="61"/>
      <c r="AE1867" s="61"/>
      <c r="AG1867" s="61"/>
      <c r="AH1867" s="61"/>
      <c r="AI1867" s="61"/>
      <c r="AJ1867" s="61"/>
      <c r="AK1867" s="61"/>
      <c r="AL1867" s="61"/>
      <c r="AR1867" s="61"/>
      <c r="AS1867" s="61"/>
    </row>
    <row r="1868" spans="7:45">
      <c r="G1868" s="61"/>
      <c r="H1868" s="61"/>
      <c r="I1868" s="61"/>
      <c r="J1868" s="61"/>
      <c r="K1868" s="61"/>
      <c r="L1868" s="61"/>
      <c r="R1868" s="61"/>
      <c r="T1868" s="61"/>
      <c r="U1868" s="61"/>
      <c r="V1868" s="61"/>
      <c r="W1868" s="61"/>
      <c r="X1868" s="61"/>
      <c r="Y1868" s="61"/>
      <c r="AE1868" s="61"/>
      <c r="AG1868" s="61"/>
      <c r="AH1868" s="61"/>
      <c r="AI1868" s="61"/>
      <c r="AJ1868" s="61"/>
      <c r="AK1868" s="61"/>
      <c r="AL1868" s="61"/>
      <c r="AR1868" s="61"/>
      <c r="AS1868" s="61"/>
    </row>
    <row r="1869" spans="7:45">
      <c r="G1869" s="61"/>
      <c r="H1869" s="61"/>
      <c r="I1869" s="61"/>
      <c r="J1869" s="61"/>
      <c r="K1869" s="61"/>
      <c r="L1869" s="61"/>
      <c r="R1869" s="61"/>
      <c r="T1869" s="61"/>
      <c r="U1869" s="61"/>
      <c r="V1869" s="61"/>
      <c r="W1869" s="61"/>
      <c r="X1869" s="61"/>
      <c r="Y1869" s="61"/>
      <c r="AE1869" s="61"/>
      <c r="AG1869" s="61"/>
      <c r="AH1869" s="61"/>
      <c r="AI1869" s="61"/>
      <c r="AJ1869" s="61"/>
      <c r="AK1869" s="61"/>
      <c r="AL1869" s="61"/>
      <c r="AR1869" s="61"/>
      <c r="AS1869" s="61"/>
    </row>
    <row r="1870" spans="7:45">
      <c r="G1870" s="61"/>
      <c r="H1870" s="61"/>
      <c r="I1870" s="61"/>
      <c r="J1870" s="61"/>
      <c r="K1870" s="61"/>
      <c r="L1870" s="61"/>
      <c r="R1870" s="61"/>
      <c r="T1870" s="61"/>
      <c r="U1870" s="61"/>
      <c r="V1870" s="61"/>
      <c r="W1870" s="61"/>
      <c r="X1870" s="61"/>
      <c r="Y1870" s="61"/>
      <c r="AE1870" s="61"/>
      <c r="AG1870" s="61"/>
      <c r="AH1870" s="61"/>
      <c r="AI1870" s="61"/>
      <c r="AJ1870" s="61"/>
      <c r="AK1870" s="61"/>
      <c r="AL1870" s="61"/>
      <c r="AR1870" s="61"/>
      <c r="AS1870" s="61"/>
    </row>
    <row r="1871" spans="7:45">
      <c r="G1871" s="61"/>
      <c r="H1871" s="61"/>
      <c r="I1871" s="61"/>
      <c r="J1871" s="61"/>
      <c r="K1871" s="61"/>
      <c r="L1871" s="61"/>
      <c r="R1871" s="61"/>
      <c r="T1871" s="61"/>
      <c r="U1871" s="61"/>
      <c r="V1871" s="61"/>
      <c r="W1871" s="61"/>
      <c r="X1871" s="61"/>
      <c r="Y1871" s="61"/>
      <c r="AE1871" s="61"/>
      <c r="AG1871" s="61"/>
      <c r="AH1871" s="61"/>
      <c r="AI1871" s="61"/>
      <c r="AJ1871" s="61"/>
      <c r="AK1871" s="61"/>
      <c r="AL1871" s="61"/>
      <c r="AR1871" s="61"/>
      <c r="AS1871" s="61"/>
    </row>
    <row r="1872" spans="7:45">
      <c r="G1872" s="61"/>
      <c r="H1872" s="61"/>
      <c r="I1872" s="61"/>
      <c r="J1872" s="61"/>
      <c r="K1872" s="61"/>
      <c r="L1872" s="61"/>
      <c r="R1872" s="61"/>
      <c r="T1872" s="61"/>
      <c r="U1872" s="61"/>
      <c r="V1872" s="61"/>
      <c r="W1872" s="61"/>
      <c r="X1872" s="61"/>
      <c r="Y1872" s="61"/>
      <c r="AE1872" s="61"/>
      <c r="AG1872" s="61"/>
      <c r="AH1872" s="61"/>
      <c r="AI1872" s="61"/>
      <c r="AJ1872" s="61"/>
      <c r="AK1872" s="61"/>
      <c r="AL1872" s="61"/>
      <c r="AR1872" s="61"/>
      <c r="AS1872" s="61"/>
    </row>
    <row r="1873" spans="7:45">
      <c r="G1873" s="61"/>
      <c r="H1873" s="61"/>
      <c r="I1873" s="61"/>
      <c r="J1873" s="61"/>
      <c r="K1873" s="61"/>
      <c r="L1873" s="61"/>
      <c r="R1873" s="61"/>
      <c r="T1873" s="61"/>
      <c r="U1873" s="61"/>
      <c r="V1873" s="61"/>
      <c r="W1873" s="61"/>
      <c r="X1873" s="61"/>
      <c r="Y1873" s="61"/>
      <c r="AE1873" s="61"/>
      <c r="AG1873" s="61"/>
      <c r="AH1873" s="61"/>
      <c r="AI1873" s="61"/>
      <c r="AJ1873" s="61"/>
      <c r="AK1873" s="61"/>
      <c r="AL1873" s="61"/>
      <c r="AR1873" s="61"/>
      <c r="AS1873" s="61"/>
    </row>
    <row r="1874" spans="7:45">
      <c r="G1874" s="61"/>
      <c r="H1874" s="61"/>
      <c r="I1874" s="61"/>
      <c r="J1874" s="61"/>
      <c r="K1874" s="61"/>
      <c r="L1874" s="61"/>
      <c r="R1874" s="61"/>
      <c r="T1874" s="61"/>
      <c r="U1874" s="61"/>
      <c r="V1874" s="61"/>
      <c r="W1874" s="61"/>
      <c r="X1874" s="61"/>
      <c r="Y1874" s="61"/>
      <c r="AE1874" s="61"/>
      <c r="AG1874" s="61"/>
      <c r="AH1874" s="61"/>
      <c r="AI1874" s="61"/>
      <c r="AJ1874" s="61"/>
      <c r="AK1874" s="61"/>
      <c r="AL1874" s="61"/>
      <c r="AR1874" s="61"/>
      <c r="AS1874" s="61"/>
    </row>
    <row r="1875" spans="7:45">
      <c r="G1875" s="61"/>
      <c r="H1875" s="61"/>
      <c r="I1875" s="61"/>
      <c r="J1875" s="61"/>
      <c r="K1875" s="61"/>
      <c r="L1875" s="61"/>
      <c r="R1875" s="61"/>
      <c r="T1875" s="61"/>
      <c r="U1875" s="61"/>
      <c r="V1875" s="61"/>
      <c r="W1875" s="61"/>
      <c r="X1875" s="61"/>
      <c r="Y1875" s="61"/>
      <c r="AE1875" s="61"/>
      <c r="AG1875" s="61"/>
      <c r="AH1875" s="61"/>
      <c r="AI1875" s="61"/>
      <c r="AJ1875" s="61"/>
      <c r="AK1875" s="61"/>
      <c r="AL1875" s="61"/>
      <c r="AR1875" s="61"/>
      <c r="AS1875" s="61"/>
    </row>
    <row r="1876" spans="7:45">
      <c r="G1876" s="61"/>
      <c r="H1876" s="61"/>
      <c r="I1876" s="61"/>
      <c r="J1876" s="61"/>
      <c r="K1876" s="61"/>
      <c r="L1876" s="61"/>
      <c r="R1876" s="61"/>
      <c r="T1876" s="61"/>
      <c r="U1876" s="61"/>
      <c r="V1876" s="61"/>
      <c r="W1876" s="61"/>
      <c r="X1876" s="61"/>
      <c r="Y1876" s="61"/>
      <c r="AE1876" s="61"/>
      <c r="AG1876" s="61"/>
      <c r="AH1876" s="61"/>
      <c r="AI1876" s="61"/>
      <c r="AJ1876" s="61"/>
      <c r="AK1876" s="61"/>
      <c r="AL1876" s="61"/>
      <c r="AR1876" s="61"/>
      <c r="AS1876" s="61"/>
    </row>
    <row r="1877" spans="7:45">
      <c r="G1877" s="61"/>
      <c r="H1877" s="61"/>
      <c r="I1877" s="61"/>
      <c r="J1877" s="61"/>
      <c r="K1877" s="61"/>
      <c r="L1877" s="61"/>
      <c r="R1877" s="61"/>
      <c r="T1877" s="61"/>
      <c r="U1877" s="61"/>
      <c r="V1877" s="61"/>
      <c r="W1877" s="61"/>
      <c r="X1877" s="61"/>
      <c r="Y1877" s="61"/>
      <c r="AE1877" s="61"/>
      <c r="AG1877" s="61"/>
      <c r="AH1877" s="61"/>
      <c r="AI1877" s="61"/>
      <c r="AJ1877" s="61"/>
      <c r="AK1877" s="61"/>
      <c r="AL1877" s="61"/>
      <c r="AR1877" s="61"/>
      <c r="AS1877" s="61"/>
    </row>
    <row r="1878" spans="7:45">
      <c r="G1878" s="61"/>
      <c r="H1878" s="61"/>
      <c r="I1878" s="61"/>
      <c r="J1878" s="61"/>
      <c r="K1878" s="61"/>
      <c r="L1878" s="61"/>
      <c r="R1878" s="61"/>
      <c r="T1878" s="61"/>
      <c r="U1878" s="61"/>
      <c r="V1878" s="61"/>
      <c r="W1878" s="61"/>
      <c r="X1878" s="61"/>
      <c r="Y1878" s="61"/>
      <c r="AE1878" s="61"/>
      <c r="AG1878" s="61"/>
      <c r="AH1878" s="61"/>
      <c r="AI1878" s="61"/>
      <c r="AJ1878" s="61"/>
      <c r="AK1878" s="61"/>
      <c r="AL1878" s="61"/>
      <c r="AR1878" s="61"/>
      <c r="AS1878" s="61"/>
    </row>
    <row r="1879" spans="7:45">
      <c r="G1879" s="61"/>
      <c r="H1879" s="61"/>
      <c r="I1879" s="61"/>
      <c r="J1879" s="61"/>
      <c r="K1879" s="61"/>
      <c r="L1879" s="61"/>
      <c r="R1879" s="61"/>
      <c r="T1879" s="61"/>
      <c r="U1879" s="61"/>
      <c r="V1879" s="61"/>
      <c r="W1879" s="61"/>
      <c r="X1879" s="61"/>
      <c r="Y1879" s="61"/>
      <c r="AE1879" s="61"/>
      <c r="AG1879" s="61"/>
      <c r="AH1879" s="61"/>
      <c r="AI1879" s="61"/>
      <c r="AJ1879" s="61"/>
      <c r="AK1879" s="61"/>
      <c r="AL1879" s="61"/>
      <c r="AR1879" s="61"/>
      <c r="AS1879" s="61"/>
    </row>
    <row r="1880" spans="7:45">
      <c r="G1880" s="61"/>
      <c r="H1880" s="61"/>
      <c r="I1880" s="61"/>
      <c r="J1880" s="61"/>
      <c r="K1880" s="61"/>
      <c r="L1880" s="61"/>
      <c r="R1880" s="61"/>
      <c r="T1880" s="61"/>
      <c r="U1880" s="61"/>
      <c r="V1880" s="61"/>
      <c r="W1880" s="61"/>
      <c r="X1880" s="61"/>
      <c r="Y1880" s="61"/>
      <c r="AE1880" s="61"/>
      <c r="AG1880" s="61"/>
      <c r="AH1880" s="61"/>
      <c r="AI1880" s="61"/>
      <c r="AJ1880" s="61"/>
      <c r="AK1880" s="61"/>
      <c r="AL1880" s="61"/>
      <c r="AR1880" s="61"/>
      <c r="AS1880" s="61"/>
    </row>
    <row r="1881" spans="7:45">
      <c r="G1881" s="61"/>
      <c r="H1881" s="61"/>
      <c r="I1881" s="61"/>
      <c r="J1881" s="61"/>
      <c r="K1881" s="61"/>
      <c r="L1881" s="61"/>
      <c r="R1881" s="61"/>
      <c r="T1881" s="61"/>
      <c r="U1881" s="61"/>
      <c r="V1881" s="61"/>
      <c r="W1881" s="61"/>
      <c r="X1881" s="61"/>
      <c r="Y1881" s="61"/>
      <c r="AE1881" s="61"/>
      <c r="AG1881" s="61"/>
      <c r="AH1881" s="61"/>
      <c r="AI1881" s="61"/>
      <c r="AJ1881" s="61"/>
      <c r="AK1881" s="61"/>
      <c r="AL1881" s="61"/>
      <c r="AR1881" s="61"/>
      <c r="AS1881" s="61"/>
    </row>
    <row r="1882" spans="7:45">
      <c r="G1882" s="61"/>
      <c r="H1882" s="61"/>
      <c r="I1882" s="61"/>
      <c r="J1882" s="61"/>
      <c r="K1882" s="61"/>
      <c r="L1882" s="61"/>
      <c r="R1882" s="61"/>
      <c r="T1882" s="61"/>
      <c r="U1882" s="61"/>
      <c r="V1882" s="61"/>
      <c r="W1882" s="61"/>
      <c r="X1882" s="61"/>
      <c r="Y1882" s="61"/>
      <c r="AE1882" s="61"/>
      <c r="AG1882" s="61"/>
      <c r="AH1882" s="61"/>
      <c r="AI1882" s="61"/>
      <c r="AJ1882" s="61"/>
      <c r="AK1882" s="61"/>
      <c r="AL1882" s="61"/>
      <c r="AR1882" s="61"/>
      <c r="AS1882" s="61"/>
    </row>
    <row r="1883" spans="7:45">
      <c r="G1883" s="61"/>
      <c r="H1883" s="61"/>
      <c r="I1883" s="61"/>
      <c r="J1883" s="61"/>
      <c r="K1883" s="61"/>
      <c r="L1883" s="61"/>
      <c r="R1883" s="61"/>
      <c r="T1883" s="61"/>
      <c r="U1883" s="61"/>
      <c r="V1883" s="61"/>
      <c r="W1883" s="61"/>
      <c r="X1883" s="61"/>
      <c r="Y1883" s="61"/>
      <c r="AE1883" s="61"/>
      <c r="AG1883" s="61"/>
      <c r="AH1883" s="61"/>
      <c r="AI1883" s="61"/>
      <c r="AJ1883" s="61"/>
      <c r="AK1883" s="61"/>
      <c r="AL1883" s="61"/>
      <c r="AR1883" s="61"/>
      <c r="AS1883" s="61"/>
    </row>
    <row r="1884" spans="7:45">
      <c r="G1884" s="61"/>
      <c r="H1884" s="61"/>
      <c r="I1884" s="61"/>
      <c r="J1884" s="61"/>
      <c r="K1884" s="61"/>
      <c r="L1884" s="61"/>
      <c r="R1884" s="61"/>
      <c r="T1884" s="61"/>
      <c r="U1884" s="61"/>
      <c r="V1884" s="61"/>
      <c r="W1884" s="61"/>
      <c r="X1884" s="61"/>
      <c r="Y1884" s="61"/>
      <c r="AE1884" s="61"/>
      <c r="AG1884" s="61"/>
      <c r="AH1884" s="61"/>
      <c r="AI1884" s="61"/>
      <c r="AJ1884" s="61"/>
      <c r="AK1884" s="61"/>
      <c r="AL1884" s="61"/>
      <c r="AR1884" s="61"/>
      <c r="AS1884" s="61"/>
    </row>
    <row r="1885" spans="7:45">
      <c r="G1885" s="61"/>
      <c r="H1885" s="61"/>
      <c r="I1885" s="61"/>
      <c r="J1885" s="61"/>
      <c r="K1885" s="61"/>
      <c r="L1885" s="61"/>
      <c r="R1885" s="61"/>
      <c r="T1885" s="61"/>
      <c r="U1885" s="61"/>
      <c r="V1885" s="61"/>
      <c r="W1885" s="61"/>
      <c r="X1885" s="61"/>
      <c r="Y1885" s="61"/>
      <c r="AE1885" s="61"/>
      <c r="AG1885" s="61"/>
      <c r="AH1885" s="61"/>
      <c r="AI1885" s="61"/>
      <c r="AJ1885" s="61"/>
      <c r="AK1885" s="61"/>
      <c r="AL1885" s="61"/>
      <c r="AR1885" s="61"/>
      <c r="AS1885" s="61"/>
    </row>
    <row r="1886" spans="7:45">
      <c r="G1886" s="61"/>
      <c r="H1886" s="61"/>
      <c r="I1886" s="61"/>
      <c r="J1886" s="61"/>
      <c r="K1886" s="61"/>
      <c r="L1886" s="61"/>
      <c r="R1886" s="61"/>
      <c r="T1886" s="61"/>
      <c r="U1886" s="61"/>
      <c r="V1886" s="61"/>
      <c r="W1886" s="61"/>
      <c r="X1886" s="61"/>
      <c r="Y1886" s="61"/>
      <c r="AE1886" s="61"/>
      <c r="AG1886" s="61"/>
      <c r="AH1886" s="61"/>
      <c r="AI1886" s="61"/>
      <c r="AJ1886" s="61"/>
      <c r="AK1886" s="61"/>
      <c r="AL1886" s="61"/>
      <c r="AR1886" s="61"/>
      <c r="AS1886" s="61"/>
    </row>
    <row r="1887" spans="7:45">
      <c r="G1887" s="61"/>
      <c r="H1887" s="61"/>
      <c r="I1887" s="61"/>
      <c r="J1887" s="61"/>
      <c r="K1887" s="61"/>
      <c r="L1887" s="61"/>
      <c r="R1887" s="61"/>
      <c r="T1887" s="61"/>
      <c r="U1887" s="61"/>
      <c r="V1887" s="61"/>
      <c r="W1887" s="61"/>
      <c r="X1887" s="61"/>
      <c r="Y1887" s="61"/>
      <c r="AE1887" s="61"/>
      <c r="AG1887" s="61"/>
      <c r="AH1887" s="61"/>
      <c r="AI1887" s="61"/>
      <c r="AJ1887" s="61"/>
      <c r="AK1887" s="61"/>
      <c r="AL1887" s="61"/>
      <c r="AR1887" s="61"/>
      <c r="AS1887" s="61"/>
    </row>
    <row r="1888" spans="7:45">
      <c r="G1888" s="61"/>
      <c r="H1888" s="61"/>
      <c r="I1888" s="61"/>
      <c r="J1888" s="61"/>
      <c r="K1888" s="61"/>
      <c r="L1888" s="61"/>
      <c r="R1888" s="61"/>
      <c r="T1888" s="61"/>
      <c r="U1888" s="61"/>
      <c r="V1888" s="61"/>
      <c r="W1888" s="61"/>
      <c r="X1888" s="61"/>
      <c r="Y1888" s="61"/>
      <c r="AE1888" s="61"/>
      <c r="AG1888" s="61"/>
      <c r="AH1888" s="61"/>
      <c r="AI1888" s="61"/>
      <c r="AJ1888" s="61"/>
      <c r="AK1888" s="61"/>
      <c r="AL1888" s="61"/>
      <c r="AR1888" s="61"/>
      <c r="AS1888" s="61"/>
    </row>
    <row r="1889" spans="7:45">
      <c r="G1889" s="61"/>
      <c r="H1889" s="61"/>
      <c r="I1889" s="61"/>
      <c r="J1889" s="61"/>
      <c r="K1889" s="61"/>
      <c r="L1889" s="61"/>
      <c r="R1889" s="61"/>
      <c r="T1889" s="61"/>
      <c r="U1889" s="61"/>
      <c r="V1889" s="61"/>
      <c r="W1889" s="61"/>
      <c r="X1889" s="61"/>
      <c r="Y1889" s="61"/>
      <c r="AE1889" s="61"/>
      <c r="AG1889" s="61"/>
      <c r="AH1889" s="61"/>
      <c r="AI1889" s="61"/>
      <c r="AJ1889" s="61"/>
      <c r="AK1889" s="61"/>
      <c r="AL1889" s="61"/>
      <c r="AR1889" s="61"/>
      <c r="AS1889" s="61"/>
    </row>
    <row r="1890" spans="7:45">
      <c r="G1890" s="61"/>
      <c r="H1890" s="61"/>
      <c r="I1890" s="61"/>
      <c r="J1890" s="61"/>
      <c r="K1890" s="61"/>
      <c r="L1890" s="61"/>
      <c r="R1890" s="61"/>
      <c r="T1890" s="61"/>
      <c r="U1890" s="61"/>
      <c r="V1890" s="61"/>
      <c r="W1890" s="61"/>
      <c r="X1890" s="61"/>
      <c r="Y1890" s="61"/>
      <c r="AE1890" s="61"/>
      <c r="AG1890" s="61"/>
      <c r="AH1890" s="61"/>
      <c r="AI1890" s="61"/>
      <c r="AJ1890" s="61"/>
      <c r="AK1890" s="61"/>
      <c r="AL1890" s="61"/>
      <c r="AR1890" s="61"/>
      <c r="AS1890" s="61"/>
    </row>
    <row r="1891" spans="7:45">
      <c r="G1891" s="61"/>
      <c r="H1891" s="61"/>
      <c r="I1891" s="61"/>
      <c r="J1891" s="61"/>
      <c r="K1891" s="61"/>
      <c r="L1891" s="61"/>
      <c r="R1891" s="61"/>
      <c r="T1891" s="61"/>
      <c r="U1891" s="61"/>
      <c r="V1891" s="61"/>
      <c r="W1891" s="61"/>
      <c r="X1891" s="61"/>
      <c r="Y1891" s="61"/>
      <c r="AE1891" s="61"/>
      <c r="AG1891" s="61"/>
      <c r="AH1891" s="61"/>
      <c r="AI1891" s="61"/>
      <c r="AJ1891" s="61"/>
      <c r="AK1891" s="61"/>
      <c r="AL1891" s="61"/>
      <c r="AR1891" s="61"/>
      <c r="AS1891" s="61"/>
    </row>
    <row r="1892" spans="7:45">
      <c r="G1892" s="61"/>
      <c r="H1892" s="61"/>
      <c r="I1892" s="61"/>
      <c r="J1892" s="61"/>
      <c r="K1892" s="61"/>
      <c r="L1892" s="61"/>
      <c r="R1892" s="61"/>
      <c r="T1892" s="61"/>
      <c r="U1892" s="61"/>
      <c r="V1892" s="61"/>
      <c r="W1892" s="61"/>
      <c r="X1892" s="61"/>
      <c r="Y1892" s="61"/>
      <c r="AE1892" s="61"/>
      <c r="AG1892" s="61"/>
      <c r="AH1892" s="61"/>
      <c r="AI1892" s="61"/>
      <c r="AJ1892" s="61"/>
      <c r="AK1892" s="61"/>
      <c r="AL1892" s="61"/>
      <c r="AR1892" s="61"/>
      <c r="AS1892" s="61"/>
    </row>
    <row r="1893" spans="7:45">
      <c r="G1893" s="61"/>
      <c r="H1893" s="61"/>
      <c r="I1893" s="61"/>
      <c r="J1893" s="61"/>
      <c r="K1893" s="61"/>
      <c r="L1893" s="61"/>
      <c r="R1893" s="61"/>
      <c r="T1893" s="61"/>
      <c r="U1893" s="61"/>
      <c r="V1893" s="61"/>
      <c r="W1893" s="61"/>
      <c r="X1893" s="61"/>
      <c r="Y1893" s="61"/>
      <c r="AE1893" s="61"/>
      <c r="AG1893" s="61"/>
      <c r="AH1893" s="61"/>
      <c r="AI1893" s="61"/>
      <c r="AJ1893" s="61"/>
      <c r="AK1893" s="61"/>
      <c r="AL1893" s="61"/>
      <c r="AR1893" s="61"/>
      <c r="AS1893" s="61"/>
    </row>
    <row r="1894" spans="7:45">
      <c r="G1894" s="61"/>
      <c r="H1894" s="61"/>
      <c r="I1894" s="61"/>
      <c r="J1894" s="61"/>
      <c r="K1894" s="61"/>
      <c r="L1894" s="61"/>
      <c r="R1894" s="61"/>
      <c r="T1894" s="61"/>
      <c r="U1894" s="61"/>
      <c r="V1894" s="61"/>
      <c r="W1894" s="61"/>
      <c r="X1894" s="61"/>
      <c r="Y1894" s="61"/>
      <c r="AE1894" s="61"/>
      <c r="AG1894" s="61"/>
      <c r="AH1894" s="61"/>
      <c r="AI1894" s="61"/>
      <c r="AJ1894" s="61"/>
      <c r="AK1894" s="61"/>
      <c r="AL1894" s="61"/>
      <c r="AR1894" s="61"/>
      <c r="AS1894" s="61"/>
    </row>
    <row r="1895" spans="7:45">
      <c r="G1895" s="61"/>
      <c r="H1895" s="61"/>
      <c r="I1895" s="61"/>
      <c r="J1895" s="61"/>
      <c r="K1895" s="61"/>
      <c r="L1895" s="61"/>
      <c r="R1895" s="61"/>
      <c r="T1895" s="61"/>
      <c r="U1895" s="61"/>
      <c r="V1895" s="61"/>
      <c r="W1895" s="61"/>
      <c r="X1895" s="61"/>
      <c r="Y1895" s="61"/>
      <c r="AE1895" s="61"/>
      <c r="AG1895" s="61"/>
      <c r="AH1895" s="61"/>
      <c r="AI1895" s="61"/>
      <c r="AJ1895" s="61"/>
      <c r="AK1895" s="61"/>
      <c r="AL1895" s="61"/>
      <c r="AR1895" s="61"/>
      <c r="AS1895" s="61"/>
    </row>
    <row r="1896" spans="7:45">
      <c r="G1896" s="61"/>
      <c r="H1896" s="61"/>
      <c r="I1896" s="61"/>
      <c r="J1896" s="61"/>
      <c r="K1896" s="61"/>
      <c r="L1896" s="61"/>
      <c r="R1896" s="61"/>
      <c r="T1896" s="61"/>
      <c r="U1896" s="61"/>
      <c r="V1896" s="61"/>
      <c r="W1896" s="61"/>
      <c r="X1896" s="61"/>
      <c r="Y1896" s="61"/>
      <c r="AE1896" s="61"/>
      <c r="AG1896" s="61"/>
      <c r="AH1896" s="61"/>
      <c r="AI1896" s="61"/>
      <c r="AJ1896" s="61"/>
      <c r="AK1896" s="61"/>
      <c r="AL1896" s="61"/>
      <c r="AR1896" s="61"/>
      <c r="AS1896" s="61"/>
    </row>
    <row r="1897" spans="7:45">
      <c r="G1897" s="61"/>
      <c r="H1897" s="61"/>
      <c r="I1897" s="61"/>
      <c r="J1897" s="61"/>
      <c r="K1897" s="61"/>
      <c r="L1897" s="61"/>
      <c r="R1897" s="61"/>
      <c r="T1897" s="61"/>
      <c r="U1897" s="61"/>
      <c r="V1897" s="61"/>
      <c r="W1897" s="61"/>
      <c r="X1897" s="61"/>
      <c r="Y1897" s="61"/>
      <c r="AE1897" s="61"/>
      <c r="AG1897" s="61"/>
      <c r="AH1897" s="61"/>
      <c r="AI1897" s="61"/>
      <c r="AJ1897" s="61"/>
      <c r="AK1897" s="61"/>
      <c r="AL1897" s="61"/>
      <c r="AR1897" s="61"/>
      <c r="AS1897" s="61"/>
    </row>
    <row r="1898" spans="7:45">
      <c r="G1898" s="61"/>
      <c r="H1898" s="61"/>
      <c r="I1898" s="61"/>
      <c r="J1898" s="61"/>
      <c r="K1898" s="61"/>
      <c r="L1898" s="61"/>
      <c r="R1898" s="61"/>
      <c r="T1898" s="61"/>
      <c r="U1898" s="61"/>
      <c r="V1898" s="61"/>
      <c r="W1898" s="61"/>
      <c r="X1898" s="61"/>
      <c r="Y1898" s="61"/>
      <c r="AE1898" s="61"/>
      <c r="AG1898" s="61"/>
      <c r="AH1898" s="61"/>
      <c r="AI1898" s="61"/>
      <c r="AJ1898" s="61"/>
      <c r="AK1898" s="61"/>
      <c r="AL1898" s="61"/>
      <c r="AR1898" s="61"/>
      <c r="AS1898" s="61"/>
    </row>
    <row r="1899" spans="7:45">
      <c r="G1899" s="61"/>
      <c r="H1899" s="61"/>
      <c r="I1899" s="61"/>
      <c r="J1899" s="61"/>
      <c r="K1899" s="61"/>
      <c r="L1899" s="61"/>
      <c r="R1899" s="61"/>
      <c r="T1899" s="61"/>
      <c r="U1899" s="61"/>
      <c r="V1899" s="61"/>
      <c r="W1899" s="61"/>
      <c r="X1899" s="61"/>
      <c r="Y1899" s="61"/>
      <c r="AE1899" s="61"/>
      <c r="AG1899" s="61"/>
      <c r="AH1899" s="61"/>
      <c r="AI1899" s="61"/>
      <c r="AJ1899" s="61"/>
      <c r="AK1899" s="61"/>
      <c r="AL1899" s="61"/>
      <c r="AR1899" s="61"/>
      <c r="AS1899" s="61"/>
    </row>
    <row r="1900" spans="7:45">
      <c r="G1900" s="61"/>
      <c r="H1900" s="61"/>
      <c r="I1900" s="61"/>
      <c r="J1900" s="61"/>
      <c r="K1900" s="61"/>
      <c r="L1900" s="61"/>
      <c r="R1900" s="61"/>
      <c r="T1900" s="61"/>
      <c r="U1900" s="61"/>
      <c r="V1900" s="61"/>
      <c r="W1900" s="61"/>
      <c r="X1900" s="61"/>
      <c r="Y1900" s="61"/>
      <c r="AE1900" s="61"/>
      <c r="AG1900" s="61"/>
      <c r="AH1900" s="61"/>
      <c r="AI1900" s="61"/>
      <c r="AJ1900" s="61"/>
      <c r="AK1900" s="61"/>
      <c r="AL1900" s="61"/>
      <c r="AR1900" s="61"/>
      <c r="AS1900" s="61"/>
    </row>
    <row r="1901" spans="7:45">
      <c r="G1901" s="61"/>
      <c r="H1901" s="61"/>
      <c r="I1901" s="61"/>
      <c r="J1901" s="61"/>
      <c r="K1901" s="61"/>
      <c r="L1901" s="61"/>
      <c r="R1901" s="61"/>
      <c r="T1901" s="61"/>
      <c r="U1901" s="61"/>
      <c r="V1901" s="61"/>
      <c r="W1901" s="61"/>
      <c r="X1901" s="61"/>
      <c r="Y1901" s="61"/>
      <c r="AE1901" s="61"/>
      <c r="AG1901" s="61"/>
      <c r="AH1901" s="61"/>
      <c r="AI1901" s="61"/>
      <c r="AJ1901" s="61"/>
      <c r="AK1901" s="61"/>
      <c r="AL1901" s="61"/>
      <c r="AR1901" s="61"/>
      <c r="AS1901" s="61"/>
    </row>
    <row r="1902" spans="7:45">
      <c r="G1902" s="61"/>
      <c r="H1902" s="61"/>
      <c r="I1902" s="61"/>
      <c r="J1902" s="61"/>
      <c r="K1902" s="61"/>
      <c r="L1902" s="61"/>
      <c r="R1902" s="61"/>
      <c r="T1902" s="61"/>
      <c r="U1902" s="61"/>
      <c r="V1902" s="61"/>
      <c r="W1902" s="61"/>
      <c r="X1902" s="61"/>
      <c r="Y1902" s="61"/>
      <c r="AE1902" s="61"/>
      <c r="AG1902" s="61"/>
      <c r="AH1902" s="61"/>
      <c r="AI1902" s="61"/>
      <c r="AJ1902" s="61"/>
      <c r="AK1902" s="61"/>
      <c r="AL1902" s="61"/>
      <c r="AR1902" s="61"/>
      <c r="AS1902" s="61"/>
    </row>
    <row r="1903" spans="7:45">
      <c r="G1903" s="61"/>
      <c r="H1903" s="61"/>
      <c r="I1903" s="61"/>
      <c r="J1903" s="61"/>
      <c r="K1903" s="61"/>
      <c r="L1903" s="61"/>
      <c r="R1903" s="61"/>
      <c r="T1903" s="61"/>
      <c r="U1903" s="61"/>
      <c r="V1903" s="61"/>
      <c r="W1903" s="61"/>
      <c r="X1903" s="61"/>
      <c r="Y1903" s="61"/>
      <c r="AE1903" s="61"/>
      <c r="AG1903" s="61"/>
      <c r="AH1903" s="61"/>
      <c r="AI1903" s="61"/>
      <c r="AJ1903" s="61"/>
      <c r="AK1903" s="61"/>
      <c r="AL1903" s="61"/>
      <c r="AR1903" s="61"/>
      <c r="AS1903" s="61"/>
    </row>
    <row r="1904" spans="7:45">
      <c r="G1904" s="61"/>
      <c r="H1904" s="61"/>
      <c r="I1904" s="61"/>
      <c r="J1904" s="61"/>
      <c r="K1904" s="61"/>
      <c r="L1904" s="61"/>
      <c r="R1904" s="61"/>
      <c r="T1904" s="61"/>
      <c r="U1904" s="61"/>
      <c r="V1904" s="61"/>
      <c r="W1904" s="61"/>
      <c r="X1904" s="61"/>
      <c r="Y1904" s="61"/>
      <c r="AE1904" s="61"/>
      <c r="AG1904" s="61"/>
      <c r="AH1904" s="61"/>
      <c r="AI1904" s="61"/>
      <c r="AJ1904" s="61"/>
      <c r="AK1904" s="61"/>
      <c r="AL1904" s="61"/>
      <c r="AR1904" s="61"/>
      <c r="AS1904" s="61"/>
    </row>
    <row r="1905" spans="7:45">
      <c r="G1905" s="61"/>
      <c r="H1905" s="61"/>
      <c r="I1905" s="61"/>
      <c r="J1905" s="61"/>
      <c r="K1905" s="61"/>
      <c r="L1905" s="61"/>
      <c r="R1905" s="61"/>
      <c r="T1905" s="61"/>
      <c r="U1905" s="61"/>
      <c r="V1905" s="61"/>
      <c r="W1905" s="61"/>
      <c r="X1905" s="61"/>
      <c r="Y1905" s="61"/>
      <c r="AE1905" s="61"/>
      <c r="AG1905" s="61"/>
      <c r="AH1905" s="61"/>
      <c r="AI1905" s="61"/>
      <c r="AJ1905" s="61"/>
      <c r="AK1905" s="61"/>
      <c r="AL1905" s="61"/>
      <c r="AR1905" s="61"/>
      <c r="AS1905" s="61"/>
    </row>
    <row r="1906" spans="7:45">
      <c r="G1906" s="61"/>
      <c r="H1906" s="61"/>
      <c r="I1906" s="61"/>
      <c r="J1906" s="61"/>
      <c r="K1906" s="61"/>
      <c r="L1906" s="61"/>
      <c r="R1906" s="61"/>
      <c r="T1906" s="61"/>
      <c r="U1906" s="61"/>
      <c r="V1906" s="61"/>
      <c r="W1906" s="61"/>
      <c r="X1906" s="61"/>
      <c r="Y1906" s="61"/>
      <c r="AE1906" s="61"/>
      <c r="AG1906" s="61"/>
      <c r="AH1906" s="61"/>
      <c r="AI1906" s="61"/>
      <c r="AJ1906" s="61"/>
      <c r="AK1906" s="61"/>
      <c r="AL1906" s="61"/>
      <c r="AR1906" s="61"/>
      <c r="AS1906" s="61"/>
    </row>
    <row r="1907" spans="7:45">
      <c r="G1907" s="61"/>
      <c r="H1907" s="61"/>
      <c r="I1907" s="61"/>
      <c r="J1907" s="61"/>
      <c r="K1907" s="61"/>
      <c r="L1907" s="61"/>
      <c r="R1907" s="61"/>
      <c r="T1907" s="61"/>
      <c r="U1907" s="61"/>
      <c r="V1907" s="61"/>
      <c r="W1907" s="61"/>
      <c r="X1907" s="61"/>
      <c r="Y1907" s="61"/>
      <c r="AE1907" s="61"/>
      <c r="AG1907" s="61"/>
      <c r="AH1907" s="61"/>
      <c r="AI1907" s="61"/>
      <c r="AJ1907" s="61"/>
      <c r="AK1907" s="61"/>
      <c r="AL1907" s="61"/>
      <c r="AR1907" s="61"/>
      <c r="AS1907" s="61"/>
    </row>
    <row r="1908" spans="7:45">
      <c r="G1908" s="61"/>
      <c r="H1908" s="61"/>
      <c r="I1908" s="61"/>
      <c r="J1908" s="61"/>
      <c r="K1908" s="61"/>
      <c r="L1908" s="61"/>
      <c r="R1908" s="61"/>
      <c r="T1908" s="61"/>
      <c r="U1908" s="61"/>
      <c r="V1908" s="61"/>
      <c r="W1908" s="61"/>
      <c r="X1908" s="61"/>
      <c r="Y1908" s="61"/>
      <c r="AE1908" s="61"/>
      <c r="AG1908" s="61"/>
      <c r="AH1908" s="61"/>
      <c r="AI1908" s="61"/>
      <c r="AJ1908" s="61"/>
      <c r="AK1908" s="61"/>
      <c r="AL1908" s="61"/>
      <c r="AR1908" s="61"/>
      <c r="AS1908" s="61"/>
    </row>
    <row r="1909" spans="7:45">
      <c r="G1909" s="61"/>
      <c r="H1909" s="61"/>
      <c r="I1909" s="61"/>
      <c r="J1909" s="61"/>
      <c r="K1909" s="61"/>
      <c r="L1909" s="61"/>
      <c r="R1909" s="61"/>
      <c r="T1909" s="61"/>
      <c r="U1909" s="61"/>
      <c r="V1909" s="61"/>
      <c r="W1909" s="61"/>
      <c r="X1909" s="61"/>
      <c r="Y1909" s="61"/>
      <c r="AE1909" s="61"/>
      <c r="AG1909" s="61"/>
      <c r="AH1909" s="61"/>
      <c r="AI1909" s="61"/>
      <c r="AJ1909" s="61"/>
      <c r="AK1909" s="61"/>
      <c r="AL1909" s="61"/>
      <c r="AR1909" s="61"/>
      <c r="AS1909" s="61"/>
    </row>
    <row r="1910" spans="7:45">
      <c r="G1910" s="61"/>
      <c r="H1910" s="61"/>
      <c r="I1910" s="61"/>
      <c r="J1910" s="61"/>
      <c r="K1910" s="61"/>
      <c r="L1910" s="61"/>
      <c r="R1910" s="61"/>
      <c r="T1910" s="61"/>
      <c r="U1910" s="61"/>
      <c r="V1910" s="61"/>
      <c r="W1910" s="61"/>
      <c r="X1910" s="61"/>
      <c r="Y1910" s="61"/>
      <c r="AE1910" s="61"/>
      <c r="AG1910" s="61"/>
      <c r="AH1910" s="61"/>
      <c r="AI1910" s="61"/>
      <c r="AJ1910" s="61"/>
      <c r="AK1910" s="61"/>
      <c r="AL1910" s="61"/>
      <c r="AR1910" s="61"/>
      <c r="AS1910" s="61"/>
    </row>
    <row r="1911" spans="7:45">
      <c r="G1911" s="61"/>
      <c r="H1911" s="61"/>
      <c r="I1911" s="61"/>
      <c r="J1911" s="61"/>
      <c r="K1911" s="61"/>
      <c r="L1911" s="61"/>
      <c r="R1911" s="61"/>
      <c r="T1911" s="61"/>
      <c r="U1911" s="61"/>
      <c r="V1911" s="61"/>
      <c r="W1911" s="61"/>
      <c r="X1911" s="61"/>
      <c r="Y1911" s="61"/>
      <c r="AE1911" s="61"/>
      <c r="AG1911" s="61"/>
      <c r="AH1911" s="61"/>
      <c r="AI1911" s="61"/>
      <c r="AJ1911" s="61"/>
      <c r="AK1911" s="61"/>
      <c r="AL1911" s="61"/>
      <c r="AR1911" s="61"/>
      <c r="AS1911" s="61"/>
    </row>
    <row r="1912" spans="7:45">
      <c r="G1912" s="61"/>
      <c r="H1912" s="61"/>
      <c r="I1912" s="61"/>
      <c r="J1912" s="61"/>
      <c r="K1912" s="61"/>
      <c r="L1912" s="61"/>
      <c r="R1912" s="61"/>
      <c r="T1912" s="61"/>
      <c r="U1912" s="61"/>
      <c r="V1912" s="61"/>
      <c r="W1912" s="61"/>
      <c r="X1912" s="61"/>
      <c r="Y1912" s="61"/>
      <c r="AE1912" s="61"/>
      <c r="AG1912" s="61"/>
      <c r="AH1912" s="61"/>
      <c r="AI1912" s="61"/>
      <c r="AJ1912" s="61"/>
      <c r="AK1912" s="61"/>
      <c r="AL1912" s="61"/>
      <c r="AR1912" s="61"/>
      <c r="AS1912" s="61"/>
    </row>
    <row r="1913" spans="7:45">
      <c r="G1913" s="61"/>
      <c r="H1913" s="61"/>
      <c r="I1913" s="61"/>
      <c r="J1913" s="61"/>
      <c r="K1913" s="61"/>
      <c r="L1913" s="61"/>
      <c r="R1913" s="61"/>
      <c r="T1913" s="61"/>
      <c r="U1913" s="61"/>
      <c r="V1913" s="61"/>
      <c r="W1913" s="61"/>
      <c r="X1913" s="61"/>
      <c r="Y1913" s="61"/>
      <c r="AE1913" s="61"/>
      <c r="AG1913" s="61"/>
      <c r="AH1913" s="61"/>
      <c r="AI1913" s="61"/>
      <c r="AJ1913" s="61"/>
      <c r="AK1913" s="61"/>
      <c r="AL1913" s="61"/>
      <c r="AR1913" s="61"/>
      <c r="AS1913" s="61"/>
    </row>
    <row r="1914" spans="7:45">
      <c r="G1914" s="61"/>
      <c r="H1914" s="61"/>
      <c r="I1914" s="61"/>
      <c r="J1914" s="61"/>
      <c r="K1914" s="61"/>
      <c r="L1914" s="61"/>
      <c r="R1914" s="61"/>
      <c r="T1914" s="61"/>
      <c r="U1914" s="61"/>
      <c r="V1914" s="61"/>
      <c r="W1914" s="61"/>
      <c r="X1914" s="61"/>
      <c r="Y1914" s="61"/>
      <c r="AE1914" s="61"/>
      <c r="AG1914" s="61"/>
      <c r="AH1914" s="61"/>
      <c r="AI1914" s="61"/>
      <c r="AJ1914" s="61"/>
      <c r="AK1914" s="61"/>
      <c r="AL1914" s="61"/>
      <c r="AR1914" s="61"/>
      <c r="AS1914" s="61"/>
    </row>
    <row r="1915" spans="7:45">
      <c r="G1915" s="61"/>
      <c r="H1915" s="61"/>
      <c r="I1915" s="61"/>
      <c r="J1915" s="61"/>
      <c r="K1915" s="61"/>
      <c r="L1915" s="61"/>
      <c r="R1915" s="61"/>
      <c r="T1915" s="61"/>
      <c r="U1915" s="61"/>
      <c r="V1915" s="61"/>
      <c r="W1915" s="61"/>
      <c r="X1915" s="61"/>
      <c r="Y1915" s="61"/>
      <c r="AE1915" s="61"/>
      <c r="AG1915" s="61"/>
      <c r="AH1915" s="61"/>
      <c r="AI1915" s="61"/>
      <c r="AJ1915" s="61"/>
      <c r="AK1915" s="61"/>
      <c r="AL1915" s="61"/>
      <c r="AR1915" s="61"/>
      <c r="AS1915" s="61"/>
    </row>
    <row r="1916" spans="7:45">
      <c r="G1916" s="61"/>
      <c r="H1916" s="61"/>
      <c r="I1916" s="61"/>
      <c r="J1916" s="61"/>
      <c r="K1916" s="61"/>
      <c r="L1916" s="61"/>
      <c r="R1916" s="61"/>
      <c r="T1916" s="61"/>
      <c r="U1916" s="61"/>
      <c r="V1916" s="61"/>
      <c r="W1916" s="61"/>
      <c r="X1916" s="61"/>
      <c r="Y1916" s="61"/>
      <c r="AE1916" s="61"/>
      <c r="AG1916" s="61"/>
      <c r="AH1916" s="61"/>
      <c r="AI1916" s="61"/>
      <c r="AJ1916" s="61"/>
      <c r="AK1916" s="61"/>
      <c r="AL1916" s="61"/>
      <c r="AR1916" s="61"/>
      <c r="AS1916" s="61"/>
    </row>
    <row r="1917" spans="7:45">
      <c r="G1917" s="61"/>
      <c r="H1917" s="61"/>
      <c r="I1917" s="61"/>
      <c r="J1917" s="61"/>
      <c r="K1917" s="61"/>
      <c r="L1917" s="61"/>
      <c r="R1917" s="61"/>
      <c r="T1917" s="61"/>
      <c r="U1917" s="61"/>
      <c r="V1917" s="61"/>
      <c r="W1917" s="61"/>
      <c r="X1917" s="61"/>
      <c r="Y1917" s="61"/>
      <c r="AE1917" s="61"/>
      <c r="AG1917" s="61"/>
      <c r="AH1917" s="61"/>
      <c r="AI1917" s="61"/>
      <c r="AJ1917" s="61"/>
      <c r="AK1917" s="61"/>
      <c r="AL1917" s="61"/>
      <c r="AR1917" s="61"/>
      <c r="AS1917" s="61"/>
    </row>
    <row r="1918" spans="7:45">
      <c r="G1918" s="61"/>
      <c r="H1918" s="61"/>
      <c r="I1918" s="61"/>
      <c r="J1918" s="61"/>
      <c r="K1918" s="61"/>
      <c r="L1918" s="61"/>
      <c r="R1918" s="61"/>
      <c r="T1918" s="61"/>
      <c r="U1918" s="61"/>
      <c r="V1918" s="61"/>
      <c r="W1918" s="61"/>
      <c r="X1918" s="61"/>
      <c r="Y1918" s="61"/>
      <c r="AE1918" s="61"/>
      <c r="AG1918" s="61"/>
      <c r="AH1918" s="61"/>
      <c r="AI1918" s="61"/>
      <c r="AJ1918" s="61"/>
      <c r="AK1918" s="61"/>
      <c r="AL1918" s="61"/>
      <c r="AR1918" s="61"/>
      <c r="AS1918" s="61"/>
    </row>
    <row r="1919" spans="7:45">
      <c r="G1919" s="61"/>
      <c r="H1919" s="61"/>
      <c r="I1919" s="61"/>
      <c r="J1919" s="61"/>
      <c r="K1919" s="61"/>
      <c r="L1919" s="61"/>
      <c r="R1919" s="61"/>
      <c r="T1919" s="61"/>
      <c r="U1919" s="61"/>
      <c r="V1919" s="61"/>
      <c r="W1919" s="61"/>
      <c r="X1919" s="61"/>
      <c r="Y1919" s="61"/>
      <c r="AE1919" s="61"/>
      <c r="AG1919" s="61"/>
      <c r="AH1919" s="61"/>
      <c r="AI1919" s="61"/>
      <c r="AJ1919" s="61"/>
      <c r="AK1919" s="61"/>
      <c r="AL1919" s="61"/>
      <c r="AR1919" s="61"/>
      <c r="AS1919" s="61"/>
    </row>
    <row r="1920" spans="7:45">
      <c r="G1920" s="61"/>
      <c r="H1920" s="61"/>
      <c r="I1920" s="61"/>
      <c r="J1920" s="61"/>
      <c r="K1920" s="61"/>
      <c r="L1920" s="61"/>
      <c r="R1920" s="61"/>
      <c r="T1920" s="61"/>
      <c r="U1920" s="61"/>
      <c r="V1920" s="61"/>
      <c r="W1920" s="61"/>
      <c r="X1920" s="61"/>
      <c r="Y1920" s="61"/>
      <c r="AE1920" s="61"/>
      <c r="AG1920" s="61"/>
      <c r="AH1920" s="61"/>
      <c r="AI1920" s="61"/>
      <c r="AJ1920" s="61"/>
      <c r="AK1920" s="61"/>
      <c r="AL1920" s="61"/>
      <c r="AR1920" s="61"/>
      <c r="AS1920" s="61"/>
    </row>
    <row r="1921" spans="7:45">
      <c r="G1921" s="61"/>
      <c r="H1921" s="61"/>
      <c r="I1921" s="61"/>
      <c r="J1921" s="61"/>
      <c r="K1921" s="61"/>
      <c r="L1921" s="61"/>
      <c r="R1921" s="61"/>
      <c r="T1921" s="61"/>
      <c r="U1921" s="61"/>
      <c r="V1921" s="61"/>
      <c r="W1921" s="61"/>
      <c r="X1921" s="61"/>
      <c r="Y1921" s="61"/>
      <c r="AE1921" s="61"/>
      <c r="AG1921" s="61"/>
      <c r="AH1921" s="61"/>
      <c r="AI1921" s="61"/>
      <c r="AJ1921" s="61"/>
      <c r="AK1921" s="61"/>
      <c r="AL1921" s="61"/>
      <c r="AR1921" s="61"/>
      <c r="AS1921" s="61"/>
    </row>
    <row r="1922" spans="7:45">
      <c r="G1922" s="61"/>
      <c r="H1922" s="61"/>
      <c r="I1922" s="61"/>
      <c r="J1922" s="61"/>
      <c r="K1922" s="61"/>
      <c r="L1922" s="61"/>
      <c r="R1922" s="61"/>
      <c r="T1922" s="61"/>
      <c r="U1922" s="61"/>
      <c r="V1922" s="61"/>
      <c r="W1922" s="61"/>
      <c r="X1922" s="61"/>
      <c r="Y1922" s="61"/>
      <c r="AE1922" s="61"/>
      <c r="AG1922" s="61"/>
      <c r="AH1922" s="61"/>
      <c r="AI1922" s="61"/>
      <c r="AJ1922" s="61"/>
      <c r="AK1922" s="61"/>
      <c r="AL1922" s="61"/>
      <c r="AR1922" s="61"/>
      <c r="AS1922" s="61"/>
    </row>
    <row r="1923" spans="7:45">
      <c r="G1923" s="61"/>
      <c r="H1923" s="61"/>
      <c r="I1923" s="61"/>
      <c r="J1923" s="61"/>
      <c r="K1923" s="61"/>
      <c r="L1923" s="61"/>
      <c r="R1923" s="61"/>
      <c r="T1923" s="61"/>
      <c r="U1923" s="61"/>
      <c r="V1923" s="61"/>
      <c r="W1923" s="61"/>
      <c r="X1923" s="61"/>
      <c r="Y1923" s="61"/>
      <c r="AE1923" s="61"/>
      <c r="AG1923" s="61"/>
      <c r="AH1923" s="61"/>
      <c r="AI1923" s="61"/>
      <c r="AJ1923" s="61"/>
      <c r="AK1923" s="61"/>
      <c r="AL1923" s="61"/>
      <c r="AR1923" s="61"/>
      <c r="AS1923" s="61"/>
    </row>
    <row r="1924" spans="7:45">
      <c r="G1924" s="61"/>
      <c r="H1924" s="61"/>
      <c r="I1924" s="61"/>
      <c r="J1924" s="61"/>
      <c r="K1924" s="61"/>
      <c r="L1924" s="61"/>
      <c r="R1924" s="61"/>
      <c r="T1924" s="61"/>
      <c r="U1924" s="61"/>
      <c r="V1924" s="61"/>
      <c r="W1924" s="61"/>
      <c r="X1924" s="61"/>
      <c r="Y1924" s="61"/>
      <c r="AE1924" s="61"/>
      <c r="AG1924" s="61"/>
      <c r="AH1924" s="61"/>
      <c r="AI1924" s="61"/>
      <c r="AJ1924" s="61"/>
      <c r="AK1924" s="61"/>
      <c r="AL1924" s="61"/>
      <c r="AR1924" s="61"/>
      <c r="AS1924" s="61"/>
    </row>
    <row r="1925" spans="7:45">
      <c r="G1925" s="61"/>
      <c r="H1925" s="61"/>
      <c r="I1925" s="61"/>
      <c r="J1925" s="61"/>
      <c r="K1925" s="61"/>
      <c r="L1925" s="61"/>
      <c r="R1925" s="61"/>
      <c r="T1925" s="61"/>
      <c r="U1925" s="61"/>
      <c r="V1925" s="61"/>
      <c r="W1925" s="61"/>
      <c r="X1925" s="61"/>
      <c r="Y1925" s="61"/>
      <c r="AE1925" s="61"/>
      <c r="AG1925" s="61"/>
      <c r="AH1925" s="61"/>
      <c r="AI1925" s="61"/>
      <c r="AJ1925" s="61"/>
      <c r="AK1925" s="61"/>
      <c r="AL1925" s="61"/>
      <c r="AR1925" s="61"/>
      <c r="AS1925" s="61"/>
    </row>
    <row r="1926" spans="7:45">
      <c r="G1926" s="61"/>
      <c r="H1926" s="61"/>
      <c r="I1926" s="61"/>
      <c r="J1926" s="61"/>
      <c r="K1926" s="61"/>
      <c r="L1926" s="61"/>
      <c r="R1926" s="61"/>
      <c r="T1926" s="61"/>
      <c r="U1926" s="61"/>
      <c r="V1926" s="61"/>
      <c r="W1926" s="61"/>
      <c r="X1926" s="61"/>
      <c r="Y1926" s="61"/>
      <c r="AE1926" s="61"/>
      <c r="AG1926" s="61"/>
      <c r="AH1926" s="61"/>
      <c r="AI1926" s="61"/>
      <c r="AJ1926" s="61"/>
      <c r="AK1926" s="61"/>
      <c r="AL1926" s="61"/>
      <c r="AR1926" s="61"/>
      <c r="AS1926" s="61"/>
    </row>
    <row r="1927" spans="7:45">
      <c r="G1927" s="61"/>
      <c r="H1927" s="61"/>
      <c r="I1927" s="61"/>
      <c r="J1927" s="61"/>
      <c r="K1927" s="61"/>
      <c r="L1927" s="61"/>
      <c r="R1927" s="61"/>
      <c r="T1927" s="61"/>
      <c r="U1927" s="61"/>
      <c r="V1927" s="61"/>
      <c r="W1927" s="61"/>
      <c r="X1927" s="61"/>
      <c r="Y1927" s="61"/>
      <c r="AE1927" s="61"/>
      <c r="AG1927" s="61"/>
      <c r="AH1927" s="61"/>
      <c r="AI1927" s="61"/>
      <c r="AJ1927" s="61"/>
      <c r="AK1927" s="61"/>
      <c r="AL1927" s="61"/>
      <c r="AR1927" s="61"/>
      <c r="AS1927" s="61"/>
    </row>
    <row r="1928" spans="7:45">
      <c r="G1928" s="61"/>
      <c r="H1928" s="61"/>
      <c r="I1928" s="61"/>
      <c r="J1928" s="61"/>
      <c r="K1928" s="61"/>
      <c r="L1928" s="61"/>
      <c r="R1928" s="61"/>
      <c r="T1928" s="61"/>
      <c r="U1928" s="61"/>
      <c r="V1928" s="61"/>
      <c r="W1928" s="61"/>
      <c r="X1928" s="61"/>
      <c r="Y1928" s="61"/>
      <c r="AE1928" s="61"/>
      <c r="AG1928" s="61"/>
      <c r="AH1928" s="61"/>
      <c r="AI1928" s="61"/>
      <c r="AJ1928" s="61"/>
      <c r="AK1928" s="61"/>
      <c r="AL1928" s="61"/>
      <c r="AR1928" s="61"/>
      <c r="AS1928" s="61"/>
    </row>
    <row r="1929" spans="7:45">
      <c r="G1929" s="61"/>
      <c r="H1929" s="61"/>
      <c r="I1929" s="61"/>
      <c r="J1929" s="61"/>
      <c r="K1929" s="61"/>
      <c r="L1929" s="61"/>
      <c r="R1929" s="61"/>
      <c r="T1929" s="61"/>
      <c r="U1929" s="61"/>
      <c r="V1929" s="61"/>
      <c r="W1929" s="61"/>
      <c r="X1929" s="61"/>
      <c r="Y1929" s="61"/>
      <c r="AE1929" s="61"/>
      <c r="AG1929" s="61"/>
      <c r="AH1929" s="61"/>
      <c r="AI1929" s="61"/>
      <c r="AJ1929" s="61"/>
      <c r="AK1929" s="61"/>
      <c r="AL1929" s="61"/>
      <c r="AR1929" s="61"/>
      <c r="AS1929" s="61"/>
    </row>
    <row r="1930" spans="7:45">
      <c r="G1930" s="61"/>
      <c r="H1930" s="61"/>
      <c r="I1930" s="61"/>
      <c r="J1930" s="61"/>
      <c r="K1930" s="61"/>
      <c r="L1930" s="61"/>
      <c r="R1930" s="61"/>
      <c r="T1930" s="61"/>
      <c r="U1930" s="61"/>
      <c r="V1930" s="61"/>
      <c r="W1930" s="61"/>
      <c r="X1930" s="61"/>
      <c r="Y1930" s="61"/>
      <c r="AE1930" s="61"/>
      <c r="AG1930" s="61"/>
      <c r="AH1930" s="61"/>
      <c r="AI1930" s="61"/>
      <c r="AJ1930" s="61"/>
      <c r="AK1930" s="61"/>
      <c r="AL1930" s="61"/>
      <c r="AR1930" s="61"/>
      <c r="AS1930" s="61"/>
    </row>
    <row r="1931" spans="7:45">
      <c r="G1931" s="61"/>
      <c r="H1931" s="61"/>
      <c r="I1931" s="61"/>
      <c r="J1931" s="61"/>
      <c r="K1931" s="61"/>
      <c r="L1931" s="61"/>
      <c r="R1931" s="61"/>
      <c r="T1931" s="61"/>
      <c r="U1931" s="61"/>
      <c r="V1931" s="61"/>
      <c r="W1931" s="61"/>
      <c r="X1931" s="61"/>
      <c r="Y1931" s="61"/>
      <c r="AE1931" s="61"/>
      <c r="AG1931" s="61"/>
      <c r="AH1931" s="61"/>
      <c r="AI1931" s="61"/>
      <c r="AJ1931" s="61"/>
      <c r="AK1931" s="61"/>
      <c r="AL1931" s="61"/>
      <c r="AR1931" s="61"/>
      <c r="AS1931" s="61"/>
    </row>
    <row r="1932" spans="7:45">
      <c r="G1932" s="61"/>
      <c r="H1932" s="61"/>
      <c r="I1932" s="61"/>
      <c r="J1932" s="61"/>
      <c r="K1932" s="61"/>
      <c r="L1932" s="61"/>
      <c r="R1932" s="61"/>
      <c r="T1932" s="61"/>
      <c r="U1932" s="61"/>
      <c r="V1932" s="61"/>
      <c r="W1932" s="61"/>
      <c r="X1932" s="61"/>
      <c r="Y1932" s="61"/>
      <c r="AE1932" s="61"/>
      <c r="AG1932" s="61"/>
      <c r="AH1932" s="61"/>
      <c r="AI1932" s="61"/>
      <c r="AJ1932" s="61"/>
      <c r="AK1932" s="61"/>
      <c r="AL1932" s="61"/>
      <c r="AR1932" s="61"/>
      <c r="AS1932" s="61"/>
    </row>
    <row r="1933" spans="7:45">
      <c r="G1933" s="61"/>
      <c r="H1933" s="61"/>
      <c r="I1933" s="61"/>
      <c r="J1933" s="61"/>
      <c r="K1933" s="61"/>
      <c r="L1933" s="61"/>
      <c r="R1933" s="61"/>
      <c r="T1933" s="61"/>
      <c r="U1933" s="61"/>
      <c r="V1933" s="61"/>
      <c r="W1933" s="61"/>
      <c r="X1933" s="61"/>
      <c r="Y1933" s="61"/>
      <c r="AE1933" s="61"/>
      <c r="AG1933" s="61"/>
      <c r="AH1933" s="61"/>
      <c r="AI1933" s="61"/>
      <c r="AJ1933" s="61"/>
      <c r="AK1933" s="61"/>
      <c r="AL1933" s="61"/>
      <c r="AR1933" s="61"/>
      <c r="AS1933" s="61"/>
    </row>
    <row r="1934" spans="7:45">
      <c r="G1934" s="61"/>
      <c r="H1934" s="61"/>
      <c r="I1934" s="61"/>
      <c r="J1934" s="61"/>
      <c r="K1934" s="61"/>
      <c r="L1934" s="61"/>
      <c r="R1934" s="61"/>
      <c r="T1934" s="61"/>
      <c r="U1934" s="61"/>
      <c r="V1934" s="61"/>
      <c r="W1934" s="61"/>
      <c r="X1934" s="61"/>
      <c r="Y1934" s="61"/>
      <c r="AE1934" s="61"/>
      <c r="AG1934" s="61"/>
      <c r="AH1934" s="61"/>
      <c r="AI1934" s="61"/>
      <c r="AJ1934" s="61"/>
      <c r="AK1934" s="61"/>
      <c r="AL1934" s="61"/>
      <c r="AR1934" s="61"/>
      <c r="AS1934" s="61"/>
    </row>
    <row r="1935" spans="7:45">
      <c r="G1935" s="61"/>
      <c r="H1935" s="61"/>
      <c r="I1935" s="61"/>
      <c r="J1935" s="61"/>
      <c r="K1935" s="61"/>
      <c r="L1935" s="61"/>
      <c r="R1935" s="61"/>
      <c r="T1935" s="61"/>
      <c r="U1935" s="61"/>
      <c r="V1935" s="61"/>
      <c r="W1935" s="61"/>
      <c r="X1935" s="61"/>
      <c r="Y1935" s="61"/>
      <c r="AE1935" s="61"/>
      <c r="AG1935" s="61"/>
      <c r="AH1935" s="61"/>
      <c r="AI1935" s="61"/>
      <c r="AJ1935" s="61"/>
      <c r="AK1935" s="61"/>
      <c r="AL1935" s="61"/>
      <c r="AR1935" s="61"/>
      <c r="AS1935" s="61"/>
    </row>
    <row r="1936" spans="7:45">
      <c r="G1936" s="61"/>
      <c r="H1936" s="61"/>
      <c r="I1936" s="61"/>
      <c r="J1936" s="61"/>
      <c r="K1936" s="61"/>
      <c r="L1936" s="61"/>
      <c r="R1936" s="61"/>
      <c r="T1936" s="61"/>
      <c r="U1936" s="61"/>
      <c r="V1936" s="61"/>
      <c r="W1936" s="61"/>
      <c r="X1936" s="61"/>
      <c r="Y1936" s="61"/>
      <c r="AE1936" s="61"/>
      <c r="AG1936" s="61"/>
      <c r="AH1936" s="61"/>
      <c r="AI1936" s="61"/>
      <c r="AJ1936" s="61"/>
      <c r="AK1936" s="61"/>
      <c r="AL1936" s="61"/>
      <c r="AR1936" s="61"/>
      <c r="AS1936" s="61"/>
    </row>
    <row r="1937" spans="7:45">
      <c r="G1937" s="61"/>
      <c r="H1937" s="61"/>
      <c r="I1937" s="61"/>
      <c r="J1937" s="61"/>
      <c r="K1937" s="61"/>
      <c r="L1937" s="61"/>
      <c r="R1937" s="61"/>
      <c r="T1937" s="61"/>
      <c r="U1937" s="61"/>
      <c r="V1937" s="61"/>
      <c r="W1937" s="61"/>
      <c r="X1937" s="61"/>
      <c r="Y1937" s="61"/>
      <c r="AE1937" s="61"/>
      <c r="AG1937" s="61"/>
      <c r="AH1937" s="61"/>
      <c r="AI1937" s="61"/>
      <c r="AJ1937" s="61"/>
      <c r="AK1937" s="61"/>
      <c r="AL1937" s="61"/>
      <c r="AR1937" s="61"/>
      <c r="AS1937" s="61"/>
    </row>
    <row r="1938" spans="7:45">
      <c r="G1938" s="61"/>
      <c r="H1938" s="61"/>
      <c r="I1938" s="61"/>
      <c r="J1938" s="61"/>
      <c r="K1938" s="61"/>
      <c r="L1938" s="61"/>
      <c r="R1938" s="61"/>
      <c r="T1938" s="61"/>
      <c r="U1938" s="61"/>
      <c r="V1938" s="61"/>
      <c r="W1938" s="61"/>
      <c r="X1938" s="61"/>
      <c r="Y1938" s="61"/>
      <c r="AE1938" s="61"/>
      <c r="AG1938" s="61"/>
      <c r="AH1938" s="61"/>
      <c r="AI1938" s="61"/>
      <c r="AJ1938" s="61"/>
      <c r="AK1938" s="61"/>
      <c r="AL1938" s="61"/>
      <c r="AR1938" s="61"/>
      <c r="AS1938" s="61"/>
    </row>
    <row r="1939" spans="7:45">
      <c r="G1939" s="61"/>
      <c r="H1939" s="61"/>
      <c r="I1939" s="61"/>
      <c r="J1939" s="61"/>
      <c r="K1939" s="61"/>
      <c r="L1939" s="61"/>
      <c r="R1939" s="61"/>
      <c r="T1939" s="61"/>
      <c r="U1939" s="61"/>
      <c r="V1939" s="61"/>
      <c r="W1939" s="61"/>
      <c r="X1939" s="61"/>
      <c r="Y1939" s="61"/>
      <c r="AE1939" s="61"/>
      <c r="AG1939" s="61"/>
      <c r="AH1939" s="61"/>
      <c r="AI1939" s="61"/>
      <c r="AJ1939" s="61"/>
      <c r="AK1939" s="61"/>
      <c r="AL1939" s="61"/>
      <c r="AR1939" s="61"/>
      <c r="AS1939" s="61"/>
    </row>
    <row r="1940" spans="7:45">
      <c r="G1940" s="61"/>
      <c r="H1940" s="61"/>
      <c r="I1940" s="61"/>
      <c r="J1940" s="61"/>
      <c r="K1940" s="61"/>
      <c r="L1940" s="61"/>
      <c r="R1940" s="61"/>
      <c r="T1940" s="61"/>
      <c r="U1940" s="61"/>
      <c r="V1940" s="61"/>
      <c r="W1940" s="61"/>
      <c r="X1940" s="61"/>
      <c r="Y1940" s="61"/>
      <c r="AE1940" s="61"/>
      <c r="AG1940" s="61"/>
      <c r="AH1940" s="61"/>
      <c r="AI1940" s="61"/>
      <c r="AJ1940" s="61"/>
      <c r="AK1940" s="61"/>
      <c r="AL1940" s="61"/>
      <c r="AR1940" s="61"/>
      <c r="AS1940" s="61"/>
    </row>
    <row r="1941" spans="7:45">
      <c r="G1941" s="61"/>
      <c r="H1941" s="61"/>
      <c r="I1941" s="61"/>
      <c r="J1941" s="61"/>
      <c r="K1941" s="61"/>
      <c r="L1941" s="61"/>
      <c r="R1941" s="61"/>
      <c r="T1941" s="61"/>
      <c r="U1941" s="61"/>
      <c r="V1941" s="61"/>
      <c r="W1941" s="61"/>
      <c r="X1941" s="61"/>
      <c r="Y1941" s="61"/>
      <c r="AE1941" s="61"/>
      <c r="AG1941" s="61"/>
      <c r="AH1941" s="61"/>
      <c r="AI1941" s="61"/>
      <c r="AJ1941" s="61"/>
      <c r="AK1941" s="61"/>
      <c r="AL1941" s="61"/>
      <c r="AR1941" s="61"/>
      <c r="AS1941" s="61"/>
    </row>
    <row r="1942" spans="7:45">
      <c r="G1942" s="61"/>
      <c r="H1942" s="61"/>
      <c r="I1942" s="61"/>
      <c r="J1942" s="61"/>
      <c r="K1942" s="61"/>
      <c r="L1942" s="61"/>
      <c r="R1942" s="61"/>
      <c r="T1942" s="61"/>
      <c r="U1942" s="61"/>
      <c r="V1942" s="61"/>
      <c r="W1942" s="61"/>
      <c r="X1942" s="61"/>
      <c r="Y1942" s="61"/>
      <c r="AE1942" s="61"/>
      <c r="AG1942" s="61"/>
      <c r="AH1942" s="61"/>
      <c r="AI1942" s="61"/>
      <c r="AJ1942" s="61"/>
      <c r="AK1942" s="61"/>
      <c r="AL1942" s="61"/>
      <c r="AR1942" s="61"/>
      <c r="AS1942" s="61"/>
    </row>
    <row r="1943" spans="7:45">
      <c r="G1943" s="61"/>
      <c r="H1943" s="61"/>
      <c r="I1943" s="61"/>
      <c r="J1943" s="61"/>
      <c r="K1943" s="61"/>
      <c r="L1943" s="61"/>
      <c r="R1943" s="61"/>
      <c r="T1943" s="61"/>
      <c r="U1943" s="61"/>
      <c r="V1943" s="61"/>
      <c r="W1943" s="61"/>
      <c r="X1943" s="61"/>
      <c r="Y1943" s="61"/>
      <c r="AE1943" s="61"/>
      <c r="AG1943" s="61"/>
      <c r="AH1943" s="61"/>
      <c r="AI1943" s="61"/>
      <c r="AJ1943" s="61"/>
      <c r="AK1943" s="61"/>
      <c r="AL1943" s="61"/>
      <c r="AR1943" s="61"/>
      <c r="AS1943" s="61"/>
    </row>
    <row r="1944" spans="7:45">
      <c r="G1944" s="61"/>
      <c r="H1944" s="61"/>
      <c r="I1944" s="61"/>
      <c r="J1944" s="61"/>
      <c r="K1944" s="61"/>
      <c r="L1944" s="61"/>
      <c r="R1944" s="61"/>
      <c r="T1944" s="61"/>
      <c r="U1944" s="61"/>
      <c r="V1944" s="61"/>
      <c r="W1944" s="61"/>
      <c r="X1944" s="61"/>
      <c r="Y1944" s="61"/>
      <c r="AE1944" s="61"/>
      <c r="AG1944" s="61"/>
      <c r="AH1944" s="61"/>
      <c r="AI1944" s="61"/>
      <c r="AJ1944" s="61"/>
      <c r="AK1944" s="61"/>
      <c r="AL1944" s="61"/>
      <c r="AR1944" s="61"/>
      <c r="AS1944" s="61"/>
    </row>
    <row r="1945" spans="7:45">
      <c r="G1945" s="61"/>
      <c r="H1945" s="61"/>
      <c r="I1945" s="61"/>
      <c r="J1945" s="61"/>
      <c r="K1945" s="61"/>
      <c r="L1945" s="61"/>
      <c r="R1945" s="61"/>
      <c r="T1945" s="61"/>
      <c r="U1945" s="61"/>
      <c r="V1945" s="61"/>
      <c r="W1945" s="61"/>
      <c r="X1945" s="61"/>
      <c r="Y1945" s="61"/>
      <c r="AE1945" s="61"/>
      <c r="AG1945" s="61"/>
      <c r="AH1945" s="61"/>
      <c r="AI1945" s="61"/>
      <c r="AJ1945" s="61"/>
      <c r="AK1945" s="61"/>
      <c r="AL1945" s="61"/>
      <c r="AR1945" s="61"/>
      <c r="AS1945" s="61"/>
    </row>
    <row r="1946" spans="7:45">
      <c r="G1946" s="61"/>
      <c r="H1946" s="61"/>
      <c r="I1946" s="61"/>
      <c r="J1946" s="61"/>
      <c r="K1946" s="61"/>
      <c r="L1946" s="61"/>
      <c r="R1946" s="61"/>
      <c r="T1946" s="61"/>
      <c r="U1946" s="61"/>
      <c r="V1946" s="61"/>
      <c r="W1946" s="61"/>
      <c r="X1946" s="61"/>
      <c r="Y1946" s="61"/>
      <c r="AE1946" s="61"/>
      <c r="AG1946" s="61"/>
      <c r="AH1946" s="61"/>
      <c r="AI1946" s="61"/>
      <c r="AJ1946" s="61"/>
      <c r="AK1946" s="61"/>
      <c r="AL1946" s="61"/>
      <c r="AR1946" s="61"/>
      <c r="AS1946" s="61"/>
    </row>
    <row r="1947" spans="7:45">
      <c r="G1947" s="61"/>
      <c r="H1947" s="61"/>
      <c r="I1947" s="61"/>
      <c r="J1947" s="61"/>
      <c r="K1947" s="61"/>
      <c r="L1947" s="61"/>
      <c r="R1947" s="61"/>
      <c r="T1947" s="61"/>
      <c r="U1947" s="61"/>
      <c r="V1947" s="61"/>
      <c r="W1947" s="61"/>
      <c r="X1947" s="61"/>
      <c r="Y1947" s="61"/>
      <c r="AE1947" s="61"/>
      <c r="AG1947" s="61"/>
      <c r="AH1947" s="61"/>
      <c r="AI1947" s="61"/>
      <c r="AJ1947" s="61"/>
      <c r="AK1947" s="61"/>
      <c r="AL1947" s="61"/>
      <c r="AR1947" s="61"/>
      <c r="AS1947" s="61"/>
    </row>
    <row r="1948" spans="7:45">
      <c r="G1948" s="61"/>
      <c r="H1948" s="61"/>
      <c r="I1948" s="61"/>
      <c r="J1948" s="61"/>
      <c r="K1948" s="61"/>
      <c r="L1948" s="61"/>
      <c r="R1948" s="61"/>
      <c r="T1948" s="61"/>
      <c r="U1948" s="61"/>
      <c r="V1948" s="61"/>
      <c r="W1948" s="61"/>
      <c r="X1948" s="61"/>
      <c r="Y1948" s="61"/>
      <c r="AE1948" s="61"/>
      <c r="AG1948" s="61"/>
      <c r="AH1948" s="61"/>
      <c r="AI1948" s="61"/>
      <c r="AJ1948" s="61"/>
      <c r="AK1948" s="61"/>
      <c r="AL1948" s="61"/>
      <c r="AR1948" s="61"/>
      <c r="AS1948" s="61"/>
    </row>
    <row r="1949" spans="7:45">
      <c r="G1949" s="61"/>
      <c r="H1949" s="61"/>
      <c r="I1949" s="61"/>
      <c r="J1949" s="61"/>
      <c r="K1949" s="61"/>
      <c r="L1949" s="61"/>
      <c r="R1949" s="61"/>
      <c r="T1949" s="61"/>
      <c r="U1949" s="61"/>
      <c r="V1949" s="61"/>
      <c r="W1949" s="61"/>
      <c r="X1949" s="61"/>
      <c r="Y1949" s="61"/>
      <c r="AE1949" s="61"/>
      <c r="AG1949" s="61"/>
      <c r="AH1949" s="61"/>
      <c r="AI1949" s="61"/>
      <c r="AJ1949" s="61"/>
      <c r="AK1949" s="61"/>
      <c r="AL1949" s="61"/>
      <c r="AR1949" s="61"/>
      <c r="AS1949" s="61"/>
    </row>
    <row r="1950" spans="7:45">
      <c r="G1950" s="61"/>
      <c r="H1950" s="61"/>
      <c r="I1950" s="61"/>
      <c r="J1950" s="61"/>
      <c r="K1950" s="61"/>
      <c r="L1950" s="61"/>
      <c r="R1950" s="61"/>
      <c r="T1950" s="61"/>
      <c r="U1950" s="61"/>
      <c r="V1950" s="61"/>
      <c r="W1950" s="61"/>
      <c r="X1950" s="61"/>
      <c r="Y1950" s="61"/>
      <c r="AE1950" s="61"/>
      <c r="AG1950" s="61"/>
      <c r="AH1950" s="61"/>
      <c r="AI1950" s="61"/>
      <c r="AJ1950" s="61"/>
      <c r="AK1950" s="61"/>
      <c r="AL1950" s="61"/>
      <c r="AR1950" s="61"/>
      <c r="AS1950" s="61"/>
    </row>
    <row r="1951" spans="7:45">
      <c r="G1951" s="61"/>
      <c r="H1951" s="61"/>
      <c r="I1951" s="61"/>
      <c r="J1951" s="61"/>
      <c r="K1951" s="61"/>
      <c r="L1951" s="61"/>
      <c r="R1951" s="61"/>
      <c r="T1951" s="61"/>
      <c r="U1951" s="61"/>
      <c r="V1951" s="61"/>
      <c r="W1951" s="61"/>
      <c r="X1951" s="61"/>
      <c r="Y1951" s="61"/>
      <c r="AE1951" s="61"/>
      <c r="AG1951" s="61"/>
      <c r="AH1951" s="61"/>
      <c r="AI1951" s="61"/>
      <c r="AJ1951" s="61"/>
      <c r="AK1951" s="61"/>
      <c r="AL1951" s="61"/>
      <c r="AR1951" s="61"/>
      <c r="AS1951" s="61"/>
    </row>
    <row r="1952" spans="7:45">
      <c r="G1952" s="61"/>
      <c r="H1952" s="61"/>
      <c r="I1952" s="61"/>
      <c r="J1952" s="61"/>
      <c r="K1952" s="61"/>
      <c r="L1952" s="61"/>
      <c r="R1952" s="61"/>
      <c r="T1952" s="61"/>
      <c r="U1952" s="61"/>
      <c r="V1952" s="61"/>
      <c r="W1952" s="61"/>
      <c r="X1952" s="61"/>
      <c r="Y1952" s="61"/>
      <c r="AE1952" s="61"/>
      <c r="AG1952" s="61"/>
      <c r="AH1952" s="61"/>
      <c r="AI1952" s="61"/>
      <c r="AJ1952" s="61"/>
      <c r="AK1952" s="61"/>
      <c r="AL1952" s="61"/>
      <c r="AR1952" s="61"/>
      <c r="AS1952" s="61"/>
    </row>
    <row r="1953" spans="7:45">
      <c r="G1953" s="61"/>
      <c r="H1953" s="61"/>
      <c r="I1953" s="61"/>
      <c r="J1953" s="61"/>
      <c r="K1953" s="61"/>
      <c r="L1953" s="61"/>
      <c r="R1953" s="61"/>
      <c r="T1953" s="61"/>
      <c r="U1953" s="61"/>
      <c r="V1953" s="61"/>
      <c r="W1953" s="61"/>
      <c r="X1953" s="61"/>
      <c r="Y1953" s="61"/>
      <c r="AE1953" s="61"/>
      <c r="AG1953" s="61"/>
      <c r="AH1953" s="61"/>
      <c r="AI1953" s="61"/>
      <c r="AJ1953" s="61"/>
      <c r="AK1953" s="61"/>
      <c r="AL1953" s="61"/>
      <c r="AR1953" s="61"/>
      <c r="AS1953" s="61"/>
    </row>
    <row r="1954" spans="7:45">
      <c r="G1954" s="61"/>
      <c r="H1954" s="61"/>
      <c r="I1954" s="61"/>
      <c r="J1954" s="61"/>
      <c r="K1954" s="61"/>
      <c r="L1954" s="61"/>
      <c r="R1954" s="61"/>
      <c r="T1954" s="61"/>
      <c r="U1954" s="61"/>
      <c r="V1954" s="61"/>
      <c r="W1954" s="61"/>
      <c r="X1954" s="61"/>
      <c r="Y1954" s="61"/>
      <c r="AE1954" s="61"/>
      <c r="AG1954" s="61"/>
      <c r="AH1954" s="61"/>
      <c r="AI1954" s="61"/>
      <c r="AJ1954" s="61"/>
      <c r="AK1954" s="61"/>
      <c r="AL1954" s="61"/>
      <c r="AR1954" s="61"/>
      <c r="AS1954" s="61"/>
    </row>
    <row r="1955" spans="7:45">
      <c r="G1955" s="61"/>
      <c r="H1955" s="61"/>
      <c r="I1955" s="61"/>
      <c r="J1955" s="61"/>
      <c r="K1955" s="61"/>
      <c r="L1955" s="61"/>
      <c r="R1955" s="61"/>
      <c r="T1955" s="61"/>
      <c r="U1955" s="61"/>
      <c r="V1955" s="61"/>
      <c r="W1955" s="61"/>
      <c r="X1955" s="61"/>
      <c r="Y1955" s="61"/>
      <c r="AE1955" s="61"/>
      <c r="AG1955" s="61"/>
      <c r="AH1955" s="61"/>
      <c r="AI1955" s="61"/>
      <c r="AJ1955" s="61"/>
      <c r="AK1955" s="61"/>
      <c r="AL1955" s="61"/>
      <c r="AR1955" s="61"/>
      <c r="AS1955" s="61"/>
    </row>
    <row r="1956" spans="7:45">
      <c r="G1956" s="61"/>
      <c r="H1956" s="61"/>
      <c r="I1956" s="61"/>
      <c r="J1956" s="61"/>
      <c r="K1956" s="61"/>
      <c r="L1956" s="61"/>
      <c r="R1956" s="61"/>
      <c r="T1956" s="61"/>
      <c r="U1956" s="61"/>
      <c r="V1956" s="61"/>
      <c r="W1956" s="61"/>
      <c r="X1956" s="61"/>
      <c r="Y1956" s="61"/>
      <c r="AE1956" s="61"/>
      <c r="AG1956" s="61"/>
      <c r="AH1956" s="61"/>
      <c r="AI1956" s="61"/>
      <c r="AJ1956" s="61"/>
      <c r="AK1956" s="61"/>
      <c r="AL1956" s="61"/>
      <c r="AR1956" s="61"/>
      <c r="AS1956" s="61"/>
    </row>
    <row r="1957" spans="7:45">
      <c r="G1957" s="61"/>
      <c r="H1957" s="61"/>
      <c r="I1957" s="61"/>
      <c r="J1957" s="61"/>
      <c r="K1957" s="61"/>
      <c r="L1957" s="61"/>
      <c r="R1957" s="61"/>
      <c r="T1957" s="61"/>
      <c r="U1957" s="61"/>
      <c r="V1957" s="61"/>
      <c r="W1957" s="61"/>
      <c r="X1957" s="61"/>
      <c r="Y1957" s="61"/>
      <c r="AE1957" s="61"/>
      <c r="AG1957" s="61"/>
      <c r="AH1957" s="61"/>
      <c r="AI1957" s="61"/>
      <c r="AJ1957" s="61"/>
      <c r="AK1957" s="61"/>
      <c r="AL1957" s="61"/>
      <c r="AR1957" s="61"/>
      <c r="AS1957" s="61"/>
    </row>
    <row r="1958" spans="7:45">
      <c r="G1958" s="61"/>
      <c r="H1958" s="61"/>
      <c r="I1958" s="61"/>
      <c r="J1958" s="61"/>
      <c r="K1958" s="61"/>
      <c r="L1958" s="61"/>
      <c r="R1958" s="61"/>
      <c r="T1958" s="61"/>
      <c r="U1958" s="61"/>
      <c r="V1958" s="61"/>
      <c r="W1958" s="61"/>
      <c r="X1958" s="61"/>
      <c r="Y1958" s="61"/>
      <c r="AE1958" s="61"/>
      <c r="AG1958" s="61"/>
      <c r="AH1958" s="61"/>
      <c r="AI1958" s="61"/>
      <c r="AJ1958" s="61"/>
      <c r="AK1958" s="61"/>
      <c r="AL1958" s="61"/>
      <c r="AR1958" s="61"/>
      <c r="AS1958" s="61"/>
    </row>
    <row r="1959" spans="7:45">
      <c r="G1959" s="61"/>
      <c r="H1959" s="61"/>
      <c r="I1959" s="61"/>
      <c r="J1959" s="61"/>
      <c r="K1959" s="61"/>
      <c r="L1959" s="61"/>
      <c r="R1959" s="61"/>
      <c r="T1959" s="61"/>
      <c r="U1959" s="61"/>
      <c r="V1959" s="61"/>
      <c r="W1959" s="61"/>
      <c r="X1959" s="61"/>
      <c r="Y1959" s="61"/>
      <c r="AE1959" s="61"/>
      <c r="AG1959" s="61"/>
      <c r="AH1959" s="61"/>
      <c r="AI1959" s="61"/>
      <c r="AJ1959" s="61"/>
      <c r="AK1959" s="61"/>
      <c r="AL1959" s="61"/>
      <c r="AR1959" s="61"/>
      <c r="AS1959" s="61"/>
    </row>
    <row r="1960" spans="7:45">
      <c r="G1960" s="61"/>
      <c r="H1960" s="61"/>
      <c r="I1960" s="61"/>
      <c r="J1960" s="61"/>
      <c r="K1960" s="61"/>
      <c r="L1960" s="61"/>
      <c r="R1960" s="61"/>
      <c r="T1960" s="61"/>
      <c r="U1960" s="61"/>
      <c r="V1960" s="61"/>
      <c r="W1960" s="61"/>
      <c r="X1960" s="61"/>
      <c r="Y1960" s="61"/>
      <c r="AE1960" s="61"/>
      <c r="AG1960" s="61"/>
      <c r="AH1960" s="61"/>
      <c r="AI1960" s="61"/>
      <c r="AJ1960" s="61"/>
      <c r="AK1960" s="61"/>
      <c r="AL1960" s="61"/>
      <c r="AR1960" s="61"/>
      <c r="AS1960" s="61"/>
    </row>
    <row r="1961" spans="7:45">
      <c r="G1961" s="61"/>
      <c r="H1961" s="61"/>
      <c r="I1961" s="61"/>
      <c r="J1961" s="61"/>
      <c r="K1961" s="61"/>
      <c r="L1961" s="61"/>
      <c r="R1961" s="61"/>
      <c r="T1961" s="61"/>
      <c r="U1961" s="61"/>
      <c r="V1961" s="61"/>
      <c r="W1961" s="61"/>
      <c r="X1961" s="61"/>
      <c r="Y1961" s="61"/>
      <c r="AE1961" s="61"/>
      <c r="AG1961" s="61"/>
      <c r="AH1961" s="61"/>
      <c r="AI1961" s="61"/>
      <c r="AJ1961" s="61"/>
      <c r="AK1961" s="61"/>
      <c r="AL1961" s="61"/>
      <c r="AR1961" s="61"/>
      <c r="AS1961" s="61"/>
    </row>
    <row r="1962" spans="7:45">
      <c r="G1962" s="61"/>
      <c r="H1962" s="61"/>
      <c r="I1962" s="61"/>
      <c r="J1962" s="61"/>
      <c r="K1962" s="61"/>
      <c r="L1962" s="61"/>
      <c r="R1962" s="61"/>
      <c r="T1962" s="61"/>
      <c r="U1962" s="61"/>
      <c r="V1962" s="61"/>
      <c r="W1962" s="61"/>
      <c r="X1962" s="61"/>
      <c r="Y1962" s="61"/>
      <c r="AE1962" s="61"/>
      <c r="AG1962" s="61"/>
      <c r="AH1962" s="61"/>
      <c r="AI1962" s="61"/>
      <c r="AJ1962" s="61"/>
      <c r="AK1962" s="61"/>
      <c r="AL1962" s="61"/>
      <c r="AR1962" s="61"/>
      <c r="AS1962" s="61"/>
    </row>
    <row r="1963" spans="7:45">
      <c r="G1963" s="61"/>
      <c r="H1963" s="61"/>
      <c r="I1963" s="61"/>
      <c r="J1963" s="61"/>
      <c r="K1963" s="61"/>
      <c r="L1963" s="61"/>
      <c r="R1963" s="61"/>
      <c r="T1963" s="61"/>
      <c r="U1963" s="61"/>
      <c r="V1963" s="61"/>
      <c r="W1963" s="61"/>
      <c r="X1963" s="61"/>
      <c r="Y1963" s="61"/>
      <c r="AE1963" s="61"/>
      <c r="AG1963" s="61"/>
      <c r="AH1963" s="61"/>
      <c r="AI1963" s="61"/>
      <c r="AJ1963" s="61"/>
      <c r="AK1963" s="61"/>
      <c r="AL1963" s="61"/>
      <c r="AR1963" s="61"/>
      <c r="AS1963" s="61"/>
    </row>
    <row r="1964" spans="7:45">
      <c r="G1964" s="61"/>
      <c r="H1964" s="61"/>
      <c r="I1964" s="61"/>
      <c r="J1964" s="61"/>
      <c r="K1964" s="61"/>
      <c r="L1964" s="61"/>
      <c r="R1964" s="61"/>
      <c r="T1964" s="61"/>
      <c r="U1964" s="61"/>
      <c r="V1964" s="61"/>
      <c r="W1964" s="61"/>
      <c r="X1964" s="61"/>
      <c r="Y1964" s="61"/>
      <c r="AE1964" s="61"/>
      <c r="AG1964" s="61"/>
      <c r="AH1964" s="61"/>
      <c r="AI1964" s="61"/>
      <c r="AJ1964" s="61"/>
      <c r="AK1964" s="61"/>
      <c r="AL1964" s="61"/>
      <c r="AR1964" s="61"/>
      <c r="AS1964" s="61"/>
    </row>
    <row r="1965" spans="7:45">
      <c r="G1965" s="61"/>
      <c r="H1965" s="61"/>
      <c r="I1965" s="61"/>
      <c r="J1965" s="61"/>
      <c r="K1965" s="61"/>
      <c r="L1965" s="61"/>
      <c r="R1965" s="61"/>
      <c r="T1965" s="61"/>
      <c r="U1965" s="61"/>
      <c r="V1965" s="61"/>
      <c r="W1965" s="61"/>
      <c r="X1965" s="61"/>
      <c r="Y1965" s="61"/>
      <c r="AE1965" s="61"/>
      <c r="AG1965" s="61"/>
      <c r="AH1965" s="61"/>
      <c r="AI1965" s="61"/>
      <c r="AJ1965" s="61"/>
      <c r="AK1965" s="61"/>
      <c r="AL1965" s="61"/>
      <c r="AR1965" s="61"/>
      <c r="AS1965" s="61"/>
    </row>
    <row r="1966" spans="7:45">
      <c r="G1966" s="61"/>
      <c r="H1966" s="61"/>
      <c r="I1966" s="61"/>
      <c r="J1966" s="61"/>
      <c r="K1966" s="61"/>
      <c r="L1966" s="61"/>
      <c r="R1966" s="61"/>
      <c r="T1966" s="61"/>
      <c r="U1966" s="61"/>
      <c r="V1966" s="61"/>
      <c r="W1966" s="61"/>
      <c r="X1966" s="61"/>
      <c r="Y1966" s="61"/>
      <c r="AE1966" s="61"/>
      <c r="AG1966" s="61"/>
      <c r="AH1966" s="61"/>
      <c r="AI1966" s="61"/>
      <c r="AJ1966" s="61"/>
      <c r="AK1966" s="61"/>
      <c r="AL1966" s="61"/>
      <c r="AR1966" s="61"/>
      <c r="AS1966" s="61"/>
    </row>
    <row r="1967" spans="7:45">
      <c r="G1967" s="61"/>
      <c r="H1967" s="61"/>
      <c r="I1967" s="61"/>
      <c r="J1967" s="61"/>
      <c r="K1967" s="61"/>
      <c r="L1967" s="61"/>
      <c r="R1967" s="61"/>
      <c r="T1967" s="61"/>
      <c r="U1967" s="61"/>
      <c r="V1967" s="61"/>
      <c r="W1967" s="61"/>
      <c r="X1967" s="61"/>
      <c r="Y1967" s="61"/>
      <c r="AE1967" s="61"/>
      <c r="AG1967" s="61"/>
      <c r="AH1967" s="61"/>
      <c r="AI1967" s="61"/>
      <c r="AJ1967" s="61"/>
      <c r="AK1967" s="61"/>
      <c r="AL1967" s="61"/>
      <c r="AR1967" s="61"/>
      <c r="AS1967" s="61"/>
    </row>
    <row r="1968" spans="7:45">
      <c r="G1968" s="61"/>
      <c r="H1968" s="61"/>
      <c r="I1968" s="61"/>
      <c r="J1968" s="61"/>
      <c r="K1968" s="61"/>
      <c r="L1968" s="61"/>
      <c r="R1968" s="61"/>
      <c r="T1968" s="61"/>
      <c r="U1968" s="61"/>
      <c r="V1968" s="61"/>
      <c r="W1968" s="61"/>
      <c r="X1968" s="61"/>
      <c r="Y1968" s="61"/>
      <c r="AE1968" s="61"/>
      <c r="AG1968" s="61"/>
      <c r="AH1968" s="61"/>
      <c r="AI1968" s="61"/>
      <c r="AJ1968" s="61"/>
      <c r="AK1968" s="61"/>
      <c r="AL1968" s="61"/>
      <c r="AR1968" s="61"/>
      <c r="AS1968" s="61"/>
    </row>
    <row r="1969" spans="7:45">
      <c r="G1969" s="61"/>
      <c r="H1969" s="61"/>
      <c r="I1969" s="61"/>
      <c r="J1969" s="61"/>
      <c r="K1969" s="61"/>
      <c r="L1969" s="61"/>
      <c r="R1969" s="61"/>
      <c r="T1969" s="61"/>
      <c r="U1969" s="61"/>
      <c r="V1969" s="61"/>
      <c r="W1969" s="61"/>
      <c r="X1969" s="61"/>
      <c r="Y1969" s="61"/>
      <c r="AE1969" s="61"/>
      <c r="AG1969" s="61"/>
      <c r="AH1969" s="61"/>
      <c r="AI1969" s="61"/>
      <c r="AJ1969" s="61"/>
      <c r="AK1969" s="61"/>
      <c r="AL1969" s="61"/>
      <c r="AR1969" s="61"/>
      <c r="AS1969" s="61"/>
    </row>
    <row r="1970" spans="7:45">
      <c r="G1970" s="61"/>
      <c r="H1970" s="61"/>
      <c r="I1970" s="61"/>
      <c r="J1970" s="61"/>
      <c r="K1970" s="61"/>
      <c r="L1970" s="61"/>
      <c r="R1970" s="61"/>
      <c r="T1970" s="61"/>
      <c r="U1970" s="61"/>
      <c r="V1970" s="61"/>
      <c r="W1970" s="61"/>
      <c r="X1970" s="61"/>
      <c r="Y1970" s="61"/>
      <c r="AE1970" s="61"/>
      <c r="AG1970" s="61"/>
      <c r="AH1970" s="61"/>
      <c r="AI1970" s="61"/>
      <c r="AJ1970" s="61"/>
      <c r="AK1970" s="61"/>
      <c r="AL1970" s="61"/>
      <c r="AR1970" s="61"/>
      <c r="AS1970" s="61"/>
    </row>
    <row r="1971" spans="7:45">
      <c r="G1971" s="61"/>
      <c r="H1971" s="61"/>
      <c r="I1971" s="61"/>
      <c r="J1971" s="61"/>
      <c r="K1971" s="61"/>
      <c r="L1971" s="61"/>
      <c r="R1971" s="61"/>
      <c r="T1971" s="61"/>
      <c r="U1971" s="61"/>
      <c r="V1971" s="61"/>
      <c r="W1971" s="61"/>
      <c r="X1971" s="61"/>
      <c r="Y1971" s="61"/>
      <c r="AE1971" s="61"/>
      <c r="AG1971" s="61"/>
      <c r="AH1971" s="61"/>
      <c r="AI1971" s="61"/>
      <c r="AJ1971" s="61"/>
      <c r="AK1971" s="61"/>
      <c r="AL1971" s="61"/>
      <c r="AR1971" s="61"/>
      <c r="AS1971" s="61"/>
    </row>
    <row r="1972" spans="7:45">
      <c r="G1972" s="61"/>
      <c r="H1972" s="61"/>
      <c r="I1972" s="61"/>
      <c r="J1972" s="61"/>
      <c r="K1972" s="61"/>
      <c r="L1972" s="61"/>
      <c r="R1972" s="61"/>
      <c r="T1972" s="61"/>
      <c r="U1972" s="61"/>
      <c r="V1972" s="61"/>
      <c r="W1972" s="61"/>
      <c r="X1972" s="61"/>
      <c r="Y1972" s="61"/>
      <c r="AE1972" s="61"/>
      <c r="AG1972" s="61"/>
      <c r="AH1972" s="61"/>
      <c r="AI1972" s="61"/>
      <c r="AJ1972" s="61"/>
      <c r="AK1972" s="61"/>
      <c r="AL1972" s="61"/>
      <c r="AR1972" s="61"/>
      <c r="AS1972" s="61"/>
    </row>
    <row r="1973" spans="7:45">
      <c r="G1973" s="61"/>
      <c r="H1973" s="61"/>
      <c r="I1973" s="61"/>
      <c r="J1973" s="61"/>
      <c r="K1973" s="61"/>
      <c r="L1973" s="61"/>
      <c r="R1973" s="61"/>
      <c r="T1973" s="61"/>
      <c r="U1973" s="61"/>
      <c r="V1973" s="61"/>
      <c r="W1973" s="61"/>
      <c r="X1973" s="61"/>
      <c r="Y1973" s="61"/>
      <c r="AE1973" s="61"/>
      <c r="AG1973" s="61"/>
      <c r="AH1973" s="61"/>
      <c r="AI1973" s="61"/>
      <c r="AJ1973" s="61"/>
      <c r="AK1973" s="61"/>
      <c r="AL1973" s="61"/>
      <c r="AR1973" s="61"/>
      <c r="AS1973" s="61"/>
    </row>
    <row r="1974" spans="7:45">
      <c r="G1974" s="61"/>
      <c r="H1974" s="61"/>
      <c r="I1974" s="61"/>
      <c r="J1974" s="61"/>
      <c r="K1974" s="61"/>
      <c r="L1974" s="61"/>
      <c r="R1974" s="61"/>
      <c r="T1974" s="61"/>
      <c r="U1974" s="61"/>
      <c r="V1974" s="61"/>
      <c r="W1974" s="61"/>
      <c r="X1974" s="61"/>
      <c r="Y1974" s="61"/>
      <c r="AE1974" s="61"/>
      <c r="AG1974" s="61"/>
      <c r="AH1974" s="61"/>
      <c r="AI1974" s="61"/>
      <c r="AJ1974" s="61"/>
      <c r="AK1974" s="61"/>
      <c r="AL1974" s="61"/>
      <c r="AR1974" s="61"/>
      <c r="AS1974" s="61"/>
    </row>
    <row r="1975" spans="7:45">
      <c r="G1975" s="61"/>
      <c r="H1975" s="61"/>
      <c r="I1975" s="61"/>
      <c r="J1975" s="61"/>
      <c r="K1975" s="61"/>
      <c r="L1975" s="61"/>
      <c r="R1975" s="61"/>
      <c r="T1975" s="61"/>
      <c r="U1975" s="61"/>
      <c r="V1975" s="61"/>
      <c r="W1975" s="61"/>
      <c r="X1975" s="61"/>
      <c r="Y1975" s="61"/>
      <c r="AE1975" s="61"/>
      <c r="AG1975" s="61"/>
      <c r="AH1975" s="61"/>
      <c r="AI1975" s="61"/>
      <c r="AJ1975" s="61"/>
      <c r="AK1975" s="61"/>
      <c r="AL1975" s="61"/>
      <c r="AR1975" s="61"/>
      <c r="AS1975" s="61"/>
    </row>
    <row r="1976" spans="7:45">
      <c r="G1976" s="61"/>
      <c r="H1976" s="61"/>
      <c r="I1976" s="61"/>
      <c r="J1976" s="61"/>
      <c r="K1976" s="61"/>
      <c r="L1976" s="61"/>
      <c r="R1976" s="61"/>
      <c r="T1976" s="61"/>
      <c r="U1976" s="61"/>
      <c r="V1976" s="61"/>
      <c r="W1976" s="61"/>
      <c r="X1976" s="61"/>
      <c r="Y1976" s="61"/>
      <c r="AE1976" s="61"/>
      <c r="AG1976" s="61"/>
      <c r="AH1976" s="61"/>
      <c r="AI1976" s="61"/>
      <c r="AJ1976" s="61"/>
      <c r="AK1976" s="61"/>
      <c r="AL1976" s="61"/>
      <c r="AR1976" s="61"/>
      <c r="AS1976" s="61"/>
    </row>
    <row r="1977" spans="7:45">
      <c r="G1977" s="61"/>
      <c r="H1977" s="61"/>
      <c r="I1977" s="61"/>
      <c r="J1977" s="61"/>
      <c r="K1977" s="61"/>
      <c r="L1977" s="61"/>
      <c r="R1977" s="61"/>
      <c r="T1977" s="61"/>
      <c r="U1977" s="61"/>
      <c r="V1977" s="61"/>
      <c r="W1977" s="61"/>
      <c r="X1977" s="61"/>
      <c r="Y1977" s="61"/>
      <c r="AE1977" s="61"/>
      <c r="AG1977" s="61"/>
      <c r="AH1977" s="61"/>
      <c r="AI1977" s="61"/>
      <c r="AJ1977" s="61"/>
      <c r="AK1977" s="61"/>
      <c r="AL1977" s="61"/>
      <c r="AR1977" s="61"/>
      <c r="AS1977" s="61"/>
    </row>
    <row r="1978" spans="7:45">
      <c r="G1978" s="61"/>
      <c r="H1978" s="61"/>
      <c r="I1978" s="61"/>
      <c r="J1978" s="61"/>
      <c r="K1978" s="61"/>
      <c r="L1978" s="61"/>
      <c r="R1978" s="61"/>
      <c r="T1978" s="61"/>
      <c r="U1978" s="61"/>
      <c r="V1978" s="61"/>
      <c r="W1978" s="61"/>
      <c r="X1978" s="61"/>
      <c r="Y1978" s="61"/>
      <c r="AE1978" s="61"/>
      <c r="AG1978" s="61"/>
      <c r="AH1978" s="61"/>
      <c r="AI1978" s="61"/>
      <c r="AJ1978" s="61"/>
      <c r="AK1978" s="61"/>
      <c r="AL1978" s="61"/>
      <c r="AR1978" s="61"/>
      <c r="AS1978" s="61"/>
    </row>
    <row r="1979" spans="7:45">
      <c r="G1979" s="61"/>
      <c r="H1979" s="61"/>
      <c r="I1979" s="61"/>
      <c r="J1979" s="61"/>
      <c r="K1979" s="61"/>
      <c r="L1979" s="61"/>
      <c r="R1979" s="61"/>
      <c r="T1979" s="61"/>
      <c r="U1979" s="61"/>
      <c r="V1979" s="61"/>
      <c r="W1979" s="61"/>
      <c r="X1979" s="61"/>
      <c r="Y1979" s="61"/>
      <c r="AE1979" s="61"/>
      <c r="AG1979" s="61"/>
      <c r="AH1979" s="61"/>
      <c r="AI1979" s="61"/>
      <c r="AJ1979" s="61"/>
      <c r="AK1979" s="61"/>
      <c r="AL1979" s="61"/>
      <c r="AR1979" s="61"/>
      <c r="AS1979" s="61"/>
    </row>
    <row r="1980" spans="7:45">
      <c r="G1980" s="61"/>
      <c r="H1980" s="61"/>
      <c r="I1980" s="61"/>
      <c r="J1980" s="61"/>
      <c r="K1980" s="61"/>
      <c r="L1980" s="61"/>
      <c r="R1980" s="61"/>
      <c r="T1980" s="61"/>
      <c r="U1980" s="61"/>
      <c r="V1980" s="61"/>
      <c r="W1980" s="61"/>
      <c r="X1980" s="61"/>
      <c r="Y1980" s="61"/>
      <c r="AE1980" s="61"/>
      <c r="AG1980" s="61"/>
      <c r="AH1980" s="61"/>
      <c r="AI1980" s="61"/>
      <c r="AJ1980" s="61"/>
      <c r="AK1980" s="61"/>
      <c r="AL1980" s="61"/>
      <c r="AR1980" s="61"/>
      <c r="AS1980" s="61"/>
    </row>
    <row r="1981" spans="7:45">
      <c r="G1981" s="61"/>
      <c r="H1981" s="61"/>
      <c r="I1981" s="61"/>
      <c r="J1981" s="61"/>
      <c r="K1981" s="61"/>
      <c r="L1981" s="61"/>
      <c r="R1981" s="61"/>
      <c r="T1981" s="61"/>
      <c r="U1981" s="61"/>
      <c r="V1981" s="61"/>
      <c r="W1981" s="61"/>
      <c r="X1981" s="61"/>
      <c r="Y1981" s="61"/>
      <c r="AE1981" s="61"/>
      <c r="AG1981" s="61"/>
      <c r="AH1981" s="61"/>
      <c r="AI1981" s="61"/>
      <c r="AJ1981" s="61"/>
      <c r="AK1981" s="61"/>
      <c r="AL1981" s="61"/>
      <c r="AR1981" s="61"/>
      <c r="AS1981" s="61"/>
    </row>
    <row r="1982" spans="7:45">
      <c r="G1982" s="61"/>
      <c r="H1982" s="61"/>
      <c r="I1982" s="61"/>
      <c r="J1982" s="61"/>
      <c r="K1982" s="61"/>
      <c r="L1982" s="61"/>
      <c r="R1982" s="61"/>
      <c r="T1982" s="61"/>
      <c r="U1982" s="61"/>
      <c r="V1982" s="61"/>
      <c r="W1982" s="61"/>
      <c r="X1982" s="61"/>
      <c r="Y1982" s="61"/>
      <c r="AE1982" s="61"/>
      <c r="AG1982" s="61"/>
      <c r="AH1982" s="61"/>
      <c r="AI1982" s="61"/>
      <c r="AJ1982" s="61"/>
      <c r="AK1982" s="61"/>
      <c r="AL1982" s="61"/>
      <c r="AR1982" s="61"/>
      <c r="AS1982" s="61"/>
    </row>
    <row r="1983" spans="7:45">
      <c r="G1983" s="61"/>
      <c r="H1983" s="61"/>
      <c r="I1983" s="61"/>
      <c r="J1983" s="61"/>
      <c r="K1983" s="61"/>
      <c r="L1983" s="61"/>
      <c r="R1983" s="61"/>
      <c r="T1983" s="61"/>
      <c r="U1983" s="61"/>
      <c r="V1983" s="61"/>
      <c r="W1983" s="61"/>
      <c r="X1983" s="61"/>
      <c r="Y1983" s="61"/>
      <c r="AE1983" s="61"/>
      <c r="AG1983" s="61"/>
      <c r="AH1983" s="61"/>
      <c r="AI1983" s="61"/>
      <c r="AJ1983" s="61"/>
      <c r="AK1983" s="61"/>
      <c r="AL1983" s="61"/>
      <c r="AR1983" s="61"/>
      <c r="AS1983" s="61"/>
    </row>
    <row r="1984" spans="7:45">
      <c r="G1984" s="61"/>
      <c r="H1984" s="61"/>
      <c r="I1984" s="61"/>
      <c r="J1984" s="61"/>
      <c r="K1984" s="61"/>
      <c r="L1984" s="61"/>
      <c r="R1984" s="61"/>
      <c r="T1984" s="61"/>
      <c r="U1984" s="61"/>
      <c r="V1984" s="61"/>
      <c r="W1984" s="61"/>
      <c r="X1984" s="61"/>
      <c r="Y1984" s="61"/>
      <c r="AE1984" s="61"/>
      <c r="AG1984" s="61"/>
      <c r="AH1984" s="61"/>
      <c r="AI1984" s="61"/>
      <c r="AJ1984" s="61"/>
      <c r="AK1984" s="61"/>
      <c r="AL1984" s="61"/>
      <c r="AR1984" s="61"/>
      <c r="AS1984" s="61"/>
    </row>
    <row r="1985" spans="7:45">
      <c r="G1985" s="61"/>
      <c r="H1985" s="61"/>
      <c r="I1985" s="61"/>
      <c r="J1985" s="61"/>
      <c r="K1985" s="61"/>
      <c r="L1985" s="61"/>
      <c r="R1985" s="61"/>
      <c r="T1985" s="61"/>
      <c r="U1985" s="61"/>
      <c r="V1985" s="61"/>
      <c r="W1985" s="61"/>
      <c r="X1985" s="61"/>
      <c r="Y1985" s="61"/>
      <c r="AE1985" s="61"/>
      <c r="AG1985" s="61"/>
      <c r="AH1985" s="61"/>
      <c r="AI1985" s="61"/>
      <c r="AJ1985" s="61"/>
      <c r="AK1985" s="61"/>
      <c r="AL1985" s="61"/>
      <c r="AR1985" s="61"/>
      <c r="AS1985" s="61"/>
    </row>
    <row r="1986" spans="7:45">
      <c r="G1986" s="61"/>
      <c r="H1986" s="61"/>
      <c r="I1986" s="61"/>
      <c r="J1986" s="61"/>
      <c r="K1986" s="61"/>
      <c r="L1986" s="61"/>
      <c r="R1986" s="61"/>
      <c r="T1986" s="61"/>
      <c r="U1986" s="61"/>
      <c r="V1986" s="61"/>
      <c r="W1986" s="61"/>
      <c r="X1986" s="61"/>
      <c r="Y1986" s="61"/>
      <c r="AE1986" s="61"/>
      <c r="AG1986" s="61"/>
      <c r="AH1986" s="61"/>
      <c r="AI1986" s="61"/>
      <c r="AJ1986" s="61"/>
      <c r="AK1986" s="61"/>
      <c r="AL1986" s="61"/>
      <c r="AR1986" s="61"/>
      <c r="AS1986" s="61"/>
    </row>
    <row r="1987" spans="7:45">
      <c r="G1987" s="61"/>
      <c r="H1987" s="61"/>
      <c r="I1987" s="61"/>
      <c r="J1987" s="61"/>
      <c r="K1987" s="61"/>
      <c r="L1987" s="61"/>
      <c r="R1987" s="61"/>
      <c r="T1987" s="61"/>
      <c r="U1987" s="61"/>
      <c r="V1987" s="61"/>
      <c r="W1987" s="61"/>
      <c r="X1987" s="61"/>
      <c r="Y1987" s="61"/>
      <c r="AE1987" s="61"/>
      <c r="AG1987" s="61"/>
      <c r="AH1987" s="61"/>
      <c r="AI1987" s="61"/>
      <c r="AJ1987" s="61"/>
      <c r="AK1987" s="61"/>
      <c r="AL1987" s="61"/>
      <c r="AR1987" s="61"/>
      <c r="AS1987" s="61"/>
    </row>
    <row r="1988" spans="7:45">
      <c r="G1988" s="61"/>
      <c r="H1988" s="61"/>
      <c r="I1988" s="61"/>
      <c r="J1988" s="61"/>
      <c r="K1988" s="61"/>
      <c r="L1988" s="61"/>
      <c r="R1988" s="61"/>
      <c r="T1988" s="61"/>
      <c r="U1988" s="61"/>
      <c r="V1988" s="61"/>
      <c r="W1988" s="61"/>
      <c r="X1988" s="61"/>
      <c r="Y1988" s="61"/>
      <c r="AE1988" s="61"/>
      <c r="AG1988" s="61"/>
      <c r="AH1988" s="61"/>
      <c r="AI1988" s="61"/>
      <c r="AJ1988" s="61"/>
      <c r="AK1988" s="61"/>
      <c r="AL1988" s="61"/>
      <c r="AR1988" s="61"/>
      <c r="AS1988" s="61"/>
    </row>
    <row r="1989" spans="7:45">
      <c r="G1989" s="61"/>
      <c r="H1989" s="61"/>
      <c r="I1989" s="61"/>
      <c r="J1989" s="61"/>
      <c r="K1989" s="61"/>
      <c r="L1989" s="61"/>
      <c r="R1989" s="61"/>
      <c r="T1989" s="61"/>
      <c r="U1989" s="61"/>
      <c r="V1989" s="61"/>
      <c r="W1989" s="61"/>
      <c r="X1989" s="61"/>
      <c r="Y1989" s="61"/>
      <c r="AE1989" s="61"/>
      <c r="AG1989" s="61"/>
      <c r="AH1989" s="61"/>
      <c r="AI1989" s="61"/>
      <c r="AJ1989" s="61"/>
      <c r="AK1989" s="61"/>
      <c r="AL1989" s="61"/>
      <c r="AR1989" s="61"/>
      <c r="AS1989" s="61"/>
    </row>
    <row r="1990" spans="7:45">
      <c r="G1990" s="61"/>
      <c r="H1990" s="61"/>
      <c r="I1990" s="61"/>
      <c r="J1990" s="61"/>
      <c r="K1990" s="61"/>
      <c r="L1990" s="61"/>
      <c r="R1990" s="61"/>
      <c r="T1990" s="61"/>
      <c r="U1990" s="61"/>
      <c r="V1990" s="61"/>
      <c r="W1990" s="61"/>
      <c r="X1990" s="61"/>
      <c r="Y1990" s="61"/>
      <c r="AE1990" s="61"/>
      <c r="AG1990" s="61"/>
      <c r="AH1990" s="61"/>
      <c r="AI1990" s="61"/>
      <c r="AJ1990" s="61"/>
      <c r="AK1990" s="61"/>
      <c r="AL1990" s="61"/>
      <c r="AR1990" s="61"/>
      <c r="AS1990" s="61"/>
    </row>
    <row r="1991" spans="7:45">
      <c r="G1991" s="61"/>
      <c r="H1991" s="61"/>
      <c r="I1991" s="61"/>
      <c r="J1991" s="61"/>
      <c r="K1991" s="61"/>
      <c r="L1991" s="61"/>
      <c r="R1991" s="61"/>
      <c r="T1991" s="61"/>
      <c r="U1991" s="61"/>
      <c r="V1991" s="61"/>
      <c r="W1991" s="61"/>
      <c r="X1991" s="61"/>
      <c r="Y1991" s="61"/>
      <c r="AE1991" s="61"/>
      <c r="AG1991" s="61"/>
      <c r="AH1991" s="61"/>
      <c r="AI1991" s="61"/>
      <c r="AJ1991" s="61"/>
      <c r="AK1991" s="61"/>
      <c r="AL1991" s="61"/>
      <c r="AR1991" s="61"/>
      <c r="AS1991" s="61"/>
    </row>
    <row r="1992" spans="7:45">
      <c r="G1992" s="61"/>
      <c r="H1992" s="61"/>
      <c r="I1992" s="61"/>
      <c r="J1992" s="61"/>
      <c r="K1992" s="61"/>
      <c r="L1992" s="61"/>
      <c r="R1992" s="61"/>
      <c r="T1992" s="61"/>
      <c r="U1992" s="61"/>
      <c r="V1992" s="61"/>
      <c r="W1992" s="61"/>
      <c r="X1992" s="61"/>
      <c r="Y1992" s="61"/>
      <c r="AE1992" s="61"/>
      <c r="AG1992" s="61"/>
      <c r="AH1992" s="61"/>
      <c r="AI1992" s="61"/>
      <c r="AJ1992" s="61"/>
      <c r="AK1992" s="61"/>
      <c r="AL1992" s="61"/>
      <c r="AR1992" s="61"/>
      <c r="AS1992" s="61"/>
    </row>
    <row r="1993" spans="7:45">
      <c r="G1993" s="61"/>
      <c r="H1993" s="61"/>
      <c r="I1993" s="61"/>
      <c r="J1993" s="61"/>
      <c r="K1993" s="61"/>
      <c r="L1993" s="61"/>
      <c r="R1993" s="61"/>
      <c r="T1993" s="61"/>
      <c r="U1993" s="61"/>
      <c r="V1993" s="61"/>
      <c r="W1993" s="61"/>
      <c r="X1993" s="61"/>
      <c r="Y1993" s="61"/>
      <c r="AE1993" s="61"/>
      <c r="AG1993" s="61"/>
      <c r="AH1993" s="61"/>
      <c r="AI1993" s="61"/>
      <c r="AJ1993" s="61"/>
      <c r="AK1993" s="61"/>
      <c r="AL1993" s="61"/>
      <c r="AR1993" s="61"/>
      <c r="AS1993" s="61"/>
    </row>
    <row r="1994" spans="7:45">
      <c r="G1994" s="61"/>
      <c r="H1994" s="61"/>
      <c r="I1994" s="61"/>
      <c r="J1994" s="61"/>
      <c r="K1994" s="61"/>
      <c r="L1994" s="61"/>
      <c r="R1994" s="61"/>
      <c r="T1994" s="61"/>
      <c r="U1994" s="61"/>
      <c r="V1994" s="61"/>
      <c r="W1994" s="61"/>
      <c r="X1994" s="61"/>
      <c r="Y1994" s="61"/>
      <c r="AE1994" s="61"/>
      <c r="AG1994" s="61"/>
      <c r="AH1994" s="61"/>
      <c r="AI1994" s="61"/>
      <c r="AJ1994" s="61"/>
      <c r="AK1994" s="61"/>
      <c r="AL1994" s="61"/>
      <c r="AR1994" s="61"/>
      <c r="AS1994" s="61"/>
    </row>
    <row r="1995" spans="7:45">
      <c r="G1995" s="61"/>
      <c r="H1995" s="61"/>
      <c r="I1995" s="61"/>
      <c r="J1995" s="61"/>
      <c r="K1995" s="61"/>
      <c r="L1995" s="61"/>
      <c r="R1995" s="61"/>
      <c r="T1995" s="61"/>
      <c r="U1995" s="61"/>
      <c r="V1995" s="61"/>
      <c r="W1995" s="61"/>
      <c r="X1995" s="61"/>
      <c r="Y1995" s="61"/>
      <c r="AE1995" s="61"/>
      <c r="AG1995" s="61"/>
      <c r="AH1995" s="61"/>
      <c r="AI1995" s="61"/>
      <c r="AJ1995" s="61"/>
      <c r="AK1995" s="61"/>
      <c r="AL1995" s="61"/>
      <c r="AR1995" s="61"/>
      <c r="AS1995" s="61"/>
    </row>
    <row r="1996" spans="7:45">
      <c r="G1996" s="61"/>
      <c r="H1996" s="61"/>
      <c r="I1996" s="61"/>
      <c r="J1996" s="61"/>
      <c r="K1996" s="61"/>
      <c r="L1996" s="61"/>
      <c r="R1996" s="61"/>
      <c r="T1996" s="61"/>
      <c r="U1996" s="61"/>
      <c r="V1996" s="61"/>
      <c r="W1996" s="61"/>
      <c r="X1996" s="61"/>
      <c r="Y1996" s="61"/>
      <c r="AE1996" s="61"/>
      <c r="AG1996" s="61"/>
      <c r="AH1996" s="61"/>
      <c r="AI1996" s="61"/>
      <c r="AJ1996" s="61"/>
      <c r="AK1996" s="61"/>
      <c r="AL1996" s="61"/>
      <c r="AR1996" s="61"/>
      <c r="AS1996" s="61"/>
    </row>
    <row r="1997" spans="7:45">
      <c r="G1997" s="61"/>
      <c r="H1997" s="61"/>
      <c r="I1997" s="61"/>
      <c r="J1997" s="61"/>
      <c r="K1997" s="61"/>
      <c r="L1997" s="61"/>
      <c r="R1997" s="61"/>
      <c r="T1997" s="61"/>
      <c r="U1997" s="61"/>
      <c r="V1997" s="61"/>
      <c r="W1997" s="61"/>
      <c r="X1997" s="61"/>
      <c r="Y1997" s="61"/>
      <c r="AE1997" s="61"/>
      <c r="AG1997" s="61"/>
      <c r="AH1997" s="61"/>
      <c r="AI1997" s="61"/>
      <c r="AJ1997" s="61"/>
      <c r="AK1997" s="61"/>
      <c r="AL1997" s="61"/>
      <c r="AR1997" s="61"/>
      <c r="AS1997" s="61"/>
    </row>
    <row r="1998" spans="7:45">
      <c r="G1998" s="61"/>
      <c r="H1998" s="61"/>
      <c r="I1998" s="61"/>
      <c r="J1998" s="61"/>
      <c r="K1998" s="61"/>
      <c r="L1998" s="61"/>
      <c r="R1998" s="61"/>
      <c r="T1998" s="61"/>
      <c r="U1998" s="61"/>
      <c r="V1998" s="61"/>
      <c r="W1998" s="61"/>
      <c r="X1998" s="61"/>
      <c r="Y1998" s="61"/>
      <c r="AE1998" s="61"/>
      <c r="AG1998" s="61"/>
      <c r="AH1998" s="61"/>
      <c r="AI1998" s="61"/>
      <c r="AJ1998" s="61"/>
      <c r="AK1998" s="61"/>
      <c r="AL1998" s="61"/>
      <c r="AR1998" s="61"/>
      <c r="AS1998" s="61"/>
    </row>
    <row r="1999" spans="7:45">
      <c r="G1999" s="61"/>
      <c r="H1999" s="61"/>
      <c r="I1999" s="61"/>
      <c r="J1999" s="61"/>
      <c r="K1999" s="61"/>
      <c r="L1999" s="61"/>
      <c r="R1999" s="61"/>
      <c r="T1999" s="61"/>
      <c r="U1999" s="61"/>
      <c r="V1999" s="61"/>
      <c r="W1999" s="61"/>
      <c r="X1999" s="61"/>
      <c r="Y1999" s="61"/>
      <c r="AE1999" s="61"/>
      <c r="AG1999" s="61"/>
      <c r="AH1999" s="61"/>
      <c r="AI1999" s="61"/>
      <c r="AJ1999" s="61"/>
      <c r="AK1999" s="61"/>
      <c r="AL1999" s="61"/>
      <c r="AR1999" s="61"/>
      <c r="AS1999" s="61"/>
    </row>
    <row r="2000" spans="7:45">
      <c r="G2000" s="61"/>
      <c r="H2000" s="61"/>
      <c r="I2000" s="61"/>
      <c r="J2000" s="61"/>
      <c r="K2000" s="61"/>
      <c r="L2000" s="61"/>
      <c r="R2000" s="61"/>
      <c r="T2000" s="61"/>
      <c r="U2000" s="61"/>
      <c r="V2000" s="61"/>
      <c r="W2000" s="61"/>
      <c r="X2000" s="61"/>
      <c r="Y2000" s="61"/>
      <c r="AE2000" s="61"/>
      <c r="AG2000" s="61"/>
      <c r="AH2000" s="61"/>
      <c r="AI2000" s="61"/>
      <c r="AJ2000" s="61"/>
      <c r="AK2000" s="61"/>
      <c r="AL2000" s="61"/>
      <c r="AR2000" s="61"/>
      <c r="AS2000" s="61"/>
    </row>
    <row r="2001" spans="7:45">
      <c r="G2001" s="61"/>
      <c r="H2001" s="61"/>
      <c r="I2001" s="61"/>
      <c r="J2001" s="61"/>
      <c r="K2001" s="61"/>
      <c r="L2001" s="61"/>
      <c r="R2001" s="61"/>
      <c r="T2001" s="61"/>
      <c r="U2001" s="61"/>
      <c r="V2001" s="61"/>
      <c r="W2001" s="61"/>
      <c r="X2001" s="61"/>
      <c r="Y2001" s="61"/>
      <c r="AE2001" s="61"/>
      <c r="AG2001" s="61"/>
      <c r="AH2001" s="61"/>
      <c r="AI2001" s="61"/>
      <c r="AJ2001" s="61"/>
      <c r="AK2001" s="61"/>
      <c r="AL2001" s="61"/>
      <c r="AR2001" s="61"/>
      <c r="AS2001" s="61"/>
    </row>
    <row r="2002" spans="7:45">
      <c r="G2002" s="61"/>
      <c r="H2002" s="61"/>
      <c r="I2002" s="61"/>
      <c r="J2002" s="61"/>
      <c r="K2002" s="61"/>
      <c r="L2002" s="61"/>
      <c r="R2002" s="61"/>
      <c r="T2002" s="61"/>
      <c r="U2002" s="61"/>
      <c r="V2002" s="61"/>
      <c r="W2002" s="61"/>
      <c r="X2002" s="61"/>
      <c r="Y2002" s="61"/>
      <c r="AE2002" s="61"/>
      <c r="AG2002" s="61"/>
      <c r="AH2002" s="61"/>
      <c r="AI2002" s="61"/>
      <c r="AJ2002" s="61"/>
      <c r="AK2002" s="61"/>
      <c r="AL2002" s="61"/>
      <c r="AR2002" s="61"/>
      <c r="AS2002" s="61"/>
    </row>
    <row r="2003" spans="7:45">
      <c r="G2003" s="61"/>
      <c r="H2003" s="61"/>
      <c r="I2003" s="61"/>
      <c r="J2003" s="61"/>
      <c r="K2003" s="61"/>
      <c r="L2003" s="61"/>
      <c r="R2003" s="61"/>
      <c r="T2003" s="61"/>
      <c r="U2003" s="61"/>
      <c r="V2003" s="61"/>
      <c r="W2003" s="61"/>
      <c r="X2003" s="61"/>
      <c r="Y2003" s="61"/>
      <c r="AE2003" s="61"/>
      <c r="AG2003" s="61"/>
      <c r="AH2003" s="61"/>
      <c r="AI2003" s="61"/>
      <c r="AJ2003" s="61"/>
      <c r="AK2003" s="61"/>
      <c r="AL2003" s="61"/>
      <c r="AR2003" s="61"/>
      <c r="AS2003" s="61"/>
    </row>
    <row r="2004" spans="7:45">
      <c r="G2004" s="61"/>
      <c r="H2004" s="61"/>
      <c r="I2004" s="61"/>
      <c r="J2004" s="61"/>
      <c r="K2004" s="61"/>
      <c r="L2004" s="61"/>
      <c r="R2004" s="61"/>
      <c r="T2004" s="61"/>
      <c r="U2004" s="61"/>
      <c r="V2004" s="61"/>
      <c r="W2004" s="61"/>
      <c r="X2004" s="61"/>
      <c r="Y2004" s="61"/>
      <c r="AE2004" s="61"/>
      <c r="AG2004" s="61"/>
      <c r="AH2004" s="61"/>
      <c r="AI2004" s="61"/>
      <c r="AJ2004" s="61"/>
      <c r="AK2004" s="61"/>
      <c r="AL2004" s="61"/>
      <c r="AR2004" s="61"/>
      <c r="AS2004" s="61"/>
    </row>
    <row r="2005" spans="7:45">
      <c r="G2005" s="61"/>
      <c r="H2005" s="61"/>
      <c r="I2005" s="61"/>
      <c r="J2005" s="61"/>
      <c r="K2005" s="61"/>
      <c r="L2005" s="61"/>
      <c r="R2005" s="61"/>
      <c r="T2005" s="61"/>
      <c r="U2005" s="61"/>
      <c r="V2005" s="61"/>
      <c r="W2005" s="61"/>
      <c r="X2005" s="61"/>
      <c r="Y2005" s="61"/>
      <c r="AE2005" s="61"/>
      <c r="AG2005" s="61"/>
      <c r="AH2005" s="61"/>
      <c r="AI2005" s="61"/>
      <c r="AJ2005" s="61"/>
      <c r="AK2005" s="61"/>
      <c r="AL2005" s="61"/>
      <c r="AR2005" s="61"/>
      <c r="AS2005" s="61"/>
    </row>
    <row r="2006" spans="7:45">
      <c r="G2006" s="61"/>
      <c r="H2006" s="61"/>
      <c r="I2006" s="61"/>
      <c r="J2006" s="61"/>
      <c r="K2006" s="61"/>
      <c r="L2006" s="61"/>
      <c r="R2006" s="61"/>
      <c r="T2006" s="61"/>
      <c r="U2006" s="61"/>
      <c r="V2006" s="61"/>
      <c r="W2006" s="61"/>
      <c r="X2006" s="61"/>
      <c r="Y2006" s="61"/>
      <c r="AE2006" s="61"/>
      <c r="AG2006" s="61"/>
      <c r="AH2006" s="61"/>
      <c r="AI2006" s="61"/>
      <c r="AJ2006" s="61"/>
      <c r="AK2006" s="61"/>
      <c r="AL2006" s="61"/>
      <c r="AR2006" s="61"/>
      <c r="AS2006" s="61"/>
    </row>
    <row r="2007" spans="7:45">
      <c r="G2007" s="61"/>
      <c r="H2007" s="61"/>
      <c r="I2007" s="61"/>
      <c r="J2007" s="61"/>
      <c r="K2007" s="61"/>
      <c r="L2007" s="61"/>
      <c r="R2007" s="61"/>
      <c r="T2007" s="61"/>
      <c r="U2007" s="61"/>
      <c r="V2007" s="61"/>
      <c r="W2007" s="61"/>
      <c r="X2007" s="61"/>
      <c r="Y2007" s="61"/>
      <c r="AE2007" s="61"/>
      <c r="AG2007" s="61"/>
      <c r="AH2007" s="61"/>
      <c r="AI2007" s="61"/>
      <c r="AJ2007" s="61"/>
      <c r="AK2007" s="61"/>
      <c r="AL2007" s="61"/>
      <c r="AR2007" s="61"/>
      <c r="AS2007" s="61"/>
    </row>
    <row r="2008" spans="7:45">
      <c r="G2008" s="61"/>
      <c r="H2008" s="61"/>
      <c r="I2008" s="61"/>
      <c r="J2008" s="61"/>
      <c r="K2008" s="61"/>
      <c r="L2008" s="61"/>
      <c r="R2008" s="61"/>
      <c r="T2008" s="61"/>
      <c r="U2008" s="61"/>
      <c r="V2008" s="61"/>
      <c r="W2008" s="61"/>
      <c r="X2008" s="61"/>
      <c r="Y2008" s="61"/>
      <c r="AE2008" s="61"/>
      <c r="AG2008" s="61"/>
      <c r="AH2008" s="61"/>
      <c r="AI2008" s="61"/>
      <c r="AJ2008" s="61"/>
      <c r="AK2008" s="61"/>
      <c r="AL2008" s="61"/>
      <c r="AR2008" s="61"/>
      <c r="AS2008" s="61"/>
    </row>
    <row r="2009" spans="7:45">
      <c r="G2009" s="61"/>
      <c r="H2009" s="61"/>
      <c r="I2009" s="61"/>
      <c r="J2009" s="61"/>
      <c r="K2009" s="61"/>
      <c r="L2009" s="61"/>
      <c r="R2009" s="61"/>
      <c r="T2009" s="61"/>
      <c r="U2009" s="61"/>
      <c r="V2009" s="61"/>
      <c r="W2009" s="61"/>
      <c r="X2009" s="61"/>
      <c r="Y2009" s="61"/>
      <c r="AE2009" s="61"/>
      <c r="AG2009" s="61"/>
      <c r="AH2009" s="61"/>
      <c r="AI2009" s="61"/>
      <c r="AJ2009" s="61"/>
      <c r="AK2009" s="61"/>
      <c r="AL2009" s="61"/>
      <c r="AR2009" s="61"/>
      <c r="AS2009" s="61"/>
    </row>
    <row r="2010" spans="7:45">
      <c r="G2010" s="61"/>
      <c r="H2010" s="61"/>
      <c r="I2010" s="61"/>
      <c r="J2010" s="61"/>
      <c r="K2010" s="61"/>
      <c r="L2010" s="61"/>
      <c r="R2010" s="61"/>
      <c r="T2010" s="61"/>
      <c r="U2010" s="61"/>
      <c r="V2010" s="61"/>
      <c r="W2010" s="61"/>
      <c r="X2010" s="61"/>
      <c r="Y2010" s="61"/>
      <c r="AE2010" s="61"/>
      <c r="AG2010" s="61"/>
      <c r="AH2010" s="61"/>
      <c r="AI2010" s="61"/>
      <c r="AJ2010" s="61"/>
      <c r="AK2010" s="61"/>
      <c r="AL2010" s="61"/>
      <c r="AR2010" s="61"/>
      <c r="AS2010" s="61"/>
    </row>
    <row r="2011" spans="7:45">
      <c r="G2011" s="61"/>
      <c r="H2011" s="61"/>
      <c r="I2011" s="61"/>
      <c r="J2011" s="61"/>
      <c r="K2011" s="61"/>
      <c r="L2011" s="61"/>
      <c r="R2011" s="61"/>
      <c r="T2011" s="61"/>
      <c r="U2011" s="61"/>
      <c r="V2011" s="61"/>
      <c r="W2011" s="61"/>
      <c r="X2011" s="61"/>
      <c r="Y2011" s="61"/>
      <c r="AE2011" s="61"/>
      <c r="AG2011" s="61"/>
      <c r="AH2011" s="61"/>
      <c r="AI2011" s="61"/>
      <c r="AJ2011" s="61"/>
      <c r="AK2011" s="61"/>
      <c r="AL2011" s="61"/>
      <c r="AR2011" s="61"/>
      <c r="AS2011" s="61"/>
    </row>
    <row r="2012" spans="7:45">
      <c r="G2012" s="61"/>
      <c r="H2012" s="61"/>
      <c r="I2012" s="61"/>
      <c r="J2012" s="61"/>
      <c r="K2012" s="61"/>
      <c r="L2012" s="61"/>
      <c r="R2012" s="61"/>
      <c r="T2012" s="61"/>
      <c r="U2012" s="61"/>
      <c r="V2012" s="61"/>
      <c r="W2012" s="61"/>
      <c r="X2012" s="61"/>
      <c r="Y2012" s="61"/>
      <c r="AE2012" s="61"/>
      <c r="AG2012" s="61"/>
      <c r="AH2012" s="61"/>
      <c r="AI2012" s="61"/>
      <c r="AJ2012" s="61"/>
      <c r="AK2012" s="61"/>
      <c r="AL2012" s="61"/>
      <c r="AR2012" s="61"/>
      <c r="AS2012" s="61"/>
    </row>
    <row r="2013" spans="7:45">
      <c r="G2013" s="61"/>
      <c r="H2013" s="61"/>
      <c r="I2013" s="61"/>
      <c r="J2013" s="61"/>
      <c r="K2013" s="61"/>
      <c r="L2013" s="61"/>
      <c r="R2013" s="61"/>
      <c r="T2013" s="61"/>
      <c r="U2013" s="61"/>
      <c r="V2013" s="61"/>
      <c r="W2013" s="61"/>
      <c r="X2013" s="61"/>
      <c r="Y2013" s="61"/>
      <c r="AE2013" s="61"/>
      <c r="AG2013" s="61"/>
      <c r="AH2013" s="61"/>
      <c r="AI2013" s="61"/>
      <c r="AJ2013" s="61"/>
      <c r="AK2013" s="61"/>
      <c r="AL2013" s="61"/>
      <c r="AR2013" s="61"/>
      <c r="AS2013" s="61"/>
    </row>
    <row r="2014" spans="7:45">
      <c r="G2014" s="61"/>
      <c r="H2014" s="61"/>
      <c r="I2014" s="61"/>
      <c r="J2014" s="61"/>
      <c r="K2014" s="61"/>
      <c r="L2014" s="61"/>
      <c r="R2014" s="61"/>
      <c r="T2014" s="61"/>
      <c r="U2014" s="61"/>
      <c r="V2014" s="61"/>
      <c r="W2014" s="61"/>
      <c r="X2014" s="61"/>
      <c r="Y2014" s="61"/>
      <c r="AE2014" s="61"/>
      <c r="AG2014" s="61"/>
      <c r="AH2014" s="61"/>
      <c r="AI2014" s="61"/>
      <c r="AJ2014" s="61"/>
      <c r="AK2014" s="61"/>
      <c r="AL2014" s="61"/>
      <c r="AR2014" s="61"/>
      <c r="AS2014" s="61"/>
    </row>
    <row r="2015" spans="7:45">
      <c r="G2015" s="61"/>
      <c r="H2015" s="61"/>
      <c r="I2015" s="61"/>
      <c r="J2015" s="61"/>
      <c r="K2015" s="61"/>
      <c r="L2015" s="61"/>
      <c r="R2015" s="61"/>
      <c r="T2015" s="61"/>
      <c r="U2015" s="61"/>
      <c r="V2015" s="61"/>
      <c r="W2015" s="61"/>
      <c r="X2015" s="61"/>
      <c r="Y2015" s="61"/>
      <c r="AE2015" s="61"/>
      <c r="AG2015" s="61"/>
      <c r="AH2015" s="61"/>
      <c r="AI2015" s="61"/>
      <c r="AJ2015" s="61"/>
      <c r="AK2015" s="61"/>
      <c r="AL2015" s="61"/>
      <c r="AR2015" s="61"/>
      <c r="AS2015" s="61"/>
    </row>
    <row r="2016" spans="7:45">
      <c r="G2016" s="61"/>
      <c r="H2016" s="61"/>
      <c r="I2016" s="61"/>
      <c r="J2016" s="61"/>
      <c r="K2016" s="61"/>
      <c r="L2016" s="61"/>
      <c r="R2016" s="61"/>
      <c r="T2016" s="61"/>
      <c r="U2016" s="61"/>
      <c r="V2016" s="61"/>
      <c r="W2016" s="61"/>
      <c r="X2016" s="61"/>
      <c r="Y2016" s="61"/>
      <c r="AE2016" s="61"/>
      <c r="AG2016" s="61"/>
      <c r="AH2016" s="61"/>
      <c r="AI2016" s="61"/>
      <c r="AJ2016" s="61"/>
      <c r="AK2016" s="61"/>
      <c r="AL2016" s="61"/>
      <c r="AR2016" s="61"/>
      <c r="AS2016" s="61"/>
    </row>
    <row r="2017" spans="7:45">
      <c r="G2017" s="61"/>
      <c r="H2017" s="61"/>
      <c r="I2017" s="61"/>
      <c r="J2017" s="61"/>
      <c r="K2017" s="61"/>
      <c r="L2017" s="61"/>
      <c r="R2017" s="61"/>
      <c r="T2017" s="61"/>
      <c r="U2017" s="61"/>
      <c r="V2017" s="61"/>
      <c r="W2017" s="61"/>
      <c r="X2017" s="61"/>
      <c r="Y2017" s="61"/>
      <c r="AE2017" s="61"/>
      <c r="AG2017" s="61"/>
      <c r="AH2017" s="61"/>
      <c r="AI2017" s="61"/>
      <c r="AJ2017" s="61"/>
      <c r="AK2017" s="61"/>
      <c r="AL2017" s="61"/>
      <c r="AR2017" s="61"/>
      <c r="AS2017" s="61"/>
    </row>
    <row r="2018" spans="7:45">
      <c r="G2018" s="30"/>
      <c r="H2018" s="30"/>
      <c r="I2018" s="30"/>
      <c r="J2018" s="30"/>
      <c r="K2018" s="30"/>
      <c r="L2018" s="30"/>
      <c r="R2018" s="30"/>
      <c r="T2018" s="30"/>
      <c r="U2018" s="30"/>
      <c r="V2018" s="30"/>
      <c r="W2018" s="30"/>
      <c r="X2018" s="30"/>
      <c r="Y2018" s="30"/>
      <c r="AE2018" s="30"/>
      <c r="AG2018" s="30"/>
      <c r="AH2018" s="30"/>
      <c r="AI2018" s="30"/>
      <c r="AJ2018" s="30"/>
      <c r="AK2018" s="30"/>
      <c r="AL2018" s="30"/>
      <c r="AR2018" s="30"/>
      <c r="AS2018" s="30"/>
    </row>
    <row r="2019" spans="7:45">
      <c r="G2019" s="30"/>
      <c r="H2019" s="30"/>
      <c r="I2019" s="30"/>
      <c r="J2019" s="30"/>
      <c r="K2019" s="30"/>
      <c r="L2019" s="30"/>
      <c r="R2019" s="30"/>
      <c r="T2019" s="30"/>
      <c r="U2019" s="30"/>
      <c r="V2019" s="30"/>
      <c r="W2019" s="30"/>
      <c r="X2019" s="30"/>
      <c r="Y2019" s="30"/>
      <c r="AE2019" s="30"/>
      <c r="AG2019" s="30"/>
      <c r="AH2019" s="30"/>
      <c r="AI2019" s="30"/>
      <c r="AJ2019" s="30"/>
      <c r="AK2019" s="30"/>
      <c r="AL2019" s="30"/>
      <c r="AR2019" s="30"/>
      <c r="AS2019" s="30"/>
    </row>
    <row r="2020" spans="7:45">
      <c r="G2020" s="30"/>
      <c r="H2020" s="30"/>
      <c r="I2020" s="30"/>
      <c r="J2020" s="30"/>
      <c r="K2020" s="30"/>
      <c r="L2020" s="30"/>
      <c r="R2020" s="30"/>
      <c r="T2020" s="30"/>
      <c r="U2020" s="30"/>
      <c r="V2020" s="30"/>
      <c r="W2020" s="30"/>
      <c r="X2020" s="30"/>
      <c r="Y2020" s="30"/>
      <c r="AE2020" s="30"/>
      <c r="AG2020" s="30"/>
      <c r="AH2020" s="30"/>
      <c r="AI2020" s="30"/>
      <c r="AJ2020" s="30"/>
      <c r="AK2020" s="30"/>
      <c r="AL2020" s="30"/>
      <c r="AR2020" s="30"/>
      <c r="AS2020" s="30"/>
    </row>
    <row r="2021" spans="7:45">
      <c r="G2021" s="30"/>
      <c r="H2021" s="30"/>
      <c r="I2021" s="30"/>
      <c r="J2021" s="30"/>
      <c r="K2021" s="30"/>
      <c r="L2021" s="30"/>
      <c r="R2021" s="30"/>
      <c r="T2021" s="30"/>
      <c r="U2021" s="30"/>
      <c r="V2021" s="30"/>
      <c r="W2021" s="30"/>
      <c r="X2021" s="30"/>
      <c r="Y2021" s="30"/>
      <c r="AE2021" s="30"/>
      <c r="AG2021" s="30"/>
      <c r="AH2021" s="30"/>
      <c r="AI2021" s="30"/>
      <c r="AJ2021" s="30"/>
      <c r="AK2021" s="30"/>
      <c r="AL2021" s="30"/>
      <c r="AR2021" s="30"/>
      <c r="AS2021" s="30"/>
    </row>
    <row r="2022" spans="7:45">
      <c r="G2022" s="30"/>
      <c r="H2022" s="30"/>
      <c r="I2022" s="30"/>
      <c r="J2022" s="30"/>
      <c r="K2022" s="30"/>
      <c r="L2022" s="30"/>
      <c r="R2022" s="30"/>
      <c r="T2022" s="30"/>
      <c r="U2022" s="30"/>
      <c r="V2022" s="30"/>
      <c r="W2022" s="30"/>
      <c r="X2022" s="30"/>
      <c r="Y2022" s="30"/>
      <c r="AE2022" s="30"/>
      <c r="AG2022" s="30"/>
      <c r="AH2022" s="30"/>
      <c r="AI2022" s="30"/>
      <c r="AJ2022" s="30"/>
      <c r="AK2022" s="30"/>
      <c r="AL2022" s="30"/>
      <c r="AR2022" s="30"/>
      <c r="AS2022" s="30"/>
    </row>
  </sheetData>
  <mergeCells count="39">
    <mergeCell ref="W1:Z1"/>
    <mergeCell ref="EJ1:EO1"/>
    <mergeCell ref="M1:V1"/>
    <mergeCell ref="M2:V2"/>
    <mergeCell ref="M3:V3"/>
    <mergeCell ref="W2:Z2"/>
    <mergeCell ref="W3:Z3"/>
    <mergeCell ref="AT3:AT4"/>
    <mergeCell ref="AB1:AT1"/>
    <mergeCell ref="O4:P4"/>
    <mergeCell ref="AB4:AC4"/>
    <mergeCell ref="AO4:AP4"/>
    <mergeCell ref="AZ4:CJ4"/>
    <mergeCell ref="AI3:AP3"/>
    <mergeCell ref="EY2:FA2"/>
    <mergeCell ref="FB2:FC2"/>
    <mergeCell ref="AW1:AX1"/>
    <mergeCell ref="AW2:AX2"/>
    <mergeCell ref="AW3:AX3"/>
    <mergeCell ref="AY1:AZ1"/>
    <mergeCell ref="AY2:AZ2"/>
    <mergeCell ref="AY3:AZ3"/>
    <mergeCell ref="EL26:EU26"/>
    <mergeCell ref="EL20:EU20"/>
    <mergeCell ref="EL21:EU21"/>
    <mergeCell ref="EL22:EU22"/>
    <mergeCell ref="EL23:EU23"/>
    <mergeCell ref="EL24:EU24"/>
    <mergeCell ref="EL25:EU25"/>
    <mergeCell ref="EL19:EU19"/>
    <mergeCell ref="EQ6:ES6"/>
    <mergeCell ref="EQ7:ET7"/>
    <mergeCell ref="EQ14:ER14"/>
    <mergeCell ref="EK18:EU18"/>
    <mergeCell ref="EQ5:EU5"/>
    <mergeCell ref="DV5:EA5"/>
    <mergeCell ref="CK4:DU4"/>
    <mergeCell ref="EH1:EH4"/>
    <mergeCell ref="EI1:EI4"/>
  </mergeCells>
  <conditionalFormatting sqref="EW4:EW2025 A4:A2025">
    <cfRule type="expression" dxfId="2" priority="10" stopIfTrue="1">
      <formula>OR(A4=2,A4=4,A4=6,A4=8,A4=10,A4=11,A4=13,A4=15,A4=17,A4=20,A4=22,A4=24,A4=26,A4=28,A4=29,A4=31,A4=33,A4=35)</formula>
    </cfRule>
    <cfRule type="expression" dxfId="1" priority="11" stopIfTrue="1">
      <formula>OR(A4=1,A4=3,A4=5,A4=7,A4=9,A4=12,A4=14,A4=16,A4=18,A4=19,A4=21,A4=23,A4=25,A4=27,A4=30,A4=32,A4=34,A4=36)</formula>
    </cfRule>
    <cfRule type="expression" dxfId="0" priority="12" stopIfTrue="1">
      <formula>ISBLANK(A4)=FALSE</formula>
    </cfRule>
  </conditionalFormatting>
  <dataValidations count="3">
    <dataValidation type="list" allowBlank="1" showInputMessage="1" showErrorMessage="1" sqref="FO22 FC35:FC37 GP29:GQ29 FF28">
      <formula1>#REF!</formula1>
    </dataValidation>
    <dataValidation type="list" allowBlank="1" showErrorMessage="1" sqref="EW2 A2">
      <formula1>"yes,no"</formula1>
    </dataValidation>
    <dataValidation type="list" allowBlank="1" showErrorMessage="1" sqref="B2:C3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2012-12-05T12:43:59Z</dcterms:created>
  <dcterms:modified xsi:type="dcterms:W3CDTF">2015-02-08T20:40:11Z</dcterms:modified>
</cp:coreProperties>
</file>